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J\EU\mods\ftg\db\archive\"/>
    </mc:Choice>
  </mc:AlternateContent>
  <xr:revisionPtr revIDLastSave="0" documentId="13_ncr:1_{F003617E-F35E-4A3C-B992-6FF6A6D74D37}" xr6:coauthVersionLast="47" xr6:coauthVersionMax="47" xr10:uidLastSave="{00000000-0000-0000-0000-000000000000}"/>
  <bookViews>
    <workbookView xWindow="-5805" yWindow="-21720" windowWidth="38640" windowHeight="21120" tabRatio="558" xr2:uid="{D01E58F1-7D31-45D8-B6A2-A204B82637AC}"/>
  </bookViews>
  <sheets>
    <sheet name="MY" sheetId="8" r:id="rId1"/>
    <sheet name="provsorg" sheetId="2" r:id="rId2"/>
    <sheet name="provsagcp" sheetId="3" r:id="rId3"/>
  </sheets>
  <definedNames>
    <definedName name="_xlnm._FilterDatabase" localSheetId="0" hidden="1">MY!$O$1:$AA$1531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35" i="8" l="1" a="1"/>
  <c r="T1535" i="8" s="1"/>
  <c r="Y3" i="8"/>
  <c r="Z3" i="8"/>
  <c r="AA3" i="8"/>
  <c r="Y4" i="8"/>
  <c r="Z4" i="8"/>
  <c r="AA4" i="8"/>
  <c r="Y5" i="8"/>
  <c r="Z5" i="8"/>
  <c r="AA5" i="8"/>
  <c r="Y6" i="8"/>
  <c r="Z6" i="8"/>
  <c r="AA6" i="8"/>
  <c r="Y7" i="8"/>
  <c r="Z7" i="8"/>
  <c r="AA7" i="8"/>
  <c r="Y8" i="8"/>
  <c r="Z8" i="8"/>
  <c r="AA8" i="8"/>
  <c r="Y9" i="8"/>
  <c r="Z9" i="8"/>
  <c r="AA9" i="8"/>
  <c r="Y10" i="8"/>
  <c r="Z10" i="8"/>
  <c r="AA10" i="8"/>
  <c r="Y11" i="8"/>
  <c r="Z11" i="8"/>
  <c r="AA11" i="8"/>
  <c r="Y12" i="8"/>
  <c r="Z12" i="8"/>
  <c r="AA12" i="8"/>
  <c r="Y13" i="8"/>
  <c r="Z13" i="8"/>
  <c r="AA13" i="8"/>
  <c r="Y14" i="8"/>
  <c r="Z14" i="8"/>
  <c r="AA14" i="8"/>
  <c r="Y15" i="8"/>
  <c r="Z15" i="8"/>
  <c r="AA15" i="8"/>
  <c r="Y16" i="8"/>
  <c r="Z16" i="8"/>
  <c r="AA16" i="8"/>
  <c r="Y17" i="8"/>
  <c r="Z17" i="8"/>
  <c r="AA17" i="8"/>
  <c r="Y18" i="8"/>
  <c r="Z18" i="8"/>
  <c r="AA18" i="8"/>
  <c r="Y19" i="8"/>
  <c r="Z19" i="8"/>
  <c r="AA19" i="8"/>
  <c r="Y20" i="8"/>
  <c r="Z20" i="8"/>
  <c r="AA20" i="8"/>
  <c r="Y21" i="8"/>
  <c r="Z21" i="8"/>
  <c r="AA21" i="8"/>
  <c r="Y22" i="8"/>
  <c r="Z22" i="8"/>
  <c r="AA22" i="8"/>
  <c r="Y23" i="8"/>
  <c r="Z23" i="8"/>
  <c r="AA23" i="8"/>
  <c r="Y24" i="8"/>
  <c r="Z24" i="8"/>
  <c r="AA24" i="8"/>
  <c r="Y25" i="8"/>
  <c r="Z25" i="8"/>
  <c r="AA25" i="8"/>
  <c r="Y26" i="8"/>
  <c r="Z26" i="8"/>
  <c r="AA26" i="8"/>
  <c r="Y27" i="8"/>
  <c r="Z27" i="8"/>
  <c r="AA27" i="8"/>
  <c r="Y28" i="8"/>
  <c r="Z28" i="8"/>
  <c r="AA28" i="8"/>
  <c r="Y29" i="8"/>
  <c r="Z29" i="8"/>
  <c r="AA29" i="8"/>
  <c r="Y30" i="8"/>
  <c r="Z30" i="8"/>
  <c r="AA30" i="8"/>
  <c r="Y31" i="8"/>
  <c r="Z31" i="8"/>
  <c r="AA31" i="8"/>
  <c r="Y32" i="8"/>
  <c r="Z32" i="8"/>
  <c r="AA32" i="8"/>
  <c r="Y33" i="8"/>
  <c r="Z33" i="8"/>
  <c r="AA33" i="8"/>
  <c r="Y34" i="8"/>
  <c r="Z34" i="8"/>
  <c r="AA34" i="8"/>
  <c r="Y35" i="8"/>
  <c r="Z35" i="8"/>
  <c r="AA35" i="8"/>
  <c r="Y36" i="8"/>
  <c r="Z36" i="8"/>
  <c r="AA36" i="8"/>
  <c r="Y37" i="8"/>
  <c r="Z37" i="8"/>
  <c r="AA37" i="8"/>
  <c r="Y38" i="8"/>
  <c r="Z38" i="8"/>
  <c r="AA38" i="8"/>
  <c r="Y39" i="8"/>
  <c r="Z39" i="8"/>
  <c r="AA39" i="8"/>
  <c r="Y40" i="8"/>
  <c r="Z40" i="8"/>
  <c r="AA40" i="8"/>
  <c r="Y41" i="8"/>
  <c r="Z41" i="8"/>
  <c r="AA41" i="8"/>
  <c r="Y42" i="8"/>
  <c r="Z42" i="8"/>
  <c r="AA42" i="8"/>
  <c r="Y43" i="8"/>
  <c r="Z43" i="8"/>
  <c r="AA43" i="8"/>
  <c r="Y44" i="8"/>
  <c r="Z44" i="8"/>
  <c r="AA44" i="8"/>
  <c r="Y45" i="8"/>
  <c r="Z45" i="8"/>
  <c r="AA45" i="8"/>
  <c r="Y46" i="8"/>
  <c r="Z46" i="8"/>
  <c r="AA46" i="8"/>
  <c r="Y47" i="8"/>
  <c r="Z47" i="8"/>
  <c r="AA47" i="8"/>
  <c r="Y48" i="8"/>
  <c r="Z48" i="8"/>
  <c r="AA48" i="8"/>
  <c r="Y49" i="8"/>
  <c r="Z49" i="8"/>
  <c r="AA49" i="8"/>
  <c r="Y50" i="8"/>
  <c r="Z50" i="8"/>
  <c r="AA50" i="8"/>
  <c r="Y51" i="8"/>
  <c r="Z51" i="8"/>
  <c r="AA51" i="8"/>
  <c r="Y52" i="8"/>
  <c r="Z52" i="8"/>
  <c r="AA52" i="8"/>
  <c r="Y53" i="8"/>
  <c r="Z53" i="8"/>
  <c r="AA53" i="8"/>
  <c r="Y54" i="8"/>
  <c r="Z54" i="8"/>
  <c r="AA54" i="8"/>
  <c r="Y55" i="8"/>
  <c r="Z55" i="8"/>
  <c r="AA55" i="8"/>
  <c r="Y56" i="8"/>
  <c r="Z56" i="8"/>
  <c r="AA56" i="8"/>
  <c r="Y57" i="8"/>
  <c r="Z57" i="8"/>
  <c r="AA57" i="8"/>
  <c r="Y58" i="8"/>
  <c r="Z58" i="8"/>
  <c r="AA58" i="8"/>
  <c r="Y59" i="8"/>
  <c r="Z59" i="8"/>
  <c r="AA59" i="8"/>
  <c r="Y60" i="8"/>
  <c r="Z60" i="8"/>
  <c r="AA60" i="8"/>
  <c r="Y61" i="8"/>
  <c r="Z61" i="8"/>
  <c r="AA61" i="8"/>
  <c r="Y62" i="8"/>
  <c r="Z62" i="8"/>
  <c r="AA62" i="8"/>
  <c r="Y63" i="8"/>
  <c r="Z63" i="8"/>
  <c r="AA63" i="8"/>
  <c r="Y64" i="8"/>
  <c r="Z64" i="8"/>
  <c r="AA64" i="8"/>
  <c r="Y65" i="8"/>
  <c r="Z65" i="8"/>
  <c r="AA65" i="8"/>
  <c r="Y66" i="8"/>
  <c r="Z66" i="8"/>
  <c r="AA66" i="8"/>
  <c r="Y67" i="8"/>
  <c r="Z67" i="8"/>
  <c r="AA67" i="8"/>
  <c r="Y68" i="8"/>
  <c r="Z68" i="8"/>
  <c r="AA68" i="8"/>
  <c r="Y69" i="8"/>
  <c r="Z69" i="8"/>
  <c r="AA69" i="8"/>
  <c r="Y70" i="8"/>
  <c r="Z70" i="8"/>
  <c r="AA70" i="8"/>
  <c r="Y71" i="8"/>
  <c r="Z71" i="8"/>
  <c r="AA71" i="8"/>
  <c r="Y72" i="8"/>
  <c r="Z72" i="8"/>
  <c r="AA72" i="8"/>
  <c r="Y73" i="8"/>
  <c r="Z73" i="8"/>
  <c r="AA73" i="8"/>
  <c r="Y74" i="8"/>
  <c r="Z74" i="8"/>
  <c r="AA74" i="8"/>
  <c r="Y75" i="8"/>
  <c r="Z75" i="8"/>
  <c r="AA75" i="8"/>
  <c r="Y76" i="8"/>
  <c r="Z76" i="8"/>
  <c r="AA76" i="8"/>
  <c r="Y77" i="8"/>
  <c r="Z77" i="8"/>
  <c r="AA77" i="8"/>
  <c r="Y78" i="8"/>
  <c r="Z78" i="8"/>
  <c r="AA78" i="8"/>
  <c r="Y79" i="8"/>
  <c r="Z79" i="8"/>
  <c r="AA79" i="8"/>
  <c r="Y80" i="8"/>
  <c r="Z80" i="8"/>
  <c r="AA80" i="8"/>
  <c r="Y81" i="8"/>
  <c r="Z81" i="8"/>
  <c r="AA81" i="8"/>
  <c r="Y82" i="8"/>
  <c r="Z82" i="8"/>
  <c r="AA82" i="8"/>
  <c r="Y83" i="8"/>
  <c r="Z83" i="8"/>
  <c r="AA83" i="8"/>
  <c r="Y84" i="8"/>
  <c r="Z84" i="8"/>
  <c r="AA84" i="8"/>
  <c r="Y85" i="8"/>
  <c r="Z85" i="8"/>
  <c r="AA85" i="8"/>
  <c r="Y86" i="8"/>
  <c r="Z86" i="8"/>
  <c r="AA86" i="8"/>
  <c r="Y87" i="8"/>
  <c r="Z87" i="8"/>
  <c r="AA87" i="8"/>
  <c r="Y88" i="8"/>
  <c r="Z88" i="8"/>
  <c r="AA88" i="8"/>
  <c r="Y89" i="8"/>
  <c r="Z89" i="8"/>
  <c r="AA89" i="8"/>
  <c r="Y90" i="8"/>
  <c r="Z90" i="8"/>
  <c r="AA90" i="8"/>
  <c r="Y91" i="8"/>
  <c r="Z91" i="8"/>
  <c r="AA91" i="8"/>
  <c r="Y92" i="8"/>
  <c r="Z92" i="8"/>
  <c r="AA92" i="8"/>
  <c r="Y93" i="8"/>
  <c r="Z93" i="8"/>
  <c r="AA93" i="8"/>
  <c r="Y94" i="8"/>
  <c r="Z94" i="8"/>
  <c r="AA94" i="8"/>
  <c r="Y95" i="8"/>
  <c r="Z95" i="8"/>
  <c r="AA95" i="8"/>
  <c r="Y96" i="8"/>
  <c r="Z96" i="8"/>
  <c r="AA96" i="8"/>
  <c r="Y97" i="8"/>
  <c r="Z97" i="8"/>
  <c r="AA97" i="8"/>
  <c r="Y98" i="8"/>
  <c r="Z98" i="8"/>
  <c r="AA98" i="8"/>
  <c r="Y99" i="8"/>
  <c r="Z99" i="8"/>
  <c r="AA99" i="8"/>
  <c r="Y100" i="8"/>
  <c r="Z100" i="8"/>
  <c r="AA100" i="8"/>
  <c r="Y101" i="8"/>
  <c r="Z101" i="8"/>
  <c r="AA101" i="8"/>
  <c r="Y102" i="8"/>
  <c r="Z102" i="8"/>
  <c r="AA102" i="8"/>
  <c r="Y103" i="8"/>
  <c r="Z103" i="8"/>
  <c r="AA103" i="8"/>
  <c r="Y104" i="8"/>
  <c r="Z104" i="8"/>
  <c r="AA104" i="8"/>
  <c r="Y105" i="8"/>
  <c r="Z105" i="8"/>
  <c r="AA105" i="8"/>
  <c r="Y106" i="8"/>
  <c r="Z106" i="8"/>
  <c r="AA106" i="8"/>
  <c r="Y107" i="8"/>
  <c r="Z107" i="8"/>
  <c r="AA107" i="8"/>
  <c r="Y108" i="8"/>
  <c r="Z108" i="8"/>
  <c r="AA108" i="8"/>
  <c r="Y109" i="8"/>
  <c r="Z109" i="8"/>
  <c r="AA109" i="8"/>
  <c r="Y110" i="8"/>
  <c r="Z110" i="8"/>
  <c r="AA110" i="8"/>
  <c r="Y111" i="8"/>
  <c r="Z111" i="8"/>
  <c r="AA111" i="8"/>
  <c r="Y112" i="8"/>
  <c r="Z112" i="8"/>
  <c r="AA112" i="8"/>
  <c r="Y113" i="8"/>
  <c r="Z113" i="8"/>
  <c r="AA113" i="8"/>
  <c r="Y114" i="8"/>
  <c r="Z114" i="8"/>
  <c r="AA114" i="8"/>
  <c r="Y115" i="8"/>
  <c r="Z115" i="8"/>
  <c r="AA115" i="8"/>
  <c r="Y116" i="8"/>
  <c r="Z116" i="8"/>
  <c r="AA116" i="8"/>
  <c r="Y117" i="8"/>
  <c r="Z117" i="8"/>
  <c r="AA117" i="8"/>
  <c r="Y118" i="8"/>
  <c r="Z118" i="8"/>
  <c r="AA118" i="8"/>
  <c r="Y119" i="8"/>
  <c r="Z119" i="8"/>
  <c r="AA119" i="8"/>
  <c r="Y120" i="8"/>
  <c r="Z120" i="8"/>
  <c r="AA120" i="8"/>
  <c r="Y121" i="8"/>
  <c r="Z121" i="8"/>
  <c r="AA121" i="8"/>
  <c r="Y122" i="8"/>
  <c r="Z122" i="8"/>
  <c r="AA122" i="8"/>
  <c r="Y123" i="8"/>
  <c r="Z123" i="8"/>
  <c r="AA123" i="8"/>
  <c r="Y124" i="8"/>
  <c r="Z124" i="8"/>
  <c r="AA124" i="8"/>
  <c r="Y125" i="8"/>
  <c r="Z125" i="8"/>
  <c r="AA125" i="8"/>
  <c r="Y126" i="8"/>
  <c r="Z126" i="8"/>
  <c r="AA126" i="8"/>
  <c r="Y127" i="8"/>
  <c r="Z127" i="8"/>
  <c r="AA127" i="8"/>
  <c r="Y128" i="8"/>
  <c r="Z128" i="8"/>
  <c r="AA128" i="8"/>
  <c r="Y129" i="8"/>
  <c r="Z129" i="8"/>
  <c r="AA129" i="8"/>
  <c r="Y130" i="8"/>
  <c r="Z130" i="8"/>
  <c r="AA130" i="8"/>
  <c r="Y131" i="8"/>
  <c r="Z131" i="8"/>
  <c r="AA131" i="8"/>
  <c r="Y132" i="8"/>
  <c r="Z132" i="8"/>
  <c r="AA132" i="8"/>
  <c r="Y133" i="8"/>
  <c r="Z133" i="8"/>
  <c r="AA133" i="8"/>
  <c r="Y134" i="8"/>
  <c r="Z134" i="8"/>
  <c r="AA134" i="8"/>
  <c r="Y135" i="8"/>
  <c r="Z135" i="8"/>
  <c r="AA135" i="8"/>
  <c r="Y136" i="8"/>
  <c r="Z136" i="8"/>
  <c r="AA136" i="8"/>
  <c r="Y137" i="8"/>
  <c r="Z137" i="8"/>
  <c r="AA137" i="8"/>
  <c r="Y138" i="8"/>
  <c r="Z138" i="8"/>
  <c r="AA138" i="8"/>
  <c r="Y139" i="8"/>
  <c r="Z139" i="8"/>
  <c r="AA139" i="8"/>
  <c r="Y140" i="8"/>
  <c r="Z140" i="8"/>
  <c r="AA140" i="8"/>
  <c r="Y141" i="8"/>
  <c r="Z141" i="8"/>
  <c r="AA141" i="8"/>
  <c r="Y142" i="8"/>
  <c r="Z142" i="8"/>
  <c r="AA142" i="8"/>
  <c r="Y143" i="8"/>
  <c r="Z143" i="8"/>
  <c r="AA143" i="8"/>
  <c r="Y144" i="8"/>
  <c r="Z144" i="8"/>
  <c r="AA144" i="8"/>
  <c r="Y145" i="8"/>
  <c r="Z145" i="8"/>
  <c r="AA145" i="8"/>
  <c r="Y146" i="8"/>
  <c r="Z146" i="8"/>
  <c r="AA146" i="8"/>
  <c r="Y147" i="8"/>
  <c r="Z147" i="8"/>
  <c r="AA147" i="8"/>
  <c r="Y148" i="8"/>
  <c r="Z148" i="8"/>
  <c r="AA148" i="8"/>
  <c r="Y149" i="8"/>
  <c r="Z149" i="8"/>
  <c r="AA149" i="8"/>
  <c r="Y150" i="8"/>
  <c r="Z150" i="8"/>
  <c r="AA150" i="8"/>
  <c r="Y151" i="8"/>
  <c r="Z151" i="8"/>
  <c r="AA151" i="8"/>
  <c r="Y152" i="8"/>
  <c r="Z152" i="8"/>
  <c r="AA152" i="8"/>
  <c r="Y153" i="8"/>
  <c r="Z153" i="8"/>
  <c r="AA153" i="8"/>
  <c r="Y154" i="8"/>
  <c r="Z154" i="8"/>
  <c r="AA154" i="8"/>
  <c r="Y155" i="8"/>
  <c r="Z155" i="8"/>
  <c r="AA155" i="8"/>
  <c r="Y156" i="8"/>
  <c r="Z156" i="8"/>
  <c r="AA156" i="8"/>
  <c r="Y157" i="8"/>
  <c r="Z157" i="8"/>
  <c r="AA157" i="8"/>
  <c r="Y158" i="8"/>
  <c r="Z158" i="8"/>
  <c r="AA158" i="8"/>
  <c r="Y159" i="8"/>
  <c r="Z159" i="8"/>
  <c r="AA159" i="8"/>
  <c r="Y160" i="8"/>
  <c r="Z160" i="8"/>
  <c r="AA160" i="8"/>
  <c r="Y161" i="8"/>
  <c r="Z161" i="8"/>
  <c r="AA161" i="8"/>
  <c r="Y162" i="8"/>
  <c r="Z162" i="8"/>
  <c r="AA162" i="8"/>
  <c r="Y163" i="8"/>
  <c r="Z163" i="8"/>
  <c r="AA163" i="8"/>
  <c r="Y164" i="8"/>
  <c r="Z164" i="8"/>
  <c r="AA164" i="8"/>
  <c r="Y165" i="8"/>
  <c r="Z165" i="8"/>
  <c r="AA165" i="8"/>
  <c r="Y166" i="8"/>
  <c r="Z166" i="8"/>
  <c r="AA166" i="8"/>
  <c r="Y167" i="8"/>
  <c r="Z167" i="8"/>
  <c r="AA167" i="8"/>
  <c r="Y168" i="8"/>
  <c r="Z168" i="8"/>
  <c r="AA168" i="8"/>
  <c r="Y169" i="8"/>
  <c r="Z169" i="8"/>
  <c r="AA169" i="8"/>
  <c r="Y170" i="8"/>
  <c r="Z170" i="8"/>
  <c r="AA170" i="8"/>
  <c r="Y171" i="8"/>
  <c r="Z171" i="8"/>
  <c r="AA171" i="8"/>
  <c r="Y172" i="8"/>
  <c r="Z172" i="8"/>
  <c r="AA172" i="8"/>
  <c r="Y173" i="8"/>
  <c r="Z173" i="8"/>
  <c r="AA173" i="8"/>
  <c r="Y174" i="8"/>
  <c r="Z174" i="8"/>
  <c r="AA174" i="8"/>
  <c r="Y175" i="8"/>
  <c r="Z175" i="8"/>
  <c r="AA175" i="8"/>
  <c r="Y176" i="8"/>
  <c r="Z176" i="8"/>
  <c r="AA176" i="8"/>
  <c r="Y177" i="8"/>
  <c r="Z177" i="8"/>
  <c r="AA177" i="8"/>
  <c r="Y178" i="8"/>
  <c r="Z178" i="8"/>
  <c r="AA178" i="8"/>
  <c r="Y179" i="8"/>
  <c r="Z179" i="8"/>
  <c r="AA179" i="8"/>
  <c r="Y180" i="8"/>
  <c r="Z180" i="8"/>
  <c r="AA180" i="8"/>
  <c r="Y181" i="8"/>
  <c r="Z181" i="8"/>
  <c r="AA181" i="8"/>
  <c r="Y182" i="8"/>
  <c r="Z182" i="8"/>
  <c r="AA182" i="8"/>
  <c r="Y183" i="8"/>
  <c r="Z183" i="8"/>
  <c r="AA183" i="8"/>
  <c r="Y184" i="8"/>
  <c r="Z184" i="8"/>
  <c r="AA184" i="8"/>
  <c r="Y185" i="8"/>
  <c r="Z185" i="8"/>
  <c r="AA185" i="8"/>
  <c r="Y186" i="8"/>
  <c r="Z186" i="8"/>
  <c r="AA186" i="8"/>
  <c r="Y187" i="8"/>
  <c r="Z187" i="8"/>
  <c r="AA187" i="8"/>
  <c r="Y188" i="8"/>
  <c r="Z188" i="8"/>
  <c r="AA188" i="8"/>
  <c r="Y189" i="8"/>
  <c r="Z189" i="8"/>
  <c r="AA189" i="8"/>
  <c r="Y190" i="8"/>
  <c r="Z190" i="8"/>
  <c r="AA190" i="8"/>
  <c r="Y191" i="8"/>
  <c r="Z191" i="8"/>
  <c r="AA191" i="8"/>
  <c r="Y192" i="8"/>
  <c r="Z192" i="8"/>
  <c r="AA192" i="8"/>
  <c r="Y193" i="8"/>
  <c r="Z193" i="8"/>
  <c r="AA193" i="8"/>
  <c r="Y194" i="8"/>
  <c r="Z194" i="8"/>
  <c r="AA194" i="8"/>
  <c r="Y195" i="8"/>
  <c r="Z195" i="8"/>
  <c r="AA195" i="8"/>
  <c r="Y196" i="8"/>
  <c r="Z196" i="8"/>
  <c r="AA196" i="8"/>
  <c r="Y197" i="8"/>
  <c r="Z197" i="8"/>
  <c r="AA197" i="8"/>
  <c r="Y198" i="8"/>
  <c r="Z198" i="8"/>
  <c r="AA198" i="8"/>
  <c r="Y199" i="8"/>
  <c r="Z199" i="8"/>
  <c r="AA199" i="8"/>
  <c r="Y200" i="8"/>
  <c r="Z200" i="8"/>
  <c r="AA200" i="8"/>
  <c r="Y201" i="8"/>
  <c r="Z201" i="8"/>
  <c r="AA201" i="8"/>
  <c r="Y202" i="8"/>
  <c r="Z202" i="8"/>
  <c r="AA202" i="8"/>
  <c r="Y203" i="8"/>
  <c r="Z203" i="8"/>
  <c r="AA203" i="8"/>
  <c r="Y204" i="8"/>
  <c r="Z204" i="8"/>
  <c r="AA204" i="8"/>
  <c r="Y205" i="8"/>
  <c r="Z205" i="8"/>
  <c r="AA205" i="8"/>
  <c r="Y206" i="8"/>
  <c r="Z206" i="8"/>
  <c r="AA206" i="8"/>
  <c r="Y207" i="8"/>
  <c r="Z207" i="8"/>
  <c r="AA207" i="8"/>
  <c r="Y208" i="8"/>
  <c r="Z208" i="8"/>
  <c r="AA208" i="8"/>
  <c r="Y209" i="8"/>
  <c r="Z209" i="8"/>
  <c r="AA209" i="8"/>
  <c r="Y210" i="8"/>
  <c r="Z210" i="8"/>
  <c r="AA210" i="8"/>
  <c r="Y211" i="8"/>
  <c r="Z211" i="8"/>
  <c r="AA211" i="8"/>
  <c r="Y212" i="8"/>
  <c r="Z212" i="8"/>
  <c r="AA212" i="8"/>
  <c r="Y213" i="8"/>
  <c r="Z213" i="8"/>
  <c r="AA213" i="8"/>
  <c r="Y214" i="8"/>
  <c r="Z214" i="8"/>
  <c r="AA214" i="8"/>
  <c r="Y215" i="8"/>
  <c r="Z215" i="8"/>
  <c r="AA215" i="8"/>
  <c r="Y216" i="8"/>
  <c r="Z216" i="8"/>
  <c r="AA216" i="8"/>
  <c r="Y217" i="8"/>
  <c r="Z217" i="8"/>
  <c r="AA217" i="8"/>
  <c r="Y218" i="8"/>
  <c r="Z218" i="8"/>
  <c r="AA218" i="8"/>
  <c r="Y219" i="8"/>
  <c r="Z219" i="8"/>
  <c r="AA219" i="8"/>
  <c r="Y220" i="8"/>
  <c r="Z220" i="8"/>
  <c r="AA220" i="8"/>
  <c r="Y221" i="8"/>
  <c r="Z221" i="8"/>
  <c r="AA221" i="8"/>
  <c r="Y222" i="8"/>
  <c r="Z222" i="8"/>
  <c r="AA222" i="8"/>
  <c r="Y223" i="8"/>
  <c r="Z223" i="8"/>
  <c r="AA223" i="8"/>
  <c r="Y224" i="8"/>
  <c r="Z224" i="8"/>
  <c r="AA224" i="8"/>
  <c r="Y225" i="8"/>
  <c r="Z225" i="8"/>
  <c r="AA225" i="8"/>
  <c r="Y226" i="8"/>
  <c r="Z226" i="8"/>
  <c r="AA226" i="8"/>
  <c r="Y227" i="8"/>
  <c r="Z227" i="8"/>
  <c r="AA227" i="8"/>
  <c r="Y228" i="8"/>
  <c r="Z228" i="8"/>
  <c r="AA228" i="8"/>
  <c r="Y229" i="8"/>
  <c r="Z229" i="8"/>
  <c r="AA229" i="8"/>
  <c r="Y230" i="8"/>
  <c r="Z230" i="8"/>
  <c r="AA230" i="8"/>
  <c r="Y231" i="8"/>
  <c r="Z231" i="8"/>
  <c r="AA231" i="8"/>
  <c r="Y232" i="8"/>
  <c r="Z232" i="8"/>
  <c r="AA232" i="8"/>
  <c r="Y233" i="8"/>
  <c r="Z233" i="8"/>
  <c r="AA233" i="8"/>
  <c r="Y234" i="8"/>
  <c r="Z234" i="8"/>
  <c r="AA234" i="8"/>
  <c r="Y235" i="8"/>
  <c r="Z235" i="8"/>
  <c r="AA235" i="8"/>
  <c r="Y236" i="8"/>
  <c r="Z236" i="8"/>
  <c r="AA236" i="8"/>
  <c r="Y237" i="8"/>
  <c r="Z237" i="8"/>
  <c r="AA237" i="8"/>
  <c r="Y238" i="8"/>
  <c r="Z238" i="8"/>
  <c r="AA238" i="8"/>
  <c r="Y239" i="8"/>
  <c r="Z239" i="8"/>
  <c r="AA239" i="8"/>
  <c r="Y240" i="8"/>
  <c r="Z240" i="8"/>
  <c r="AA240" i="8"/>
  <c r="Y241" i="8"/>
  <c r="Z241" i="8"/>
  <c r="AA241" i="8"/>
  <c r="Y242" i="8"/>
  <c r="Z242" i="8"/>
  <c r="AA242" i="8"/>
  <c r="Y243" i="8"/>
  <c r="Z243" i="8"/>
  <c r="AA243" i="8"/>
  <c r="Y244" i="8"/>
  <c r="Z244" i="8"/>
  <c r="AA244" i="8"/>
  <c r="Y245" i="8"/>
  <c r="Z245" i="8"/>
  <c r="AA245" i="8"/>
  <c r="Y246" i="8"/>
  <c r="Z246" i="8"/>
  <c r="AA246" i="8"/>
  <c r="Y247" i="8"/>
  <c r="Z247" i="8"/>
  <c r="AA247" i="8"/>
  <c r="Y248" i="8"/>
  <c r="Z248" i="8"/>
  <c r="AA248" i="8"/>
  <c r="Y249" i="8"/>
  <c r="Z249" i="8"/>
  <c r="AA249" i="8"/>
  <c r="Y250" i="8"/>
  <c r="Z250" i="8"/>
  <c r="AA250" i="8"/>
  <c r="Y251" i="8"/>
  <c r="Z251" i="8"/>
  <c r="AA251" i="8"/>
  <c r="Y252" i="8"/>
  <c r="Z252" i="8"/>
  <c r="AA252" i="8"/>
  <c r="Y253" i="8"/>
  <c r="Z253" i="8"/>
  <c r="AA253" i="8"/>
  <c r="Y254" i="8"/>
  <c r="Z254" i="8"/>
  <c r="AA254" i="8"/>
  <c r="Y255" i="8"/>
  <c r="Z255" i="8"/>
  <c r="AA255" i="8"/>
  <c r="Y256" i="8"/>
  <c r="Z256" i="8"/>
  <c r="AA256" i="8"/>
  <c r="Y257" i="8"/>
  <c r="Z257" i="8"/>
  <c r="AA257" i="8"/>
  <c r="Y258" i="8"/>
  <c r="Z258" i="8"/>
  <c r="AA258" i="8"/>
  <c r="Y259" i="8"/>
  <c r="Z259" i="8"/>
  <c r="AA259" i="8"/>
  <c r="Y260" i="8"/>
  <c r="Z260" i="8"/>
  <c r="AA260" i="8"/>
  <c r="Y261" i="8"/>
  <c r="Z261" i="8"/>
  <c r="AA261" i="8"/>
  <c r="Y262" i="8"/>
  <c r="Z262" i="8"/>
  <c r="AA262" i="8"/>
  <c r="Y263" i="8"/>
  <c r="Z263" i="8"/>
  <c r="AA263" i="8"/>
  <c r="Y264" i="8"/>
  <c r="Z264" i="8"/>
  <c r="AA264" i="8"/>
  <c r="Y265" i="8"/>
  <c r="Z265" i="8"/>
  <c r="AA265" i="8"/>
  <c r="Y266" i="8"/>
  <c r="Z266" i="8"/>
  <c r="AA266" i="8"/>
  <c r="Y267" i="8"/>
  <c r="Z267" i="8"/>
  <c r="AA267" i="8"/>
  <c r="Y268" i="8"/>
  <c r="Z268" i="8"/>
  <c r="AA268" i="8"/>
  <c r="Y269" i="8"/>
  <c r="Z269" i="8"/>
  <c r="AA269" i="8"/>
  <c r="Y270" i="8"/>
  <c r="Z270" i="8"/>
  <c r="AA270" i="8"/>
  <c r="Y271" i="8"/>
  <c r="Z271" i="8"/>
  <c r="AA271" i="8"/>
  <c r="Y272" i="8"/>
  <c r="Z272" i="8"/>
  <c r="AA272" i="8"/>
  <c r="Y273" i="8"/>
  <c r="Z273" i="8"/>
  <c r="AA273" i="8"/>
  <c r="Y274" i="8"/>
  <c r="Z274" i="8"/>
  <c r="AA274" i="8"/>
  <c r="Y275" i="8"/>
  <c r="Z275" i="8"/>
  <c r="AA275" i="8"/>
  <c r="Y276" i="8"/>
  <c r="Z276" i="8"/>
  <c r="AA276" i="8"/>
  <c r="Y277" i="8"/>
  <c r="Z277" i="8"/>
  <c r="AA277" i="8"/>
  <c r="Y278" i="8"/>
  <c r="Z278" i="8"/>
  <c r="AA278" i="8"/>
  <c r="Y279" i="8"/>
  <c r="Z279" i="8"/>
  <c r="AA279" i="8"/>
  <c r="Y280" i="8"/>
  <c r="Z280" i="8"/>
  <c r="AA280" i="8"/>
  <c r="Y281" i="8"/>
  <c r="Z281" i="8"/>
  <c r="AA281" i="8"/>
  <c r="Y282" i="8"/>
  <c r="Z282" i="8"/>
  <c r="AA282" i="8"/>
  <c r="Y283" i="8"/>
  <c r="Z283" i="8"/>
  <c r="AA283" i="8"/>
  <c r="Y284" i="8"/>
  <c r="Z284" i="8"/>
  <c r="AA284" i="8"/>
  <c r="Y285" i="8"/>
  <c r="Z285" i="8"/>
  <c r="AA285" i="8"/>
  <c r="Y286" i="8"/>
  <c r="Z286" i="8"/>
  <c r="AA286" i="8"/>
  <c r="Y287" i="8"/>
  <c r="Z287" i="8"/>
  <c r="AA287" i="8"/>
  <c r="Y288" i="8"/>
  <c r="Z288" i="8"/>
  <c r="AA288" i="8"/>
  <c r="Y289" i="8"/>
  <c r="Z289" i="8"/>
  <c r="AA289" i="8"/>
  <c r="Y290" i="8"/>
  <c r="Z290" i="8"/>
  <c r="AA290" i="8"/>
  <c r="Y291" i="8"/>
  <c r="Z291" i="8"/>
  <c r="AA291" i="8"/>
  <c r="Y292" i="8"/>
  <c r="Z292" i="8"/>
  <c r="AA292" i="8"/>
  <c r="Y293" i="8"/>
  <c r="Z293" i="8"/>
  <c r="AA293" i="8"/>
  <c r="Y294" i="8"/>
  <c r="Z294" i="8"/>
  <c r="AA294" i="8"/>
  <c r="Y295" i="8"/>
  <c r="Z295" i="8"/>
  <c r="AA295" i="8"/>
  <c r="Y296" i="8"/>
  <c r="Z296" i="8"/>
  <c r="AA296" i="8"/>
  <c r="Y297" i="8"/>
  <c r="Z297" i="8"/>
  <c r="AA297" i="8"/>
  <c r="Y298" i="8"/>
  <c r="Z298" i="8"/>
  <c r="AA298" i="8"/>
  <c r="Y299" i="8"/>
  <c r="Z299" i="8"/>
  <c r="AA299" i="8"/>
  <c r="Y300" i="8"/>
  <c r="Z300" i="8"/>
  <c r="AA300" i="8"/>
  <c r="Y301" i="8"/>
  <c r="Z301" i="8"/>
  <c r="AA301" i="8"/>
  <c r="Y302" i="8"/>
  <c r="Z302" i="8"/>
  <c r="AA302" i="8"/>
  <c r="Y303" i="8"/>
  <c r="Z303" i="8"/>
  <c r="AA303" i="8"/>
  <c r="Y304" i="8"/>
  <c r="Z304" i="8"/>
  <c r="AA304" i="8"/>
  <c r="Y305" i="8"/>
  <c r="Z305" i="8"/>
  <c r="AA305" i="8"/>
  <c r="Y306" i="8"/>
  <c r="Z306" i="8"/>
  <c r="AA306" i="8"/>
  <c r="Y307" i="8"/>
  <c r="Z307" i="8"/>
  <c r="AA307" i="8"/>
  <c r="Y308" i="8"/>
  <c r="Z308" i="8"/>
  <c r="AA308" i="8"/>
  <c r="Y309" i="8"/>
  <c r="Z309" i="8"/>
  <c r="AA309" i="8"/>
  <c r="Y310" i="8"/>
  <c r="Z310" i="8"/>
  <c r="AA310" i="8"/>
  <c r="Y311" i="8"/>
  <c r="Z311" i="8"/>
  <c r="AA311" i="8"/>
  <c r="Y312" i="8"/>
  <c r="Z312" i="8"/>
  <c r="AA312" i="8"/>
  <c r="Y313" i="8"/>
  <c r="Z313" i="8"/>
  <c r="AA313" i="8"/>
  <c r="Y314" i="8"/>
  <c r="Z314" i="8"/>
  <c r="AA314" i="8"/>
  <c r="Y315" i="8"/>
  <c r="Z315" i="8"/>
  <c r="AA315" i="8"/>
  <c r="Y316" i="8"/>
  <c r="Z316" i="8"/>
  <c r="AA316" i="8"/>
  <c r="Y317" i="8"/>
  <c r="Z317" i="8"/>
  <c r="AA317" i="8"/>
  <c r="Y318" i="8"/>
  <c r="Z318" i="8"/>
  <c r="AA318" i="8"/>
  <c r="Y319" i="8"/>
  <c r="Z319" i="8"/>
  <c r="AA319" i="8"/>
  <c r="Y320" i="8"/>
  <c r="Z320" i="8"/>
  <c r="AA320" i="8"/>
  <c r="Y321" i="8"/>
  <c r="Z321" i="8"/>
  <c r="AA321" i="8"/>
  <c r="Y322" i="8"/>
  <c r="Z322" i="8"/>
  <c r="AA322" i="8"/>
  <c r="Y323" i="8"/>
  <c r="Z323" i="8"/>
  <c r="AA323" i="8"/>
  <c r="Y324" i="8"/>
  <c r="Z324" i="8"/>
  <c r="AA324" i="8"/>
  <c r="Y325" i="8"/>
  <c r="Z325" i="8"/>
  <c r="AA325" i="8"/>
  <c r="Y326" i="8"/>
  <c r="Z326" i="8"/>
  <c r="AA326" i="8"/>
  <c r="Y327" i="8"/>
  <c r="Z327" i="8"/>
  <c r="AA327" i="8"/>
  <c r="Y328" i="8"/>
  <c r="Z328" i="8"/>
  <c r="AA328" i="8"/>
  <c r="Y329" i="8"/>
  <c r="Z329" i="8"/>
  <c r="AA329" i="8"/>
  <c r="Y330" i="8"/>
  <c r="Z330" i="8"/>
  <c r="AA330" i="8"/>
  <c r="Y331" i="8"/>
  <c r="Z331" i="8"/>
  <c r="AA331" i="8"/>
  <c r="Y332" i="8"/>
  <c r="Z332" i="8"/>
  <c r="AA332" i="8"/>
  <c r="Y333" i="8"/>
  <c r="Z333" i="8"/>
  <c r="AA333" i="8"/>
  <c r="Y334" i="8"/>
  <c r="Z334" i="8"/>
  <c r="AA334" i="8"/>
  <c r="Y335" i="8"/>
  <c r="Z335" i="8"/>
  <c r="AA335" i="8"/>
  <c r="Y336" i="8"/>
  <c r="Z336" i="8"/>
  <c r="AA336" i="8"/>
  <c r="Y337" i="8"/>
  <c r="Z337" i="8"/>
  <c r="AA337" i="8"/>
  <c r="Y338" i="8"/>
  <c r="Z338" i="8"/>
  <c r="AA338" i="8"/>
  <c r="Y339" i="8"/>
  <c r="Z339" i="8"/>
  <c r="AA339" i="8"/>
  <c r="Y340" i="8"/>
  <c r="Z340" i="8"/>
  <c r="AA340" i="8"/>
  <c r="Y341" i="8"/>
  <c r="Z341" i="8"/>
  <c r="AA341" i="8"/>
  <c r="Y342" i="8"/>
  <c r="Z342" i="8"/>
  <c r="AA342" i="8"/>
  <c r="Y343" i="8"/>
  <c r="Z343" i="8"/>
  <c r="AA343" i="8"/>
  <c r="Y344" i="8"/>
  <c r="Z344" i="8"/>
  <c r="AA344" i="8"/>
  <c r="Y345" i="8"/>
  <c r="Z345" i="8"/>
  <c r="AA345" i="8"/>
  <c r="Y346" i="8"/>
  <c r="Z346" i="8"/>
  <c r="AA346" i="8"/>
  <c r="Y347" i="8"/>
  <c r="Z347" i="8"/>
  <c r="AA347" i="8"/>
  <c r="Y348" i="8"/>
  <c r="Z348" i="8"/>
  <c r="AA348" i="8"/>
  <c r="Y349" i="8"/>
  <c r="Z349" i="8"/>
  <c r="AA349" i="8"/>
  <c r="Y350" i="8"/>
  <c r="Z350" i="8"/>
  <c r="AA350" i="8"/>
  <c r="Y351" i="8"/>
  <c r="Z351" i="8"/>
  <c r="AA351" i="8"/>
  <c r="Y352" i="8"/>
  <c r="Z352" i="8"/>
  <c r="AA352" i="8"/>
  <c r="Y353" i="8"/>
  <c r="Z353" i="8"/>
  <c r="AA353" i="8"/>
  <c r="Y354" i="8"/>
  <c r="Z354" i="8"/>
  <c r="AA354" i="8"/>
  <c r="Y355" i="8"/>
  <c r="Z355" i="8"/>
  <c r="AA355" i="8"/>
  <c r="Y356" i="8"/>
  <c r="Z356" i="8"/>
  <c r="AA356" i="8"/>
  <c r="Y357" i="8"/>
  <c r="Z357" i="8"/>
  <c r="AA357" i="8"/>
  <c r="Y358" i="8"/>
  <c r="Z358" i="8"/>
  <c r="AA358" i="8"/>
  <c r="Y359" i="8"/>
  <c r="Z359" i="8"/>
  <c r="AA359" i="8"/>
  <c r="Y360" i="8"/>
  <c r="Z360" i="8"/>
  <c r="AA360" i="8"/>
  <c r="Y361" i="8"/>
  <c r="Z361" i="8"/>
  <c r="AA361" i="8"/>
  <c r="Y362" i="8"/>
  <c r="Z362" i="8"/>
  <c r="AA362" i="8"/>
  <c r="Y363" i="8"/>
  <c r="Z363" i="8"/>
  <c r="AA363" i="8"/>
  <c r="Y364" i="8"/>
  <c r="Z364" i="8"/>
  <c r="AA364" i="8"/>
  <c r="Y365" i="8"/>
  <c r="Z365" i="8"/>
  <c r="AA365" i="8"/>
  <c r="Y366" i="8"/>
  <c r="Z366" i="8"/>
  <c r="AA366" i="8"/>
  <c r="Y367" i="8"/>
  <c r="Z367" i="8"/>
  <c r="AA367" i="8"/>
  <c r="Y368" i="8"/>
  <c r="Z368" i="8"/>
  <c r="AA368" i="8"/>
  <c r="Y369" i="8"/>
  <c r="Z369" i="8"/>
  <c r="AA369" i="8"/>
  <c r="Y370" i="8"/>
  <c r="Z370" i="8"/>
  <c r="AA370" i="8"/>
  <c r="Y371" i="8"/>
  <c r="Z371" i="8"/>
  <c r="AA371" i="8"/>
  <c r="Y372" i="8"/>
  <c r="Z372" i="8"/>
  <c r="AA372" i="8"/>
  <c r="Y373" i="8"/>
  <c r="Z373" i="8"/>
  <c r="AA373" i="8"/>
  <c r="Y374" i="8"/>
  <c r="Z374" i="8"/>
  <c r="AA374" i="8"/>
  <c r="Y375" i="8"/>
  <c r="Z375" i="8"/>
  <c r="AA375" i="8"/>
  <c r="Y376" i="8"/>
  <c r="Z376" i="8"/>
  <c r="AA376" i="8"/>
  <c r="Y377" i="8"/>
  <c r="Z377" i="8"/>
  <c r="AA377" i="8"/>
  <c r="Y378" i="8"/>
  <c r="Z378" i="8"/>
  <c r="AA378" i="8"/>
  <c r="Y379" i="8"/>
  <c r="Z379" i="8"/>
  <c r="AA379" i="8"/>
  <c r="Y380" i="8"/>
  <c r="Z380" i="8"/>
  <c r="AA380" i="8"/>
  <c r="Y381" i="8"/>
  <c r="Z381" i="8"/>
  <c r="AA381" i="8"/>
  <c r="Y382" i="8"/>
  <c r="Z382" i="8"/>
  <c r="AA382" i="8"/>
  <c r="Y383" i="8"/>
  <c r="Z383" i="8"/>
  <c r="AA383" i="8"/>
  <c r="Y384" i="8"/>
  <c r="Z384" i="8"/>
  <c r="AA384" i="8"/>
  <c r="Y385" i="8"/>
  <c r="Z385" i="8"/>
  <c r="AA385" i="8"/>
  <c r="Y386" i="8"/>
  <c r="Z386" i="8"/>
  <c r="AA386" i="8"/>
  <c r="Y387" i="8"/>
  <c r="Z387" i="8"/>
  <c r="AA387" i="8"/>
  <c r="Y388" i="8"/>
  <c r="Z388" i="8"/>
  <c r="AA388" i="8"/>
  <c r="Y389" i="8"/>
  <c r="Z389" i="8"/>
  <c r="AA389" i="8"/>
  <c r="Y390" i="8"/>
  <c r="Z390" i="8"/>
  <c r="AA390" i="8"/>
  <c r="Y391" i="8"/>
  <c r="Z391" i="8"/>
  <c r="AA391" i="8"/>
  <c r="Y392" i="8"/>
  <c r="Z392" i="8"/>
  <c r="AA392" i="8"/>
  <c r="Y393" i="8"/>
  <c r="Z393" i="8"/>
  <c r="AA393" i="8"/>
  <c r="Y394" i="8"/>
  <c r="Z394" i="8"/>
  <c r="AA394" i="8"/>
  <c r="Y395" i="8"/>
  <c r="Z395" i="8"/>
  <c r="AA395" i="8"/>
  <c r="Y396" i="8"/>
  <c r="Z396" i="8"/>
  <c r="AA396" i="8"/>
  <c r="Y397" i="8"/>
  <c r="Z397" i="8"/>
  <c r="AA397" i="8"/>
  <c r="Y398" i="8"/>
  <c r="Z398" i="8"/>
  <c r="AA398" i="8"/>
  <c r="Y399" i="8"/>
  <c r="Z399" i="8"/>
  <c r="AA399" i="8"/>
  <c r="Y400" i="8"/>
  <c r="Z400" i="8"/>
  <c r="AA400" i="8"/>
  <c r="Y401" i="8"/>
  <c r="Z401" i="8"/>
  <c r="AA401" i="8"/>
  <c r="Y402" i="8"/>
  <c r="Z402" i="8"/>
  <c r="AA402" i="8"/>
  <c r="Y403" i="8"/>
  <c r="Z403" i="8"/>
  <c r="AA403" i="8"/>
  <c r="Y404" i="8"/>
  <c r="Z404" i="8"/>
  <c r="AA404" i="8"/>
  <c r="Y405" i="8"/>
  <c r="Z405" i="8"/>
  <c r="AA405" i="8"/>
  <c r="Y406" i="8"/>
  <c r="Z406" i="8"/>
  <c r="AA406" i="8"/>
  <c r="Y407" i="8"/>
  <c r="Z407" i="8"/>
  <c r="AA407" i="8"/>
  <c r="Y408" i="8"/>
  <c r="Z408" i="8"/>
  <c r="AA408" i="8"/>
  <c r="Y409" i="8"/>
  <c r="Z409" i="8"/>
  <c r="AA409" i="8"/>
  <c r="Y410" i="8"/>
  <c r="Z410" i="8"/>
  <c r="AA410" i="8"/>
  <c r="Y411" i="8"/>
  <c r="Z411" i="8"/>
  <c r="AA411" i="8"/>
  <c r="Y412" i="8"/>
  <c r="Z412" i="8"/>
  <c r="AA412" i="8"/>
  <c r="Y413" i="8"/>
  <c r="Z413" i="8"/>
  <c r="AA413" i="8"/>
  <c r="Y414" i="8"/>
  <c r="Z414" i="8"/>
  <c r="AA414" i="8"/>
  <c r="Y415" i="8"/>
  <c r="Z415" i="8"/>
  <c r="AA415" i="8"/>
  <c r="Y416" i="8"/>
  <c r="Z416" i="8"/>
  <c r="AA416" i="8"/>
  <c r="Y417" i="8"/>
  <c r="Z417" i="8"/>
  <c r="AA417" i="8"/>
  <c r="Y418" i="8"/>
  <c r="Z418" i="8"/>
  <c r="AA418" i="8"/>
  <c r="Y419" i="8"/>
  <c r="Z419" i="8"/>
  <c r="AA419" i="8"/>
  <c r="Y420" i="8"/>
  <c r="Z420" i="8"/>
  <c r="AA420" i="8"/>
  <c r="Y421" i="8"/>
  <c r="Z421" i="8"/>
  <c r="AA421" i="8"/>
  <c r="Y422" i="8"/>
  <c r="Z422" i="8"/>
  <c r="AA422" i="8"/>
  <c r="Y423" i="8"/>
  <c r="Z423" i="8"/>
  <c r="AA423" i="8"/>
  <c r="Y424" i="8"/>
  <c r="Z424" i="8"/>
  <c r="AA424" i="8"/>
  <c r="Y425" i="8"/>
  <c r="Z425" i="8"/>
  <c r="AA425" i="8"/>
  <c r="Y426" i="8"/>
  <c r="Z426" i="8"/>
  <c r="AA426" i="8"/>
  <c r="Y427" i="8"/>
  <c r="Z427" i="8"/>
  <c r="AA427" i="8"/>
  <c r="Y428" i="8"/>
  <c r="Z428" i="8"/>
  <c r="AA428" i="8"/>
  <c r="Y429" i="8"/>
  <c r="Z429" i="8"/>
  <c r="AA429" i="8"/>
  <c r="Y430" i="8"/>
  <c r="Z430" i="8"/>
  <c r="AA430" i="8"/>
  <c r="Y431" i="8"/>
  <c r="Z431" i="8"/>
  <c r="AA431" i="8"/>
  <c r="Y432" i="8"/>
  <c r="Z432" i="8"/>
  <c r="AA432" i="8"/>
  <c r="Y433" i="8"/>
  <c r="Z433" i="8"/>
  <c r="AA433" i="8"/>
  <c r="Y434" i="8"/>
  <c r="Z434" i="8"/>
  <c r="AA434" i="8"/>
  <c r="Y435" i="8"/>
  <c r="Z435" i="8"/>
  <c r="AA435" i="8"/>
  <c r="Y436" i="8"/>
  <c r="Z436" i="8"/>
  <c r="AA436" i="8"/>
  <c r="Y437" i="8"/>
  <c r="Z437" i="8"/>
  <c r="AA437" i="8"/>
  <c r="Y438" i="8"/>
  <c r="Z438" i="8"/>
  <c r="AA438" i="8"/>
  <c r="Y439" i="8"/>
  <c r="Z439" i="8"/>
  <c r="AA439" i="8"/>
  <c r="Y440" i="8"/>
  <c r="Z440" i="8"/>
  <c r="AA440" i="8"/>
  <c r="Y441" i="8"/>
  <c r="Z441" i="8"/>
  <c r="AA441" i="8"/>
  <c r="Y442" i="8"/>
  <c r="Z442" i="8"/>
  <c r="AA442" i="8"/>
  <c r="Y443" i="8"/>
  <c r="Z443" i="8"/>
  <c r="AA443" i="8"/>
  <c r="Y444" i="8"/>
  <c r="Z444" i="8"/>
  <c r="AA444" i="8"/>
  <c r="Y445" i="8"/>
  <c r="Z445" i="8"/>
  <c r="AA445" i="8"/>
  <c r="Y446" i="8"/>
  <c r="Z446" i="8"/>
  <c r="AA446" i="8"/>
  <c r="Y447" i="8"/>
  <c r="Z447" i="8"/>
  <c r="AA447" i="8"/>
  <c r="Y448" i="8"/>
  <c r="Z448" i="8"/>
  <c r="AA448" i="8"/>
  <c r="Y449" i="8"/>
  <c r="Z449" i="8"/>
  <c r="AA449" i="8"/>
  <c r="Y450" i="8"/>
  <c r="Z450" i="8"/>
  <c r="AA450" i="8"/>
  <c r="Y451" i="8"/>
  <c r="Z451" i="8"/>
  <c r="AA451" i="8"/>
  <c r="Y452" i="8"/>
  <c r="Z452" i="8"/>
  <c r="AA452" i="8"/>
  <c r="Y453" i="8"/>
  <c r="Z453" i="8"/>
  <c r="AA453" i="8"/>
  <c r="Y454" i="8"/>
  <c r="Z454" i="8"/>
  <c r="AA454" i="8"/>
  <c r="Y455" i="8"/>
  <c r="Z455" i="8"/>
  <c r="AA455" i="8"/>
  <c r="Y456" i="8"/>
  <c r="Z456" i="8"/>
  <c r="AA456" i="8"/>
  <c r="Y457" i="8"/>
  <c r="Z457" i="8"/>
  <c r="AA457" i="8"/>
  <c r="Y458" i="8"/>
  <c r="Z458" i="8"/>
  <c r="AA458" i="8"/>
  <c r="Y459" i="8"/>
  <c r="Z459" i="8"/>
  <c r="AA459" i="8"/>
  <c r="Y460" i="8"/>
  <c r="Z460" i="8"/>
  <c r="AA460" i="8"/>
  <c r="Y461" i="8"/>
  <c r="Z461" i="8"/>
  <c r="AA461" i="8"/>
  <c r="Y462" i="8"/>
  <c r="Z462" i="8"/>
  <c r="AA462" i="8"/>
  <c r="Y463" i="8"/>
  <c r="Z463" i="8"/>
  <c r="AA463" i="8"/>
  <c r="Y464" i="8"/>
  <c r="Z464" i="8"/>
  <c r="AA464" i="8"/>
  <c r="Y465" i="8"/>
  <c r="Z465" i="8"/>
  <c r="AA465" i="8"/>
  <c r="Y466" i="8"/>
  <c r="Z466" i="8"/>
  <c r="AA466" i="8"/>
  <c r="Y467" i="8"/>
  <c r="Z467" i="8"/>
  <c r="AA467" i="8"/>
  <c r="Y468" i="8"/>
  <c r="Z468" i="8"/>
  <c r="AA468" i="8"/>
  <c r="Y469" i="8"/>
  <c r="Z469" i="8"/>
  <c r="AA469" i="8"/>
  <c r="Y470" i="8"/>
  <c r="Z470" i="8"/>
  <c r="AA470" i="8"/>
  <c r="Y471" i="8"/>
  <c r="Z471" i="8"/>
  <c r="AA471" i="8"/>
  <c r="Y472" i="8"/>
  <c r="Z472" i="8"/>
  <c r="AA472" i="8"/>
  <c r="Y473" i="8"/>
  <c r="Z473" i="8"/>
  <c r="AA473" i="8"/>
  <c r="Y474" i="8"/>
  <c r="Z474" i="8"/>
  <c r="AA474" i="8"/>
  <c r="Y475" i="8"/>
  <c r="Z475" i="8"/>
  <c r="AA475" i="8"/>
  <c r="Y476" i="8"/>
  <c r="Z476" i="8"/>
  <c r="AA476" i="8"/>
  <c r="Y477" i="8"/>
  <c r="Z477" i="8"/>
  <c r="AA477" i="8"/>
  <c r="Y478" i="8"/>
  <c r="Z478" i="8"/>
  <c r="AA478" i="8"/>
  <c r="Y479" i="8"/>
  <c r="Z479" i="8"/>
  <c r="AA479" i="8"/>
  <c r="Y480" i="8"/>
  <c r="Z480" i="8"/>
  <c r="AA480" i="8"/>
  <c r="Y481" i="8"/>
  <c r="Z481" i="8"/>
  <c r="AA481" i="8"/>
  <c r="Y482" i="8"/>
  <c r="Z482" i="8"/>
  <c r="AA482" i="8"/>
  <c r="Y483" i="8"/>
  <c r="Z483" i="8"/>
  <c r="AA483" i="8"/>
  <c r="Y484" i="8"/>
  <c r="Z484" i="8"/>
  <c r="AA484" i="8"/>
  <c r="Y485" i="8"/>
  <c r="Z485" i="8"/>
  <c r="AA485" i="8"/>
  <c r="Y486" i="8"/>
  <c r="Z486" i="8"/>
  <c r="AA486" i="8"/>
  <c r="Y487" i="8"/>
  <c r="Z487" i="8"/>
  <c r="AA487" i="8"/>
  <c r="Y488" i="8"/>
  <c r="Z488" i="8"/>
  <c r="AA488" i="8"/>
  <c r="Y489" i="8"/>
  <c r="Z489" i="8"/>
  <c r="AA489" i="8"/>
  <c r="Y490" i="8"/>
  <c r="Z490" i="8"/>
  <c r="AA490" i="8"/>
  <c r="Y491" i="8"/>
  <c r="Z491" i="8"/>
  <c r="AA491" i="8"/>
  <c r="Y492" i="8"/>
  <c r="Z492" i="8"/>
  <c r="AA492" i="8"/>
  <c r="Y493" i="8"/>
  <c r="Z493" i="8"/>
  <c r="AA493" i="8"/>
  <c r="Y494" i="8"/>
  <c r="Z494" i="8"/>
  <c r="AA494" i="8"/>
  <c r="Y495" i="8"/>
  <c r="Z495" i="8"/>
  <c r="AA495" i="8"/>
  <c r="Y496" i="8"/>
  <c r="Z496" i="8"/>
  <c r="AA496" i="8"/>
  <c r="Y497" i="8"/>
  <c r="Z497" i="8"/>
  <c r="AA497" i="8"/>
  <c r="Y498" i="8"/>
  <c r="Z498" i="8"/>
  <c r="AA498" i="8"/>
  <c r="Y499" i="8"/>
  <c r="Z499" i="8"/>
  <c r="AA499" i="8"/>
  <c r="Y500" i="8"/>
  <c r="Z500" i="8"/>
  <c r="AA500" i="8"/>
  <c r="Y501" i="8"/>
  <c r="Z501" i="8"/>
  <c r="AA501" i="8"/>
  <c r="Y502" i="8"/>
  <c r="Z502" i="8"/>
  <c r="AA502" i="8"/>
  <c r="Y503" i="8"/>
  <c r="Z503" i="8"/>
  <c r="AA503" i="8"/>
  <c r="Y504" i="8"/>
  <c r="Z504" i="8"/>
  <c r="AA504" i="8"/>
  <c r="Y505" i="8"/>
  <c r="Z505" i="8"/>
  <c r="AA505" i="8"/>
  <c r="Y506" i="8"/>
  <c r="Z506" i="8"/>
  <c r="AA506" i="8"/>
  <c r="Y507" i="8"/>
  <c r="Z507" i="8"/>
  <c r="AA507" i="8"/>
  <c r="Y508" i="8"/>
  <c r="Z508" i="8"/>
  <c r="AA508" i="8"/>
  <c r="Y509" i="8"/>
  <c r="Z509" i="8"/>
  <c r="AA509" i="8"/>
  <c r="Y510" i="8"/>
  <c r="Z510" i="8"/>
  <c r="AA510" i="8"/>
  <c r="Y511" i="8"/>
  <c r="Z511" i="8"/>
  <c r="AA511" i="8"/>
  <c r="Y512" i="8"/>
  <c r="Z512" i="8"/>
  <c r="AA512" i="8"/>
  <c r="Y513" i="8"/>
  <c r="Z513" i="8"/>
  <c r="AA513" i="8"/>
  <c r="Y514" i="8"/>
  <c r="Z514" i="8"/>
  <c r="AA514" i="8"/>
  <c r="Y515" i="8"/>
  <c r="Z515" i="8"/>
  <c r="AA515" i="8"/>
  <c r="Y516" i="8"/>
  <c r="Z516" i="8"/>
  <c r="AA516" i="8"/>
  <c r="Y517" i="8"/>
  <c r="Z517" i="8"/>
  <c r="AA517" i="8"/>
  <c r="Y518" i="8"/>
  <c r="Z518" i="8"/>
  <c r="AA518" i="8"/>
  <c r="Y519" i="8"/>
  <c r="Z519" i="8"/>
  <c r="AA519" i="8"/>
  <c r="Y520" i="8"/>
  <c r="Z520" i="8"/>
  <c r="AA520" i="8"/>
  <c r="Y521" i="8"/>
  <c r="Z521" i="8"/>
  <c r="AA521" i="8"/>
  <c r="Y522" i="8"/>
  <c r="Z522" i="8"/>
  <c r="AA522" i="8"/>
  <c r="Y523" i="8"/>
  <c r="Z523" i="8"/>
  <c r="AA523" i="8"/>
  <c r="Y524" i="8"/>
  <c r="Z524" i="8"/>
  <c r="AA524" i="8"/>
  <c r="Y525" i="8"/>
  <c r="Z525" i="8"/>
  <c r="AA525" i="8"/>
  <c r="Y526" i="8"/>
  <c r="Z526" i="8"/>
  <c r="AA526" i="8"/>
  <c r="Y527" i="8"/>
  <c r="Z527" i="8"/>
  <c r="AA527" i="8"/>
  <c r="Y528" i="8"/>
  <c r="Z528" i="8"/>
  <c r="AA528" i="8"/>
  <c r="Y529" i="8"/>
  <c r="Z529" i="8"/>
  <c r="AA529" i="8"/>
  <c r="Y530" i="8"/>
  <c r="Z530" i="8"/>
  <c r="AA530" i="8"/>
  <c r="Y531" i="8"/>
  <c r="Z531" i="8"/>
  <c r="AA531" i="8"/>
  <c r="Y532" i="8"/>
  <c r="Z532" i="8"/>
  <c r="AA532" i="8"/>
  <c r="Y533" i="8"/>
  <c r="Z533" i="8"/>
  <c r="AA533" i="8"/>
  <c r="Y534" i="8"/>
  <c r="Z534" i="8"/>
  <c r="AA534" i="8"/>
  <c r="Y535" i="8"/>
  <c r="Z535" i="8"/>
  <c r="AA535" i="8"/>
  <c r="Y536" i="8"/>
  <c r="Z536" i="8"/>
  <c r="AA536" i="8"/>
  <c r="Y537" i="8"/>
  <c r="Z537" i="8"/>
  <c r="AA537" i="8"/>
  <c r="Y538" i="8"/>
  <c r="Z538" i="8"/>
  <c r="AA538" i="8"/>
  <c r="Y539" i="8"/>
  <c r="Z539" i="8"/>
  <c r="AA539" i="8"/>
  <c r="Y540" i="8"/>
  <c r="Z540" i="8"/>
  <c r="AA540" i="8"/>
  <c r="Y541" i="8"/>
  <c r="Z541" i="8"/>
  <c r="AA541" i="8"/>
  <c r="Y542" i="8"/>
  <c r="Z542" i="8"/>
  <c r="AA542" i="8"/>
  <c r="Y543" i="8"/>
  <c r="Z543" i="8"/>
  <c r="AA543" i="8"/>
  <c r="Y544" i="8"/>
  <c r="Z544" i="8"/>
  <c r="AA544" i="8"/>
  <c r="Y545" i="8"/>
  <c r="Z545" i="8"/>
  <c r="AA545" i="8"/>
  <c r="Y546" i="8"/>
  <c r="Z546" i="8"/>
  <c r="AA546" i="8"/>
  <c r="Y547" i="8"/>
  <c r="Z547" i="8"/>
  <c r="AA547" i="8"/>
  <c r="Y548" i="8"/>
  <c r="Z548" i="8"/>
  <c r="AA548" i="8"/>
  <c r="Y549" i="8"/>
  <c r="Z549" i="8"/>
  <c r="AA549" i="8"/>
  <c r="Y550" i="8"/>
  <c r="Z550" i="8"/>
  <c r="AA550" i="8"/>
  <c r="Y551" i="8"/>
  <c r="Z551" i="8"/>
  <c r="AA551" i="8"/>
  <c r="Y552" i="8"/>
  <c r="Z552" i="8"/>
  <c r="AA552" i="8"/>
  <c r="Y553" i="8"/>
  <c r="Z553" i="8"/>
  <c r="AA553" i="8"/>
  <c r="Y554" i="8"/>
  <c r="Z554" i="8"/>
  <c r="AA554" i="8"/>
  <c r="Y555" i="8"/>
  <c r="Z555" i="8"/>
  <c r="AA555" i="8"/>
  <c r="Y556" i="8"/>
  <c r="Z556" i="8"/>
  <c r="AA556" i="8"/>
  <c r="Y557" i="8"/>
  <c r="Z557" i="8"/>
  <c r="AA557" i="8"/>
  <c r="Y558" i="8"/>
  <c r="Z558" i="8"/>
  <c r="AA558" i="8"/>
  <c r="Y559" i="8"/>
  <c r="Z559" i="8"/>
  <c r="AA559" i="8"/>
  <c r="Y560" i="8"/>
  <c r="Z560" i="8"/>
  <c r="AA560" i="8"/>
  <c r="Y561" i="8"/>
  <c r="Z561" i="8"/>
  <c r="AA561" i="8"/>
  <c r="Y562" i="8"/>
  <c r="Z562" i="8"/>
  <c r="AA562" i="8"/>
  <c r="Y563" i="8"/>
  <c r="Z563" i="8"/>
  <c r="AA563" i="8"/>
  <c r="Y564" i="8"/>
  <c r="Z564" i="8"/>
  <c r="AA564" i="8"/>
  <c r="Y565" i="8"/>
  <c r="Z565" i="8"/>
  <c r="AA565" i="8"/>
  <c r="Y566" i="8"/>
  <c r="Z566" i="8"/>
  <c r="AA566" i="8"/>
  <c r="Y567" i="8"/>
  <c r="Z567" i="8"/>
  <c r="AA567" i="8"/>
  <c r="Y568" i="8"/>
  <c r="Z568" i="8"/>
  <c r="AA568" i="8"/>
  <c r="Y569" i="8"/>
  <c r="Z569" i="8"/>
  <c r="AA569" i="8"/>
  <c r="Y570" i="8"/>
  <c r="Z570" i="8"/>
  <c r="AA570" i="8"/>
  <c r="Y571" i="8"/>
  <c r="Z571" i="8"/>
  <c r="AA571" i="8"/>
  <c r="Y572" i="8"/>
  <c r="Z572" i="8"/>
  <c r="AA572" i="8"/>
  <c r="Y573" i="8"/>
  <c r="Z573" i="8"/>
  <c r="AA573" i="8"/>
  <c r="Y574" i="8"/>
  <c r="Z574" i="8"/>
  <c r="AA574" i="8"/>
  <c r="Y575" i="8"/>
  <c r="Z575" i="8"/>
  <c r="AA575" i="8"/>
  <c r="Y576" i="8"/>
  <c r="Z576" i="8"/>
  <c r="AA576" i="8"/>
  <c r="Y577" i="8"/>
  <c r="Z577" i="8"/>
  <c r="AA577" i="8"/>
  <c r="Y578" i="8"/>
  <c r="Z578" i="8"/>
  <c r="AA578" i="8"/>
  <c r="Y579" i="8"/>
  <c r="Z579" i="8"/>
  <c r="AA579" i="8"/>
  <c r="Y580" i="8"/>
  <c r="Z580" i="8"/>
  <c r="AA580" i="8"/>
  <c r="Y581" i="8"/>
  <c r="Z581" i="8"/>
  <c r="AA581" i="8"/>
  <c r="Y582" i="8"/>
  <c r="Z582" i="8"/>
  <c r="AA582" i="8"/>
  <c r="Y583" i="8"/>
  <c r="Z583" i="8"/>
  <c r="AA583" i="8"/>
  <c r="Y584" i="8"/>
  <c r="Z584" i="8"/>
  <c r="AA584" i="8"/>
  <c r="Y585" i="8"/>
  <c r="Z585" i="8"/>
  <c r="AA585" i="8"/>
  <c r="Y586" i="8"/>
  <c r="Z586" i="8"/>
  <c r="AA586" i="8"/>
  <c r="Y587" i="8"/>
  <c r="Z587" i="8"/>
  <c r="AA587" i="8"/>
  <c r="Y588" i="8"/>
  <c r="Z588" i="8"/>
  <c r="AA588" i="8"/>
  <c r="Y589" i="8"/>
  <c r="Z589" i="8"/>
  <c r="AA589" i="8"/>
  <c r="Y590" i="8"/>
  <c r="Z590" i="8"/>
  <c r="AA590" i="8"/>
  <c r="Y591" i="8"/>
  <c r="Z591" i="8"/>
  <c r="AA591" i="8"/>
  <c r="Y592" i="8"/>
  <c r="Z592" i="8"/>
  <c r="AA592" i="8"/>
  <c r="Y593" i="8"/>
  <c r="Z593" i="8"/>
  <c r="AA593" i="8"/>
  <c r="Y594" i="8"/>
  <c r="Z594" i="8"/>
  <c r="AA594" i="8"/>
  <c r="Y595" i="8"/>
  <c r="Z595" i="8"/>
  <c r="AA595" i="8"/>
  <c r="Y596" i="8"/>
  <c r="Z596" i="8"/>
  <c r="AA596" i="8"/>
  <c r="Y597" i="8"/>
  <c r="Z597" i="8"/>
  <c r="AA597" i="8"/>
  <c r="Y598" i="8"/>
  <c r="Z598" i="8"/>
  <c r="AA598" i="8"/>
  <c r="Y599" i="8"/>
  <c r="Z599" i="8"/>
  <c r="AA599" i="8"/>
  <c r="Y600" i="8"/>
  <c r="Z600" i="8"/>
  <c r="AA600" i="8"/>
  <c r="Y601" i="8"/>
  <c r="Z601" i="8"/>
  <c r="AA601" i="8"/>
  <c r="Y602" i="8"/>
  <c r="Z602" i="8"/>
  <c r="AA602" i="8"/>
  <c r="Y603" i="8"/>
  <c r="Z603" i="8"/>
  <c r="AA603" i="8"/>
  <c r="Y604" i="8"/>
  <c r="Z604" i="8"/>
  <c r="AA604" i="8"/>
  <c r="Y605" i="8"/>
  <c r="Z605" i="8"/>
  <c r="AA605" i="8"/>
  <c r="Y606" i="8"/>
  <c r="Z606" i="8"/>
  <c r="AA606" i="8"/>
  <c r="Y607" i="8"/>
  <c r="Z607" i="8"/>
  <c r="AA607" i="8"/>
  <c r="Y608" i="8"/>
  <c r="Z608" i="8"/>
  <c r="AA608" i="8"/>
  <c r="Y609" i="8"/>
  <c r="Z609" i="8"/>
  <c r="AA609" i="8"/>
  <c r="Y610" i="8"/>
  <c r="Z610" i="8"/>
  <c r="AA610" i="8"/>
  <c r="Y611" i="8"/>
  <c r="Z611" i="8"/>
  <c r="AA611" i="8"/>
  <c r="Y612" i="8"/>
  <c r="Z612" i="8"/>
  <c r="AA612" i="8"/>
  <c r="Y613" i="8"/>
  <c r="Z613" i="8"/>
  <c r="AA613" i="8"/>
  <c r="Y614" i="8"/>
  <c r="Z614" i="8"/>
  <c r="AA614" i="8"/>
  <c r="Y615" i="8"/>
  <c r="Z615" i="8"/>
  <c r="AA615" i="8"/>
  <c r="Y616" i="8"/>
  <c r="Z616" i="8"/>
  <c r="AA616" i="8"/>
  <c r="Y617" i="8"/>
  <c r="Z617" i="8"/>
  <c r="AA617" i="8"/>
  <c r="Y618" i="8"/>
  <c r="Z618" i="8"/>
  <c r="AA618" i="8"/>
  <c r="Y619" i="8"/>
  <c r="Z619" i="8"/>
  <c r="AA619" i="8"/>
  <c r="Y620" i="8"/>
  <c r="Z620" i="8"/>
  <c r="AA620" i="8"/>
  <c r="Y621" i="8"/>
  <c r="Z621" i="8"/>
  <c r="AA621" i="8"/>
  <c r="Y622" i="8"/>
  <c r="Z622" i="8"/>
  <c r="AA622" i="8"/>
  <c r="Y623" i="8"/>
  <c r="Z623" i="8"/>
  <c r="AA623" i="8"/>
  <c r="Y624" i="8"/>
  <c r="Z624" i="8"/>
  <c r="AA624" i="8"/>
  <c r="Y625" i="8"/>
  <c r="Z625" i="8"/>
  <c r="AA625" i="8"/>
  <c r="Y626" i="8"/>
  <c r="Z626" i="8"/>
  <c r="AA626" i="8"/>
  <c r="Y627" i="8"/>
  <c r="Z627" i="8"/>
  <c r="AA627" i="8"/>
  <c r="Y628" i="8"/>
  <c r="Z628" i="8"/>
  <c r="AA628" i="8"/>
  <c r="Y629" i="8"/>
  <c r="Z629" i="8"/>
  <c r="AA629" i="8"/>
  <c r="Y630" i="8"/>
  <c r="Z630" i="8"/>
  <c r="AA630" i="8"/>
  <c r="Y631" i="8"/>
  <c r="Z631" i="8"/>
  <c r="AA631" i="8"/>
  <c r="Y632" i="8"/>
  <c r="Z632" i="8"/>
  <c r="AA632" i="8"/>
  <c r="Y633" i="8"/>
  <c r="Z633" i="8"/>
  <c r="AA633" i="8"/>
  <c r="Y634" i="8"/>
  <c r="Z634" i="8"/>
  <c r="AA634" i="8"/>
  <c r="Y635" i="8"/>
  <c r="Z635" i="8"/>
  <c r="AA635" i="8"/>
  <c r="Y636" i="8"/>
  <c r="Z636" i="8"/>
  <c r="AA636" i="8"/>
  <c r="Y637" i="8"/>
  <c r="Z637" i="8"/>
  <c r="AA637" i="8"/>
  <c r="Y638" i="8"/>
  <c r="Z638" i="8"/>
  <c r="AA638" i="8"/>
  <c r="Y639" i="8"/>
  <c r="Z639" i="8"/>
  <c r="AA639" i="8"/>
  <c r="Y640" i="8"/>
  <c r="Z640" i="8"/>
  <c r="AA640" i="8"/>
  <c r="Y641" i="8"/>
  <c r="Z641" i="8"/>
  <c r="AA641" i="8"/>
  <c r="Y642" i="8"/>
  <c r="Z642" i="8"/>
  <c r="AA642" i="8"/>
  <c r="Y643" i="8"/>
  <c r="Z643" i="8"/>
  <c r="AA643" i="8"/>
  <c r="Y644" i="8"/>
  <c r="Z644" i="8"/>
  <c r="AA644" i="8"/>
  <c r="Y645" i="8"/>
  <c r="Z645" i="8"/>
  <c r="AA645" i="8"/>
  <c r="Y646" i="8"/>
  <c r="Z646" i="8"/>
  <c r="AA646" i="8"/>
  <c r="Y647" i="8"/>
  <c r="Z647" i="8"/>
  <c r="AA647" i="8"/>
  <c r="Y648" i="8"/>
  <c r="Z648" i="8"/>
  <c r="AA648" i="8"/>
  <c r="Y649" i="8"/>
  <c r="Z649" i="8"/>
  <c r="AA649" i="8"/>
  <c r="Y650" i="8"/>
  <c r="Z650" i="8"/>
  <c r="AA650" i="8"/>
  <c r="Y651" i="8"/>
  <c r="Z651" i="8"/>
  <c r="AA651" i="8"/>
  <c r="Y652" i="8"/>
  <c r="Z652" i="8"/>
  <c r="AA652" i="8"/>
  <c r="Y653" i="8"/>
  <c r="Z653" i="8"/>
  <c r="AA653" i="8"/>
  <c r="Y654" i="8"/>
  <c r="Z654" i="8"/>
  <c r="AA654" i="8"/>
  <c r="Y655" i="8"/>
  <c r="Z655" i="8"/>
  <c r="AA655" i="8"/>
  <c r="Y656" i="8"/>
  <c r="Z656" i="8"/>
  <c r="AA656" i="8"/>
  <c r="Y657" i="8"/>
  <c r="Z657" i="8"/>
  <c r="AA657" i="8"/>
  <c r="Y658" i="8"/>
  <c r="Z658" i="8"/>
  <c r="AA658" i="8"/>
  <c r="Y659" i="8"/>
  <c r="Z659" i="8"/>
  <c r="AA659" i="8"/>
  <c r="Y660" i="8"/>
  <c r="Z660" i="8"/>
  <c r="AA660" i="8"/>
  <c r="Y661" i="8"/>
  <c r="Z661" i="8"/>
  <c r="AA661" i="8"/>
  <c r="Y662" i="8"/>
  <c r="Z662" i="8"/>
  <c r="AA662" i="8"/>
  <c r="Y663" i="8"/>
  <c r="Z663" i="8"/>
  <c r="AA663" i="8"/>
  <c r="Y664" i="8"/>
  <c r="Z664" i="8"/>
  <c r="AA664" i="8"/>
  <c r="Y665" i="8"/>
  <c r="Z665" i="8"/>
  <c r="AA665" i="8"/>
  <c r="Y666" i="8"/>
  <c r="Z666" i="8"/>
  <c r="AA666" i="8"/>
  <c r="Y667" i="8"/>
  <c r="Z667" i="8"/>
  <c r="AA667" i="8"/>
  <c r="Y668" i="8"/>
  <c r="Z668" i="8"/>
  <c r="AA668" i="8"/>
  <c r="Y669" i="8"/>
  <c r="Z669" i="8"/>
  <c r="AA669" i="8"/>
  <c r="Y670" i="8"/>
  <c r="Z670" i="8"/>
  <c r="AA670" i="8"/>
  <c r="Y671" i="8"/>
  <c r="Z671" i="8"/>
  <c r="AA671" i="8"/>
  <c r="Y672" i="8"/>
  <c r="Z672" i="8"/>
  <c r="AA672" i="8"/>
  <c r="Y673" i="8"/>
  <c r="Z673" i="8"/>
  <c r="AA673" i="8"/>
  <c r="Y674" i="8"/>
  <c r="Z674" i="8"/>
  <c r="AA674" i="8"/>
  <c r="Y675" i="8"/>
  <c r="Z675" i="8"/>
  <c r="AA675" i="8"/>
  <c r="Y676" i="8"/>
  <c r="Z676" i="8"/>
  <c r="AA676" i="8"/>
  <c r="Y677" i="8"/>
  <c r="Z677" i="8"/>
  <c r="AA677" i="8"/>
  <c r="Y678" i="8"/>
  <c r="Z678" i="8"/>
  <c r="AA678" i="8"/>
  <c r="Y679" i="8"/>
  <c r="Z679" i="8"/>
  <c r="AA679" i="8"/>
  <c r="Y680" i="8"/>
  <c r="Z680" i="8"/>
  <c r="AA680" i="8"/>
  <c r="Y681" i="8"/>
  <c r="Z681" i="8"/>
  <c r="AA681" i="8"/>
  <c r="Y682" i="8"/>
  <c r="Z682" i="8"/>
  <c r="AA682" i="8"/>
  <c r="Y683" i="8"/>
  <c r="Z683" i="8"/>
  <c r="AA683" i="8"/>
  <c r="Y684" i="8"/>
  <c r="Z684" i="8"/>
  <c r="AA684" i="8"/>
  <c r="Y685" i="8"/>
  <c r="Z685" i="8"/>
  <c r="AA685" i="8"/>
  <c r="Y686" i="8"/>
  <c r="Z686" i="8"/>
  <c r="AA686" i="8"/>
  <c r="Y687" i="8"/>
  <c r="Z687" i="8"/>
  <c r="AA687" i="8"/>
  <c r="Y688" i="8"/>
  <c r="Z688" i="8"/>
  <c r="AA688" i="8"/>
  <c r="Y689" i="8"/>
  <c r="Z689" i="8"/>
  <c r="AA689" i="8"/>
  <c r="Y690" i="8"/>
  <c r="Z690" i="8"/>
  <c r="AA690" i="8"/>
  <c r="Y691" i="8"/>
  <c r="Z691" i="8"/>
  <c r="AA691" i="8"/>
  <c r="Y692" i="8"/>
  <c r="Z692" i="8"/>
  <c r="AA692" i="8"/>
  <c r="Y693" i="8"/>
  <c r="Z693" i="8"/>
  <c r="AA693" i="8"/>
  <c r="Y694" i="8"/>
  <c r="Z694" i="8"/>
  <c r="AA694" i="8"/>
  <c r="Y695" i="8"/>
  <c r="Z695" i="8"/>
  <c r="AA695" i="8"/>
  <c r="Y696" i="8"/>
  <c r="Z696" i="8"/>
  <c r="AA696" i="8"/>
  <c r="Y697" i="8"/>
  <c r="Z697" i="8"/>
  <c r="AA697" i="8"/>
  <c r="Y698" i="8"/>
  <c r="Z698" i="8"/>
  <c r="AA698" i="8"/>
  <c r="Y699" i="8"/>
  <c r="Z699" i="8"/>
  <c r="AA699" i="8"/>
  <c r="Y700" i="8"/>
  <c r="Z700" i="8"/>
  <c r="AA700" i="8"/>
  <c r="Y701" i="8"/>
  <c r="Z701" i="8"/>
  <c r="AA701" i="8"/>
  <c r="Y702" i="8"/>
  <c r="Z702" i="8"/>
  <c r="AA702" i="8"/>
  <c r="Y703" i="8"/>
  <c r="Z703" i="8"/>
  <c r="AA703" i="8"/>
  <c r="Y704" i="8"/>
  <c r="Z704" i="8"/>
  <c r="AA704" i="8"/>
  <c r="Y705" i="8"/>
  <c r="Z705" i="8"/>
  <c r="AA705" i="8"/>
  <c r="Y706" i="8"/>
  <c r="Z706" i="8"/>
  <c r="AA706" i="8"/>
  <c r="Y707" i="8"/>
  <c r="Z707" i="8"/>
  <c r="AA707" i="8"/>
  <c r="Y708" i="8"/>
  <c r="Z708" i="8"/>
  <c r="AA708" i="8"/>
  <c r="Y709" i="8"/>
  <c r="Z709" i="8"/>
  <c r="AA709" i="8"/>
  <c r="Y710" i="8"/>
  <c r="Z710" i="8"/>
  <c r="AA710" i="8"/>
  <c r="Y711" i="8"/>
  <c r="Z711" i="8"/>
  <c r="AA711" i="8"/>
  <c r="Y712" i="8"/>
  <c r="Z712" i="8"/>
  <c r="AA712" i="8"/>
  <c r="Y713" i="8"/>
  <c r="Z713" i="8"/>
  <c r="AA713" i="8"/>
  <c r="Y714" i="8"/>
  <c r="Z714" i="8"/>
  <c r="AA714" i="8"/>
  <c r="Y715" i="8"/>
  <c r="Z715" i="8"/>
  <c r="AA715" i="8"/>
  <c r="Y716" i="8"/>
  <c r="Z716" i="8"/>
  <c r="AA716" i="8"/>
  <c r="Y717" i="8"/>
  <c r="Z717" i="8"/>
  <c r="AA717" i="8"/>
  <c r="Y718" i="8"/>
  <c r="Z718" i="8"/>
  <c r="AA718" i="8"/>
  <c r="Y719" i="8"/>
  <c r="Z719" i="8"/>
  <c r="AA719" i="8"/>
  <c r="Y720" i="8"/>
  <c r="Z720" i="8"/>
  <c r="AA720" i="8"/>
  <c r="Y721" i="8"/>
  <c r="Z721" i="8"/>
  <c r="AA721" i="8"/>
  <c r="Y722" i="8"/>
  <c r="Z722" i="8"/>
  <c r="AA722" i="8"/>
  <c r="Y723" i="8"/>
  <c r="Z723" i="8"/>
  <c r="AA723" i="8"/>
  <c r="Y724" i="8"/>
  <c r="Z724" i="8"/>
  <c r="AA724" i="8"/>
  <c r="Y725" i="8"/>
  <c r="Z725" i="8"/>
  <c r="AA725" i="8"/>
  <c r="Y726" i="8"/>
  <c r="Z726" i="8"/>
  <c r="AA726" i="8"/>
  <c r="Y727" i="8"/>
  <c r="Z727" i="8"/>
  <c r="AA727" i="8"/>
  <c r="Y728" i="8"/>
  <c r="Z728" i="8"/>
  <c r="AA728" i="8"/>
  <c r="Y729" i="8"/>
  <c r="Z729" i="8"/>
  <c r="AA729" i="8"/>
  <c r="Y730" i="8"/>
  <c r="Z730" i="8"/>
  <c r="AA730" i="8"/>
  <c r="Y731" i="8"/>
  <c r="Z731" i="8"/>
  <c r="AA731" i="8"/>
  <c r="Y732" i="8"/>
  <c r="Z732" i="8"/>
  <c r="AA732" i="8"/>
  <c r="Y733" i="8"/>
  <c r="Z733" i="8"/>
  <c r="AA733" i="8"/>
  <c r="Y734" i="8"/>
  <c r="Z734" i="8"/>
  <c r="AA734" i="8"/>
  <c r="Y735" i="8"/>
  <c r="Z735" i="8"/>
  <c r="AA735" i="8"/>
  <c r="Y736" i="8"/>
  <c r="Z736" i="8"/>
  <c r="AA736" i="8"/>
  <c r="Y737" i="8"/>
  <c r="Z737" i="8"/>
  <c r="AA737" i="8"/>
  <c r="Y738" i="8"/>
  <c r="Z738" i="8"/>
  <c r="AA738" i="8"/>
  <c r="Y739" i="8"/>
  <c r="Z739" i="8"/>
  <c r="AA739" i="8"/>
  <c r="Y740" i="8"/>
  <c r="Z740" i="8"/>
  <c r="AA740" i="8"/>
  <c r="Y741" i="8"/>
  <c r="Z741" i="8"/>
  <c r="AA741" i="8"/>
  <c r="Y742" i="8"/>
  <c r="Z742" i="8"/>
  <c r="AA742" i="8"/>
  <c r="Y743" i="8"/>
  <c r="Z743" i="8"/>
  <c r="AA743" i="8"/>
  <c r="Y744" i="8"/>
  <c r="Z744" i="8"/>
  <c r="AA744" i="8"/>
  <c r="Y745" i="8"/>
  <c r="Z745" i="8"/>
  <c r="AA745" i="8"/>
  <c r="Y746" i="8"/>
  <c r="Z746" i="8"/>
  <c r="AA746" i="8"/>
  <c r="Y747" i="8"/>
  <c r="Z747" i="8"/>
  <c r="AA747" i="8"/>
  <c r="Y748" i="8"/>
  <c r="Z748" i="8"/>
  <c r="AA748" i="8"/>
  <c r="Y749" i="8"/>
  <c r="Z749" i="8"/>
  <c r="AA749" i="8"/>
  <c r="Y750" i="8"/>
  <c r="Z750" i="8"/>
  <c r="AA750" i="8"/>
  <c r="Y751" i="8"/>
  <c r="Z751" i="8"/>
  <c r="AA751" i="8"/>
  <c r="Y752" i="8"/>
  <c r="Z752" i="8"/>
  <c r="AA752" i="8"/>
  <c r="Y753" i="8"/>
  <c r="Z753" i="8"/>
  <c r="AA753" i="8"/>
  <c r="Y754" i="8"/>
  <c r="Z754" i="8"/>
  <c r="AA754" i="8"/>
  <c r="Y755" i="8"/>
  <c r="Z755" i="8"/>
  <c r="AA755" i="8"/>
  <c r="Y756" i="8"/>
  <c r="Z756" i="8"/>
  <c r="AA756" i="8"/>
  <c r="Y757" i="8"/>
  <c r="Z757" i="8"/>
  <c r="AA757" i="8"/>
  <c r="Y758" i="8"/>
  <c r="Z758" i="8"/>
  <c r="AA758" i="8"/>
  <c r="Y759" i="8"/>
  <c r="Z759" i="8"/>
  <c r="AA759" i="8"/>
  <c r="Y760" i="8"/>
  <c r="Z760" i="8"/>
  <c r="AA760" i="8"/>
  <c r="Y761" i="8"/>
  <c r="Z761" i="8"/>
  <c r="AA761" i="8"/>
  <c r="Y762" i="8"/>
  <c r="Z762" i="8"/>
  <c r="AA762" i="8"/>
  <c r="Y763" i="8"/>
  <c r="Z763" i="8"/>
  <c r="AA763" i="8"/>
  <c r="Y764" i="8"/>
  <c r="Z764" i="8"/>
  <c r="AA764" i="8"/>
  <c r="Y765" i="8"/>
  <c r="Z765" i="8"/>
  <c r="AA765" i="8"/>
  <c r="Y766" i="8"/>
  <c r="Z766" i="8"/>
  <c r="AA766" i="8"/>
  <c r="Y767" i="8"/>
  <c r="Z767" i="8"/>
  <c r="AA767" i="8"/>
  <c r="Y768" i="8"/>
  <c r="Z768" i="8"/>
  <c r="AA768" i="8"/>
  <c r="Y769" i="8"/>
  <c r="Z769" i="8"/>
  <c r="AA769" i="8"/>
  <c r="Y770" i="8"/>
  <c r="Z770" i="8"/>
  <c r="AA770" i="8"/>
  <c r="Y771" i="8"/>
  <c r="Z771" i="8"/>
  <c r="AA771" i="8"/>
  <c r="Y772" i="8"/>
  <c r="Z772" i="8"/>
  <c r="AA772" i="8"/>
  <c r="Y773" i="8"/>
  <c r="Z773" i="8"/>
  <c r="AA773" i="8"/>
  <c r="Y774" i="8"/>
  <c r="Z774" i="8"/>
  <c r="AA774" i="8"/>
  <c r="Y775" i="8"/>
  <c r="Z775" i="8"/>
  <c r="AA775" i="8"/>
  <c r="Y776" i="8"/>
  <c r="Z776" i="8"/>
  <c r="AA776" i="8"/>
  <c r="Y777" i="8"/>
  <c r="Z777" i="8"/>
  <c r="AA777" i="8"/>
  <c r="Y778" i="8"/>
  <c r="Z778" i="8"/>
  <c r="AA778" i="8"/>
  <c r="Y779" i="8"/>
  <c r="Z779" i="8"/>
  <c r="AA779" i="8"/>
  <c r="Y780" i="8"/>
  <c r="Z780" i="8"/>
  <c r="AA780" i="8"/>
  <c r="Y781" i="8"/>
  <c r="Z781" i="8"/>
  <c r="AA781" i="8"/>
  <c r="Y782" i="8"/>
  <c r="Z782" i="8"/>
  <c r="AA782" i="8"/>
  <c r="Y783" i="8"/>
  <c r="Z783" i="8"/>
  <c r="AA783" i="8"/>
  <c r="Y784" i="8"/>
  <c r="Z784" i="8"/>
  <c r="AA784" i="8"/>
  <c r="Y785" i="8"/>
  <c r="Z785" i="8"/>
  <c r="AA785" i="8"/>
  <c r="Y786" i="8"/>
  <c r="Z786" i="8"/>
  <c r="AA786" i="8"/>
  <c r="Y787" i="8"/>
  <c r="Z787" i="8"/>
  <c r="AA787" i="8"/>
  <c r="Y788" i="8"/>
  <c r="Z788" i="8"/>
  <c r="AA788" i="8"/>
  <c r="Y789" i="8"/>
  <c r="Z789" i="8"/>
  <c r="AA789" i="8"/>
  <c r="Y790" i="8"/>
  <c r="Z790" i="8"/>
  <c r="AA790" i="8"/>
  <c r="Y791" i="8"/>
  <c r="Z791" i="8"/>
  <c r="AA791" i="8"/>
  <c r="Y792" i="8"/>
  <c r="Z792" i="8"/>
  <c r="AA792" i="8"/>
  <c r="Y793" i="8"/>
  <c r="Z793" i="8"/>
  <c r="AA793" i="8"/>
  <c r="Y794" i="8"/>
  <c r="Z794" i="8"/>
  <c r="AA794" i="8"/>
  <c r="Y795" i="8"/>
  <c r="Z795" i="8"/>
  <c r="AA795" i="8"/>
  <c r="Y796" i="8"/>
  <c r="Z796" i="8"/>
  <c r="AA796" i="8"/>
  <c r="Y797" i="8"/>
  <c r="Z797" i="8"/>
  <c r="AA797" i="8"/>
  <c r="Y798" i="8"/>
  <c r="Z798" i="8"/>
  <c r="AA798" i="8"/>
  <c r="Y799" i="8"/>
  <c r="Z799" i="8"/>
  <c r="AA799" i="8"/>
  <c r="Y800" i="8"/>
  <c r="Z800" i="8"/>
  <c r="AA800" i="8"/>
  <c r="Y801" i="8"/>
  <c r="Z801" i="8"/>
  <c r="AA801" i="8"/>
  <c r="Y802" i="8"/>
  <c r="Z802" i="8"/>
  <c r="AA802" i="8"/>
  <c r="Y803" i="8"/>
  <c r="Z803" i="8"/>
  <c r="AA803" i="8"/>
  <c r="Y804" i="8"/>
  <c r="Z804" i="8"/>
  <c r="AA804" i="8"/>
  <c r="Y805" i="8"/>
  <c r="Z805" i="8"/>
  <c r="AA805" i="8"/>
  <c r="Y806" i="8"/>
  <c r="Z806" i="8"/>
  <c r="AA806" i="8"/>
  <c r="Y807" i="8"/>
  <c r="Z807" i="8"/>
  <c r="AA807" i="8"/>
  <c r="Y808" i="8"/>
  <c r="Z808" i="8"/>
  <c r="AA808" i="8"/>
  <c r="Y809" i="8"/>
  <c r="Z809" i="8"/>
  <c r="AA809" i="8"/>
  <c r="Y810" i="8"/>
  <c r="Z810" i="8"/>
  <c r="AA810" i="8"/>
  <c r="Y811" i="8"/>
  <c r="Z811" i="8"/>
  <c r="AA811" i="8"/>
  <c r="Y812" i="8"/>
  <c r="Z812" i="8"/>
  <c r="AA812" i="8"/>
  <c r="Y813" i="8"/>
  <c r="Z813" i="8"/>
  <c r="AA813" i="8"/>
  <c r="Y814" i="8"/>
  <c r="Z814" i="8"/>
  <c r="AA814" i="8"/>
  <c r="Y815" i="8"/>
  <c r="Z815" i="8"/>
  <c r="AA815" i="8"/>
  <c r="Y816" i="8"/>
  <c r="Z816" i="8"/>
  <c r="AA816" i="8"/>
  <c r="Y817" i="8"/>
  <c r="Z817" i="8"/>
  <c r="AA817" i="8"/>
  <c r="Y818" i="8"/>
  <c r="Z818" i="8"/>
  <c r="AA818" i="8"/>
  <c r="Y819" i="8"/>
  <c r="Z819" i="8"/>
  <c r="AA819" i="8"/>
  <c r="Y820" i="8"/>
  <c r="Z820" i="8"/>
  <c r="AA820" i="8"/>
  <c r="Y821" i="8"/>
  <c r="Z821" i="8"/>
  <c r="AA821" i="8"/>
  <c r="Y822" i="8"/>
  <c r="Z822" i="8"/>
  <c r="AA822" i="8"/>
  <c r="Y823" i="8"/>
  <c r="Z823" i="8"/>
  <c r="AA823" i="8"/>
  <c r="Y824" i="8"/>
  <c r="Z824" i="8"/>
  <c r="AA824" i="8"/>
  <c r="Y825" i="8"/>
  <c r="Z825" i="8"/>
  <c r="AA825" i="8"/>
  <c r="Y826" i="8"/>
  <c r="Z826" i="8"/>
  <c r="AA826" i="8"/>
  <c r="Y827" i="8"/>
  <c r="Z827" i="8"/>
  <c r="AA827" i="8"/>
  <c r="Y828" i="8"/>
  <c r="Z828" i="8"/>
  <c r="AA828" i="8"/>
  <c r="Y829" i="8"/>
  <c r="Z829" i="8"/>
  <c r="AA829" i="8"/>
  <c r="Y830" i="8"/>
  <c r="Z830" i="8"/>
  <c r="AA830" i="8"/>
  <c r="Y831" i="8"/>
  <c r="Z831" i="8"/>
  <c r="AA831" i="8"/>
  <c r="Y832" i="8"/>
  <c r="Z832" i="8"/>
  <c r="AA832" i="8"/>
  <c r="Y833" i="8"/>
  <c r="Z833" i="8"/>
  <c r="AA833" i="8"/>
  <c r="Y834" i="8"/>
  <c r="Z834" i="8"/>
  <c r="AA834" i="8"/>
  <c r="Y835" i="8"/>
  <c r="Z835" i="8"/>
  <c r="AA835" i="8"/>
  <c r="Y836" i="8"/>
  <c r="Z836" i="8"/>
  <c r="AA836" i="8"/>
  <c r="Y837" i="8"/>
  <c r="Z837" i="8"/>
  <c r="AA837" i="8"/>
  <c r="Y838" i="8"/>
  <c r="Z838" i="8"/>
  <c r="AA838" i="8"/>
  <c r="Y839" i="8"/>
  <c r="Z839" i="8"/>
  <c r="AA839" i="8"/>
  <c r="Y840" i="8"/>
  <c r="Z840" i="8"/>
  <c r="AA840" i="8"/>
  <c r="Y841" i="8"/>
  <c r="Z841" i="8"/>
  <c r="AA841" i="8"/>
  <c r="Y842" i="8"/>
  <c r="Z842" i="8"/>
  <c r="AA842" i="8"/>
  <c r="Y843" i="8"/>
  <c r="Z843" i="8"/>
  <c r="AA843" i="8"/>
  <c r="Y844" i="8"/>
  <c r="Z844" i="8"/>
  <c r="AA844" i="8"/>
  <c r="Y845" i="8"/>
  <c r="Z845" i="8"/>
  <c r="AA845" i="8"/>
  <c r="Y846" i="8"/>
  <c r="Z846" i="8"/>
  <c r="AA846" i="8"/>
  <c r="Y847" i="8"/>
  <c r="Z847" i="8"/>
  <c r="AA847" i="8"/>
  <c r="Y848" i="8"/>
  <c r="Z848" i="8"/>
  <c r="AA848" i="8"/>
  <c r="Y849" i="8"/>
  <c r="Z849" i="8"/>
  <c r="AA849" i="8"/>
  <c r="Y850" i="8"/>
  <c r="Z850" i="8"/>
  <c r="AA850" i="8"/>
  <c r="Y851" i="8"/>
  <c r="Z851" i="8"/>
  <c r="AA851" i="8"/>
  <c r="Y852" i="8"/>
  <c r="Z852" i="8"/>
  <c r="AA852" i="8"/>
  <c r="Y853" i="8"/>
  <c r="Z853" i="8"/>
  <c r="AA853" i="8"/>
  <c r="Y854" i="8"/>
  <c r="Z854" i="8"/>
  <c r="AA854" i="8"/>
  <c r="Y855" i="8"/>
  <c r="Z855" i="8"/>
  <c r="AA855" i="8"/>
  <c r="Y856" i="8"/>
  <c r="Z856" i="8"/>
  <c r="AA856" i="8"/>
  <c r="Y857" i="8"/>
  <c r="Z857" i="8"/>
  <c r="AA857" i="8"/>
  <c r="Y858" i="8"/>
  <c r="Z858" i="8"/>
  <c r="AA858" i="8"/>
  <c r="Y859" i="8"/>
  <c r="Z859" i="8"/>
  <c r="AA859" i="8"/>
  <c r="Y860" i="8"/>
  <c r="Z860" i="8"/>
  <c r="AA860" i="8"/>
  <c r="Y861" i="8"/>
  <c r="Z861" i="8"/>
  <c r="AA861" i="8"/>
  <c r="Y862" i="8"/>
  <c r="Z862" i="8"/>
  <c r="AA862" i="8"/>
  <c r="Y863" i="8"/>
  <c r="Z863" i="8"/>
  <c r="AA863" i="8"/>
  <c r="Y864" i="8"/>
  <c r="Z864" i="8"/>
  <c r="AA864" i="8"/>
  <c r="Y865" i="8"/>
  <c r="Z865" i="8"/>
  <c r="AA865" i="8"/>
  <c r="Y866" i="8"/>
  <c r="Z866" i="8"/>
  <c r="AA866" i="8"/>
  <c r="Y867" i="8"/>
  <c r="Z867" i="8"/>
  <c r="AA867" i="8"/>
  <c r="Y868" i="8"/>
  <c r="Z868" i="8"/>
  <c r="AA868" i="8"/>
  <c r="Y869" i="8"/>
  <c r="Z869" i="8"/>
  <c r="AA869" i="8"/>
  <c r="Y870" i="8"/>
  <c r="Z870" i="8"/>
  <c r="AA870" i="8"/>
  <c r="Y871" i="8"/>
  <c r="Z871" i="8"/>
  <c r="AA871" i="8"/>
  <c r="Y872" i="8"/>
  <c r="Z872" i="8"/>
  <c r="AA872" i="8"/>
  <c r="Y873" i="8"/>
  <c r="Z873" i="8"/>
  <c r="AA873" i="8"/>
  <c r="Y874" i="8"/>
  <c r="Z874" i="8"/>
  <c r="AA874" i="8"/>
  <c r="Y875" i="8"/>
  <c r="Z875" i="8"/>
  <c r="AA875" i="8"/>
  <c r="Y876" i="8"/>
  <c r="Z876" i="8"/>
  <c r="AA876" i="8"/>
  <c r="Y877" i="8"/>
  <c r="Z877" i="8"/>
  <c r="AA877" i="8"/>
  <c r="Y878" i="8"/>
  <c r="Z878" i="8"/>
  <c r="AA878" i="8"/>
  <c r="Y879" i="8"/>
  <c r="Z879" i="8"/>
  <c r="AA879" i="8"/>
  <c r="Y880" i="8"/>
  <c r="Z880" i="8"/>
  <c r="AA880" i="8"/>
  <c r="Y881" i="8"/>
  <c r="Z881" i="8"/>
  <c r="AA881" i="8"/>
  <c r="Y882" i="8"/>
  <c r="Z882" i="8"/>
  <c r="AA882" i="8"/>
  <c r="Y883" i="8"/>
  <c r="Z883" i="8"/>
  <c r="AA883" i="8"/>
  <c r="Y884" i="8"/>
  <c r="Z884" i="8"/>
  <c r="AA884" i="8"/>
  <c r="Y885" i="8"/>
  <c r="Z885" i="8"/>
  <c r="AA885" i="8"/>
  <c r="Y886" i="8"/>
  <c r="Z886" i="8"/>
  <c r="AA886" i="8"/>
  <c r="Y887" i="8"/>
  <c r="Z887" i="8"/>
  <c r="AA887" i="8"/>
  <c r="Y888" i="8"/>
  <c r="Z888" i="8"/>
  <c r="AA888" i="8"/>
  <c r="Y889" i="8"/>
  <c r="Z889" i="8"/>
  <c r="AA889" i="8"/>
  <c r="Y890" i="8"/>
  <c r="Z890" i="8"/>
  <c r="AA890" i="8"/>
  <c r="Y891" i="8"/>
  <c r="Z891" i="8"/>
  <c r="AA891" i="8"/>
  <c r="Y892" i="8"/>
  <c r="Z892" i="8"/>
  <c r="AA892" i="8"/>
  <c r="Y893" i="8"/>
  <c r="Z893" i="8"/>
  <c r="AA893" i="8"/>
  <c r="Y894" i="8"/>
  <c r="Z894" i="8"/>
  <c r="AA894" i="8"/>
  <c r="Y895" i="8"/>
  <c r="Z895" i="8"/>
  <c r="AA895" i="8"/>
  <c r="Y896" i="8"/>
  <c r="Z896" i="8"/>
  <c r="AA896" i="8"/>
  <c r="Y897" i="8"/>
  <c r="Z897" i="8"/>
  <c r="AA897" i="8"/>
  <c r="Y898" i="8"/>
  <c r="Z898" i="8"/>
  <c r="AA898" i="8"/>
  <c r="Y899" i="8"/>
  <c r="Z899" i="8"/>
  <c r="AA899" i="8"/>
  <c r="Y900" i="8"/>
  <c r="Z900" i="8"/>
  <c r="AA900" i="8"/>
  <c r="Y901" i="8"/>
  <c r="Z901" i="8"/>
  <c r="AA901" i="8"/>
  <c r="Y902" i="8"/>
  <c r="Z902" i="8"/>
  <c r="AA902" i="8"/>
  <c r="Y903" i="8"/>
  <c r="Z903" i="8"/>
  <c r="AA903" i="8"/>
  <c r="Y904" i="8"/>
  <c r="Z904" i="8"/>
  <c r="AA904" i="8"/>
  <c r="Y905" i="8"/>
  <c r="Z905" i="8"/>
  <c r="AA905" i="8"/>
  <c r="Y906" i="8"/>
  <c r="Z906" i="8"/>
  <c r="AA906" i="8"/>
  <c r="Y907" i="8"/>
  <c r="Z907" i="8"/>
  <c r="AA907" i="8"/>
  <c r="Y908" i="8"/>
  <c r="Z908" i="8"/>
  <c r="AA908" i="8"/>
  <c r="Y909" i="8"/>
  <c r="Z909" i="8"/>
  <c r="AA909" i="8"/>
  <c r="Y910" i="8"/>
  <c r="Z910" i="8"/>
  <c r="AA910" i="8"/>
  <c r="Y911" i="8"/>
  <c r="Z911" i="8"/>
  <c r="AA911" i="8"/>
  <c r="Y912" i="8"/>
  <c r="Z912" i="8"/>
  <c r="AA912" i="8"/>
  <c r="Y913" i="8"/>
  <c r="Z913" i="8"/>
  <c r="AA913" i="8"/>
  <c r="Y914" i="8"/>
  <c r="Z914" i="8"/>
  <c r="AA914" i="8"/>
  <c r="Y915" i="8"/>
  <c r="Z915" i="8"/>
  <c r="AA915" i="8"/>
  <c r="Y916" i="8"/>
  <c r="Z916" i="8"/>
  <c r="AA916" i="8"/>
  <c r="Y917" i="8"/>
  <c r="Z917" i="8"/>
  <c r="AA917" i="8"/>
  <c r="Y918" i="8"/>
  <c r="Z918" i="8"/>
  <c r="AA918" i="8"/>
  <c r="Y919" i="8"/>
  <c r="Z919" i="8"/>
  <c r="AA919" i="8"/>
  <c r="Y920" i="8"/>
  <c r="Z920" i="8"/>
  <c r="AA920" i="8"/>
  <c r="Y921" i="8"/>
  <c r="Z921" i="8"/>
  <c r="AA921" i="8"/>
  <c r="Y922" i="8"/>
  <c r="Z922" i="8"/>
  <c r="AA922" i="8"/>
  <c r="Y923" i="8"/>
  <c r="Z923" i="8"/>
  <c r="AA923" i="8"/>
  <c r="Y924" i="8"/>
  <c r="Z924" i="8"/>
  <c r="AA924" i="8"/>
  <c r="Y925" i="8"/>
  <c r="Z925" i="8"/>
  <c r="AA925" i="8"/>
  <c r="Y926" i="8"/>
  <c r="Z926" i="8"/>
  <c r="AA926" i="8"/>
  <c r="Y927" i="8"/>
  <c r="Z927" i="8"/>
  <c r="AA927" i="8"/>
  <c r="Y928" i="8"/>
  <c r="Z928" i="8"/>
  <c r="AA928" i="8"/>
  <c r="Y929" i="8"/>
  <c r="Z929" i="8"/>
  <c r="AA929" i="8"/>
  <c r="Y930" i="8"/>
  <c r="Z930" i="8"/>
  <c r="AA930" i="8"/>
  <c r="Y931" i="8"/>
  <c r="Z931" i="8"/>
  <c r="AA931" i="8"/>
  <c r="Y932" i="8"/>
  <c r="Z932" i="8"/>
  <c r="AA932" i="8"/>
  <c r="Y933" i="8"/>
  <c r="Z933" i="8"/>
  <c r="AA933" i="8"/>
  <c r="Y934" i="8"/>
  <c r="Z934" i="8"/>
  <c r="AA934" i="8"/>
  <c r="Y935" i="8"/>
  <c r="Z935" i="8"/>
  <c r="AA935" i="8"/>
  <c r="Y936" i="8"/>
  <c r="Z936" i="8"/>
  <c r="AA936" i="8"/>
  <c r="Y937" i="8"/>
  <c r="Z937" i="8"/>
  <c r="AA937" i="8"/>
  <c r="Y938" i="8"/>
  <c r="Z938" i="8"/>
  <c r="AA938" i="8"/>
  <c r="Y939" i="8"/>
  <c r="Z939" i="8"/>
  <c r="AA939" i="8"/>
  <c r="Y940" i="8"/>
  <c r="Z940" i="8"/>
  <c r="AA940" i="8"/>
  <c r="Y941" i="8"/>
  <c r="Z941" i="8"/>
  <c r="AA941" i="8"/>
  <c r="Y942" i="8"/>
  <c r="Z942" i="8"/>
  <c r="AA942" i="8"/>
  <c r="Y943" i="8"/>
  <c r="Z943" i="8"/>
  <c r="AA943" i="8"/>
  <c r="Y944" i="8"/>
  <c r="Z944" i="8"/>
  <c r="AA944" i="8"/>
  <c r="Y945" i="8"/>
  <c r="Z945" i="8"/>
  <c r="AA945" i="8"/>
  <c r="Y946" i="8"/>
  <c r="Z946" i="8"/>
  <c r="AA946" i="8"/>
  <c r="Y947" i="8"/>
  <c r="Z947" i="8"/>
  <c r="AA947" i="8"/>
  <c r="Y948" i="8"/>
  <c r="Z948" i="8"/>
  <c r="AA948" i="8"/>
  <c r="Y949" i="8"/>
  <c r="Z949" i="8"/>
  <c r="AA949" i="8"/>
  <c r="Y950" i="8"/>
  <c r="Z950" i="8"/>
  <c r="AA950" i="8"/>
  <c r="Y951" i="8"/>
  <c r="Z951" i="8"/>
  <c r="AA951" i="8"/>
  <c r="Y952" i="8"/>
  <c r="Z952" i="8"/>
  <c r="AA952" i="8"/>
  <c r="Y953" i="8"/>
  <c r="Z953" i="8"/>
  <c r="AA953" i="8"/>
  <c r="Y954" i="8"/>
  <c r="Z954" i="8"/>
  <c r="AA954" i="8"/>
  <c r="Y955" i="8"/>
  <c r="Z955" i="8"/>
  <c r="AA955" i="8"/>
  <c r="Y956" i="8"/>
  <c r="Z956" i="8"/>
  <c r="AA956" i="8"/>
  <c r="Y957" i="8"/>
  <c r="Z957" i="8"/>
  <c r="AA957" i="8"/>
  <c r="Y958" i="8"/>
  <c r="Z958" i="8"/>
  <c r="AA958" i="8"/>
  <c r="Y959" i="8"/>
  <c r="Z959" i="8"/>
  <c r="AA959" i="8"/>
  <c r="Y960" i="8"/>
  <c r="Z960" i="8"/>
  <c r="AA960" i="8"/>
  <c r="Y961" i="8"/>
  <c r="Z961" i="8"/>
  <c r="AA961" i="8"/>
  <c r="Y962" i="8"/>
  <c r="Z962" i="8"/>
  <c r="AA962" i="8"/>
  <c r="Y963" i="8"/>
  <c r="Z963" i="8"/>
  <c r="AA963" i="8"/>
  <c r="Y964" i="8"/>
  <c r="Z964" i="8"/>
  <c r="AA964" i="8"/>
  <c r="Y965" i="8"/>
  <c r="Z965" i="8"/>
  <c r="AA965" i="8"/>
  <c r="Y966" i="8"/>
  <c r="Z966" i="8"/>
  <c r="AA966" i="8"/>
  <c r="Y967" i="8"/>
  <c r="Z967" i="8"/>
  <c r="AA967" i="8"/>
  <c r="Y968" i="8"/>
  <c r="Z968" i="8"/>
  <c r="AA968" i="8"/>
  <c r="Y969" i="8"/>
  <c r="Z969" i="8"/>
  <c r="AA969" i="8"/>
  <c r="Y970" i="8"/>
  <c r="Z970" i="8"/>
  <c r="AA970" i="8"/>
  <c r="Y971" i="8"/>
  <c r="Z971" i="8"/>
  <c r="AA971" i="8"/>
  <c r="Y972" i="8"/>
  <c r="Z972" i="8"/>
  <c r="AA972" i="8"/>
  <c r="Y973" i="8"/>
  <c r="Z973" i="8"/>
  <c r="AA973" i="8"/>
  <c r="Y974" i="8"/>
  <c r="Z974" i="8"/>
  <c r="AA974" i="8"/>
  <c r="Y975" i="8"/>
  <c r="Z975" i="8"/>
  <c r="AA975" i="8"/>
  <c r="Y976" i="8"/>
  <c r="Z976" i="8"/>
  <c r="AA976" i="8"/>
  <c r="Y977" i="8"/>
  <c r="Z977" i="8"/>
  <c r="AA977" i="8"/>
  <c r="Y978" i="8"/>
  <c r="Z978" i="8"/>
  <c r="AA978" i="8"/>
  <c r="Y979" i="8"/>
  <c r="Z979" i="8"/>
  <c r="AA979" i="8"/>
  <c r="Y980" i="8"/>
  <c r="Z980" i="8"/>
  <c r="AA980" i="8"/>
  <c r="Y981" i="8"/>
  <c r="Z981" i="8"/>
  <c r="AA981" i="8"/>
  <c r="Y982" i="8"/>
  <c r="Z982" i="8"/>
  <c r="AA982" i="8"/>
  <c r="Y983" i="8"/>
  <c r="Z983" i="8"/>
  <c r="AA983" i="8"/>
  <c r="Y984" i="8"/>
  <c r="Z984" i="8"/>
  <c r="AA984" i="8"/>
  <c r="Y985" i="8"/>
  <c r="Z985" i="8"/>
  <c r="AA985" i="8"/>
  <c r="Y986" i="8"/>
  <c r="Z986" i="8"/>
  <c r="AA986" i="8"/>
  <c r="Y987" i="8"/>
  <c r="Z987" i="8"/>
  <c r="AA987" i="8"/>
  <c r="Y988" i="8"/>
  <c r="Z988" i="8"/>
  <c r="AA988" i="8"/>
  <c r="Y989" i="8"/>
  <c r="Z989" i="8"/>
  <c r="AA989" i="8"/>
  <c r="Y990" i="8"/>
  <c r="Z990" i="8"/>
  <c r="AA990" i="8"/>
  <c r="Y991" i="8"/>
  <c r="Z991" i="8"/>
  <c r="AA991" i="8"/>
  <c r="Y992" i="8"/>
  <c r="Z992" i="8"/>
  <c r="AA992" i="8"/>
  <c r="Y993" i="8"/>
  <c r="Z993" i="8"/>
  <c r="AA993" i="8"/>
  <c r="Y994" i="8"/>
  <c r="Z994" i="8"/>
  <c r="AA994" i="8"/>
  <c r="Y995" i="8"/>
  <c r="Z995" i="8"/>
  <c r="AA995" i="8"/>
  <c r="Y996" i="8"/>
  <c r="Z996" i="8"/>
  <c r="AA996" i="8"/>
  <c r="Y997" i="8"/>
  <c r="Z997" i="8"/>
  <c r="AA997" i="8"/>
  <c r="Y998" i="8"/>
  <c r="Z998" i="8"/>
  <c r="AA998" i="8"/>
  <c r="Y999" i="8"/>
  <c r="Z999" i="8"/>
  <c r="AA999" i="8"/>
  <c r="Y1000" i="8"/>
  <c r="Z1000" i="8"/>
  <c r="AA1000" i="8"/>
  <c r="Y1001" i="8"/>
  <c r="Z1001" i="8"/>
  <c r="AA1001" i="8"/>
  <c r="Y1002" i="8"/>
  <c r="Z1002" i="8"/>
  <c r="AA1002" i="8"/>
  <c r="Y1003" i="8"/>
  <c r="Z1003" i="8"/>
  <c r="AA1003" i="8"/>
  <c r="Y1004" i="8"/>
  <c r="Z1004" i="8"/>
  <c r="AA1004" i="8"/>
  <c r="Y1005" i="8"/>
  <c r="Z1005" i="8"/>
  <c r="AA1005" i="8"/>
  <c r="Y1006" i="8"/>
  <c r="Z1006" i="8"/>
  <c r="AA1006" i="8"/>
  <c r="Y1007" i="8"/>
  <c r="Z1007" i="8"/>
  <c r="AA1007" i="8"/>
  <c r="Y1008" i="8"/>
  <c r="Z1008" i="8"/>
  <c r="AA1008" i="8"/>
  <c r="Y1009" i="8"/>
  <c r="Z1009" i="8"/>
  <c r="AA1009" i="8"/>
  <c r="Y1010" i="8"/>
  <c r="Z1010" i="8"/>
  <c r="AA1010" i="8"/>
  <c r="Y1011" i="8"/>
  <c r="Z1011" i="8"/>
  <c r="AA1011" i="8"/>
  <c r="Y1012" i="8"/>
  <c r="Z1012" i="8"/>
  <c r="AA1012" i="8"/>
  <c r="Y1013" i="8"/>
  <c r="Z1013" i="8"/>
  <c r="AA1013" i="8"/>
  <c r="Y1014" i="8"/>
  <c r="Z1014" i="8"/>
  <c r="AA1014" i="8"/>
  <c r="Y1015" i="8"/>
  <c r="Z1015" i="8"/>
  <c r="AA1015" i="8"/>
  <c r="Y1016" i="8"/>
  <c r="Z1016" i="8"/>
  <c r="AA1016" i="8"/>
  <c r="Y1017" i="8"/>
  <c r="Z1017" i="8"/>
  <c r="AA1017" i="8"/>
  <c r="Y1018" i="8"/>
  <c r="Z1018" i="8"/>
  <c r="AA1018" i="8"/>
  <c r="Y1019" i="8"/>
  <c r="Z1019" i="8"/>
  <c r="AA1019" i="8"/>
  <c r="Y1020" i="8"/>
  <c r="Z1020" i="8"/>
  <c r="AA1020" i="8"/>
  <c r="Y1021" i="8"/>
  <c r="Z1021" i="8"/>
  <c r="AA1021" i="8"/>
  <c r="Y1022" i="8"/>
  <c r="Z1022" i="8"/>
  <c r="AA1022" i="8"/>
  <c r="Y1023" i="8"/>
  <c r="Z1023" i="8"/>
  <c r="AA1023" i="8"/>
  <c r="Y1024" i="8"/>
  <c r="Z1024" i="8"/>
  <c r="AA1024" i="8"/>
  <c r="Y1025" i="8"/>
  <c r="Z1025" i="8"/>
  <c r="AA1025" i="8"/>
  <c r="Y1026" i="8"/>
  <c r="Z1026" i="8"/>
  <c r="AA1026" i="8"/>
  <c r="Y1027" i="8"/>
  <c r="Z1027" i="8"/>
  <c r="AA1027" i="8"/>
  <c r="Y1028" i="8"/>
  <c r="Z1028" i="8"/>
  <c r="AA1028" i="8"/>
  <c r="Y1029" i="8"/>
  <c r="Z1029" i="8"/>
  <c r="AA1029" i="8"/>
  <c r="Y1030" i="8"/>
  <c r="Z1030" i="8"/>
  <c r="AA1030" i="8"/>
  <c r="Y1031" i="8"/>
  <c r="Z1031" i="8"/>
  <c r="AA1031" i="8"/>
  <c r="Y1032" i="8"/>
  <c r="Z1032" i="8"/>
  <c r="AA1032" i="8"/>
  <c r="Y1033" i="8"/>
  <c r="Z1033" i="8"/>
  <c r="AA1033" i="8"/>
  <c r="Y1034" i="8"/>
  <c r="Z1034" i="8"/>
  <c r="AA1034" i="8"/>
  <c r="Y1035" i="8"/>
  <c r="Z1035" i="8"/>
  <c r="AA1035" i="8"/>
  <c r="Y1036" i="8"/>
  <c r="Z1036" i="8"/>
  <c r="AA1036" i="8"/>
  <c r="Y1037" i="8"/>
  <c r="Z1037" i="8"/>
  <c r="AA1037" i="8"/>
  <c r="Y1038" i="8"/>
  <c r="Z1038" i="8"/>
  <c r="AA1038" i="8"/>
  <c r="Y1039" i="8"/>
  <c r="Z1039" i="8"/>
  <c r="AA1039" i="8"/>
  <c r="Y1040" i="8"/>
  <c r="Z1040" i="8"/>
  <c r="AA1040" i="8"/>
  <c r="Y1041" i="8"/>
  <c r="Z1041" i="8"/>
  <c r="AA1041" i="8"/>
  <c r="Y1042" i="8"/>
  <c r="Z1042" i="8"/>
  <c r="AA1042" i="8"/>
  <c r="Y1043" i="8"/>
  <c r="Z1043" i="8"/>
  <c r="AA1043" i="8"/>
  <c r="Y1044" i="8"/>
  <c r="Z1044" i="8"/>
  <c r="AA1044" i="8"/>
  <c r="Y1045" i="8"/>
  <c r="Z1045" i="8"/>
  <c r="AA1045" i="8"/>
  <c r="Y1046" i="8"/>
  <c r="Z1046" i="8"/>
  <c r="AA1046" i="8"/>
  <c r="Y1047" i="8"/>
  <c r="Z1047" i="8"/>
  <c r="AA1047" i="8"/>
  <c r="Y1048" i="8"/>
  <c r="Z1048" i="8"/>
  <c r="AA1048" i="8"/>
  <c r="Y1049" i="8"/>
  <c r="Z1049" i="8"/>
  <c r="AA1049" i="8"/>
  <c r="Y1050" i="8"/>
  <c r="Z1050" i="8"/>
  <c r="AA1050" i="8"/>
  <c r="Y1051" i="8"/>
  <c r="Z1051" i="8"/>
  <c r="AA1051" i="8"/>
  <c r="Y1052" i="8"/>
  <c r="Z1052" i="8"/>
  <c r="AA1052" i="8"/>
  <c r="Y1053" i="8"/>
  <c r="Z1053" i="8"/>
  <c r="AA1053" i="8"/>
  <c r="Y1054" i="8"/>
  <c r="Z1054" i="8"/>
  <c r="AA1054" i="8"/>
  <c r="Y1055" i="8"/>
  <c r="Z1055" i="8"/>
  <c r="AA1055" i="8"/>
  <c r="Y1056" i="8"/>
  <c r="Z1056" i="8"/>
  <c r="AA1056" i="8"/>
  <c r="Y1057" i="8"/>
  <c r="Z1057" i="8"/>
  <c r="AA1057" i="8"/>
  <c r="Y1058" i="8"/>
  <c r="Z1058" i="8"/>
  <c r="AA1058" i="8"/>
  <c r="Y1059" i="8"/>
  <c r="Z1059" i="8"/>
  <c r="AA1059" i="8"/>
  <c r="Y1060" i="8"/>
  <c r="Z1060" i="8"/>
  <c r="AA1060" i="8"/>
  <c r="Y1061" i="8"/>
  <c r="Z1061" i="8"/>
  <c r="AA1061" i="8"/>
  <c r="Y1062" i="8"/>
  <c r="Z1062" i="8"/>
  <c r="AA1062" i="8"/>
  <c r="Y1063" i="8"/>
  <c r="Z1063" i="8"/>
  <c r="AA1063" i="8"/>
  <c r="Y1064" i="8"/>
  <c r="Z1064" i="8"/>
  <c r="AA1064" i="8"/>
  <c r="Y1065" i="8"/>
  <c r="Z1065" i="8"/>
  <c r="AA1065" i="8"/>
  <c r="Y1066" i="8"/>
  <c r="Z1066" i="8"/>
  <c r="AA1066" i="8"/>
  <c r="Y1067" i="8"/>
  <c r="Z1067" i="8"/>
  <c r="AA1067" i="8"/>
  <c r="Y1068" i="8"/>
  <c r="Z1068" i="8"/>
  <c r="AA1068" i="8"/>
  <c r="Y1069" i="8"/>
  <c r="Z1069" i="8"/>
  <c r="AA1069" i="8"/>
  <c r="Y1070" i="8"/>
  <c r="Z1070" i="8"/>
  <c r="AA1070" i="8"/>
  <c r="Y1071" i="8"/>
  <c r="Z1071" i="8"/>
  <c r="AA1071" i="8"/>
  <c r="Y1072" i="8"/>
  <c r="Z1072" i="8"/>
  <c r="AA1072" i="8"/>
  <c r="Y1073" i="8"/>
  <c r="Z1073" i="8"/>
  <c r="AA1073" i="8"/>
  <c r="Y1074" i="8"/>
  <c r="Z1074" i="8"/>
  <c r="AA1074" i="8"/>
  <c r="Y1075" i="8"/>
  <c r="Z1075" i="8"/>
  <c r="AA1075" i="8"/>
  <c r="Y1076" i="8"/>
  <c r="Z1076" i="8"/>
  <c r="AA1076" i="8"/>
  <c r="Y1077" i="8"/>
  <c r="Z1077" i="8"/>
  <c r="AA1077" i="8"/>
  <c r="Y1078" i="8"/>
  <c r="Z1078" i="8"/>
  <c r="AA1078" i="8"/>
  <c r="Y1079" i="8"/>
  <c r="Z1079" i="8"/>
  <c r="AA1079" i="8"/>
  <c r="Y1080" i="8"/>
  <c r="Z1080" i="8"/>
  <c r="AA1080" i="8"/>
  <c r="Y1081" i="8"/>
  <c r="Z1081" i="8"/>
  <c r="AA1081" i="8"/>
  <c r="Y1082" i="8"/>
  <c r="Z1082" i="8"/>
  <c r="AA1082" i="8"/>
  <c r="Y1083" i="8"/>
  <c r="Z1083" i="8"/>
  <c r="AA1083" i="8"/>
  <c r="Y1084" i="8"/>
  <c r="Z1084" i="8"/>
  <c r="AA1084" i="8"/>
  <c r="Y1085" i="8"/>
  <c r="Z1085" i="8"/>
  <c r="AA1085" i="8"/>
  <c r="Y1086" i="8"/>
  <c r="Z1086" i="8"/>
  <c r="AA1086" i="8"/>
  <c r="Y1087" i="8"/>
  <c r="Z1087" i="8"/>
  <c r="AA1087" i="8"/>
  <c r="Y1088" i="8"/>
  <c r="Z1088" i="8"/>
  <c r="AA1088" i="8"/>
  <c r="Y1089" i="8"/>
  <c r="Z1089" i="8"/>
  <c r="AA1089" i="8"/>
  <c r="Y1090" i="8"/>
  <c r="Z1090" i="8"/>
  <c r="AA1090" i="8"/>
  <c r="Y1091" i="8"/>
  <c r="Z1091" i="8"/>
  <c r="AA1091" i="8"/>
  <c r="Y1092" i="8"/>
  <c r="Z1092" i="8"/>
  <c r="AA1092" i="8"/>
  <c r="Y1093" i="8"/>
  <c r="Z1093" i="8"/>
  <c r="AA1093" i="8"/>
  <c r="Y1094" i="8"/>
  <c r="Z1094" i="8"/>
  <c r="AA1094" i="8"/>
  <c r="Y1095" i="8"/>
  <c r="Z1095" i="8"/>
  <c r="AA1095" i="8"/>
  <c r="Y1096" i="8"/>
  <c r="Z1096" i="8"/>
  <c r="AA1096" i="8"/>
  <c r="Y1097" i="8"/>
  <c r="Z1097" i="8"/>
  <c r="AA1097" i="8"/>
  <c r="Y1098" i="8"/>
  <c r="Z1098" i="8"/>
  <c r="AA1098" i="8"/>
  <c r="Y1099" i="8"/>
  <c r="Z1099" i="8"/>
  <c r="AA1099" i="8"/>
  <c r="Y1100" i="8"/>
  <c r="Z1100" i="8"/>
  <c r="AA1100" i="8"/>
  <c r="Y1101" i="8"/>
  <c r="Z1101" i="8"/>
  <c r="AA1101" i="8"/>
  <c r="Y1102" i="8"/>
  <c r="Z1102" i="8"/>
  <c r="AA1102" i="8"/>
  <c r="Y1103" i="8"/>
  <c r="Z1103" i="8"/>
  <c r="AA1103" i="8"/>
  <c r="Y1104" i="8"/>
  <c r="Z1104" i="8"/>
  <c r="AA1104" i="8"/>
  <c r="Y1105" i="8"/>
  <c r="Z1105" i="8"/>
  <c r="AA1105" i="8"/>
  <c r="Y1106" i="8"/>
  <c r="Z1106" i="8"/>
  <c r="AA1106" i="8"/>
  <c r="Y1107" i="8"/>
  <c r="Z1107" i="8"/>
  <c r="AA1107" i="8"/>
  <c r="Y1108" i="8"/>
  <c r="Z1108" i="8"/>
  <c r="AA1108" i="8"/>
  <c r="Y1109" i="8"/>
  <c r="Z1109" i="8"/>
  <c r="AA1109" i="8"/>
  <c r="Y1110" i="8"/>
  <c r="Z1110" i="8"/>
  <c r="AA1110" i="8"/>
  <c r="Y1111" i="8"/>
  <c r="Z1111" i="8"/>
  <c r="AA1111" i="8"/>
  <c r="Y1112" i="8"/>
  <c r="Z1112" i="8"/>
  <c r="AA1112" i="8"/>
  <c r="Y1113" i="8"/>
  <c r="Z1113" i="8"/>
  <c r="AA1113" i="8"/>
  <c r="Y1114" i="8"/>
  <c r="Z1114" i="8"/>
  <c r="AA1114" i="8"/>
  <c r="Y1115" i="8"/>
  <c r="Z1115" i="8"/>
  <c r="AA1115" i="8"/>
  <c r="Y1116" i="8"/>
  <c r="Z1116" i="8"/>
  <c r="AA1116" i="8"/>
  <c r="Y1117" i="8"/>
  <c r="Z1117" i="8"/>
  <c r="AA1117" i="8"/>
  <c r="Y1118" i="8"/>
  <c r="Z1118" i="8"/>
  <c r="AA1118" i="8"/>
  <c r="Y1119" i="8"/>
  <c r="Z1119" i="8"/>
  <c r="AA1119" i="8"/>
  <c r="Y1120" i="8"/>
  <c r="Z1120" i="8"/>
  <c r="AA1120" i="8"/>
  <c r="Y1121" i="8"/>
  <c r="Z1121" i="8"/>
  <c r="AA1121" i="8"/>
  <c r="Y1122" i="8"/>
  <c r="Z1122" i="8"/>
  <c r="AA1122" i="8"/>
  <c r="Y1123" i="8"/>
  <c r="Z1123" i="8"/>
  <c r="AA1123" i="8"/>
  <c r="Y1124" i="8"/>
  <c r="Z1124" i="8"/>
  <c r="AA1124" i="8"/>
  <c r="Y1125" i="8"/>
  <c r="Z1125" i="8"/>
  <c r="AA1125" i="8"/>
  <c r="Y1126" i="8"/>
  <c r="Z1126" i="8"/>
  <c r="AA1126" i="8"/>
  <c r="Y1127" i="8"/>
  <c r="Z1127" i="8"/>
  <c r="AA1127" i="8"/>
  <c r="Y1128" i="8"/>
  <c r="Z1128" i="8"/>
  <c r="AA1128" i="8"/>
  <c r="Y1129" i="8"/>
  <c r="Z1129" i="8"/>
  <c r="AA1129" i="8"/>
  <c r="Y1130" i="8"/>
  <c r="Z1130" i="8"/>
  <c r="AA1130" i="8"/>
  <c r="Y1131" i="8"/>
  <c r="Z1131" i="8"/>
  <c r="AA1131" i="8"/>
  <c r="Y1132" i="8"/>
  <c r="Z1132" i="8"/>
  <c r="AA1132" i="8"/>
  <c r="Y1133" i="8"/>
  <c r="Z1133" i="8"/>
  <c r="AA1133" i="8"/>
  <c r="Y1134" i="8"/>
  <c r="Z1134" i="8"/>
  <c r="AA1134" i="8"/>
  <c r="Y1135" i="8"/>
  <c r="Z1135" i="8"/>
  <c r="AA1135" i="8"/>
  <c r="Y1136" i="8"/>
  <c r="Z1136" i="8"/>
  <c r="AA1136" i="8"/>
  <c r="Y1137" i="8"/>
  <c r="Z1137" i="8"/>
  <c r="AA1137" i="8"/>
  <c r="Y1138" i="8"/>
  <c r="Z1138" i="8"/>
  <c r="AA1138" i="8"/>
  <c r="Y1139" i="8"/>
  <c r="Z1139" i="8"/>
  <c r="AA1139" i="8"/>
  <c r="Y1140" i="8"/>
  <c r="Z1140" i="8"/>
  <c r="AA1140" i="8"/>
  <c r="Y1141" i="8"/>
  <c r="Z1141" i="8"/>
  <c r="AA1141" i="8"/>
  <c r="Y1142" i="8"/>
  <c r="Z1142" i="8"/>
  <c r="AA1142" i="8"/>
  <c r="Y1143" i="8"/>
  <c r="Z1143" i="8"/>
  <c r="AA1143" i="8"/>
  <c r="Y1144" i="8"/>
  <c r="Z1144" i="8"/>
  <c r="AA1144" i="8"/>
  <c r="Y1145" i="8"/>
  <c r="Z1145" i="8"/>
  <c r="AA1145" i="8"/>
  <c r="Y1146" i="8"/>
  <c r="Z1146" i="8"/>
  <c r="AA1146" i="8"/>
  <c r="Y1147" i="8"/>
  <c r="Z1147" i="8"/>
  <c r="AA1147" i="8"/>
  <c r="Y1148" i="8"/>
  <c r="Z1148" i="8"/>
  <c r="AA1148" i="8"/>
  <c r="Y1149" i="8"/>
  <c r="Z1149" i="8"/>
  <c r="AA1149" i="8"/>
  <c r="Y1150" i="8"/>
  <c r="Z1150" i="8"/>
  <c r="AA1150" i="8"/>
  <c r="Y1151" i="8"/>
  <c r="Z1151" i="8"/>
  <c r="AA1151" i="8"/>
  <c r="Y1152" i="8"/>
  <c r="Z1152" i="8"/>
  <c r="AA1152" i="8"/>
  <c r="Y1153" i="8"/>
  <c r="Z1153" i="8"/>
  <c r="AA1153" i="8"/>
  <c r="Y1154" i="8"/>
  <c r="Z1154" i="8"/>
  <c r="AA1154" i="8"/>
  <c r="Y1155" i="8"/>
  <c r="Z1155" i="8"/>
  <c r="AA1155" i="8"/>
  <c r="Y1156" i="8"/>
  <c r="Z1156" i="8"/>
  <c r="AA1156" i="8"/>
  <c r="Y1157" i="8"/>
  <c r="Z1157" i="8"/>
  <c r="AA1157" i="8"/>
  <c r="Y1158" i="8"/>
  <c r="Z1158" i="8"/>
  <c r="AA1158" i="8"/>
  <c r="Y1159" i="8"/>
  <c r="Z1159" i="8"/>
  <c r="AA1159" i="8"/>
  <c r="Y1160" i="8"/>
  <c r="Z1160" i="8"/>
  <c r="AA1160" i="8"/>
  <c r="Y1161" i="8"/>
  <c r="Z1161" i="8"/>
  <c r="AA1161" i="8"/>
  <c r="Y1162" i="8"/>
  <c r="Z1162" i="8"/>
  <c r="AA1162" i="8"/>
  <c r="Y1163" i="8"/>
  <c r="Z1163" i="8"/>
  <c r="AA1163" i="8"/>
  <c r="Y1164" i="8"/>
  <c r="Z1164" i="8"/>
  <c r="AA1164" i="8"/>
  <c r="Y1165" i="8"/>
  <c r="Z1165" i="8"/>
  <c r="AA1165" i="8"/>
  <c r="Y1166" i="8"/>
  <c r="Z1166" i="8"/>
  <c r="AA1166" i="8"/>
  <c r="Y1167" i="8"/>
  <c r="Z1167" i="8"/>
  <c r="AA1167" i="8"/>
  <c r="Y1168" i="8"/>
  <c r="Z1168" i="8"/>
  <c r="AA1168" i="8"/>
  <c r="Y1169" i="8"/>
  <c r="Z1169" i="8"/>
  <c r="AA1169" i="8"/>
  <c r="Y1170" i="8"/>
  <c r="Z1170" i="8"/>
  <c r="AA1170" i="8"/>
  <c r="Y1171" i="8"/>
  <c r="Z1171" i="8"/>
  <c r="AA1171" i="8"/>
  <c r="Y1172" i="8"/>
  <c r="Z1172" i="8"/>
  <c r="AA1172" i="8"/>
  <c r="Y1173" i="8"/>
  <c r="Z1173" i="8"/>
  <c r="AA1173" i="8"/>
  <c r="Y1174" i="8"/>
  <c r="Z1174" i="8"/>
  <c r="AA1174" i="8"/>
  <c r="Y1175" i="8"/>
  <c r="Z1175" i="8"/>
  <c r="AA1175" i="8"/>
  <c r="Y1176" i="8"/>
  <c r="Z1176" i="8"/>
  <c r="AA1176" i="8"/>
  <c r="Y1177" i="8"/>
  <c r="Z1177" i="8"/>
  <c r="AA1177" i="8"/>
  <c r="Y1178" i="8"/>
  <c r="Z1178" i="8"/>
  <c r="AA1178" i="8"/>
  <c r="Y1179" i="8"/>
  <c r="Z1179" i="8"/>
  <c r="AA1179" i="8"/>
  <c r="Y1180" i="8"/>
  <c r="Z1180" i="8"/>
  <c r="AA1180" i="8"/>
  <c r="Y1181" i="8"/>
  <c r="Z1181" i="8"/>
  <c r="AA1181" i="8"/>
  <c r="Y1182" i="8"/>
  <c r="Z1182" i="8"/>
  <c r="AA1182" i="8"/>
  <c r="Y1183" i="8"/>
  <c r="Z1183" i="8"/>
  <c r="AA1183" i="8"/>
  <c r="Y1184" i="8"/>
  <c r="Z1184" i="8"/>
  <c r="AA1184" i="8"/>
  <c r="Y1185" i="8"/>
  <c r="Z1185" i="8"/>
  <c r="AA1185" i="8"/>
  <c r="Y1186" i="8"/>
  <c r="Z1186" i="8"/>
  <c r="AA1186" i="8"/>
  <c r="Y1187" i="8"/>
  <c r="Z1187" i="8"/>
  <c r="AA1187" i="8"/>
  <c r="Y1188" i="8"/>
  <c r="Z1188" i="8"/>
  <c r="AA1188" i="8"/>
  <c r="Y1189" i="8"/>
  <c r="Z1189" i="8"/>
  <c r="AA1189" i="8"/>
  <c r="Y1190" i="8"/>
  <c r="Z1190" i="8"/>
  <c r="AA1190" i="8"/>
  <c r="Y1191" i="8"/>
  <c r="Z1191" i="8"/>
  <c r="AA1191" i="8"/>
  <c r="Y1192" i="8"/>
  <c r="Z1192" i="8"/>
  <c r="AA1192" i="8"/>
  <c r="Y1193" i="8"/>
  <c r="Z1193" i="8"/>
  <c r="AA1193" i="8"/>
  <c r="Y1194" i="8"/>
  <c r="Z1194" i="8"/>
  <c r="AA1194" i="8"/>
  <c r="Y1195" i="8"/>
  <c r="Z1195" i="8"/>
  <c r="AA1195" i="8"/>
  <c r="Y1196" i="8"/>
  <c r="Z1196" i="8"/>
  <c r="AA1196" i="8"/>
  <c r="Y1197" i="8"/>
  <c r="Z1197" i="8"/>
  <c r="AA1197" i="8"/>
  <c r="Y1198" i="8"/>
  <c r="Z1198" i="8"/>
  <c r="AA1198" i="8"/>
  <c r="Y1199" i="8"/>
  <c r="Z1199" i="8"/>
  <c r="AA1199" i="8"/>
  <c r="Y1200" i="8"/>
  <c r="Z1200" i="8"/>
  <c r="AA1200" i="8"/>
  <c r="Y1201" i="8"/>
  <c r="Z1201" i="8"/>
  <c r="AA1201" i="8"/>
  <c r="Y1202" i="8"/>
  <c r="Z1202" i="8"/>
  <c r="AA1202" i="8"/>
  <c r="Y1203" i="8"/>
  <c r="Z1203" i="8"/>
  <c r="AA1203" i="8"/>
  <c r="Y1204" i="8"/>
  <c r="Z1204" i="8"/>
  <c r="AA1204" i="8"/>
  <c r="Y1205" i="8"/>
  <c r="Z1205" i="8"/>
  <c r="AA1205" i="8"/>
  <c r="Y1206" i="8"/>
  <c r="Z1206" i="8"/>
  <c r="AA1206" i="8"/>
  <c r="Y1207" i="8"/>
  <c r="Z1207" i="8"/>
  <c r="AA1207" i="8"/>
  <c r="Y1208" i="8"/>
  <c r="Z1208" i="8"/>
  <c r="AA1208" i="8"/>
  <c r="Y1209" i="8"/>
  <c r="Z1209" i="8"/>
  <c r="AA1209" i="8"/>
  <c r="Y1210" i="8"/>
  <c r="Z1210" i="8"/>
  <c r="AA1210" i="8"/>
  <c r="Y1211" i="8"/>
  <c r="Z1211" i="8"/>
  <c r="AA1211" i="8"/>
  <c r="Y1212" i="8"/>
  <c r="Z1212" i="8"/>
  <c r="AA1212" i="8"/>
  <c r="Y1213" i="8"/>
  <c r="Z1213" i="8"/>
  <c r="AA1213" i="8"/>
  <c r="Y1214" i="8"/>
  <c r="Z1214" i="8"/>
  <c r="AA1214" i="8"/>
  <c r="Y1215" i="8"/>
  <c r="Z1215" i="8"/>
  <c r="AA1215" i="8"/>
  <c r="Y1216" i="8"/>
  <c r="Z1216" i="8"/>
  <c r="AA1216" i="8"/>
  <c r="Y1217" i="8"/>
  <c r="Z1217" i="8"/>
  <c r="AA1217" i="8"/>
  <c r="Y1218" i="8"/>
  <c r="Z1218" i="8"/>
  <c r="AA1218" i="8"/>
  <c r="Y1219" i="8"/>
  <c r="Z1219" i="8"/>
  <c r="AA1219" i="8"/>
  <c r="Y1220" i="8"/>
  <c r="Z1220" i="8"/>
  <c r="AA1220" i="8"/>
  <c r="Y1221" i="8"/>
  <c r="Z1221" i="8"/>
  <c r="AA1221" i="8"/>
  <c r="Y1222" i="8"/>
  <c r="Z1222" i="8"/>
  <c r="AA1222" i="8"/>
  <c r="Y1223" i="8"/>
  <c r="Z1223" i="8"/>
  <c r="AA1223" i="8"/>
  <c r="Y1224" i="8"/>
  <c r="Z1224" i="8"/>
  <c r="AA1224" i="8"/>
  <c r="Y1225" i="8"/>
  <c r="Z1225" i="8"/>
  <c r="AA1225" i="8"/>
  <c r="Y1226" i="8"/>
  <c r="Z1226" i="8"/>
  <c r="AA1226" i="8"/>
  <c r="Y1227" i="8"/>
  <c r="Z1227" i="8"/>
  <c r="AA1227" i="8"/>
  <c r="Y1228" i="8"/>
  <c r="Z1228" i="8"/>
  <c r="AA1228" i="8"/>
  <c r="Y1229" i="8"/>
  <c r="Z1229" i="8"/>
  <c r="AA1229" i="8"/>
  <c r="Y1230" i="8"/>
  <c r="Z1230" i="8"/>
  <c r="AA1230" i="8"/>
  <c r="Y1231" i="8"/>
  <c r="Z1231" i="8"/>
  <c r="AA1231" i="8"/>
  <c r="Y1232" i="8"/>
  <c r="Z1232" i="8"/>
  <c r="AA1232" i="8"/>
  <c r="Y1233" i="8"/>
  <c r="Z1233" i="8"/>
  <c r="AA1233" i="8"/>
  <c r="Y1234" i="8"/>
  <c r="Z1234" i="8"/>
  <c r="AA1234" i="8"/>
  <c r="Y1235" i="8"/>
  <c r="Z1235" i="8"/>
  <c r="AA1235" i="8"/>
  <c r="Y1236" i="8"/>
  <c r="Z1236" i="8"/>
  <c r="AA1236" i="8"/>
  <c r="Y1237" i="8"/>
  <c r="Z1237" i="8"/>
  <c r="AA1237" i="8"/>
  <c r="Y1238" i="8"/>
  <c r="Z1238" i="8"/>
  <c r="AA1238" i="8"/>
  <c r="Y1239" i="8"/>
  <c r="Z1239" i="8"/>
  <c r="AA1239" i="8"/>
  <c r="Y1240" i="8"/>
  <c r="Z1240" i="8"/>
  <c r="AA1240" i="8"/>
  <c r="Y1241" i="8"/>
  <c r="Z1241" i="8"/>
  <c r="AA1241" i="8"/>
  <c r="Y1242" i="8"/>
  <c r="Z1242" i="8"/>
  <c r="AA1242" i="8"/>
  <c r="Y1243" i="8"/>
  <c r="Z1243" i="8"/>
  <c r="AA1243" i="8"/>
  <c r="Y1244" i="8"/>
  <c r="Z1244" i="8"/>
  <c r="AA1244" i="8"/>
  <c r="Y1245" i="8"/>
  <c r="Z1245" i="8"/>
  <c r="AA1245" i="8"/>
  <c r="Y1246" i="8"/>
  <c r="Z1246" i="8"/>
  <c r="AA1246" i="8"/>
  <c r="Y1247" i="8"/>
  <c r="Z1247" i="8"/>
  <c r="AA1247" i="8"/>
  <c r="Y1248" i="8"/>
  <c r="Z1248" i="8"/>
  <c r="AA1248" i="8"/>
  <c r="Y1249" i="8"/>
  <c r="Z1249" i="8"/>
  <c r="AA1249" i="8"/>
  <c r="Y1250" i="8"/>
  <c r="Z1250" i="8"/>
  <c r="AA1250" i="8"/>
  <c r="Y1251" i="8"/>
  <c r="Z1251" i="8"/>
  <c r="AA1251" i="8"/>
  <c r="Y1252" i="8"/>
  <c r="Z1252" i="8"/>
  <c r="AA1252" i="8"/>
  <c r="Y1253" i="8"/>
  <c r="Z1253" i="8"/>
  <c r="AA1253" i="8"/>
  <c r="Y1254" i="8"/>
  <c r="Z1254" i="8"/>
  <c r="AA1254" i="8"/>
  <c r="Y1255" i="8"/>
  <c r="Z1255" i="8"/>
  <c r="AA1255" i="8"/>
  <c r="Y1256" i="8"/>
  <c r="Z1256" i="8"/>
  <c r="AA1256" i="8"/>
  <c r="Y1257" i="8"/>
  <c r="Z1257" i="8"/>
  <c r="AA1257" i="8"/>
  <c r="Y1258" i="8"/>
  <c r="Z1258" i="8"/>
  <c r="AA1258" i="8"/>
  <c r="Y1259" i="8"/>
  <c r="Z1259" i="8"/>
  <c r="AA1259" i="8"/>
  <c r="Y1260" i="8"/>
  <c r="Z1260" i="8"/>
  <c r="AA1260" i="8"/>
  <c r="Y1261" i="8"/>
  <c r="Z1261" i="8"/>
  <c r="AA1261" i="8"/>
  <c r="Y1262" i="8"/>
  <c r="Z1262" i="8"/>
  <c r="AA1262" i="8"/>
  <c r="Y1263" i="8"/>
  <c r="Z1263" i="8"/>
  <c r="AA1263" i="8"/>
  <c r="Y1264" i="8"/>
  <c r="Z1264" i="8"/>
  <c r="AA1264" i="8"/>
  <c r="Y1265" i="8"/>
  <c r="Z1265" i="8"/>
  <c r="AA1265" i="8"/>
  <c r="Y1266" i="8"/>
  <c r="Z1266" i="8"/>
  <c r="AA1266" i="8"/>
  <c r="Y1267" i="8"/>
  <c r="Z1267" i="8"/>
  <c r="AA1267" i="8"/>
  <c r="Y1268" i="8"/>
  <c r="Z1268" i="8"/>
  <c r="AA1268" i="8"/>
  <c r="Y1269" i="8"/>
  <c r="Z1269" i="8"/>
  <c r="AA1269" i="8"/>
  <c r="Y1270" i="8"/>
  <c r="Z1270" i="8"/>
  <c r="AA1270" i="8"/>
  <c r="Y1271" i="8"/>
  <c r="Z1271" i="8"/>
  <c r="AA1271" i="8"/>
  <c r="Y1272" i="8"/>
  <c r="Z1272" i="8"/>
  <c r="AA1272" i="8"/>
  <c r="Y1273" i="8"/>
  <c r="Z1273" i="8"/>
  <c r="AA1273" i="8"/>
  <c r="Y1274" i="8"/>
  <c r="Z1274" i="8"/>
  <c r="AA1274" i="8"/>
  <c r="Y1275" i="8"/>
  <c r="Z1275" i="8"/>
  <c r="AA1275" i="8"/>
  <c r="Y1276" i="8"/>
  <c r="Z1276" i="8"/>
  <c r="AA1276" i="8"/>
  <c r="Y1277" i="8"/>
  <c r="Z1277" i="8"/>
  <c r="AA1277" i="8"/>
  <c r="Y1278" i="8"/>
  <c r="Z1278" i="8"/>
  <c r="AA1278" i="8"/>
  <c r="Y1279" i="8"/>
  <c r="Z1279" i="8"/>
  <c r="AA1279" i="8"/>
  <c r="Y1280" i="8"/>
  <c r="Z1280" i="8"/>
  <c r="AA1280" i="8"/>
  <c r="Y1281" i="8"/>
  <c r="Z1281" i="8"/>
  <c r="AA1281" i="8"/>
  <c r="Y1282" i="8"/>
  <c r="Z1282" i="8"/>
  <c r="AA1282" i="8"/>
  <c r="Y1283" i="8"/>
  <c r="Z1283" i="8"/>
  <c r="AA1283" i="8"/>
  <c r="Y1284" i="8"/>
  <c r="Z1284" i="8"/>
  <c r="AA1284" i="8"/>
  <c r="Y1285" i="8"/>
  <c r="Z1285" i="8"/>
  <c r="AA1285" i="8"/>
  <c r="Y1286" i="8"/>
  <c r="Z1286" i="8"/>
  <c r="AA1286" i="8"/>
  <c r="Y1287" i="8"/>
  <c r="Z1287" i="8"/>
  <c r="AA1287" i="8"/>
  <c r="Y1288" i="8"/>
  <c r="Z1288" i="8"/>
  <c r="AA1288" i="8"/>
  <c r="Y1289" i="8"/>
  <c r="Z1289" i="8"/>
  <c r="AA1289" i="8"/>
  <c r="Y1290" i="8"/>
  <c r="Z1290" i="8"/>
  <c r="AA1290" i="8"/>
  <c r="Y1291" i="8"/>
  <c r="Z1291" i="8"/>
  <c r="AA1291" i="8"/>
  <c r="Y1292" i="8"/>
  <c r="Z1292" i="8"/>
  <c r="AA1292" i="8"/>
  <c r="Y1293" i="8"/>
  <c r="Z1293" i="8"/>
  <c r="AA1293" i="8"/>
  <c r="Y1294" i="8"/>
  <c r="Z1294" i="8"/>
  <c r="AA1294" i="8"/>
  <c r="Y1295" i="8"/>
  <c r="Z1295" i="8"/>
  <c r="AA1295" i="8"/>
  <c r="Y1296" i="8"/>
  <c r="Z1296" i="8"/>
  <c r="AA1296" i="8"/>
  <c r="Y1297" i="8"/>
  <c r="Z1297" i="8"/>
  <c r="AA1297" i="8"/>
  <c r="Y1298" i="8"/>
  <c r="Z1298" i="8"/>
  <c r="AA1298" i="8"/>
  <c r="Y1299" i="8"/>
  <c r="Z1299" i="8"/>
  <c r="AA1299" i="8"/>
  <c r="Y1300" i="8"/>
  <c r="Z1300" i="8"/>
  <c r="AA1300" i="8"/>
  <c r="Y1301" i="8"/>
  <c r="Z1301" i="8"/>
  <c r="AA1301" i="8"/>
  <c r="Y1302" i="8"/>
  <c r="Z1302" i="8"/>
  <c r="AA1302" i="8"/>
  <c r="Y1303" i="8"/>
  <c r="Z1303" i="8"/>
  <c r="AA1303" i="8"/>
  <c r="Y1304" i="8"/>
  <c r="Z1304" i="8"/>
  <c r="AA1304" i="8"/>
  <c r="Y1305" i="8"/>
  <c r="Z1305" i="8"/>
  <c r="AA1305" i="8"/>
  <c r="Y1306" i="8"/>
  <c r="Z1306" i="8"/>
  <c r="AA1306" i="8"/>
  <c r="Y1307" i="8"/>
  <c r="Z1307" i="8"/>
  <c r="AA1307" i="8"/>
  <c r="Y1308" i="8"/>
  <c r="Z1308" i="8"/>
  <c r="AA1308" i="8"/>
  <c r="Y1309" i="8"/>
  <c r="Z1309" i="8"/>
  <c r="AA1309" i="8"/>
  <c r="Y1310" i="8"/>
  <c r="Z1310" i="8"/>
  <c r="AA1310" i="8"/>
  <c r="Y1311" i="8"/>
  <c r="Z1311" i="8"/>
  <c r="AA1311" i="8"/>
  <c r="Y1312" i="8"/>
  <c r="Z1312" i="8"/>
  <c r="AA1312" i="8"/>
  <c r="Y1313" i="8"/>
  <c r="Z1313" i="8"/>
  <c r="AA1313" i="8"/>
  <c r="Y1314" i="8"/>
  <c r="Z1314" i="8"/>
  <c r="AA1314" i="8"/>
  <c r="Y1315" i="8"/>
  <c r="Z1315" i="8"/>
  <c r="AA1315" i="8"/>
  <c r="Y1316" i="8"/>
  <c r="Z1316" i="8"/>
  <c r="AA1316" i="8"/>
  <c r="Y1317" i="8"/>
  <c r="Z1317" i="8"/>
  <c r="AA1317" i="8"/>
  <c r="Y1318" i="8"/>
  <c r="Z1318" i="8"/>
  <c r="AA1318" i="8"/>
  <c r="Y1319" i="8"/>
  <c r="Z1319" i="8"/>
  <c r="AA1319" i="8"/>
  <c r="Y1320" i="8"/>
  <c r="Z1320" i="8"/>
  <c r="AA1320" i="8"/>
  <c r="Y1321" i="8"/>
  <c r="Z1321" i="8"/>
  <c r="AA1321" i="8"/>
  <c r="Y1322" i="8"/>
  <c r="Z1322" i="8"/>
  <c r="AA1322" i="8"/>
  <c r="Y1323" i="8"/>
  <c r="Z1323" i="8"/>
  <c r="AA1323" i="8"/>
  <c r="Y1324" i="8"/>
  <c r="Z1324" i="8"/>
  <c r="AA1324" i="8"/>
  <c r="Y1325" i="8"/>
  <c r="Z1325" i="8"/>
  <c r="AA1325" i="8"/>
  <c r="Y1326" i="8"/>
  <c r="Z1326" i="8"/>
  <c r="AA1326" i="8"/>
  <c r="Y1327" i="8"/>
  <c r="Z1327" i="8"/>
  <c r="AA1327" i="8"/>
  <c r="Y1328" i="8"/>
  <c r="Z1328" i="8"/>
  <c r="AA1328" i="8"/>
  <c r="Y1329" i="8"/>
  <c r="Z1329" i="8"/>
  <c r="AA1329" i="8"/>
  <c r="Y1330" i="8"/>
  <c r="Z1330" i="8"/>
  <c r="AA1330" i="8"/>
  <c r="Y1331" i="8"/>
  <c r="Z1331" i="8"/>
  <c r="AA1331" i="8"/>
  <c r="Y1332" i="8"/>
  <c r="Z1332" i="8"/>
  <c r="AA1332" i="8"/>
  <c r="Y1333" i="8"/>
  <c r="Z1333" i="8"/>
  <c r="AA1333" i="8"/>
  <c r="Y1334" i="8"/>
  <c r="Z1334" i="8"/>
  <c r="AA1334" i="8"/>
  <c r="Y1335" i="8"/>
  <c r="Z1335" i="8"/>
  <c r="AA1335" i="8"/>
  <c r="Y1336" i="8"/>
  <c r="Z1336" i="8"/>
  <c r="AA1336" i="8"/>
  <c r="Y1337" i="8"/>
  <c r="Z1337" i="8"/>
  <c r="AA1337" i="8"/>
  <c r="Y1338" i="8"/>
  <c r="Z1338" i="8"/>
  <c r="AA1338" i="8"/>
  <c r="Y1339" i="8"/>
  <c r="Z1339" i="8"/>
  <c r="AA1339" i="8"/>
  <c r="Y1340" i="8"/>
  <c r="Z1340" i="8"/>
  <c r="AA1340" i="8"/>
  <c r="Y1341" i="8"/>
  <c r="Z1341" i="8"/>
  <c r="AA1341" i="8"/>
  <c r="Y1342" i="8"/>
  <c r="Z1342" i="8"/>
  <c r="AA1342" i="8"/>
  <c r="Y1343" i="8"/>
  <c r="Z1343" i="8"/>
  <c r="AA1343" i="8"/>
  <c r="Y1344" i="8"/>
  <c r="Z1344" i="8"/>
  <c r="AA1344" i="8"/>
  <c r="Y1345" i="8"/>
  <c r="Z1345" i="8"/>
  <c r="AA1345" i="8"/>
  <c r="Y1346" i="8"/>
  <c r="Z1346" i="8"/>
  <c r="AA1346" i="8"/>
  <c r="Y1347" i="8"/>
  <c r="Z1347" i="8"/>
  <c r="AA1347" i="8"/>
  <c r="Y1348" i="8"/>
  <c r="Z1348" i="8"/>
  <c r="AA1348" i="8"/>
  <c r="Y1349" i="8"/>
  <c r="Z1349" i="8"/>
  <c r="AA1349" i="8"/>
  <c r="Y1350" i="8"/>
  <c r="Z1350" i="8"/>
  <c r="AA1350" i="8"/>
  <c r="Y1351" i="8"/>
  <c r="Z1351" i="8"/>
  <c r="AA1351" i="8"/>
  <c r="Y1352" i="8"/>
  <c r="Z1352" i="8"/>
  <c r="AA1352" i="8"/>
  <c r="Y1353" i="8"/>
  <c r="Z1353" i="8"/>
  <c r="AA1353" i="8"/>
  <c r="Y1354" i="8"/>
  <c r="Z1354" i="8"/>
  <c r="AA1354" i="8"/>
  <c r="Y1355" i="8"/>
  <c r="Z1355" i="8"/>
  <c r="AA1355" i="8"/>
  <c r="Y1356" i="8"/>
  <c r="Z1356" i="8"/>
  <c r="AA1356" i="8"/>
  <c r="Y1357" i="8"/>
  <c r="Z1357" i="8"/>
  <c r="AA1357" i="8"/>
  <c r="Y1358" i="8"/>
  <c r="Z1358" i="8"/>
  <c r="AA1358" i="8"/>
  <c r="Y1359" i="8"/>
  <c r="Z1359" i="8"/>
  <c r="AA1359" i="8"/>
  <c r="Y1360" i="8"/>
  <c r="Z1360" i="8"/>
  <c r="AA1360" i="8"/>
  <c r="Y1361" i="8"/>
  <c r="Z1361" i="8"/>
  <c r="AA1361" i="8"/>
  <c r="Y1362" i="8"/>
  <c r="Z1362" i="8"/>
  <c r="AA1362" i="8"/>
  <c r="Y1363" i="8"/>
  <c r="Z1363" i="8"/>
  <c r="AA1363" i="8"/>
  <c r="Y1364" i="8"/>
  <c r="Z1364" i="8"/>
  <c r="AA1364" i="8"/>
  <c r="Y1365" i="8"/>
  <c r="Z1365" i="8"/>
  <c r="AA1365" i="8"/>
  <c r="Y1366" i="8"/>
  <c r="Z1366" i="8"/>
  <c r="AA1366" i="8"/>
  <c r="Y1367" i="8"/>
  <c r="Z1367" i="8"/>
  <c r="AA1367" i="8"/>
  <c r="Y1368" i="8"/>
  <c r="Z1368" i="8"/>
  <c r="AA1368" i="8"/>
  <c r="Y1369" i="8"/>
  <c r="Z1369" i="8"/>
  <c r="AA1369" i="8"/>
  <c r="Y1370" i="8"/>
  <c r="Z1370" i="8"/>
  <c r="AA1370" i="8"/>
  <c r="Y1371" i="8"/>
  <c r="Z1371" i="8"/>
  <c r="AA1371" i="8"/>
  <c r="Y1372" i="8"/>
  <c r="Z1372" i="8"/>
  <c r="AA1372" i="8"/>
  <c r="Y1373" i="8"/>
  <c r="Z1373" i="8"/>
  <c r="AA1373" i="8"/>
  <c r="Y1374" i="8"/>
  <c r="Z1374" i="8"/>
  <c r="AA1374" i="8"/>
  <c r="Y1375" i="8"/>
  <c r="Z1375" i="8"/>
  <c r="AA1375" i="8"/>
  <c r="Y1376" i="8"/>
  <c r="Z1376" i="8"/>
  <c r="AA1376" i="8"/>
  <c r="Y1377" i="8"/>
  <c r="Z1377" i="8"/>
  <c r="AA1377" i="8"/>
  <c r="Y1378" i="8"/>
  <c r="Z1378" i="8"/>
  <c r="AA1378" i="8"/>
  <c r="Y1379" i="8"/>
  <c r="Z1379" i="8"/>
  <c r="AA1379" i="8"/>
  <c r="Y1380" i="8"/>
  <c r="Z1380" i="8"/>
  <c r="AA1380" i="8"/>
  <c r="Y1381" i="8"/>
  <c r="Z1381" i="8"/>
  <c r="AA1381" i="8"/>
  <c r="Y1382" i="8"/>
  <c r="Z1382" i="8"/>
  <c r="AA1382" i="8"/>
  <c r="Y1383" i="8"/>
  <c r="Z1383" i="8"/>
  <c r="AA1383" i="8"/>
  <c r="Y1384" i="8"/>
  <c r="Z1384" i="8"/>
  <c r="AA1384" i="8"/>
  <c r="Y1385" i="8"/>
  <c r="Z1385" i="8"/>
  <c r="AA1385" i="8"/>
  <c r="Y1386" i="8"/>
  <c r="Z1386" i="8"/>
  <c r="AA1386" i="8"/>
  <c r="Y1387" i="8"/>
  <c r="Z1387" i="8"/>
  <c r="AA1387" i="8"/>
  <c r="Y1388" i="8"/>
  <c r="Z1388" i="8"/>
  <c r="AA1388" i="8"/>
  <c r="Y1389" i="8"/>
  <c r="Z1389" i="8"/>
  <c r="AA1389" i="8"/>
  <c r="Y1390" i="8"/>
  <c r="Z1390" i="8"/>
  <c r="AA1390" i="8"/>
  <c r="Y1391" i="8"/>
  <c r="Z1391" i="8"/>
  <c r="AA1391" i="8"/>
  <c r="Y1392" i="8"/>
  <c r="Z1392" i="8"/>
  <c r="AA1392" i="8"/>
  <c r="Y1393" i="8"/>
  <c r="Z1393" i="8"/>
  <c r="AA1393" i="8"/>
  <c r="Y1394" i="8"/>
  <c r="Z1394" i="8"/>
  <c r="AA1394" i="8"/>
  <c r="Y1395" i="8"/>
  <c r="Z1395" i="8"/>
  <c r="AA1395" i="8"/>
  <c r="Y1396" i="8"/>
  <c r="Z1396" i="8"/>
  <c r="AA1396" i="8"/>
  <c r="Y1397" i="8"/>
  <c r="Z1397" i="8"/>
  <c r="AA1397" i="8"/>
  <c r="Y1398" i="8"/>
  <c r="Z1398" i="8"/>
  <c r="AA1398" i="8"/>
  <c r="Y1399" i="8"/>
  <c r="Z1399" i="8"/>
  <c r="AA1399" i="8"/>
  <c r="Y1400" i="8"/>
  <c r="Z1400" i="8"/>
  <c r="AA1400" i="8"/>
  <c r="Y1401" i="8"/>
  <c r="Z1401" i="8"/>
  <c r="AA1401" i="8"/>
  <c r="Y1402" i="8"/>
  <c r="Z1402" i="8"/>
  <c r="AA1402" i="8"/>
  <c r="Y1403" i="8"/>
  <c r="Z1403" i="8"/>
  <c r="AA1403" i="8"/>
  <c r="Y1404" i="8"/>
  <c r="Z1404" i="8"/>
  <c r="AA1404" i="8"/>
  <c r="Y1405" i="8"/>
  <c r="Z1405" i="8"/>
  <c r="AA1405" i="8"/>
  <c r="Y1406" i="8"/>
  <c r="Z1406" i="8"/>
  <c r="AA1406" i="8"/>
  <c r="Y1407" i="8"/>
  <c r="Z1407" i="8"/>
  <c r="AA1407" i="8"/>
  <c r="Y1408" i="8"/>
  <c r="Z1408" i="8"/>
  <c r="AA1408" i="8"/>
  <c r="Y1409" i="8"/>
  <c r="Z1409" i="8"/>
  <c r="AA1409" i="8"/>
  <c r="Y1410" i="8"/>
  <c r="Z1410" i="8"/>
  <c r="AA1410" i="8"/>
  <c r="Y1411" i="8"/>
  <c r="Z1411" i="8"/>
  <c r="AA1411" i="8"/>
  <c r="Y1412" i="8"/>
  <c r="Z1412" i="8"/>
  <c r="AA1412" i="8"/>
  <c r="Y1413" i="8"/>
  <c r="Z1413" i="8"/>
  <c r="AA1413" i="8"/>
  <c r="Y1414" i="8"/>
  <c r="Z1414" i="8"/>
  <c r="AA1414" i="8"/>
  <c r="Y1415" i="8"/>
  <c r="Z1415" i="8"/>
  <c r="AA1415" i="8"/>
  <c r="Y1416" i="8"/>
  <c r="Z1416" i="8"/>
  <c r="AA1416" i="8"/>
  <c r="Y1417" i="8"/>
  <c r="Z1417" i="8"/>
  <c r="AA1417" i="8"/>
  <c r="Y1418" i="8"/>
  <c r="Z1418" i="8"/>
  <c r="AA1418" i="8"/>
  <c r="Y1419" i="8"/>
  <c r="Z1419" i="8"/>
  <c r="AA1419" i="8"/>
  <c r="Y1420" i="8"/>
  <c r="Z1420" i="8"/>
  <c r="AA1420" i="8"/>
  <c r="Y1421" i="8"/>
  <c r="Z1421" i="8"/>
  <c r="AA1421" i="8"/>
  <c r="Y1422" i="8"/>
  <c r="Z1422" i="8"/>
  <c r="AA1422" i="8"/>
  <c r="Y1423" i="8"/>
  <c r="Z1423" i="8"/>
  <c r="AA1423" i="8"/>
  <c r="Y1424" i="8"/>
  <c r="Z1424" i="8"/>
  <c r="AA1424" i="8"/>
  <c r="Y1425" i="8"/>
  <c r="Z1425" i="8"/>
  <c r="AA1425" i="8"/>
  <c r="Y1426" i="8"/>
  <c r="Z1426" i="8"/>
  <c r="AA1426" i="8"/>
  <c r="Y1427" i="8"/>
  <c r="Z1427" i="8"/>
  <c r="AA1427" i="8"/>
  <c r="Y1428" i="8"/>
  <c r="Z1428" i="8"/>
  <c r="AA1428" i="8"/>
  <c r="Y1429" i="8"/>
  <c r="Z1429" i="8"/>
  <c r="AA1429" i="8"/>
  <c r="Y1430" i="8"/>
  <c r="Z1430" i="8"/>
  <c r="AA1430" i="8"/>
  <c r="Y1431" i="8"/>
  <c r="Z1431" i="8"/>
  <c r="AA1431" i="8"/>
  <c r="Y1432" i="8"/>
  <c r="Z1432" i="8"/>
  <c r="AA1432" i="8"/>
  <c r="Y1433" i="8"/>
  <c r="Z1433" i="8"/>
  <c r="AA1433" i="8"/>
  <c r="Y1434" i="8"/>
  <c r="Z1434" i="8"/>
  <c r="AA1434" i="8"/>
  <c r="Y1435" i="8"/>
  <c r="Z1435" i="8"/>
  <c r="AA1435" i="8"/>
  <c r="Y1436" i="8"/>
  <c r="Z1436" i="8"/>
  <c r="AA1436" i="8"/>
  <c r="Y1437" i="8"/>
  <c r="Z1437" i="8"/>
  <c r="AA1437" i="8"/>
  <c r="Y1438" i="8"/>
  <c r="Z1438" i="8"/>
  <c r="AA1438" i="8"/>
  <c r="Y1439" i="8"/>
  <c r="Z1439" i="8"/>
  <c r="AA1439" i="8"/>
  <c r="Y1440" i="8"/>
  <c r="Z1440" i="8"/>
  <c r="AA1440" i="8"/>
  <c r="Y1441" i="8"/>
  <c r="Z1441" i="8"/>
  <c r="AA1441" i="8"/>
  <c r="Y1442" i="8"/>
  <c r="Z1442" i="8"/>
  <c r="AA1442" i="8"/>
  <c r="Y1443" i="8"/>
  <c r="Z1443" i="8"/>
  <c r="AA1443" i="8"/>
  <c r="Y1444" i="8"/>
  <c r="Z1444" i="8"/>
  <c r="AA1444" i="8"/>
  <c r="Y1445" i="8"/>
  <c r="Z1445" i="8"/>
  <c r="AA1445" i="8"/>
  <c r="Y1446" i="8"/>
  <c r="Z1446" i="8"/>
  <c r="AA1446" i="8"/>
  <c r="Y1447" i="8"/>
  <c r="Z1447" i="8"/>
  <c r="AA1447" i="8"/>
  <c r="Y1448" i="8"/>
  <c r="Z1448" i="8"/>
  <c r="AA1448" i="8"/>
  <c r="Y1449" i="8"/>
  <c r="Z1449" i="8"/>
  <c r="AA1449" i="8"/>
  <c r="Y1450" i="8"/>
  <c r="Z1450" i="8"/>
  <c r="AA1450" i="8"/>
  <c r="Y1451" i="8"/>
  <c r="Z1451" i="8"/>
  <c r="AA1451" i="8"/>
  <c r="Y1452" i="8"/>
  <c r="Z1452" i="8"/>
  <c r="AA1452" i="8"/>
  <c r="Y1453" i="8"/>
  <c r="Z1453" i="8"/>
  <c r="AA1453" i="8"/>
  <c r="Y1454" i="8"/>
  <c r="Z1454" i="8"/>
  <c r="AA1454" i="8"/>
  <c r="Y1455" i="8"/>
  <c r="Z1455" i="8"/>
  <c r="AA1455" i="8"/>
  <c r="Y1456" i="8"/>
  <c r="Z1456" i="8"/>
  <c r="AA1456" i="8"/>
  <c r="Y1457" i="8"/>
  <c r="Z1457" i="8"/>
  <c r="AA1457" i="8"/>
  <c r="Y1458" i="8"/>
  <c r="Z1458" i="8"/>
  <c r="AA1458" i="8"/>
  <c r="Y1459" i="8"/>
  <c r="Z1459" i="8"/>
  <c r="AA1459" i="8"/>
  <c r="Y1460" i="8"/>
  <c r="Z1460" i="8"/>
  <c r="AA1460" i="8"/>
  <c r="Y1461" i="8"/>
  <c r="Z1461" i="8"/>
  <c r="AA1461" i="8"/>
  <c r="Y1462" i="8"/>
  <c r="Z1462" i="8"/>
  <c r="AA1462" i="8"/>
  <c r="Y1463" i="8"/>
  <c r="Z1463" i="8"/>
  <c r="AA1463" i="8"/>
  <c r="Y1464" i="8"/>
  <c r="Z1464" i="8"/>
  <c r="AA1464" i="8"/>
  <c r="Y1465" i="8"/>
  <c r="Z1465" i="8"/>
  <c r="AA1465" i="8"/>
  <c r="Y1466" i="8"/>
  <c r="Z1466" i="8"/>
  <c r="AA1466" i="8"/>
  <c r="Y1467" i="8"/>
  <c r="Z1467" i="8"/>
  <c r="AA1467" i="8"/>
  <c r="Y1468" i="8"/>
  <c r="Z1468" i="8"/>
  <c r="AA1468" i="8"/>
  <c r="Y1469" i="8"/>
  <c r="Z1469" i="8"/>
  <c r="AA1469" i="8"/>
  <c r="Y1470" i="8"/>
  <c r="Z1470" i="8"/>
  <c r="AA1470" i="8"/>
  <c r="Y1471" i="8"/>
  <c r="Z1471" i="8"/>
  <c r="AA1471" i="8"/>
  <c r="Y1472" i="8"/>
  <c r="Z1472" i="8"/>
  <c r="AA1472" i="8"/>
  <c r="Y1473" i="8"/>
  <c r="Z1473" i="8"/>
  <c r="AA1473" i="8"/>
  <c r="Y1474" i="8"/>
  <c r="Z1474" i="8"/>
  <c r="AA1474" i="8"/>
  <c r="Y1475" i="8"/>
  <c r="Z1475" i="8"/>
  <c r="AA1475" i="8"/>
  <c r="Y1476" i="8"/>
  <c r="Z1476" i="8"/>
  <c r="AA1476" i="8"/>
  <c r="Y1477" i="8"/>
  <c r="Z1477" i="8"/>
  <c r="AA1477" i="8"/>
  <c r="Y1478" i="8"/>
  <c r="Z1478" i="8"/>
  <c r="AA1478" i="8"/>
  <c r="Y1479" i="8"/>
  <c r="Z1479" i="8"/>
  <c r="AA1479" i="8"/>
  <c r="Y1480" i="8"/>
  <c r="Z1480" i="8"/>
  <c r="AA1480" i="8"/>
  <c r="Y1481" i="8"/>
  <c r="Z1481" i="8"/>
  <c r="AA1481" i="8"/>
  <c r="Y1482" i="8"/>
  <c r="Z1482" i="8"/>
  <c r="AA1482" i="8"/>
  <c r="Y1483" i="8"/>
  <c r="Z1483" i="8"/>
  <c r="AA1483" i="8"/>
  <c r="Y1484" i="8"/>
  <c r="Z1484" i="8"/>
  <c r="AA1484" i="8"/>
  <c r="Y1485" i="8"/>
  <c r="Z1485" i="8"/>
  <c r="AA1485" i="8"/>
  <c r="Y1486" i="8"/>
  <c r="Z1486" i="8"/>
  <c r="AA1486" i="8"/>
  <c r="Y1487" i="8"/>
  <c r="Z1487" i="8"/>
  <c r="AA1487" i="8"/>
  <c r="Y1488" i="8"/>
  <c r="Z1488" i="8"/>
  <c r="AA1488" i="8"/>
  <c r="Y1489" i="8"/>
  <c r="Z1489" i="8"/>
  <c r="AA1489" i="8"/>
  <c r="Y1490" i="8"/>
  <c r="Z1490" i="8"/>
  <c r="AA1490" i="8"/>
  <c r="Y1491" i="8"/>
  <c r="Z1491" i="8"/>
  <c r="AA1491" i="8"/>
  <c r="Y1492" i="8"/>
  <c r="Z1492" i="8"/>
  <c r="AA1492" i="8"/>
  <c r="Y1493" i="8"/>
  <c r="Z1493" i="8"/>
  <c r="AA1493" i="8"/>
  <c r="Y1494" i="8"/>
  <c r="Z1494" i="8"/>
  <c r="AA1494" i="8"/>
  <c r="Y1495" i="8"/>
  <c r="Z1495" i="8"/>
  <c r="AA1495" i="8"/>
  <c r="Y1496" i="8"/>
  <c r="Z1496" i="8"/>
  <c r="AA1496" i="8"/>
  <c r="Y1497" i="8"/>
  <c r="Z1497" i="8"/>
  <c r="AA1497" i="8"/>
  <c r="Y1498" i="8"/>
  <c r="Z1498" i="8"/>
  <c r="AA1498" i="8"/>
  <c r="Y1499" i="8"/>
  <c r="Z1499" i="8"/>
  <c r="AA1499" i="8"/>
  <c r="Y1500" i="8"/>
  <c r="Z1500" i="8"/>
  <c r="AA1500" i="8"/>
  <c r="Y1501" i="8"/>
  <c r="Z1501" i="8"/>
  <c r="AA1501" i="8"/>
  <c r="Y1502" i="8"/>
  <c r="Z1502" i="8"/>
  <c r="AA1502" i="8"/>
  <c r="Y1503" i="8"/>
  <c r="Z1503" i="8"/>
  <c r="AA1503" i="8"/>
  <c r="Y1504" i="8"/>
  <c r="Z1504" i="8"/>
  <c r="AA1504" i="8"/>
  <c r="Y1505" i="8"/>
  <c r="Z1505" i="8"/>
  <c r="AA1505" i="8"/>
  <c r="Y1506" i="8"/>
  <c r="Z1506" i="8"/>
  <c r="AA1506" i="8"/>
  <c r="Y1507" i="8"/>
  <c r="Z1507" i="8"/>
  <c r="AA1507" i="8"/>
  <c r="Y1508" i="8"/>
  <c r="Z1508" i="8"/>
  <c r="AA1508" i="8"/>
  <c r="Y1509" i="8"/>
  <c r="Z1509" i="8"/>
  <c r="AA1509" i="8"/>
  <c r="Y1510" i="8"/>
  <c r="Z1510" i="8"/>
  <c r="AA1510" i="8"/>
  <c r="Y1511" i="8"/>
  <c r="Z1511" i="8"/>
  <c r="AA1511" i="8"/>
  <c r="Y1512" i="8"/>
  <c r="Z1512" i="8"/>
  <c r="AA1512" i="8"/>
  <c r="Y1513" i="8"/>
  <c r="Z1513" i="8"/>
  <c r="AA1513" i="8"/>
  <c r="Y1514" i="8"/>
  <c r="Z1514" i="8"/>
  <c r="AA1514" i="8"/>
  <c r="Y1515" i="8"/>
  <c r="Z1515" i="8"/>
  <c r="AA1515" i="8"/>
  <c r="Y1516" i="8"/>
  <c r="Z1516" i="8"/>
  <c r="AA1516" i="8"/>
  <c r="Y1517" i="8"/>
  <c r="Z1517" i="8"/>
  <c r="AA1517" i="8"/>
  <c r="Y1518" i="8"/>
  <c r="Z1518" i="8"/>
  <c r="AA1518" i="8"/>
  <c r="Y1519" i="8"/>
  <c r="Z1519" i="8"/>
  <c r="AA1519" i="8"/>
  <c r="Y1520" i="8"/>
  <c r="Z1520" i="8"/>
  <c r="AA1520" i="8"/>
  <c r="Y1521" i="8"/>
  <c r="Z1521" i="8"/>
  <c r="AA1521" i="8"/>
  <c r="Y1522" i="8"/>
  <c r="Z1522" i="8"/>
  <c r="AA1522" i="8"/>
  <c r="Y1523" i="8"/>
  <c r="Z1523" i="8"/>
  <c r="AA1523" i="8"/>
  <c r="Y1524" i="8"/>
  <c r="Z1524" i="8"/>
  <c r="AA1524" i="8"/>
  <c r="Y1525" i="8"/>
  <c r="Z1525" i="8"/>
  <c r="AA1525" i="8"/>
  <c r="Y1526" i="8"/>
  <c r="Z1526" i="8"/>
  <c r="AA1526" i="8"/>
  <c r="Y1527" i="8"/>
  <c r="Z1527" i="8"/>
  <c r="AA1527" i="8"/>
  <c r="Y1528" i="8"/>
  <c r="Z1528" i="8"/>
  <c r="AA1528" i="8"/>
  <c r="AA2" i="8"/>
  <c r="Z2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998" i="8"/>
  <c r="W999" i="8"/>
  <c r="W1000" i="8"/>
  <c r="W1001" i="8"/>
  <c r="W1002" i="8"/>
  <c r="W1003" i="8"/>
  <c r="W1004" i="8"/>
  <c r="W1005" i="8"/>
  <c r="W1006" i="8"/>
  <c r="W1007" i="8"/>
  <c r="W1008" i="8"/>
  <c r="W1009" i="8"/>
  <c r="W1010" i="8"/>
  <c r="W1011" i="8"/>
  <c r="W1012" i="8"/>
  <c r="W1013" i="8"/>
  <c r="W1014" i="8"/>
  <c r="W1015" i="8"/>
  <c r="W1016" i="8"/>
  <c r="W1017" i="8"/>
  <c r="W1018" i="8"/>
  <c r="W1019" i="8"/>
  <c r="W1020" i="8"/>
  <c r="W1021" i="8"/>
  <c r="W1022" i="8"/>
  <c r="W1023" i="8"/>
  <c r="W1024" i="8"/>
  <c r="W1025" i="8"/>
  <c r="W1026" i="8"/>
  <c r="W1027" i="8"/>
  <c r="W1028" i="8"/>
  <c r="W1029" i="8"/>
  <c r="W1030" i="8"/>
  <c r="W1031" i="8"/>
  <c r="W1032" i="8"/>
  <c r="W1033" i="8"/>
  <c r="W1034" i="8"/>
  <c r="W1035" i="8"/>
  <c r="W1036" i="8"/>
  <c r="W1037" i="8"/>
  <c r="W1038" i="8"/>
  <c r="W1039" i="8"/>
  <c r="W1040" i="8"/>
  <c r="W1041" i="8"/>
  <c r="W1042" i="8"/>
  <c r="W1043" i="8"/>
  <c r="W1044" i="8"/>
  <c r="W1045" i="8"/>
  <c r="W1046" i="8"/>
  <c r="W1047" i="8"/>
  <c r="W1048" i="8"/>
  <c r="W1049" i="8"/>
  <c r="W1050" i="8"/>
  <c r="W1051" i="8"/>
  <c r="W1052" i="8"/>
  <c r="W1053" i="8"/>
  <c r="W1054" i="8"/>
  <c r="W1055" i="8"/>
  <c r="W1056" i="8"/>
  <c r="W1057" i="8"/>
  <c r="W1058" i="8"/>
  <c r="W1059" i="8"/>
  <c r="W1060" i="8"/>
  <c r="W1061" i="8"/>
  <c r="W1062" i="8"/>
  <c r="W1063" i="8"/>
  <c r="W1064" i="8"/>
  <c r="W1065" i="8"/>
  <c r="W1066" i="8"/>
  <c r="W1067" i="8"/>
  <c r="W1068" i="8"/>
  <c r="W1069" i="8"/>
  <c r="W1070" i="8"/>
  <c r="W1071" i="8"/>
  <c r="W1072" i="8"/>
  <c r="W1073" i="8"/>
  <c r="W1074" i="8"/>
  <c r="W1075" i="8"/>
  <c r="W1076" i="8"/>
  <c r="W1077" i="8"/>
  <c r="W1078" i="8"/>
  <c r="W1079" i="8"/>
  <c r="W1080" i="8"/>
  <c r="W1081" i="8"/>
  <c r="W1082" i="8"/>
  <c r="W1083" i="8"/>
  <c r="W1084" i="8"/>
  <c r="W1085" i="8"/>
  <c r="W1086" i="8"/>
  <c r="W1087" i="8"/>
  <c r="W1088" i="8"/>
  <c r="W1089" i="8"/>
  <c r="W1090" i="8"/>
  <c r="W1091" i="8"/>
  <c r="W1092" i="8"/>
  <c r="W1093" i="8"/>
  <c r="W1094" i="8"/>
  <c r="W1095" i="8"/>
  <c r="W1096" i="8"/>
  <c r="W1097" i="8"/>
  <c r="W1098" i="8"/>
  <c r="W1099" i="8"/>
  <c r="W1100" i="8"/>
  <c r="W1101" i="8"/>
  <c r="W1102" i="8"/>
  <c r="W1103" i="8"/>
  <c r="W1104" i="8"/>
  <c r="W1105" i="8"/>
  <c r="W1106" i="8"/>
  <c r="W1107" i="8"/>
  <c r="W1108" i="8"/>
  <c r="W1109" i="8"/>
  <c r="W1110" i="8"/>
  <c r="W1111" i="8"/>
  <c r="W1112" i="8"/>
  <c r="W1113" i="8"/>
  <c r="W1114" i="8"/>
  <c r="W1115" i="8"/>
  <c r="W1116" i="8"/>
  <c r="W1117" i="8"/>
  <c r="W1118" i="8"/>
  <c r="W1119" i="8"/>
  <c r="W1120" i="8"/>
  <c r="W1121" i="8"/>
  <c r="W1122" i="8"/>
  <c r="W1123" i="8"/>
  <c r="W1124" i="8"/>
  <c r="W1125" i="8"/>
  <c r="W1126" i="8"/>
  <c r="W1127" i="8"/>
  <c r="W1128" i="8"/>
  <c r="W1129" i="8"/>
  <c r="W1130" i="8"/>
  <c r="W1131" i="8"/>
  <c r="W1132" i="8"/>
  <c r="W1133" i="8"/>
  <c r="W1134" i="8"/>
  <c r="W1135" i="8"/>
  <c r="W1136" i="8"/>
  <c r="W1137" i="8"/>
  <c r="W1138" i="8"/>
  <c r="W1139" i="8"/>
  <c r="W1140" i="8"/>
  <c r="W1141" i="8"/>
  <c r="W1142" i="8"/>
  <c r="W1143" i="8"/>
  <c r="W1144" i="8"/>
  <c r="W1145" i="8"/>
  <c r="W1146" i="8"/>
  <c r="W1147" i="8"/>
  <c r="W1148" i="8"/>
  <c r="W1149" i="8"/>
  <c r="W1150" i="8"/>
  <c r="W1151" i="8"/>
  <c r="W1152" i="8"/>
  <c r="W1153" i="8"/>
  <c r="W1154" i="8"/>
  <c r="W1155" i="8"/>
  <c r="W1156" i="8"/>
  <c r="W1157" i="8"/>
  <c r="W1158" i="8"/>
  <c r="W1159" i="8"/>
  <c r="W1160" i="8"/>
  <c r="W1161" i="8"/>
  <c r="W1162" i="8"/>
  <c r="W1163" i="8"/>
  <c r="W1164" i="8"/>
  <c r="W1165" i="8"/>
  <c r="W1166" i="8"/>
  <c r="W1167" i="8"/>
  <c r="W1168" i="8"/>
  <c r="W1169" i="8"/>
  <c r="W1170" i="8"/>
  <c r="W1171" i="8"/>
  <c r="W1172" i="8"/>
  <c r="W1173" i="8"/>
  <c r="W1174" i="8"/>
  <c r="W1175" i="8"/>
  <c r="W1176" i="8"/>
  <c r="W1177" i="8"/>
  <c r="W1178" i="8"/>
  <c r="W1179" i="8"/>
  <c r="W1180" i="8"/>
  <c r="W1181" i="8"/>
  <c r="W1182" i="8"/>
  <c r="W1183" i="8"/>
  <c r="W1184" i="8"/>
  <c r="W1185" i="8"/>
  <c r="W1186" i="8"/>
  <c r="W1187" i="8"/>
  <c r="W1188" i="8"/>
  <c r="W1189" i="8"/>
  <c r="W1190" i="8"/>
  <c r="W1191" i="8"/>
  <c r="W1192" i="8"/>
  <c r="W1193" i="8"/>
  <c r="W1194" i="8"/>
  <c r="W1195" i="8"/>
  <c r="W1196" i="8"/>
  <c r="W1197" i="8"/>
  <c r="W1198" i="8"/>
  <c r="W1199" i="8"/>
  <c r="W1200" i="8"/>
  <c r="W1201" i="8"/>
  <c r="W1202" i="8"/>
  <c r="W1203" i="8"/>
  <c r="W1204" i="8"/>
  <c r="W1205" i="8"/>
  <c r="W1206" i="8"/>
  <c r="W1207" i="8"/>
  <c r="W1208" i="8"/>
  <c r="W1209" i="8"/>
  <c r="W1210" i="8"/>
  <c r="W1211" i="8"/>
  <c r="W1212" i="8"/>
  <c r="W1213" i="8"/>
  <c r="W1214" i="8"/>
  <c r="W1215" i="8"/>
  <c r="W1216" i="8"/>
  <c r="W1217" i="8"/>
  <c r="W1218" i="8"/>
  <c r="W1219" i="8"/>
  <c r="W1220" i="8"/>
  <c r="W1221" i="8"/>
  <c r="W1222" i="8"/>
  <c r="W1223" i="8"/>
  <c r="W1224" i="8"/>
  <c r="W1225" i="8"/>
  <c r="W1226" i="8"/>
  <c r="W1227" i="8"/>
  <c r="W1228" i="8"/>
  <c r="W1229" i="8"/>
  <c r="W1230" i="8"/>
  <c r="W1231" i="8"/>
  <c r="W1232" i="8"/>
  <c r="W1233" i="8"/>
  <c r="W1234" i="8"/>
  <c r="W1235" i="8"/>
  <c r="W1236" i="8"/>
  <c r="W1237" i="8"/>
  <c r="W1238" i="8"/>
  <c r="W1239" i="8"/>
  <c r="W1240" i="8"/>
  <c r="W1241" i="8"/>
  <c r="W1242" i="8"/>
  <c r="W1243" i="8"/>
  <c r="W1244" i="8"/>
  <c r="W1245" i="8"/>
  <c r="W1246" i="8"/>
  <c r="W1247" i="8"/>
  <c r="W1248" i="8"/>
  <c r="W1249" i="8"/>
  <c r="W1250" i="8"/>
  <c r="W1251" i="8"/>
  <c r="W1252" i="8"/>
  <c r="W1253" i="8"/>
  <c r="W1254" i="8"/>
  <c r="W1255" i="8"/>
  <c r="W1256" i="8"/>
  <c r="W1257" i="8"/>
  <c r="W1258" i="8"/>
  <c r="W1259" i="8"/>
  <c r="W1260" i="8"/>
  <c r="W1261" i="8"/>
  <c r="W1262" i="8"/>
  <c r="W1263" i="8"/>
  <c r="W1264" i="8"/>
  <c r="W1265" i="8"/>
  <c r="W1266" i="8"/>
  <c r="W1267" i="8"/>
  <c r="W1268" i="8"/>
  <c r="W1269" i="8"/>
  <c r="W1270" i="8"/>
  <c r="W1271" i="8"/>
  <c r="W1272" i="8"/>
  <c r="W1273" i="8"/>
  <c r="W1274" i="8"/>
  <c r="W1275" i="8"/>
  <c r="W1276" i="8"/>
  <c r="W1277" i="8"/>
  <c r="W1278" i="8"/>
  <c r="W1279" i="8"/>
  <c r="W1280" i="8"/>
  <c r="W1281" i="8"/>
  <c r="W1282" i="8"/>
  <c r="W1283" i="8"/>
  <c r="W1284" i="8"/>
  <c r="W1285" i="8"/>
  <c r="W1286" i="8"/>
  <c r="W1287" i="8"/>
  <c r="W1288" i="8"/>
  <c r="W1289" i="8"/>
  <c r="W1290" i="8"/>
  <c r="W1291" i="8"/>
  <c r="W1292" i="8"/>
  <c r="W1293" i="8"/>
  <c r="W1294" i="8"/>
  <c r="W1295" i="8"/>
  <c r="W1296" i="8"/>
  <c r="W1297" i="8"/>
  <c r="W1298" i="8"/>
  <c r="W1299" i="8"/>
  <c r="W1300" i="8"/>
  <c r="W1301" i="8"/>
  <c r="W1302" i="8"/>
  <c r="W1303" i="8"/>
  <c r="W1304" i="8"/>
  <c r="W1305" i="8"/>
  <c r="W1306" i="8"/>
  <c r="W1307" i="8"/>
  <c r="W1308" i="8"/>
  <c r="W1309" i="8"/>
  <c r="W1310" i="8"/>
  <c r="W1311" i="8"/>
  <c r="W1312" i="8"/>
  <c r="W1313" i="8"/>
  <c r="W1314" i="8"/>
  <c r="W1315" i="8"/>
  <c r="W1316" i="8"/>
  <c r="W1317" i="8"/>
  <c r="W1318" i="8"/>
  <c r="W1319" i="8"/>
  <c r="W1320" i="8"/>
  <c r="W1321" i="8"/>
  <c r="W1322" i="8"/>
  <c r="W1323" i="8"/>
  <c r="W1324" i="8"/>
  <c r="W1325" i="8"/>
  <c r="W1326" i="8"/>
  <c r="W1327" i="8"/>
  <c r="W1328" i="8"/>
  <c r="W1329" i="8"/>
  <c r="W1330" i="8"/>
  <c r="W1331" i="8"/>
  <c r="W1332" i="8"/>
  <c r="W1333" i="8"/>
  <c r="W1334" i="8"/>
  <c r="W1335" i="8"/>
  <c r="W1336" i="8"/>
  <c r="W1337" i="8"/>
  <c r="W1338" i="8"/>
  <c r="W1339" i="8"/>
  <c r="W1340" i="8"/>
  <c r="W1341" i="8"/>
  <c r="W1342" i="8"/>
  <c r="W1343" i="8"/>
  <c r="W1344" i="8"/>
  <c r="W1345" i="8"/>
  <c r="W1346" i="8"/>
  <c r="W1347" i="8"/>
  <c r="W1348" i="8"/>
  <c r="W1349" i="8"/>
  <c r="W1350" i="8"/>
  <c r="W1351" i="8"/>
  <c r="W1352" i="8"/>
  <c r="W1353" i="8"/>
  <c r="W1354" i="8"/>
  <c r="W1355" i="8"/>
  <c r="W1356" i="8"/>
  <c r="W1357" i="8"/>
  <c r="W1358" i="8"/>
  <c r="W1359" i="8"/>
  <c r="W1360" i="8"/>
  <c r="W1361" i="8"/>
  <c r="W1362" i="8"/>
  <c r="W1363" i="8"/>
  <c r="W1364" i="8"/>
  <c r="W1365" i="8"/>
  <c r="W1366" i="8"/>
  <c r="W1367" i="8"/>
  <c r="W1368" i="8"/>
  <c r="W1369" i="8"/>
  <c r="W1370" i="8"/>
  <c r="W1371" i="8"/>
  <c r="W1372" i="8"/>
  <c r="W1373" i="8"/>
  <c r="W1374" i="8"/>
  <c r="W1375" i="8"/>
  <c r="W1376" i="8"/>
  <c r="W1377" i="8"/>
  <c r="W1378" i="8"/>
  <c r="W1379" i="8"/>
  <c r="W1380" i="8"/>
  <c r="W1381" i="8"/>
  <c r="W1382" i="8"/>
  <c r="W1383" i="8"/>
  <c r="W1384" i="8"/>
  <c r="W1385" i="8"/>
  <c r="W1386" i="8"/>
  <c r="W1387" i="8"/>
  <c r="W1388" i="8"/>
  <c r="W1389" i="8"/>
  <c r="W1390" i="8"/>
  <c r="W1391" i="8"/>
  <c r="W1392" i="8"/>
  <c r="W1393" i="8"/>
  <c r="W1394" i="8"/>
  <c r="W1395" i="8"/>
  <c r="W1396" i="8"/>
  <c r="W1397" i="8"/>
  <c r="W1398" i="8"/>
  <c r="W1399" i="8"/>
  <c r="W1400" i="8"/>
  <c r="W1401" i="8"/>
  <c r="W1402" i="8"/>
  <c r="W1403" i="8"/>
  <c r="W1404" i="8"/>
  <c r="W1405" i="8"/>
  <c r="W1406" i="8"/>
  <c r="W1407" i="8"/>
  <c r="W1408" i="8"/>
  <c r="W1409" i="8"/>
  <c r="W1410" i="8"/>
  <c r="W1411" i="8"/>
  <c r="W1412" i="8"/>
  <c r="W1413" i="8"/>
  <c r="W1414" i="8"/>
  <c r="W1415" i="8"/>
  <c r="W1416" i="8"/>
  <c r="W1417" i="8"/>
  <c r="W1418" i="8"/>
  <c r="W1419" i="8"/>
  <c r="W1420" i="8"/>
  <c r="W1421" i="8"/>
  <c r="W1422" i="8"/>
  <c r="W1423" i="8"/>
  <c r="W1424" i="8"/>
  <c r="W1425" i="8"/>
  <c r="W1426" i="8"/>
  <c r="W1427" i="8"/>
  <c r="W1428" i="8"/>
  <c r="W1429" i="8"/>
  <c r="W1430" i="8"/>
  <c r="W1431" i="8"/>
  <c r="W1432" i="8"/>
  <c r="W1433" i="8"/>
  <c r="W1434" i="8"/>
  <c r="W1435" i="8"/>
  <c r="W1436" i="8"/>
  <c r="W1437" i="8"/>
  <c r="W1438" i="8"/>
  <c r="W1439" i="8"/>
  <c r="W1440" i="8"/>
  <c r="W1441" i="8"/>
  <c r="W1442" i="8"/>
  <c r="W1443" i="8"/>
  <c r="W1444" i="8"/>
  <c r="W1445" i="8"/>
  <c r="W1446" i="8"/>
  <c r="W1447" i="8"/>
  <c r="W1448" i="8"/>
  <c r="W1449" i="8"/>
  <c r="W1450" i="8"/>
  <c r="W1451" i="8"/>
  <c r="W1452" i="8"/>
  <c r="W1453" i="8"/>
  <c r="W1454" i="8"/>
  <c r="W1455" i="8"/>
  <c r="W1456" i="8"/>
  <c r="W1457" i="8"/>
  <c r="W1458" i="8"/>
  <c r="W1459" i="8"/>
  <c r="W1460" i="8"/>
  <c r="W1461" i="8"/>
  <c r="W1462" i="8"/>
  <c r="W1463" i="8"/>
  <c r="W1464" i="8"/>
  <c r="W1465" i="8"/>
  <c r="W1466" i="8"/>
  <c r="W1467" i="8"/>
  <c r="W1468" i="8"/>
  <c r="W1469" i="8"/>
  <c r="W1470" i="8"/>
  <c r="W1471" i="8"/>
  <c r="W1472" i="8"/>
  <c r="W1473" i="8"/>
  <c r="W1474" i="8"/>
  <c r="W1475" i="8"/>
  <c r="W1476" i="8"/>
  <c r="W1477" i="8"/>
  <c r="W1478" i="8"/>
  <c r="W1479" i="8"/>
  <c r="W1480" i="8"/>
  <c r="W1481" i="8"/>
  <c r="W1482" i="8"/>
  <c r="W1483" i="8"/>
  <c r="W1484" i="8"/>
  <c r="W1485" i="8"/>
  <c r="W1486" i="8"/>
  <c r="W1487" i="8"/>
  <c r="W1488" i="8"/>
  <c r="W1489" i="8"/>
  <c r="W1490" i="8"/>
  <c r="W1491" i="8"/>
  <c r="W1492" i="8"/>
  <c r="W1493" i="8"/>
  <c r="W1494" i="8"/>
  <c r="W1495" i="8"/>
  <c r="W1496" i="8"/>
  <c r="W1497" i="8"/>
  <c r="W1498" i="8"/>
  <c r="W1499" i="8"/>
  <c r="W1500" i="8"/>
  <c r="W1501" i="8"/>
  <c r="W1502" i="8"/>
  <c r="W1503" i="8"/>
  <c r="W1504" i="8"/>
  <c r="W1505" i="8"/>
  <c r="W1506" i="8"/>
  <c r="W1507" i="8"/>
  <c r="W1508" i="8"/>
  <c r="W1509" i="8"/>
  <c r="W1510" i="8"/>
  <c r="W1511" i="8"/>
  <c r="W1512" i="8"/>
  <c r="W1513" i="8"/>
  <c r="W1514" i="8"/>
  <c r="W1515" i="8"/>
  <c r="W1516" i="8"/>
  <c r="W1517" i="8"/>
  <c r="W1518" i="8"/>
  <c r="W1519" i="8"/>
  <c r="W1520" i="8"/>
  <c r="W1521" i="8"/>
  <c r="W1522" i="8"/>
  <c r="W1523" i="8"/>
  <c r="W1524" i="8"/>
  <c r="W1525" i="8"/>
  <c r="W1526" i="8"/>
  <c r="W1527" i="8"/>
  <c r="W1528" i="8"/>
  <c r="W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877" i="8"/>
  <c r="T878" i="8"/>
  <c r="T879" i="8"/>
  <c r="T880" i="8"/>
  <c r="T881" i="8"/>
  <c r="T882" i="8"/>
  <c r="T883" i="8"/>
  <c r="T884" i="8"/>
  <c r="T885" i="8"/>
  <c r="T886" i="8"/>
  <c r="T887" i="8"/>
  <c r="T888" i="8"/>
  <c r="T889" i="8"/>
  <c r="T890" i="8"/>
  <c r="T891" i="8"/>
  <c r="T892" i="8"/>
  <c r="T893" i="8"/>
  <c r="T894" i="8"/>
  <c r="T895" i="8"/>
  <c r="T896" i="8"/>
  <c r="T897" i="8"/>
  <c r="T898" i="8"/>
  <c r="T899" i="8"/>
  <c r="T900" i="8"/>
  <c r="T901" i="8"/>
  <c r="T902" i="8"/>
  <c r="T903" i="8"/>
  <c r="T904" i="8"/>
  <c r="T905" i="8"/>
  <c r="T906" i="8"/>
  <c r="T907" i="8"/>
  <c r="T908" i="8"/>
  <c r="T909" i="8"/>
  <c r="T910" i="8"/>
  <c r="T911" i="8"/>
  <c r="T912" i="8"/>
  <c r="T913" i="8"/>
  <c r="T914" i="8"/>
  <c r="T915" i="8"/>
  <c r="T916" i="8"/>
  <c r="T917" i="8"/>
  <c r="T918" i="8"/>
  <c r="T919" i="8"/>
  <c r="T920" i="8"/>
  <c r="T921" i="8"/>
  <c r="T922" i="8"/>
  <c r="T923" i="8"/>
  <c r="T924" i="8"/>
  <c r="T925" i="8"/>
  <c r="T926" i="8"/>
  <c r="T927" i="8"/>
  <c r="T928" i="8"/>
  <c r="T929" i="8"/>
  <c r="T930" i="8"/>
  <c r="T931" i="8"/>
  <c r="T932" i="8"/>
  <c r="T933" i="8"/>
  <c r="T934" i="8"/>
  <c r="T935" i="8"/>
  <c r="T936" i="8"/>
  <c r="T937" i="8"/>
  <c r="T938" i="8"/>
  <c r="T939" i="8"/>
  <c r="T940" i="8"/>
  <c r="T941" i="8"/>
  <c r="T942" i="8"/>
  <c r="T943" i="8"/>
  <c r="T944" i="8"/>
  <c r="T945" i="8"/>
  <c r="T946" i="8"/>
  <c r="T947" i="8"/>
  <c r="T948" i="8"/>
  <c r="T949" i="8"/>
  <c r="T950" i="8"/>
  <c r="T951" i="8"/>
  <c r="T952" i="8"/>
  <c r="T953" i="8"/>
  <c r="T954" i="8"/>
  <c r="T955" i="8"/>
  <c r="T956" i="8"/>
  <c r="T957" i="8"/>
  <c r="T958" i="8"/>
  <c r="T959" i="8"/>
  <c r="T960" i="8"/>
  <c r="T961" i="8"/>
  <c r="T962" i="8"/>
  <c r="T963" i="8"/>
  <c r="T964" i="8"/>
  <c r="T965" i="8"/>
  <c r="T966" i="8"/>
  <c r="T967" i="8"/>
  <c r="T968" i="8"/>
  <c r="T969" i="8"/>
  <c r="T970" i="8"/>
  <c r="T971" i="8"/>
  <c r="T972" i="8"/>
  <c r="T973" i="8"/>
  <c r="T974" i="8"/>
  <c r="T975" i="8"/>
  <c r="T976" i="8"/>
  <c r="T977" i="8"/>
  <c r="T978" i="8"/>
  <c r="T979" i="8"/>
  <c r="T980" i="8"/>
  <c r="T981" i="8"/>
  <c r="T982" i="8"/>
  <c r="T983" i="8"/>
  <c r="T984" i="8"/>
  <c r="T985" i="8"/>
  <c r="T986" i="8"/>
  <c r="T987" i="8"/>
  <c r="T988" i="8"/>
  <c r="T989" i="8"/>
  <c r="T990" i="8"/>
  <c r="T991" i="8"/>
  <c r="T992" i="8"/>
  <c r="T993" i="8"/>
  <c r="T994" i="8"/>
  <c r="T995" i="8"/>
  <c r="T996" i="8"/>
  <c r="T997" i="8"/>
  <c r="T998" i="8"/>
  <c r="T999" i="8"/>
  <c r="T1000" i="8"/>
  <c r="T1001" i="8"/>
  <c r="T1002" i="8"/>
  <c r="T1003" i="8"/>
  <c r="T1004" i="8"/>
  <c r="T1005" i="8"/>
  <c r="T1006" i="8"/>
  <c r="T1007" i="8"/>
  <c r="T1008" i="8"/>
  <c r="T1009" i="8"/>
  <c r="T1010" i="8"/>
  <c r="T1011" i="8"/>
  <c r="T1012" i="8"/>
  <c r="T1013" i="8"/>
  <c r="T1014" i="8"/>
  <c r="T1015" i="8"/>
  <c r="T1016" i="8"/>
  <c r="T1017" i="8"/>
  <c r="T1018" i="8"/>
  <c r="T1019" i="8"/>
  <c r="T1020" i="8"/>
  <c r="T1021" i="8"/>
  <c r="T1022" i="8"/>
  <c r="T1023" i="8"/>
  <c r="T1024" i="8"/>
  <c r="T1025" i="8"/>
  <c r="T1026" i="8"/>
  <c r="T1027" i="8"/>
  <c r="T1028" i="8"/>
  <c r="T1029" i="8"/>
  <c r="T1030" i="8"/>
  <c r="T1031" i="8"/>
  <c r="T1032" i="8"/>
  <c r="T1033" i="8"/>
  <c r="T1034" i="8"/>
  <c r="T1035" i="8"/>
  <c r="T1036" i="8"/>
  <c r="T1037" i="8"/>
  <c r="T1038" i="8"/>
  <c r="T1039" i="8"/>
  <c r="T1040" i="8"/>
  <c r="T1041" i="8"/>
  <c r="T1042" i="8"/>
  <c r="T1043" i="8"/>
  <c r="T1044" i="8"/>
  <c r="T1045" i="8"/>
  <c r="T1046" i="8"/>
  <c r="T1047" i="8"/>
  <c r="T1048" i="8"/>
  <c r="T1049" i="8"/>
  <c r="T1050" i="8"/>
  <c r="T1051" i="8"/>
  <c r="T1052" i="8"/>
  <c r="T1053" i="8"/>
  <c r="T1054" i="8"/>
  <c r="T1055" i="8"/>
  <c r="T1056" i="8"/>
  <c r="T1057" i="8"/>
  <c r="T1058" i="8"/>
  <c r="T1059" i="8"/>
  <c r="T1060" i="8"/>
  <c r="T1061" i="8"/>
  <c r="T1062" i="8"/>
  <c r="T1063" i="8"/>
  <c r="T1064" i="8"/>
  <c r="T1065" i="8"/>
  <c r="T1066" i="8"/>
  <c r="T1067" i="8"/>
  <c r="T1068" i="8"/>
  <c r="T1069" i="8"/>
  <c r="T1070" i="8"/>
  <c r="T1071" i="8"/>
  <c r="T1072" i="8"/>
  <c r="T1073" i="8"/>
  <c r="T1074" i="8"/>
  <c r="T1075" i="8"/>
  <c r="T1076" i="8"/>
  <c r="T1077" i="8"/>
  <c r="T1078" i="8"/>
  <c r="T1079" i="8"/>
  <c r="T1080" i="8"/>
  <c r="T1081" i="8"/>
  <c r="T1082" i="8"/>
  <c r="T1083" i="8"/>
  <c r="T1084" i="8"/>
  <c r="T1085" i="8"/>
  <c r="T1086" i="8"/>
  <c r="T1087" i="8"/>
  <c r="T1088" i="8"/>
  <c r="T1089" i="8"/>
  <c r="T1090" i="8"/>
  <c r="T1091" i="8"/>
  <c r="T1092" i="8"/>
  <c r="T1093" i="8"/>
  <c r="T1094" i="8"/>
  <c r="T1095" i="8"/>
  <c r="T1096" i="8"/>
  <c r="T1097" i="8"/>
  <c r="T1098" i="8"/>
  <c r="T1099" i="8"/>
  <c r="T1100" i="8"/>
  <c r="T1101" i="8"/>
  <c r="T1102" i="8"/>
  <c r="T1103" i="8"/>
  <c r="T1104" i="8"/>
  <c r="T1105" i="8"/>
  <c r="T1106" i="8"/>
  <c r="T1107" i="8"/>
  <c r="T1108" i="8"/>
  <c r="T1109" i="8"/>
  <c r="T1110" i="8"/>
  <c r="T1111" i="8"/>
  <c r="T1112" i="8"/>
  <c r="T1113" i="8"/>
  <c r="T1114" i="8"/>
  <c r="T1115" i="8"/>
  <c r="T1116" i="8"/>
  <c r="T1117" i="8"/>
  <c r="T1118" i="8"/>
  <c r="T1119" i="8"/>
  <c r="T1120" i="8"/>
  <c r="T1121" i="8"/>
  <c r="T1122" i="8"/>
  <c r="T1123" i="8"/>
  <c r="T1124" i="8"/>
  <c r="T1125" i="8"/>
  <c r="T1126" i="8"/>
  <c r="T1127" i="8"/>
  <c r="T1128" i="8"/>
  <c r="T1129" i="8"/>
  <c r="T1130" i="8"/>
  <c r="T1131" i="8"/>
  <c r="T1132" i="8"/>
  <c r="T1133" i="8"/>
  <c r="T1134" i="8"/>
  <c r="T1135" i="8"/>
  <c r="T1136" i="8"/>
  <c r="T1137" i="8"/>
  <c r="T1138" i="8"/>
  <c r="T1139" i="8"/>
  <c r="T1140" i="8"/>
  <c r="T1141" i="8"/>
  <c r="T1142" i="8"/>
  <c r="T1143" i="8"/>
  <c r="T1144" i="8"/>
  <c r="T1145" i="8"/>
  <c r="T1146" i="8"/>
  <c r="T1147" i="8"/>
  <c r="T1148" i="8"/>
  <c r="T1149" i="8"/>
  <c r="T1150" i="8"/>
  <c r="T1151" i="8"/>
  <c r="T1152" i="8"/>
  <c r="T1153" i="8"/>
  <c r="T1154" i="8"/>
  <c r="T1155" i="8"/>
  <c r="T1156" i="8"/>
  <c r="T1157" i="8"/>
  <c r="T1158" i="8"/>
  <c r="T1159" i="8"/>
  <c r="T1160" i="8"/>
  <c r="T1161" i="8"/>
  <c r="T1162" i="8"/>
  <c r="T1163" i="8"/>
  <c r="T1164" i="8"/>
  <c r="T1165" i="8"/>
  <c r="T1166" i="8"/>
  <c r="T1167" i="8"/>
  <c r="T1168" i="8"/>
  <c r="T1169" i="8"/>
  <c r="T1170" i="8"/>
  <c r="T1171" i="8"/>
  <c r="T1172" i="8"/>
  <c r="T1173" i="8"/>
  <c r="T1174" i="8"/>
  <c r="T1175" i="8"/>
  <c r="T1176" i="8"/>
  <c r="T1177" i="8"/>
  <c r="T1178" i="8"/>
  <c r="T1179" i="8"/>
  <c r="T1180" i="8"/>
  <c r="T1181" i="8"/>
  <c r="T1182" i="8"/>
  <c r="T1183" i="8"/>
  <c r="T1184" i="8"/>
  <c r="T1185" i="8"/>
  <c r="T1186" i="8"/>
  <c r="T1187" i="8"/>
  <c r="T1188" i="8"/>
  <c r="T1189" i="8"/>
  <c r="T1190" i="8"/>
  <c r="T1191" i="8"/>
  <c r="T1192" i="8"/>
  <c r="T1193" i="8"/>
  <c r="T1194" i="8"/>
  <c r="T1195" i="8"/>
  <c r="T1196" i="8"/>
  <c r="T1197" i="8"/>
  <c r="T1198" i="8"/>
  <c r="T1199" i="8"/>
  <c r="T1200" i="8"/>
  <c r="T1201" i="8"/>
  <c r="T1202" i="8"/>
  <c r="T1203" i="8"/>
  <c r="T1204" i="8"/>
  <c r="T1205" i="8"/>
  <c r="T1206" i="8"/>
  <c r="T1207" i="8"/>
  <c r="T1208" i="8"/>
  <c r="T1209" i="8"/>
  <c r="T1210" i="8"/>
  <c r="T1211" i="8"/>
  <c r="T1212" i="8"/>
  <c r="T1213" i="8"/>
  <c r="T1214" i="8"/>
  <c r="T1215" i="8"/>
  <c r="T1216" i="8"/>
  <c r="T1217" i="8"/>
  <c r="T1218" i="8"/>
  <c r="T1219" i="8"/>
  <c r="T1220" i="8"/>
  <c r="T1221" i="8"/>
  <c r="T1222" i="8"/>
  <c r="T1223" i="8"/>
  <c r="T1224" i="8"/>
  <c r="T1225" i="8"/>
  <c r="T1226" i="8"/>
  <c r="T1227" i="8"/>
  <c r="T1228" i="8"/>
  <c r="T1229" i="8"/>
  <c r="T1230" i="8"/>
  <c r="T1231" i="8"/>
  <c r="T1232" i="8"/>
  <c r="T1233" i="8"/>
  <c r="T1234" i="8"/>
  <c r="T1235" i="8"/>
  <c r="T1236" i="8"/>
  <c r="T1237" i="8"/>
  <c r="T1238" i="8"/>
  <c r="T1239" i="8"/>
  <c r="T1240" i="8"/>
  <c r="T1241" i="8"/>
  <c r="T1242" i="8"/>
  <c r="T1243" i="8"/>
  <c r="T1244" i="8"/>
  <c r="T1245" i="8"/>
  <c r="T1246" i="8"/>
  <c r="T1247" i="8"/>
  <c r="T1248" i="8"/>
  <c r="T1249" i="8"/>
  <c r="T1250" i="8"/>
  <c r="T1251" i="8"/>
  <c r="T1252" i="8"/>
  <c r="T1253" i="8"/>
  <c r="T1254" i="8"/>
  <c r="T1255" i="8"/>
  <c r="T1256" i="8"/>
  <c r="T1257" i="8"/>
  <c r="T1258" i="8"/>
  <c r="T1259" i="8"/>
  <c r="T1260" i="8"/>
  <c r="T1261" i="8"/>
  <c r="T1262" i="8"/>
  <c r="T1263" i="8"/>
  <c r="T1264" i="8"/>
  <c r="T1265" i="8"/>
  <c r="T1266" i="8"/>
  <c r="T1267" i="8"/>
  <c r="T1268" i="8"/>
  <c r="T1269" i="8"/>
  <c r="T1270" i="8"/>
  <c r="T1271" i="8"/>
  <c r="T1272" i="8"/>
  <c r="T1273" i="8"/>
  <c r="T1274" i="8"/>
  <c r="T1275" i="8"/>
  <c r="T1276" i="8"/>
  <c r="T1277" i="8"/>
  <c r="T1278" i="8"/>
  <c r="T1279" i="8"/>
  <c r="T1280" i="8"/>
  <c r="T1281" i="8"/>
  <c r="T1282" i="8"/>
  <c r="T1283" i="8"/>
  <c r="T1284" i="8"/>
  <c r="T1285" i="8"/>
  <c r="T1286" i="8"/>
  <c r="T1287" i="8"/>
  <c r="T1288" i="8"/>
  <c r="T1289" i="8"/>
  <c r="T1290" i="8"/>
  <c r="T1291" i="8"/>
  <c r="T1292" i="8"/>
  <c r="T1293" i="8"/>
  <c r="T1294" i="8"/>
  <c r="T1295" i="8"/>
  <c r="T1296" i="8"/>
  <c r="T1297" i="8"/>
  <c r="T1298" i="8"/>
  <c r="T1299" i="8"/>
  <c r="T1300" i="8"/>
  <c r="T1301" i="8"/>
  <c r="T1302" i="8"/>
  <c r="T1303" i="8"/>
  <c r="T1304" i="8"/>
  <c r="T1305" i="8"/>
  <c r="T1306" i="8"/>
  <c r="T1307" i="8"/>
  <c r="T1308" i="8"/>
  <c r="T1309" i="8"/>
  <c r="T1310" i="8"/>
  <c r="T1311" i="8"/>
  <c r="T1312" i="8"/>
  <c r="T1313" i="8"/>
  <c r="T1314" i="8"/>
  <c r="T1315" i="8"/>
  <c r="T1316" i="8"/>
  <c r="T1317" i="8"/>
  <c r="T1318" i="8"/>
  <c r="T1319" i="8"/>
  <c r="T1320" i="8"/>
  <c r="T1321" i="8"/>
  <c r="T1322" i="8"/>
  <c r="T1323" i="8"/>
  <c r="T1324" i="8"/>
  <c r="T1325" i="8"/>
  <c r="T1326" i="8"/>
  <c r="T1327" i="8"/>
  <c r="T1328" i="8"/>
  <c r="T1329" i="8"/>
  <c r="T1330" i="8"/>
  <c r="T1331" i="8"/>
  <c r="T1332" i="8"/>
  <c r="T1333" i="8"/>
  <c r="T1334" i="8"/>
  <c r="T1335" i="8"/>
  <c r="T1336" i="8"/>
  <c r="T1337" i="8"/>
  <c r="T1338" i="8"/>
  <c r="T1339" i="8"/>
  <c r="T1340" i="8"/>
  <c r="T1341" i="8"/>
  <c r="T1342" i="8"/>
  <c r="T1343" i="8"/>
  <c r="T1344" i="8"/>
  <c r="T1345" i="8"/>
  <c r="T1346" i="8"/>
  <c r="T1347" i="8"/>
  <c r="T1348" i="8"/>
  <c r="T1349" i="8"/>
  <c r="T1350" i="8"/>
  <c r="T1351" i="8"/>
  <c r="T1352" i="8"/>
  <c r="T1353" i="8"/>
  <c r="T1354" i="8"/>
  <c r="T1355" i="8"/>
  <c r="T1356" i="8"/>
  <c r="T1357" i="8"/>
  <c r="T1358" i="8"/>
  <c r="T1359" i="8"/>
  <c r="T1360" i="8"/>
  <c r="T1361" i="8"/>
  <c r="T1362" i="8"/>
  <c r="T1363" i="8"/>
  <c r="T1364" i="8"/>
  <c r="T1365" i="8"/>
  <c r="T1366" i="8"/>
  <c r="T1367" i="8"/>
  <c r="T1368" i="8"/>
  <c r="T1369" i="8"/>
  <c r="T1370" i="8"/>
  <c r="T1371" i="8"/>
  <c r="T1372" i="8"/>
  <c r="T1373" i="8"/>
  <c r="T1374" i="8"/>
  <c r="T1375" i="8"/>
  <c r="T1376" i="8"/>
  <c r="T1377" i="8"/>
  <c r="T1378" i="8"/>
  <c r="T1379" i="8"/>
  <c r="T1380" i="8"/>
  <c r="T1381" i="8"/>
  <c r="T1382" i="8"/>
  <c r="T1383" i="8"/>
  <c r="T1384" i="8"/>
  <c r="T1385" i="8"/>
  <c r="T1386" i="8"/>
  <c r="T1387" i="8"/>
  <c r="T1388" i="8"/>
  <c r="T1389" i="8"/>
  <c r="T1390" i="8"/>
  <c r="T1391" i="8"/>
  <c r="T1392" i="8"/>
  <c r="T1393" i="8"/>
  <c r="T1394" i="8"/>
  <c r="T1395" i="8"/>
  <c r="T1396" i="8"/>
  <c r="T1397" i="8"/>
  <c r="T1398" i="8"/>
  <c r="T1399" i="8"/>
  <c r="T1400" i="8"/>
  <c r="T1401" i="8"/>
  <c r="T1402" i="8"/>
  <c r="T1403" i="8"/>
  <c r="T1404" i="8"/>
  <c r="T1405" i="8"/>
  <c r="T1406" i="8"/>
  <c r="T1407" i="8"/>
  <c r="T1408" i="8"/>
  <c r="T1409" i="8"/>
  <c r="T1410" i="8"/>
  <c r="T1411" i="8"/>
  <c r="T1412" i="8"/>
  <c r="T1413" i="8"/>
  <c r="T1414" i="8"/>
  <c r="T1415" i="8"/>
  <c r="T1416" i="8"/>
  <c r="T1417" i="8"/>
  <c r="T1418" i="8"/>
  <c r="T1419" i="8"/>
  <c r="T1420" i="8"/>
  <c r="T1421" i="8"/>
  <c r="T1422" i="8"/>
  <c r="T1423" i="8"/>
  <c r="T1424" i="8"/>
  <c r="T1425" i="8"/>
  <c r="T1426" i="8"/>
  <c r="T1427" i="8"/>
  <c r="T1428" i="8"/>
  <c r="T1429" i="8"/>
  <c r="T1430" i="8"/>
  <c r="T1431" i="8"/>
  <c r="T1432" i="8"/>
  <c r="T1433" i="8"/>
  <c r="T1434" i="8"/>
  <c r="T1435" i="8"/>
  <c r="T1436" i="8"/>
  <c r="T1437" i="8"/>
  <c r="T1438" i="8"/>
  <c r="T1439" i="8"/>
  <c r="T1440" i="8"/>
  <c r="T1441" i="8"/>
  <c r="T1442" i="8"/>
  <c r="T1443" i="8"/>
  <c r="T1444" i="8"/>
  <c r="T1445" i="8"/>
  <c r="T1446" i="8"/>
  <c r="T1447" i="8"/>
  <c r="T1448" i="8"/>
  <c r="T1449" i="8"/>
  <c r="T1450" i="8"/>
  <c r="T1451" i="8"/>
  <c r="T1452" i="8"/>
  <c r="T1453" i="8"/>
  <c r="T1454" i="8"/>
  <c r="T1455" i="8"/>
  <c r="T1456" i="8"/>
  <c r="T1457" i="8"/>
  <c r="T1458" i="8"/>
  <c r="T1459" i="8"/>
  <c r="T1460" i="8"/>
  <c r="T1461" i="8"/>
  <c r="T1462" i="8"/>
  <c r="T1463" i="8"/>
  <c r="T1464" i="8"/>
  <c r="T1465" i="8"/>
  <c r="T1466" i="8"/>
  <c r="T1467" i="8"/>
  <c r="T1468" i="8"/>
  <c r="T1469" i="8"/>
  <c r="T1470" i="8"/>
  <c r="T1471" i="8"/>
  <c r="T1472" i="8"/>
  <c r="T1473" i="8"/>
  <c r="T1474" i="8"/>
  <c r="T1475" i="8"/>
  <c r="T1476" i="8"/>
  <c r="T1477" i="8"/>
  <c r="T1478" i="8"/>
  <c r="T1479" i="8"/>
  <c r="T1480" i="8"/>
  <c r="T1481" i="8"/>
  <c r="T1482" i="8"/>
  <c r="T1483" i="8"/>
  <c r="T1484" i="8"/>
  <c r="T1485" i="8"/>
  <c r="T1486" i="8"/>
  <c r="T1487" i="8"/>
  <c r="T1488" i="8"/>
  <c r="T1489" i="8"/>
  <c r="T1490" i="8"/>
  <c r="T1491" i="8"/>
  <c r="T1492" i="8"/>
  <c r="T1493" i="8"/>
  <c r="T1494" i="8"/>
  <c r="T1495" i="8"/>
  <c r="T1496" i="8"/>
  <c r="T1497" i="8"/>
  <c r="T1498" i="8"/>
  <c r="T1499" i="8"/>
  <c r="T1500" i="8"/>
  <c r="T1501" i="8"/>
  <c r="T1502" i="8"/>
  <c r="T1503" i="8"/>
  <c r="T1504" i="8"/>
  <c r="T1505" i="8"/>
  <c r="T1506" i="8"/>
  <c r="T1507" i="8"/>
  <c r="T1508" i="8"/>
  <c r="T1509" i="8"/>
  <c r="T1510" i="8"/>
  <c r="T1511" i="8"/>
  <c r="T1512" i="8"/>
  <c r="T1513" i="8"/>
  <c r="T1514" i="8"/>
  <c r="T1515" i="8"/>
  <c r="T1516" i="8"/>
  <c r="T1517" i="8"/>
  <c r="T1518" i="8"/>
  <c r="T1519" i="8"/>
  <c r="T1520" i="8"/>
  <c r="T1521" i="8"/>
  <c r="T1522" i="8"/>
  <c r="T1523" i="8"/>
  <c r="T1524" i="8"/>
  <c r="T1525" i="8"/>
  <c r="T1526" i="8"/>
  <c r="T1527" i="8"/>
  <c r="T1528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8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Q992" i="8"/>
  <c r="Q993" i="8"/>
  <c r="Q994" i="8"/>
  <c r="Q995" i="8"/>
  <c r="Q996" i="8"/>
  <c r="Q997" i="8"/>
  <c r="Q998" i="8"/>
  <c r="Q999" i="8"/>
  <c r="Q1000" i="8"/>
  <c r="Q1001" i="8"/>
  <c r="Q1002" i="8"/>
  <c r="Q1003" i="8"/>
  <c r="Q1004" i="8"/>
  <c r="Q1005" i="8"/>
  <c r="Q1006" i="8"/>
  <c r="Q1007" i="8"/>
  <c r="Q1008" i="8"/>
  <c r="Q1009" i="8"/>
  <c r="Q1010" i="8"/>
  <c r="Q1011" i="8"/>
  <c r="Q1012" i="8"/>
  <c r="Q1013" i="8"/>
  <c r="Q1014" i="8"/>
  <c r="Q1015" i="8"/>
  <c r="Q1016" i="8"/>
  <c r="Q1017" i="8"/>
  <c r="Q1018" i="8"/>
  <c r="Q1019" i="8"/>
  <c r="Q1020" i="8"/>
  <c r="Q1021" i="8"/>
  <c r="Q1022" i="8"/>
  <c r="Q1023" i="8"/>
  <c r="Q1024" i="8"/>
  <c r="Q1025" i="8"/>
  <c r="Q1026" i="8"/>
  <c r="Q1027" i="8"/>
  <c r="Q1028" i="8"/>
  <c r="Q1029" i="8"/>
  <c r="Q1030" i="8"/>
  <c r="Q1031" i="8"/>
  <c r="Q1032" i="8"/>
  <c r="Q1033" i="8"/>
  <c r="Q1034" i="8"/>
  <c r="Q1035" i="8"/>
  <c r="Q1036" i="8"/>
  <c r="Q1037" i="8"/>
  <c r="Q1038" i="8"/>
  <c r="Q1039" i="8"/>
  <c r="Q1040" i="8"/>
  <c r="Q1041" i="8"/>
  <c r="Q1042" i="8"/>
  <c r="Q1043" i="8"/>
  <c r="Q1044" i="8"/>
  <c r="Q1045" i="8"/>
  <c r="Q1046" i="8"/>
  <c r="Q1047" i="8"/>
  <c r="Q1048" i="8"/>
  <c r="Q1049" i="8"/>
  <c r="Q1050" i="8"/>
  <c r="Q1051" i="8"/>
  <c r="Q1052" i="8"/>
  <c r="Q1053" i="8"/>
  <c r="Q1054" i="8"/>
  <c r="Q1055" i="8"/>
  <c r="Q1056" i="8"/>
  <c r="Q1057" i="8"/>
  <c r="Q1058" i="8"/>
  <c r="Q1059" i="8"/>
  <c r="Q1060" i="8"/>
  <c r="Q1061" i="8"/>
  <c r="Q1062" i="8"/>
  <c r="Q1063" i="8"/>
  <c r="Q1064" i="8"/>
  <c r="Q1065" i="8"/>
  <c r="Q1066" i="8"/>
  <c r="Q1067" i="8"/>
  <c r="Q1068" i="8"/>
  <c r="Q1069" i="8"/>
  <c r="Q1070" i="8"/>
  <c r="Q1071" i="8"/>
  <c r="Q1072" i="8"/>
  <c r="Q1073" i="8"/>
  <c r="Q1074" i="8"/>
  <c r="Q1075" i="8"/>
  <c r="Q1076" i="8"/>
  <c r="Q1077" i="8"/>
  <c r="Q1078" i="8"/>
  <c r="Q1079" i="8"/>
  <c r="Q1080" i="8"/>
  <c r="Q1081" i="8"/>
  <c r="Q1082" i="8"/>
  <c r="Q1083" i="8"/>
  <c r="Q1084" i="8"/>
  <c r="Q1085" i="8"/>
  <c r="Q1086" i="8"/>
  <c r="Q1087" i="8"/>
  <c r="Q1088" i="8"/>
  <c r="Q1089" i="8"/>
  <c r="Q1090" i="8"/>
  <c r="Q1091" i="8"/>
  <c r="Q1092" i="8"/>
  <c r="Q1093" i="8"/>
  <c r="Q1094" i="8"/>
  <c r="Q1095" i="8"/>
  <c r="Q1096" i="8"/>
  <c r="Q1097" i="8"/>
  <c r="Q1098" i="8"/>
  <c r="Q1099" i="8"/>
  <c r="Q1100" i="8"/>
  <c r="Q1101" i="8"/>
  <c r="Q1102" i="8"/>
  <c r="Q1103" i="8"/>
  <c r="Q1104" i="8"/>
  <c r="Q1105" i="8"/>
  <c r="Q1106" i="8"/>
  <c r="Q1107" i="8"/>
  <c r="Q1108" i="8"/>
  <c r="Q1109" i="8"/>
  <c r="Q1110" i="8"/>
  <c r="Q1111" i="8"/>
  <c r="Q1112" i="8"/>
  <c r="Q1113" i="8"/>
  <c r="Q1114" i="8"/>
  <c r="Q1115" i="8"/>
  <c r="Q1116" i="8"/>
  <c r="Q1117" i="8"/>
  <c r="Q1118" i="8"/>
  <c r="Q1119" i="8"/>
  <c r="Q1120" i="8"/>
  <c r="Q1121" i="8"/>
  <c r="Q1122" i="8"/>
  <c r="Q1123" i="8"/>
  <c r="Q1124" i="8"/>
  <c r="Q1125" i="8"/>
  <c r="Q1126" i="8"/>
  <c r="Q1127" i="8"/>
  <c r="Q1128" i="8"/>
  <c r="Q1129" i="8"/>
  <c r="Q1130" i="8"/>
  <c r="Q1131" i="8"/>
  <c r="Q1132" i="8"/>
  <c r="Q1133" i="8"/>
  <c r="Q1134" i="8"/>
  <c r="Q1135" i="8"/>
  <c r="Q1136" i="8"/>
  <c r="Q1137" i="8"/>
  <c r="Q1138" i="8"/>
  <c r="Q1139" i="8"/>
  <c r="Q1140" i="8"/>
  <c r="Q1141" i="8"/>
  <c r="Q1142" i="8"/>
  <c r="Q1143" i="8"/>
  <c r="Q1144" i="8"/>
  <c r="Q1145" i="8"/>
  <c r="Q1146" i="8"/>
  <c r="Q1147" i="8"/>
  <c r="Q1148" i="8"/>
  <c r="Q1149" i="8"/>
  <c r="Q1150" i="8"/>
  <c r="Q1151" i="8"/>
  <c r="Q1152" i="8"/>
  <c r="Q1153" i="8"/>
  <c r="Q1154" i="8"/>
  <c r="Q1155" i="8"/>
  <c r="Q1156" i="8"/>
  <c r="Q1157" i="8"/>
  <c r="Q1158" i="8"/>
  <c r="Q1159" i="8"/>
  <c r="Q1160" i="8"/>
  <c r="Q1161" i="8"/>
  <c r="Q1162" i="8"/>
  <c r="Q1163" i="8"/>
  <c r="Q1164" i="8"/>
  <c r="Q1165" i="8"/>
  <c r="Q1166" i="8"/>
  <c r="Q1167" i="8"/>
  <c r="Q1168" i="8"/>
  <c r="Q1169" i="8"/>
  <c r="Q1170" i="8"/>
  <c r="Q1171" i="8"/>
  <c r="Q1172" i="8"/>
  <c r="Q1173" i="8"/>
  <c r="Q1174" i="8"/>
  <c r="Q1175" i="8"/>
  <c r="Q1176" i="8"/>
  <c r="Q1177" i="8"/>
  <c r="Q1178" i="8"/>
  <c r="Q1179" i="8"/>
  <c r="Q1180" i="8"/>
  <c r="Q1181" i="8"/>
  <c r="Q1182" i="8"/>
  <c r="Q1183" i="8"/>
  <c r="Q1184" i="8"/>
  <c r="Q1185" i="8"/>
  <c r="Q1186" i="8"/>
  <c r="Q1187" i="8"/>
  <c r="Q1188" i="8"/>
  <c r="Q1189" i="8"/>
  <c r="Q1190" i="8"/>
  <c r="Q1191" i="8"/>
  <c r="Q1192" i="8"/>
  <c r="Q1193" i="8"/>
  <c r="Q1194" i="8"/>
  <c r="Q1195" i="8"/>
  <c r="Q1196" i="8"/>
  <c r="Q1197" i="8"/>
  <c r="Q1198" i="8"/>
  <c r="Q1199" i="8"/>
  <c r="Q1200" i="8"/>
  <c r="Q1201" i="8"/>
  <c r="Q1202" i="8"/>
  <c r="Q1203" i="8"/>
  <c r="Q1204" i="8"/>
  <c r="Q1205" i="8"/>
  <c r="Q1206" i="8"/>
  <c r="Q1207" i="8"/>
  <c r="Q1208" i="8"/>
  <c r="Q1209" i="8"/>
  <c r="Q1210" i="8"/>
  <c r="Q1211" i="8"/>
  <c r="Q1212" i="8"/>
  <c r="Q1213" i="8"/>
  <c r="Q1214" i="8"/>
  <c r="Q1215" i="8"/>
  <c r="Q1216" i="8"/>
  <c r="Q1217" i="8"/>
  <c r="Q1218" i="8"/>
  <c r="Q1219" i="8"/>
  <c r="Q1220" i="8"/>
  <c r="Q1221" i="8"/>
  <c r="Q1222" i="8"/>
  <c r="Q1223" i="8"/>
  <c r="Q1224" i="8"/>
  <c r="Q1225" i="8"/>
  <c r="Q1226" i="8"/>
  <c r="Q1227" i="8"/>
  <c r="Q1228" i="8"/>
  <c r="Q1229" i="8"/>
  <c r="Q1230" i="8"/>
  <c r="Q1231" i="8"/>
  <c r="Q1232" i="8"/>
  <c r="Q1233" i="8"/>
  <c r="Q1234" i="8"/>
  <c r="Q1235" i="8"/>
  <c r="Q1236" i="8"/>
  <c r="Q1237" i="8"/>
  <c r="Q1238" i="8"/>
  <c r="Q1239" i="8"/>
  <c r="Q1240" i="8"/>
  <c r="Q1241" i="8"/>
  <c r="Q1242" i="8"/>
  <c r="Q1243" i="8"/>
  <c r="Q1244" i="8"/>
  <c r="Q1245" i="8"/>
  <c r="Q1246" i="8"/>
  <c r="Q1247" i="8"/>
  <c r="Q1248" i="8"/>
  <c r="Q1249" i="8"/>
  <c r="Q1250" i="8"/>
  <c r="Q1251" i="8"/>
  <c r="Q1252" i="8"/>
  <c r="Q1253" i="8"/>
  <c r="Q1254" i="8"/>
  <c r="Q1255" i="8"/>
  <c r="Q1256" i="8"/>
  <c r="Q1257" i="8"/>
  <c r="Q1258" i="8"/>
  <c r="Q1259" i="8"/>
  <c r="Q1260" i="8"/>
  <c r="Q1261" i="8"/>
  <c r="Q1262" i="8"/>
  <c r="Q1263" i="8"/>
  <c r="Q1264" i="8"/>
  <c r="Q1265" i="8"/>
  <c r="Q1266" i="8"/>
  <c r="Q1267" i="8"/>
  <c r="Q1268" i="8"/>
  <c r="Q1269" i="8"/>
  <c r="Q1270" i="8"/>
  <c r="Q1271" i="8"/>
  <c r="Q1272" i="8"/>
  <c r="Q1273" i="8"/>
  <c r="Q1274" i="8"/>
  <c r="Q1275" i="8"/>
  <c r="Q1276" i="8"/>
  <c r="Q1277" i="8"/>
  <c r="Q1278" i="8"/>
  <c r="Q1279" i="8"/>
  <c r="Q1280" i="8"/>
  <c r="Q1281" i="8"/>
  <c r="Q1282" i="8"/>
  <c r="Q1283" i="8"/>
  <c r="Q1284" i="8"/>
  <c r="Q1285" i="8"/>
  <c r="Q1286" i="8"/>
  <c r="Q1287" i="8"/>
  <c r="Q1288" i="8"/>
  <c r="Q1289" i="8"/>
  <c r="Q1290" i="8"/>
  <c r="Q1291" i="8"/>
  <c r="Q1292" i="8"/>
  <c r="Q1293" i="8"/>
  <c r="Q1294" i="8"/>
  <c r="Q1295" i="8"/>
  <c r="Q1296" i="8"/>
  <c r="Q1297" i="8"/>
  <c r="Q1298" i="8"/>
  <c r="Q1299" i="8"/>
  <c r="Q1300" i="8"/>
  <c r="Q1301" i="8"/>
  <c r="Q1302" i="8"/>
  <c r="Q1303" i="8"/>
  <c r="Q1304" i="8"/>
  <c r="Q1305" i="8"/>
  <c r="Q1306" i="8"/>
  <c r="Q1307" i="8"/>
  <c r="Q1308" i="8"/>
  <c r="Q1309" i="8"/>
  <c r="Q1310" i="8"/>
  <c r="Q1311" i="8"/>
  <c r="Q1312" i="8"/>
  <c r="Q1313" i="8"/>
  <c r="Q1314" i="8"/>
  <c r="Q1315" i="8"/>
  <c r="Q1316" i="8"/>
  <c r="Q1317" i="8"/>
  <c r="Q1318" i="8"/>
  <c r="Q1319" i="8"/>
  <c r="Q1320" i="8"/>
  <c r="Q1321" i="8"/>
  <c r="Q1322" i="8"/>
  <c r="Q1323" i="8"/>
  <c r="Q1324" i="8"/>
  <c r="Q1325" i="8"/>
  <c r="Q1326" i="8"/>
  <c r="Q1327" i="8"/>
  <c r="Q1328" i="8"/>
  <c r="Q1329" i="8"/>
  <c r="Q1330" i="8"/>
  <c r="Q1331" i="8"/>
  <c r="Q1332" i="8"/>
  <c r="Q1333" i="8"/>
  <c r="Q1334" i="8"/>
  <c r="Q1335" i="8"/>
  <c r="Q1336" i="8"/>
  <c r="Q1337" i="8"/>
  <c r="Q1338" i="8"/>
  <c r="Q1339" i="8"/>
  <c r="Q1340" i="8"/>
  <c r="Q1341" i="8"/>
  <c r="Q1342" i="8"/>
  <c r="Q1343" i="8"/>
  <c r="Q1344" i="8"/>
  <c r="Q1345" i="8"/>
  <c r="Q1346" i="8"/>
  <c r="Q1347" i="8"/>
  <c r="Q1348" i="8"/>
  <c r="Q1349" i="8"/>
  <c r="Q1350" i="8"/>
  <c r="Q1351" i="8"/>
  <c r="Q1352" i="8"/>
  <c r="Q1353" i="8"/>
  <c r="Q1354" i="8"/>
  <c r="Q1355" i="8"/>
  <c r="Q1356" i="8"/>
  <c r="Q1357" i="8"/>
  <c r="Q1358" i="8"/>
  <c r="Q1359" i="8"/>
  <c r="Q1360" i="8"/>
  <c r="Q1361" i="8"/>
  <c r="Q1362" i="8"/>
  <c r="Q1363" i="8"/>
  <c r="Q1364" i="8"/>
  <c r="Q1365" i="8"/>
  <c r="Q1366" i="8"/>
  <c r="Q1367" i="8"/>
  <c r="Q1368" i="8"/>
  <c r="Q1369" i="8"/>
  <c r="Q1370" i="8"/>
  <c r="Q1371" i="8"/>
  <c r="Q1372" i="8"/>
  <c r="Q1373" i="8"/>
  <c r="Q1374" i="8"/>
  <c r="Q1375" i="8"/>
  <c r="Q1376" i="8"/>
  <c r="Q1377" i="8"/>
  <c r="Q1378" i="8"/>
  <c r="Q1379" i="8"/>
  <c r="Q1380" i="8"/>
  <c r="Q1381" i="8"/>
  <c r="Q1382" i="8"/>
  <c r="Q1383" i="8"/>
  <c r="Q1384" i="8"/>
  <c r="Q1385" i="8"/>
  <c r="Q1386" i="8"/>
  <c r="Q1387" i="8"/>
  <c r="Q1388" i="8"/>
  <c r="Q1389" i="8"/>
  <c r="Q1390" i="8"/>
  <c r="Q1391" i="8"/>
  <c r="Q1392" i="8"/>
  <c r="Q1393" i="8"/>
  <c r="Q1394" i="8"/>
  <c r="Q1395" i="8"/>
  <c r="Q1396" i="8"/>
  <c r="Q1397" i="8"/>
  <c r="Q1398" i="8"/>
  <c r="Q1399" i="8"/>
  <c r="Q1400" i="8"/>
  <c r="Q1401" i="8"/>
  <c r="Q1402" i="8"/>
  <c r="Q1403" i="8"/>
  <c r="Q1404" i="8"/>
  <c r="Q1405" i="8"/>
  <c r="Q1406" i="8"/>
  <c r="Q1407" i="8"/>
  <c r="Q1408" i="8"/>
  <c r="Q1409" i="8"/>
  <c r="Q1410" i="8"/>
  <c r="Q1411" i="8"/>
  <c r="Q1412" i="8"/>
  <c r="Q1413" i="8"/>
  <c r="Q1414" i="8"/>
  <c r="Q1415" i="8"/>
  <c r="Q1416" i="8"/>
  <c r="Q1417" i="8"/>
  <c r="Q1418" i="8"/>
  <c r="Q1419" i="8"/>
  <c r="Q1420" i="8"/>
  <c r="Q1421" i="8"/>
  <c r="Q1422" i="8"/>
  <c r="Q1423" i="8"/>
  <c r="Q1424" i="8"/>
  <c r="Q1425" i="8"/>
  <c r="Q1426" i="8"/>
  <c r="Q1427" i="8"/>
  <c r="Q1428" i="8"/>
  <c r="Q1429" i="8"/>
  <c r="Q1430" i="8"/>
  <c r="Q1431" i="8"/>
  <c r="Q1432" i="8"/>
  <c r="Q1433" i="8"/>
  <c r="Q1434" i="8"/>
  <c r="Q1435" i="8"/>
  <c r="Q1436" i="8"/>
  <c r="Q1437" i="8"/>
  <c r="Q1438" i="8"/>
  <c r="Q1439" i="8"/>
  <c r="Q1440" i="8"/>
  <c r="Q1441" i="8"/>
  <c r="Q1442" i="8"/>
  <c r="Q1443" i="8"/>
  <c r="Q1444" i="8"/>
  <c r="Q1445" i="8"/>
  <c r="Q1446" i="8"/>
  <c r="Q1447" i="8"/>
  <c r="Q1448" i="8"/>
  <c r="Q1449" i="8"/>
  <c r="Q1450" i="8"/>
  <c r="Q1451" i="8"/>
  <c r="Q1452" i="8"/>
  <c r="Q1453" i="8"/>
  <c r="Q1454" i="8"/>
  <c r="Q1455" i="8"/>
  <c r="Q1456" i="8"/>
  <c r="Q1457" i="8"/>
  <c r="Q1458" i="8"/>
  <c r="Q1459" i="8"/>
  <c r="Q1460" i="8"/>
  <c r="Q1461" i="8"/>
  <c r="Q1462" i="8"/>
  <c r="Q1463" i="8"/>
  <c r="Q1464" i="8"/>
  <c r="Q1465" i="8"/>
  <c r="Q1466" i="8"/>
  <c r="Q1467" i="8"/>
  <c r="Q1468" i="8"/>
  <c r="Q1469" i="8"/>
  <c r="Q1470" i="8"/>
  <c r="Q1471" i="8"/>
  <c r="Q1472" i="8"/>
  <c r="Q1473" i="8"/>
  <c r="Q1474" i="8"/>
  <c r="Q1475" i="8"/>
  <c r="Q1476" i="8"/>
  <c r="Q1477" i="8"/>
  <c r="Q1478" i="8"/>
  <c r="Q1479" i="8"/>
  <c r="Q1480" i="8"/>
  <c r="Q1481" i="8"/>
  <c r="Q1482" i="8"/>
  <c r="Q1483" i="8"/>
  <c r="Q1484" i="8"/>
  <c r="Q1485" i="8"/>
  <c r="Q1486" i="8"/>
  <c r="Q1487" i="8"/>
  <c r="Q1488" i="8"/>
  <c r="Q1489" i="8"/>
  <c r="Q1490" i="8"/>
  <c r="Q1491" i="8"/>
  <c r="Q1492" i="8"/>
  <c r="Q1493" i="8"/>
  <c r="Q1494" i="8"/>
  <c r="Q1495" i="8"/>
  <c r="Q1496" i="8"/>
  <c r="Q1497" i="8"/>
  <c r="Q1498" i="8"/>
  <c r="Q1499" i="8"/>
  <c r="Q1500" i="8"/>
  <c r="Q1501" i="8"/>
  <c r="Q1502" i="8"/>
  <c r="Q1503" i="8"/>
  <c r="Q1504" i="8"/>
  <c r="Q1505" i="8"/>
  <c r="Q1506" i="8"/>
  <c r="Q1507" i="8"/>
  <c r="Q1508" i="8"/>
  <c r="Q1509" i="8"/>
  <c r="Q1510" i="8"/>
  <c r="Q1511" i="8"/>
  <c r="Q1512" i="8"/>
  <c r="Q1513" i="8"/>
  <c r="Q1514" i="8"/>
  <c r="Q1515" i="8"/>
  <c r="Q1516" i="8"/>
  <c r="Q1517" i="8"/>
  <c r="Q1518" i="8"/>
  <c r="Q1519" i="8"/>
  <c r="Q1520" i="8"/>
  <c r="Q1521" i="8"/>
  <c r="Q1522" i="8"/>
  <c r="Q1523" i="8"/>
  <c r="Q1524" i="8"/>
  <c r="Q1525" i="8"/>
  <c r="Q1526" i="8"/>
  <c r="Q1527" i="8"/>
  <c r="Q1528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P1528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1443" i="8"/>
  <c r="O1444" i="8"/>
  <c r="O1445" i="8"/>
  <c r="O1446" i="8"/>
  <c r="O1447" i="8"/>
  <c r="O1448" i="8"/>
  <c r="O1449" i="8"/>
  <c r="O1450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O1479" i="8"/>
  <c r="O1480" i="8"/>
  <c r="O1481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19" i="8"/>
  <c r="O1520" i="8"/>
  <c r="O1521" i="8"/>
  <c r="O1522" i="8"/>
  <c r="O1523" i="8"/>
  <c r="O1524" i="8"/>
  <c r="O1525" i="8"/>
  <c r="O1526" i="8"/>
  <c r="O1527" i="8"/>
  <c r="O1528" i="8"/>
  <c r="O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U563" i="8"/>
  <c r="U564" i="8"/>
  <c r="U565" i="8"/>
  <c r="U566" i="8"/>
  <c r="U567" i="8"/>
  <c r="U568" i="8"/>
  <c r="U569" i="8"/>
  <c r="U570" i="8"/>
  <c r="U571" i="8"/>
  <c r="U572" i="8"/>
  <c r="U573" i="8"/>
  <c r="U574" i="8"/>
  <c r="U575" i="8"/>
  <c r="U576" i="8"/>
  <c r="U577" i="8"/>
  <c r="U578" i="8"/>
  <c r="U579" i="8"/>
  <c r="U580" i="8"/>
  <c r="U581" i="8"/>
  <c r="U582" i="8"/>
  <c r="U583" i="8"/>
  <c r="U584" i="8"/>
  <c r="U585" i="8"/>
  <c r="U586" i="8"/>
  <c r="U587" i="8"/>
  <c r="U588" i="8"/>
  <c r="U589" i="8"/>
  <c r="U590" i="8"/>
  <c r="U591" i="8"/>
  <c r="U592" i="8"/>
  <c r="U593" i="8"/>
  <c r="U594" i="8"/>
  <c r="U595" i="8"/>
  <c r="U596" i="8"/>
  <c r="U597" i="8"/>
  <c r="U598" i="8"/>
  <c r="U599" i="8"/>
  <c r="U600" i="8"/>
  <c r="U601" i="8"/>
  <c r="U602" i="8"/>
  <c r="U603" i="8"/>
  <c r="U604" i="8"/>
  <c r="U605" i="8"/>
  <c r="U606" i="8"/>
  <c r="U607" i="8"/>
  <c r="U608" i="8"/>
  <c r="U609" i="8"/>
  <c r="U610" i="8"/>
  <c r="U611" i="8"/>
  <c r="U612" i="8"/>
  <c r="U613" i="8"/>
  <c r="U614" i="8"/>
  <c r="U615" i="8"/>
  <c r="U616" i="8"/>
  <c r="U617" i="8"/>
  <c r="U618" i="8"/>
  <c r="U619" i="8"/>
  <c r="U620" i="8"/>
  <c r="U621" i="8"/>
  <c r="U622" i="8"/>
  <c r="U623" i="8"/>
  <c r="U624" i="8"/>
  <c r="U625" i="8"/>
  <c r="U626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U639" i="8"/>
  <c r="U640" i="8"/>
  <c r="U641" i="8"/>
  <c r="U642" i="8"/>
  <c r="U643" i="8"/>
  <c r="U644" i="8"/>
  <c r="U645" i="8"/>
  <c r="U646" i="8"/>
  <c r="U647" i="8"/>
  <c r="U648" i="8"/>
  <c r="U649" i="8"/>
  <c r="U650" i="8"/>
  <c r="U651" i="8"/>
  <c r="U652" i="8"/>
  <c r="U653" i="8"/>
  <c r="U654" i="8"/>
  <c r="U655" i="8"/>
  <c r="U656" i="8"/>
  <c r="U657" i="8"/>
  <c r="U658" i="8"/>
  <c r="U659" i="8"/>
  <c r="U660" i="8"/>
  <c r="U661" i="8"/>
  <c r="U662" i="8"/>
  <c r="U663" i="8"/>
  <c r="U664" i="8"/>
  <c r="U665" i="8"/>
  <c r="U666" i="8"/>
  <c r="U667" i="8"/>
  <c r="U668" i="8"/>
  <c r="U669" i="8"/>
  <c r="U670" i="8"/>
  <c r="U671" i="8"/>
  <c r="U672" i="8"/>
  <c r="U673" i="8"/>
  <c r="U674" i="8"/>
  <c r="U675" i="8"/>
  <c r="U676" i="8"/>
  <c r="U677" i="8"/>
  <c r="U678" i="8"/>
  <c r="U679" i="8"/>
  <c r="U680" i="8"/>
  <c r="U681" i="8"/>
  <c r="U682" i="8"/>
  <c r="U683" i="8"/>
  <c r="U684" i="8"/>
  <c r="U685" i="8"/>
  <c r="U686" i="8"/>
  <c r="U687" i="8"/>
  <c r="U688" i="8"/>
  <c r="U689" i="8"/>
  <c r="U690" i="8"/>
  <c r="U691" i="8"/>
  <c r="U692" i="8"/>
  <c r="U693" i="8"/>
  <c r="U694" i="8"/>
  <c r="U695" i="8"/>
  <c r="U696" i="8"/>
  <c r="U697" i="8"/>
  <c r="U698" i="8"/>
  <c r="U699" i="8"/>
  <c r="U700" i="8"/>
  <c r="U701" i="8"/>
  <c r="U702" i="8"/>
  <c r="U703" i="8"/>
  <c r="U704" i="8"/>
  <c r="U705" i="8"/>
  <c r="U706" i="8"/>
  <c r="U707" i="8"/>
  <c r="U708" i="8"/>
  <c r="U709" i="8"/>
  <c r="U710" i="8"/>
  <c r="U711" i="8"/>
  <c r="U712" i="8"/>
  <c r="U713" i="8"/>
  <c r="U714" i="8"/>
  <c r="U715" i="8"/>
  <c r="U716" i="8"/>
  <c r="U717" i="8"/>
  <c r="U718" i="8"/>
  <c r="U719" i="8"/>
  <c r="U720" i="8"/>
  <c r="U721" i="8"/>
  <c r="U722" i="8"/>
  <c r="U723" i="8"/>
  <c r="U724" i="8"/>
  <c r="U725" i="8"/>
  <c r="U726" i="8"/>
  <c r="U727" i="8"/>
  <c r="U728" i="8"/>
  <c r="U729" i="8"/>
  <c r="U730" i="8"/>
  <c r="U731" i="8"/>
  <c r="U732" i="8"/>
  <c r="U733" i="8"/>
  <c r="U734" i="8"/>
  <c r="U735" i="8"/>
  <c r="U736" i="8"/>
  <c r="U737" i="8"/>
  <c r="U738" i="8"/>
  <c r="U739" i="8"/>
  <c r="U740" i="8"/>
  <c r="U741" i="8"/>
  <c r="U742" i="8"/>
  <c r="U743" i="8"/>
  <c r="U744" i="8"/>
  <c r="U745" i="8"/>
  <c r="U746" i="8"/>
  <c r="U747" i="8"/>
  <c r="U748" i="8"/>
  <c r="U749" i="8"/>
  <c r="U750" i="8"/>
  <c r="U751" i="8"/>
  <c r="U752" i="8"/>
  <c r="U753" i="8"/>
  <c r="U754" i="8"/>
  <c r="U755" i="8"/>
  <c r="U756" i="8"/>
  <c r="U757" i="8"/>
  <c r="U758" i="8"/>
  <c r="U759" i="8"/>
  <c r="U760" i="8"/>
  <c r="U761" i="8"/>
  <c r="U762" i="8"/>
  <c r="U763" i="8"/>
  <c r="U764" i="8"/>
  <c r="U765" i="8"/>
  <c r="U766" i="8"/>
  <c r="U767" i="8"/>
  <c r="U768" i="8"/>
  <c r="U769" i="8"/>
  <c r="U770" i="8"/>
  <c r="U771" i="8"/>
  <c r="U772" i="8"/>
  <c r="U773" i="8"/>
  <c r="U774" i="8"/>
  <c r="U775" i="8"/>
  <c r="U776" i="8"/>
  <c r="U777" i="8"/>
  <c r="U778" i="8"/>
  <c r="U779" i="8"/>
  <c r="U780" i="8"/>
  <c r="U781" i="8"/>
  <c r="U782" i="8"/>
  <c r="U783" i="8"/>
  <c r="U784" i="8"/>
  <c r="U785" i="8"/>
  <c r="U786" i="8"/>
  <c r="U787" i="8"/>
  <c r="U788" i="8"/>
  <c r="U789" i="8"/>
  <c r="U790" i="8"/>
  <c r="U791" i="8"/>
  <c r="U792" i="8"/>
  <c r="U793" i="8"/>
  <c r="U794" i="8"/>
  <c r="U795" i="8"/>
  <c r="U796" i="8"/>
  <c r="U797" i="8"/>
  <c r="U798" i="8"/>
  <c r="U799" i="8"/>
  <c r="U800" i="8"/>
  <c r="U801" i="8"/>
  <c r="U802" i="8"/>
  <c r="U803" i="8"/>
  <c r="U804" i="8"/>
  <c r="U805" i="8"/>
  <c r="U806" i="8"/>
  <c r="U807" i="8"/>
  <c r="U808" i="8"/>
  <c r="U809" i="8"/>
  <c r="U810" i="8"/>
  <c r="U811" i="8"/>
  <c r="U812" i="8"/>
  <c r="U813" i="8"/>
  <c r="U814" i="8"/>
  <c r="U815" i="8"/>
  <c r="U816" i="8"/>
  <c r="U817" i="8"/>
  <c r="U818" i="8"/>
  <c r="U819" i="8"/>
  <c r="U820" i="8"/>
  <c r="U821" i="8"/>
  <c r="U822" i="8"/>
  <c r="U823" i="8"/>
  <c r="U824" i="8"/>
  <c r="U825" i="8"/>
  <c r="U826" i="8"/>
  <c r="U827" i="8"/>
  <c r="U828" i="8"/>
  <c r="U829" i="8"/>
  <c r="U830" i="8"/>
  <c r="U831" i="8"/>
  <c r="U832" i="8"/>
  <c r="U833" i="8"/>
  <c r="U834" i="8"/>
  <c r="U835" i="8"/>
  <c r="U836" i="8"/>
  <c r="U837" i="8"/>
  <c r="U838" i="8"/>
  <c r="U839" i="8"/>
  <c r="U840" i="8"/>
  <c r="U841" i="8"/>
  <c r="U842" i="8"/>
  <c r="U843" i="8"/>
  <c r="U844" i="8"/>
  <c r="U845" i="8"/>
  <c r="U846" i="8"/>
  <c r="U847" i="8"/>
  <c r="U848" i="8"/>
  <c r="U849" i="8"/>
  <c r="U850" i="8"/>
  <c r="U851" i="8"/>
  <c r="U852" i="8"/>
  <c r="U853" i="8"/>
  <c r="U854" i="8"/>
  <c r="U855" i="8"/>
  <c r="U856" i="8"/>
  <c r="U857" i="8"/>
  <c r="U858" i="8"/>
  <c r="U859" i="8"/>
  <c r="U860" i="8"/>
  <c r="U861" i="8"/>
  <c r="U862" i="8"/>
  <c r="U863" i="8"/>
  <c r="U864" i="8"/>
  <c r="U865" i="8"/>
  <c r="U866" i="8"/>
  <c r="U867" i="8"/>
  <c r="U868" i="8"/>
  <c r="U869" i="8"/>
  <c r="U870" i="8"/>
  <c r="U871" i="8"/>
  <c r="U872" i="8"/>
  <c r="U873" i="8"/>
  <c r="U874" i="8"/>
  <c r="U875" i="8"/>
  <c r="U876" i="8"/>
  <c r="U877" i="8"/>
  <c r="U878" i="8"/>
  <c r="U879" i="8"/>
  <c r="U880" i="8"/>
  <c r="U881" i="8"/>
  <c r="U882" i="8"/>
  <c r="U883" i="8"/>
  <c r="U884" i="8"/>
  <c r="U885" i="8"/>
  <c r="U886" i="8"/>
  <c r="U887" i="8"/>
  <c r="U888" i="8"/>
  <c r="U889" i="8"/>
  <c r="U890" i="8"/>
  <c r="U891" i="8"/>
  <c r="U892" i="8"/>
  <c r="U893" i="8"/>
  <c r="U894" i="8"/>
  <c r="U895" i="8"/>
  <c r="U896" i="8"/>
  <c r="U897" i="8"/>
  <c r="U898" i="8"/>
  <c r="U899" i="8"/>
  <c r="U900" i="8"/>
  <c r="U901" i="8"/>
  <c r="U902" i="8"/>
  <c r="U903" i="8"/>
  <c r="U904" i="8"/>
  <c r="U905" i="8"/>
  <c r="U906" i="8"/>
  <c r="U907" i="8"/>
  <c r="U908" i="8"/>
  <c r="U909" i="8"/>
  <c r="U910" i="8"/>
  <c r="U911" i="8"/>
  <c r="U912" i="8"/>
  <c r="U913" i="8"/>
  <c r="U914" i="8"/>
  <c r="U915" i="8"/>
  <c r="U916" i="8"/>
  <c r="U917" i="8"/>
  <c r="U918" i="8"/>
  <c r="U919" i="8"/>
  <c r="U920" i="8"/>
  <c r="U921" i="8"/>
  <c r="U922" i="8"/>
  <c r="U923" i="8"/>
  <c r="U924" i="8"/>
  <c r="U925" i="8"/>
  <c r="U926" i="8"/>
  <c r="U927" i="8"/>
  <c r="U928" i="8"/>
  <c r="U929" i="8"/>
  <c r="U930" i="8"/>
  <c r="U931" i="8"/>
  <c r="U932" i="8"/>
  <c r="U933" i="8"/>
  <c r="U934" i="8"/>
  <c r="U935" i="8"/>
  <c r="U936" i="8"/>
  <c r="U937" i="8"/>
  <c r="U938" i="8"/>
  <c r="U939" i="8"/>
  <c r="U940" i="8"/>
  <c r="U941" i="8"/>
  <c r="U942" i="8"/>
  <c r="U943" i="8"/>
  <c r="U944" i="8"/>
  <c r="U945" i="8"/>
  <c r="U946" i="8"/>
  <c r="U947" i="8"/>
  <c r="U948" i="8"/>
  <c r="U949" i="8"/>
  <c r="U950" i="8"/>
  <c r="U951" i="8"/>
  <c r="U952" i="8"/>
  <c r="U953" i="8"/>
  <c r="U954" i="8"/>
  <c r="U955" i="8"/>
  <c r="U956" i="8"/>
  <c r="U957" i="8"/>
  <c r="U958" i="8"/>
  <c r="U959" i="8"/>
  <c r="U960" i="8"/>
  <c r="U961" i="8"/>
  <c r="U962" i="8"/>
  <c r="U963" i="8"/>
  <c r="U964" i="8"/>
  <c r="U965" i="8"/>
  <c r="U966" i="8"/>
  <c r="U967" i="8"/>
  <c r="U968" i="8"/>
  <c r="U969" i="8"/>
  <c r="U970" i="8"/>
  <c r="U971" i="8"/>
  <c r="U972" i="8"/>
  <c r="U973" i="8"/>
  <c r="U974" i="8"/>
  <c r="U975" i="8"/>
  <c r="U976" i="8"/>
  <c r="U977" i="8"/>
  <c r="U978" i="8"/>
  <c r="U979" i="8"/>
  <c r="U980" i="8"/>
  <c r="U981" i="8"/>
  <c r="U982" i="8"/>
  <c r="U983" i="8"/>
  <c r="U984" i="8"/>
  <c r="U985" i="8"/>
  <c r="U986" i="8"/>
  <c r="U987" i="8"/>
  <c r="U988" i="8"/>
  <c r="U989" i="8"/>
  <c r="U990" i="8"/>
  <c r="U991" i="8"/>
  <c r="U992" i="8"/>
  <c r="U993" i="8"/>
  <c r="U994" i="8"/>
  <c r="U995" i="8"/>
  <c r="U996" i="8"/>
  <c r="U997" i="8"/>
  <c r="U998" i="8"/>
  <c r="U999" i="8"/>
  <c r="U1000" i="8"/>
  <c r="U1001" i="8"/>
  <c r="U1002" i="8"/>
  <c r="U1003" i="8"/>
  <c r="U1004" i="8"/>
  <c r="U1005" i="8"/>
  <c r="U1006" i="8"/>
  <c r="U1007" i="8"/>
  <c r="U1008" i="8"/>
  <c r="U1009" i="8"/>
  <c r="U1010" i="8"/>
  <c r="U1011" i="8"/>
  <c r="U1012" i="8"/>
  <c r="U1013" i="8"/>
  <c r="U1014" i="8"/>
  <c r="U1015" i="8"/>
  <c r="U1016" i="8"/>
  <c r="U1017" i="8"/>
  <c r="U1018" i="8"/>
  <c r="U1019" i="8"/>
  <c r="U1020" i="8"/>
  <c r="U1021" i="8"/>
  <c r="U1022" i="8"/>
  <c r="U1023" i="8"/>
  <c r="U1024" i="8"/>
  <c r="U1025" i="8"/>
  <c r="U1026" i="8"/>
  <c r="U1027" i="8"/>
  <c r="U1028" i="8"/>
  <c r="U1029" i="8"/>
  <c r="U1030" i="8"/>
  <c r="U1031" i="8"/>
  <c r="U1032" i="8"/>
  <c r="U1033" i="8"/>
  <c r="U1034" i="8"/>
  <c r="U1035" i="8"/>
  <c r="U1036" i="8"/>
  <c r="U1037" i="8"/>
  <c r="U1038" i="8"/>
  <c r="U1039" i="8"/>
  <c r="U1040" i="8"/>
  <c r="U1041" i="8"/>
  <c r="U1042" i="8"/>
  <c r="U1043" i="8"/>
  <c r="U1044" i="8"/>
  <c r="U1045" i="8"/>
  <c r="U1046" i="8"/>
  <c r="U1047" i="8"/>
  <c r="U1048" i="8"/>
  <c r="U1049" i="8"/>
  <c r="U1050" i="8"/>
  <c r="U1051" i="8"/>
  <c r="U1052" i="8"/>
  <c r="U1053" i="8"/>
  <c r="U1054" i="8"/>
  <c r="U1055" i="8"/>
  <c r="U1056" i="8"/>
  <c r="U1057" i="8"/>
  <c r="U1058" i="8"/>
  <c r="U1059" i="8"/>
  <c r="U1060" i="8"/>
  <c r="U1061" i="8"/>
  <c r="U1062" i="8"/>
  <c r="U1063" i="8"/>
  <c r="U1064" i="8"/>
  <c r="U1065" i="8"/>
  <c r="U1066" i="8"/>
  <c r="U1067" i="8"/>
  <c r="U1068" i="8"/>
  <c r="U1069" i="8"/>
  <c r="U1070" i="8"/>
  <c r="U1071" i="8"/>
  <c r="U1072" i="8"/>
  <c r="U1073" i="8"/>
  <c r="U1074" i="8"/>
  <c r="U1075" i="8"/>
  <c r="U1076" i="8"/>
  <c r="U1077" i="8"/>
  <c r="U1078" i="8"/>
  <c r="U1079" i="8"/>
  <c r="U1080" i="8"/>
  <c r="U1081" i="8"/>
  <c r="U1082" i="8"/>
  <c r="U1083" i="8"/>
  <c r="U1084" i="8"/>
  <c r="U1085" i="8"/>
  <c r="U1086" i="8"/>
  <c r="U1087" i="8"/>
  <c r="U1088" i="8"/>
  <c r="U1089" i="8"/>
  <c r="U1090" i="8"/>
  <c r="U1091" i="8"/>
  <c r="U1092" i="8"/>
  <c r="U1093" i="8"/>
  <c r="U1094" i="8"/>
  <c r="U1095" i="8"/>
  <c r="U1096" i="8"/>
  <c r="U1097" i="8"/>
  <c r="U1098" i="8"/>
  <c r="U1099" i="8"/>
  <c r="U1100" i="8"/>
  <c r="U1101" i="8"/>
  <c r="U1102" i="8"/>
  <c r="U1103" i="8"/>
  <c r="U1104" i="8"/>
  <c r="U1105" i="8"/>
  <c r="U1106" i="8"/>
  <c r="U1107" i="8"/>
  <c r="U1108" i="8"/>
  <c r="U1109" i="8"/>
  <c r="U1110" i="8"/>
  <c r="U1111" i="8"/>
  <c r="U1112" i="8"/>
  <c r="U1113" i="8"/>
  <c r="U1114" i="8"/>
  <c r="U1115" i="8"/>
  <c r="U1116" i="8"/>
  <c r="U1117" i="8"/>
  <c r="U1118" i="8"/>
  <c r="U1119" i="8"/>
  <c r="U1120" i="8"/>
  <c r="U1121" i="8"/>
  <c r="U1122" i="8"/>
  <c r="U1123" i="8"/>
  <c r="U1124" i="8"/>
  <c r="U1125" i="8"/>
  <c r="U1126" i="8"/>
  <c r="U1127" i="8"/>
  <c r="U1128" i="8"/>
  <c r="U1129" i="8"/>
  <c r="U1130" i="8"/>
  <c r="U1131" i="8"/>
  <c r="U1132" i="8"/>
  <c r="U1133" i="8"/>
  <c r="U1134" i="8"/>
  <c r="U1135" i="8"/>
  <c r="U1136" i="8"/>
  <c r="U1137" i="8"/>
  <c r="U1138" i="8"/>
  <c r="U1139" i="8"/>
  <c r="U1140" i="8"/>
  <c r="U1141" i="8"/>
  <c r="U1142" i="8"/>
  <c r="U1143" i="8"/>
  <c r="U1144" i="8"/>
  <c r="U1145" i="8"/>
  <c r="U1146" i="8"/>
  <c r="U1147" i="8"/>
  <c r="U1148" i="8"/>
  <c r="U1149" i="8"/>
  <c r="U1150" i="8"/>
  <c r="U1151" i="8"/>
  <c r="U1152" i="8"/>
  <c r="U1153" i="8"/>
  <c r="U1154" i="8"/>
  <c r="U1155" i="8"/>
  <c r="U1156" i="8"/>
  <c r="U1157" i="8"/>
  <c r="U1158" i="8"/>
  <c r="U1159" i="8"/>
  <c r="U1160" i="8"/>
  <c r="U1161" i="8"/>
  <c r="U1162" i="8"/>
  <c r="U1163" i="8"/>
  <c r="U1164" i="8"/>
  <c r="U1165" i="8"/>
  <c r="U1166" i="8"/>
  <c r="U1167" i="8"/>
  <c r="U1168" i="8"/>
  <c r="U1169" i="8"/>
  <c r="U1170" i="8"/>
  <c r="U1171" i="8"/>
  <c r="U1172" i="8"/>
  <c r="U1173" i="8"/>
  <c r="U1174" i="8"/>
  <c r="U1175" i="8"/>
  <c r="U1176" i="8"/>
  <c r="U1177" i="8"/>
  <c r="U1178" i="8"/>
  <c r="U1179" i="8"/>
  <c r="U1180" i="8"/>
  <c r="U1181" i="8"/>
  <c r="U1182" i="8"/>
  <c r="U1183" i="8"/>
  <c r="U1184" i="8"/>
  <c r="U1185" i="8"/>
  <c r="U1186" i="8"/>
  <c r="U1187" i="8"/>
  <c r="U1188" i="8"/>
  <c r="U1189" i="8"/>
  <c r="U1190" i="8"/>
  <c r="U1191" i="8"/>
  <c r="U1192" i="8"/>
  <c r="U1193" i="8"/>
  <c r="U1194" i="8"/>
  <c r="U1195" i="8"/>
  <c r="U1196" i="8"/>
  <c r="U1197" i="8"/>
  <c r="U1198" i="8"/>
  <c r="U1199" i="8"/>
  <c r="U1200" i="8"/>
  <c r="U1201" i="8"/>
  <c r="U1202" i="8"/>
  <c r="U1203" i="8"/>
  <c r="U1204" i="8"/>
  <c r="U1205" i="8"/>
  <c r="U1206" i="8"/>
  <c r="U1207" i="8"/>
  <c r="U1208" i="8"/>
  <c r="U1209" i="8"/>
  <c r="U1210" i="8"/>
  <c r="U1211" i="8"/>
  <c r="U1212" i="8"/>
  <c r="U1213" i="8"/>
  <c r="U1214" i="8"/>
  <c r="U1215" i="8"/>
  <c r="U1216" i="8"/>
  <c r="U1217" i="8"/>
  <c r="U1218" i="8"/>
  <c r="U1219" i="8"/>
  <c r="U1220" i="8"/>
  <c r="U1221" i="8"/>
  <c r="U1222" i="8"/>
  <c r="U1223" i="8"/>
  <c r="U1224" i="8"/>
  <c r="U1225" i="8"/>
  <c r="U1226" i="8"/>
  <c r="U1227" i="8"/>
  <c r="U1228" i="8"/>
  <c r="U1229" i="8"/>
  <c r="U1230" i="8"/>
  <c r="U1231" i="8"/>
  <c r="U1232" i="8"/>
  <c r="U1233" i="8"/>
  <c r="U1234" i="8"/>
  <c r="U1235" i="8"/>
  <c r="U1236" i="8"/>
  <c r="U1237" i="8"/>
  <c r="U1238" i="8"/>
  <c r="U1239" i="8"/>
  <c r="U1240" i="8"/>
  <c r="U1241" i="8"/>
  <c r="U1242" i="8"/>
  <c r="U1243" i="8"/>
  <c r="U1244" i="8"/>
  <c r="U1245" i="8"/>
  <c r="U1246" i="8"/>
  <c r="U1247" i="8"/>
  <c r="U1248" i="8"/>
  <c r="U1249" i="8"/>
  <c r="U1250" i="8"/>
  <c r="U1251" i="8"/>
  <c r="U1252" i="8"/>
  <c r="U1253" i="8"/>
  <c r="U1254" i="8"/>
  <c r="U1255" i="8"/>
  <c r="U1256" i="8"/>
  <c r="U1257" i="8"/>
  <c r="U1258" i="8"/>
  <c r="U1259" i="8"/>
  <c r="U1260" i="8"/>
  <c r="U1261" i="8"/>
  <c r="U1262" i="8"/>
  <c r="U1263" i="8"/>
  <c r="U1264" i="8"/>
  <c r="U1265" i="8"/>
  <c r="U1266" i="8"/>
  <c r="U1267" i="8"/>
  <c r="U1268" i="8"/>
  <c r="U1269" i="8"/>
  <c r="U1270" i="8"/>
  <c r="U1271" i="8"/>
  <c r="U1272" i="8"/>
  <c r="U1273" i="8"/>
  <c r="U1274" i="8"/>
  <c r="U1275" i="8"/>
  <c r="U1276" i="8"/>
  <c r="U1277" i="8"/>
  <c r="U1278" i="8"/>
  <c r="U1279" i="8"/>
  <c r="U1280" i="8"/>
  <c r="U1281" i="8"/>
  <c r="U1282" i="8"/>
  <c r="U1283" i="8"/>
  <c r="U1284" i="8"/>
  <c r="U1285" i="8"/>
  <c r="U1286" i="8"/>
  <c r="U1287" i="8"/>
  <c r="U1288" i="8"/>
  <c r="U1289" i="8"/>
  <c r="U1290" i="8"/>
  <c r="U1291" i="8"/>
  <c r="U1292" i="8"/>
  <c r="U1293" i="8"/>
  <c r="U1294" i="8"/>
  <c r="U1295" i="8"/>
  <c r="U1296" i="8"/>
  <c r="U1297" i="8"/>
  <c r="U1298" i="8"/>
  <c r="U1299" i="8"/>
  <c r="U1300" i="8"/>
  <c r="U1301" i="8"/>
  <c r="U1302" i="8"/>
  <c r="U1303" i="8"/>
  <c r="U1304" i="8"/>
  <c r="U1305" i="8"/>
  <c r="U1306" i="8"/>
  <c r="U1307" i="8"/>
  <c r="U1308" i="8"/>
  <c r="U1309" i="8"/>
  <c r="U1310" i="8"/>
  <c r="U1311" i="8"/>
  <c r="U1312" i="8"/>
  <c r="U1313" i="8"/>
  <c r="U1314" i="8"/>
  <c r="U1315" i="8"/>
  <c r="U1316" i="8"/>
  <c r="U1317" i="8"/>
  <c r="U1318" i="8"/>
  <c r="U1319" i="8"/>
  <c r="U1320" i="8"/>
  <c r="U1321" i="8"/>
  <c r="U1322" i="8"/>
  <c r="U1323" i="8"/>
  <c r="U1324" i="8"/>
  <c r="U1325" i="8"/>
  <c r="U1326" i="8"/>
  <c r="U1327" i="8"/>
  <c r="U1328" i="8"/>
  <c r="U1329" i="8"/>
  <c r="U1330" i="8"/>
  <c r="U1331" i="8"/>
  <c r="U1332" i="8"/>
  <c r="U1333" i="8"/>
  <c r="U1334" i="8"/>
  <c r="U1335" i="8"/>
  <c r="U1336" i="8"/>
  <c r="U1337" i="8"/>
  <c r="U1338" i="8"/>
  <c r="U1339" i="8"/>
  <c r="U1340" i="8"/>
  <c r="U1341" i="8"/>
  <c r="U1342" i="8"/>
  <c r="U1343" i="8"/>
  <c r="U1344" i="8"/>
  <c r="U1345" i="8"/>
  <c r="U1346" i="8"/>
  <c r="U1347" i="8"/>
  <c r="U1348" i="8"/>
  <c r="U1349" i="8"/>
  <c r="U1350" i="8"/>
  <c r="U1351" i="8"/>
  <c r="U1352" i="8"/>
  <c r="U1353" i="8"/>
  <c r="U1354" i="8"/>
  <c r="U1355" i="8"/>
  <c r="U1356" i="8"/>
  <c r="U1357" i="8"/>
  <c r="U1358" i="8"/>
  <c r="U1359" i="8"/>
  <c r="U1360" i="8"/>
  <c r="U1361" i="8"/>
  <c r="U1362" i="8"/>
  <c r="U1363" i="8"/>
  <c r="U1364" i="8"/>
  <c r="U1365" i="8"/>
  <c r="U1366" i="8"/>
  <c r="U1367" i="8"/>
  <c r="U1368" i="8"/>
  <c r="U1369" i="8"/>
  <c r="U1370" i="8"/>
  <c r="U1371" i="8"/>
  <c r="U1372" i="8"/>
  <c r="U1373" i="8"/>
  <c r="U1374" i="8"/>
  <c r="U1375" i="8"/>
  <c r="U1376" i="8"/>
  <c r="U1377" i="8"/>
  <c r="U1378" i="8"/>
  <c r="U1379" i="8"/>
  <c r="U1380" i="8"/>
  <c r="U1381" i="8"/>
  <c r="U1382" i="8"/>
  <c r="U1383" i="8"/>
  <c r="U1384" i="8"/>
  <c r="U1385" i="8"/>
  <c r="U1386" i="8"/>
  <c r="U1387" i="8"/>
  <c r="U1388" i="8"/>
  <c r="U1389" i="8"/>
  <c r="U1390" i="8"/>
  <c r="U1391" i="8"/>
  <c r="U1392" i="8"/>
  <c r="U1393" i="8"/>
  <c r="U1394" i="8"/>
  <c r="U1395" i="8"/>
  <c r="U1396" i="8"/>
  <c r="U1397" i="8"/>
  <c r="U1398" i="8"/>
  <c r="U1399" i="8"/>
  <c r="U1400" i="8"/>
  <c r="U1401" i="8"/>
  <c r="U1402" i="8"/>
  <c r="U1403" i="8"/>
  <c r="U1404" i="8"/>
  <c r="U1405" i="8"/>
  <c r="U1406" i="8"/>
  <c r="U1407" i="8"/>
  <c r="U1408" i="8"/>
  <c r="U1409" i="8"/>
  <c r="U1410" i="8"/>
  <c r="U1411" i="8"/>
  <c r="U1412" i="8"/>
  <c r="U1413" i="8"/>
  <c r="U1414" i="8"/>
  <c r="U1415" i="8"/>
  <c r="U1416" i="8"/>
  <c r="U1417" i="8"/>
  <c r="U1418" i="8"/>
  <c r="U1419" i="8"/>
  <c r="U1420" i="8"/>
  <c r="U1421" i="8"/>
  <c r="U1422" i="8"/>
  <c r="U1423" i="8"/>
  <c r="U1424" i="8"/>
  <c r="U1425" i="8"/>
  <c r="U1426" i="8"/>
  <c r="U1427" i="8"/>
  <c r="U1428" i="8"/>
  <c r="U1429" i="8"/>
  <c r="U1430" i="8"/>
  <c r="U1431" i="8"/>
  <c r="U1432" i="8"/>
  <c r="U1433" i="8"/>
  <c r="U1434" i="8"/>
  <c r="U1435" i="8"/>
  <c r="U1436" i="8"/>
  <c r="U1437" i="8"/>
  <c r="U1438" i="8"/>
  <c r="U1439" i="8"/>
  <c r="U1440" i="8"/>
  <c r="U1441" i="8"/>
  <c r="U1442" i="8"/>
  <c r="U1443" i="8"/>
  <c r="U1444" i="8"/>
  <c r="U1445" i="8"/>
  <c r="U1446" i="8"/>
  <c r="U1447" i="8"/>
  <c r="U1448" i="8"/>
  <c r="U1449" i="8"/>
  <c r="U1450" i="8"/>
  <c r="U1451" i="8"/>
  <c r="U1452" i="8"/>
  <c r="U1453" i="8"/>
  <c r="U1454" i="8"/>
  <c r="U1455" i="8"/>
  <c r="U1456" i="8"/>
  <c r="U1457" i="8"/>
  <c r="U1458" i="8"/>
  <c r="U1459" i="8"/>
  <c r="U1460" i="8"/>
  <c r="U1461" i="8"/>
  <c r="U1462" i="8"/>
  <c r="U1463" i="8"/>
  <c r="U1464" i="8"/>
  <c r="U1465" i="8"/>
  <c r="U1466" i="8"/>
  <c r="U1467" i="8"/>
  <c r="U1468" i="8"/>
  <c r="U1469" i="8"/>
  <c r="U1470" i="8"/>
  <c r="U1471" i="8"/>
  <c r="U1472" i="8"/>
  <c r="U1473" i="8"/>
  <c r="U1474" i="8"/>
  <c r="U1475" i="8"/>
  <c r="U1476" i="8"/>
  <c r="U1477" i="8"/>
  <c r="U1478" i="8"/>
  <c r="U1479" i="8"/>
  <c r="U1480" i="8"/>
  <c r="U1481" i="8"/>
  <c r="U1482" i="8"/>
  <c r="U1483" i="8"/>
  <c r="U1484" i="8"/>
  <c r="U1485" i="8"/>
  <c r="U1486" i="8"/>
  <c r="U1487" i="8"/>
  <c r="U1488" i="8"/>
  <c r="U1489" i="8"/>
  <c r="U1490" i="8"/>
  <c r="U1491" i="8"/>
  <c r="U1492" i="8"/>
  <c r="U1493" i="8"/>
  <c r="U1494" i="8"/>
  <c r="U1495" i="8"/>
  <c r="U1496" i="8"/>
  <c r="U1497" i="8"/>
  <c r="U1498" i="8"/>
  <c r="U1499" i="8"/>
  <c r="U1500" i="8"/>
  <c r="U1501" i="8"/>
  <c r="U1502" i="8"/>
  <c r="U1503" i="8"/>
  <c r="U1504" i="8"/>
  <c r="U1505" i="8"/>
  <c r="U1506" i="8"/>
  <c r="U1507" i="8"/>
  <c r="U1508" i="8"/>
  <c r="U1509" i="8"/>
  <c r="U1510" i="8"/>
  <c r="U1511" i="8"/>
  <c r="U1512" i="8"/>
  <c r="U1513" i="8"/>
  <c r="U1514" i="8"/>
  <c r="U1515" i="8"/>
  <c r="U1516" i="8"/>
  <c r="U1517" i="8"/>
  <c r="U1518" i="8"/>
  <c r="U1519" i="8"/>
  <c r="U1520" i="8"/>
  <c r="U1521" i="8"/>
  <c r="U1522" i="8"/>
  <c r="U1523" i="8"/>
  <c r="U1524" i="8"/>
  <c r="U1525" i="8"/>
  <c r="U1526" i="8"/>
  <c r="U1527" i="8"/>
  <c r="U1528" i="8"/>
  <c r="U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V703" i="8"/>
  <c r="V704" i="8"/>
  <c r="V705" i="8"/>
  <c r="V706" i="8"/>
  <c r="V707" i="8"/>
  <c r="V708" i="8"/>
  <c r="V709" i="8"/>
  <c r="V710" i="8"/>
  <c r="V711" i="8"/>
  <c r="V712" i="8"/>
  <c r="V713" i="8"/>
  <c r="V714" i="8"/>
  <c r="V715" i="8"/>
  <c r="V716" i="8"/>
  <c r="V717" i="8"/>
  <c r="V718" i="8"/>
  <c r="V719" i="8"/>
  <c r="V720" i="8"/>
  <c r="V721" i="8"/>
  <c r="V722" i="8"/>
  <c r="V723" i="8"/>
  <c r="V724" i="8"/>
  <c r="V725" i="8"/>
  <c r="V726" i="8"/>
  <c r="V727" i="8"/>
  <c r="V728" i="8"/>
  <c r="V729" i="8"/>
  <c r="V730" i="8"/>
  <c r="V731" i="8"/>
  <c r="V732" i="8"/>
  <c r="V733" i="8"/>
  <c r="V734" i="8"/>
  <c r="V735" i="8"/>
  <c r="V736" i="8"/>
  <c r="V737" i="8"/>
  <c r="V738" i="8"/>
  <c r="V739" i="8"/>
  <c r="V740" i="8"/>
  <c r="V741" i="8"/>
  <c r="V742" i="8"/>
  <c r="V743" i="8"/>
  <c r="V744" i="8"/>
  <c r="V745" i="8"/>
  <c r="V746" i="8"/>
  <c r="V747" i="8"/>
  <c r="V748" i="8"/>
  <c r="V749" i="8"/>
  <c r="V750" i="8"/>
  <c r="V751" i="8"/>
  <c r="V752" i="8"/>
  <c r="V753" i="8"/>
  <c r="V754" i="8"/>
  <c r="V755" i="8"/>
  <c r="V756" i="8"/>
  <c r="V757" i="8"/>
  <c r="V758" i="8"/>
  <c r="V759" i="8"/>
  <c r="V760" i="8"/>
  <c r="V761" i="8"/>
  <c r="V762" i="8"/>
  <c r="V763" i="8"/>
  <c r="V764" i="8"/>
  <c r="V765" i="8"/>
  <c r="V766" i="8"/>
  <c r="V767" i="8"/>
  <c r="V768" i="8"/>
  <c r="V769" i="8"/>
  <c r="V770" i="8"/>
  <c r="V771" i="8"/>
  <c r="V772" i="8"/>
  <c r="V773" i="8"/>
  <c r="V774" i="8"/>
  <c r="V775" i="8"/>
  <c r="V776" i="8"/>
  <c r="V777" i="8"/>
  <c r="V778" i="8"/>
  <c r="V779" i="8"/>
  <c r="V780" i="8"/>
  <c r="V781" i="8"/>
  <c r="V782" i="8"/>
  <c r="V783" i="8"/>
  <c r="V784" i="8"/>
  <c r="V785" i="8"/>
  <c r="V786" i="8"/>
  <c r="V787" i="8"/>
  <c r="V788" i="8"/>
  <c r="V789" i="8"/>
  <c r="V790" i="8"/>
  <c r="V791" i="8"/>
  <c r="V792" i="8"/>
  <c r="V793" i="8"/>
  <c r="V794" i="8"/>
  <c r="V795" i="8"/>
  <c r="V796" i="8"/>
  <c r="V797" i="8"/>
  <c r="V798" i="8"/>
  <c r="V799" i="8"/>
  <c r="V800" i="8"/>
  <c r="V801" i="8"/>
  <c r="V802" i="8"/>
  <c r="V803" i="8"/>
  <c r="V804" i="8"/>
  <c r="V805" i="8"/>
  <c r="V806" i="8"/>
  <c r="V807" i="8"/>
  <c r="V808" i="8"/>
  <c r="V809" i="8"/>
  <c r="V810" i="8"/>
  <c r="V811" i="8"/>
  <c r="V812" i="8"/>
  <c r="V813" i="8"/>
  <c r="V814" i="8"/>
  <c r="V815" i="8"/>
  <c r="V816" i="8"/>
  <c r="V817" i="8"/>
  <c r="V818" i="8"/>
  <c r="V819" i="8"/>
  <c r="V820" i="8"/>
  <c r="V821" i="8"/>
  <c r="V822" i="8"/>
  <c r="V823" i="8"/>
  <c r="V824" i="8"/>
  <c r="V825" i="8"/>
  <c r="V826" i="8"/>
  <c r="V827" i="8"/>
  <c r="V828" i="8"/>
  <c r="V829" i="8"/>
  <c r="V830" i="8"/>
  <c r="V831" i="8"/>
  <c r="V832" i="8"/>
  <c r="V833" i="8"/>
  <c r="V834" i="8"/>
  <c r="V835" i="8"/>
  <c r="V836" i="8"/>
  <c r="V837" i="8"/>
  <c r="V838" i="8"/>
  <c r="V839" i="8"/>
  <c r="V840" i="8"/>
  <c r="V841" i="8"/>
  <c r="V842" i="8"/>
  <c r="V843" i="8"/>
  <c r="V844" i="8"/>
  <c r="V845" i="8"/>
  <c r="V846" i="8"/>
  <c r="V847" i="8"/>
  <c r="V848" i="8"/>
  <c r="V849" i="8"/>
  <c r="V850" i="8"/>
  <c r="V851" i="8"/>
  <c r="V852" i="8"/>
  <c r="V853" i="8"/>
  <c r="V854" i="8"/>
  <c r="V855" i="8"/>
  <c r="V856" i="8"/>
  <c r="V857" i="8"/>
  <c r="V858" i="8"/>
  <c r="V859" i="8"/>
  <c r="V860" i="8"/>
  <c r="V861" i="8"/>
  <c r="V862" i="8"/>
  <c r="V863" i="8"/>
  <c r="V864" i="8"/>
  <c r="V865" i="8"/>
  <c r="V866" i="8"/>
  <c r="V867" i="8"/>
  <c r="V868" i="8"/>
  <c r="V869" i="8"/>
  <c r="V870" i="8"/>
  <c r="V871" i="8"/>
  <c r="V872" i="8"/>
  <c r="V873" i="8"/>
  <c r="V874" i="8"/>
  <c r="V875" i="8"/>
  <c r="V876" i="8"/>
  <c r="V877" i="8"/>
  <c r="V878" i="8"/>
  <c r="V879" i="8"/>
  <c r="V880" i="8"/>
  <c r="V881" i="8"/>
  <c r="V882" i="8"/>
  <c r="V883" i="8"/>
  <c r="V884" i="8"/>
  <c r="V885" i="8"/>
  <c r="V886" i="8"/>
  <c r="V887" i="8"/>
  <c r="V888" i="8"/>
  <c r="V889" i="8"/>
  <c r="V890" i="8"/>
  <c r="V891" i="8"/>
  <c r="V892" i="8"/>
  <c r="V893" i="8"/>
  <c r="V894" i="8"/>
  <c r="V895" i="8"/>
  <c r="V896" i="8"/>
  <c r="V897" i="8"/>
  <c r="V898" i="8"/>
  <c r="V899" i="8"/>
  <c r="V900" i="8"/>
  <c r="V901" i="8"/>
  <c r="V902" i="8"/>
  <c r="V903" i="8"/>
  <c r="V904" i="8"/>
  <c r="V905" i="8"/>
  <c r="V906" i="8"/>
  <c r="V907" i="8"/>
  <c r="V908" i="8"/>
  <c r="V909" i="8"/>
  <c r="V910" i="8"/>
  <c r="V911" i="8"/>
  <c r="V912" i="8"/>
  <c r="V913" i="8"/>
  <c r="V914" i="8"/>
  <c r="V915" i="8"/>
  <c r="V916" i="8"/>
  <c r="V917" i="8"/>
  <c r="V918" i="8"/>
  <c r="V919" i="8"/>
  <c r="V920" i="8"/>
  <c r="V921" i="8"/>
  <c r="V922" i="8"/>
  <c r="V923" i="8"/>
  <c r="V924" i="8"/>
  <c r="V925" i="8"/>
  <c r="V926" i="8"/>
  <c r="V927" i="8"/>
  <c r="V928" i="8"/>
  <c r="V929" i="8"/>
  <c r="V930" i="8"/>
  <c r="V931" i="8"/>
  <c r="V932" i="8"/>
  <c r="V933" i="8"/>
  <c r="V934" i="8"/>
  <c r="V935" i="8"/>
  <c r="V936" i="8"/>
  <c r="V937" i="8"/>
  <c r="V938" i="8"/>
  <c r="V939" i="8"/>
  <c r="V940" i="8"/>
  <c r="V941" i="8"/>
  <c r="V942" i="8"/>
  <c r="V943" i="8"/>
  <c r="V944" i="8"/>
  <c r="V945" i="8"/>
  <c r="V946" i="8"/>
  <c r="V947" i="8"/>
  <c r="V948" i="8"/>
  <c r="V949" i="8"/>
  <c r="V950" i="8"/>
  <c r="V951" i="8"/>
  <c r="V952" i="8"/>
  <c r="V953" i="8"/>
  <c r="V954" i="8"/>
  <c r="V955" i="8"/>
  <c r="V956" i="8"/>
  <c r="V957" i="8"/>
  <c r="V958" i="8"/>
  <c r="V959" i="8"/>
  <c r="V960" i="8"/>
  <c r="V961" i="8"/>
  <c r="V962" i="8"/>
  <c r="V963" i="8"/>
  <c r="V964" i="8"/>
  <c r="V965" i="8"/>
  <c r="V966" i="8"/>
  <c r="V967" i="8"/>
  <c r="V968" i="8"/>
  <c r="V969" i="8"/>
  <c r="V970" i="8"/>
  <c r="V971" i="8"/>
  <c r="V972" i="8"/>
  <c r="V973" i="8"/>
  <c r="V974" i="8"/>
  <c r="V975" i="8"/>
  <c r="V976" i="8"/>
  <c r="V977" i="8"/>
  <c r="V978" i="8"/>
  <c r="V979" i="8"/>
  <c r="V980" i="8"/>
  <c r="V981" i="8"/>
  <c r="V982" i="8"/>
  <c r="V983" i="8"/>
  <c r="V984" i="8"/>
  <c r="V985" i="8"/>
  <c r="V986" i="8"/>
  <c r="V987" i="8"/>
  <c r="V988" i="8"/>
  <c r="V989" i="8"/>
  <c r="V990" i="8"/>
  <c r="V991" i="8"/>
  <c r="V992" i="8"/>
  <c r="V993" i="8"/>
  <c r="V994" i="8"/>
  <c r="V995" i="8"/>
  <c r="V996" i="8"/>
  <c r="V997" i="8"/>
  <c r="V998" i="8"/>
  <c r="V999" i="8"/>
  <c r="V1000" i="8"/>
  <c r="V1001" i="8"/>
  <c r="V1002" i="8"/>
  <c r="V1003" i="8"/>
  <c r="V1004" i="8"/>
  <c r="V1005" i="8"/>
  <c r="V1006" i="8"/>
  <c r="V1007" i="8"/>
  <c r="V1008" i="8"/>
  <c r="V1009" i="8"/>
  <c r="V1010" i="8"/>
  <c r="V1011" i="8"/>
  <c r="V1012" i="8"/>
  <c r="V1013" i="8"/>
  <c r="V1014" i="8"/>
  <c r="V1015" i="8"/>
  <c r="V1016" i="8"/>
  <c r="V1017" i="8"/>
  <c r="V1018" i="8"/>
  <c r="V1019" i="8"/>
  <c r="V1020" i="8"/>
  <c r="V1021" i="8"/>
  <c r="V1022" i="8"/>
  <c r="V1023" i="8"/>
  <c r="V1024" i="8"/>
  <c r="V1025" i="8"/>
  <c r="V1026" i="8"/>
  <c r="V1027" i="8"/>
  <c r="V1028" i="8"/>
  <c r="V1029" i="8"/>
  <c r="V1030" i="8"/>
  <c r="V1031" i="8"/>
  <c r="V1032" i="8"/>
  <c r="V1033" i="8"/>
  <c r="V1034" i="8"/>
  <c r="V1035" i="8"/>
  <c r="V1036" i="8"/>
  <c r="V1037" i="8"/>
  <c r="V1038" i="8"/>
  <c r="V1039" i="8"/>
  <c r="V1040" i="8"/>
  <c r="V1041" i="8"/>
  <c r="V1042" i="8"/>
  <c r="V1043" i="8"/>
  <c r="V1044" i="8"/>
  <c r="V1045" i="8"/>
  <c r="V1046" i="8"/>
  <c r="V1047" i="8"/>
  <c r="V1048" i="8"/>
  <c r="V1049" i="8"/>
  <c r="V1050" i="8"/>
  <c r="V1051" i="8"/>
  <c r="V1052" i="8"/>
  <c r="V1053" i="8"/>
  <c r="V1054" i="8"/>
  <c r="V1055" i="8"/>
  <c r="V1056" i="8"/>
  <c r="V1057" i="8"/>
  <c r="V1058" i="8"/>
  <c r="V1059" i="8"/>
  <c r="V1060" i="8"/>
  <c r="V1061" i="8"/>
  <c r="V1062" i="8"/>
  <c r="V1063" i="8"/>
  <c r="V1064" i="8"/>
  <c r="V1065" i="8"/>
  <c r="V1066" i="8"/>
  <c r="V1067" i="8"/>
  <c r="V1068" i="8"/>
  <c r="V1069" i="8"/>
  <c r="V1070" i="8"/>
  <c r="V1071" i="8"/>
  <c r="V1072" i="8"/>
  <c r="V1073" i="8"/>
  <c r="V1074" i="8"/>
  <c r="V1075" i="8"/>
  <c r="V1076" i="8"/>
  <c r="V1077" i="8"/>
  <c r="V1078" i="8"/>
  <c r="V1079" i="8"/>
  <c r="V1080" i="8"/>
  <c r="V1081" i="8"/>
  <c r="V1082" i="8"/>
  <c r="V1083" i="8"/>
  <c r="V1084" i="8"/>
  <c r="V1085" i="8"/>
  <c r="V1086" i="8"/>
  <c r="V1087" i="8"/>
  <c r="V1088" i="8"/>
  <c r="V1089" i="8"/>
  <c r="V1090" i="8"/>
  <c r="V1091" i="8"/>
  <c r="V1092" i="8"/>
  <c r="V1093" i="8"/>
  <c r="V1094" i="8"/>
  <c r="V1095" i="8"/>
  <c r="V1096" i="8"/>
  <c r="V1097" i="8"/>
  <c r="V1098" i="8"/>
  <c r="V1099" i="8"/>
  <c r="V1100" i="8"/>
  <c r="V1101" i="8"/>
  <c r="V1102" i="8"/>
  <c r="V1103" i="8"/>
  <c r="V1104" i="8"/>
  <c r="V1105" i="8"/>
  <c r="V1106" i="8"/>
  <c r="V1107" i="8"/>
  <c r="V1108" i="8"/>
  <c r="V1109" i="8"/>
  <c r="V1110" i="8"/>
  <c r="V1111" i="8"/>
  <c r="V1112" i="8"/>
  <c r="V1113" i="8"/>
  <c r="V1114" i="8"/>
  <c r="V1115" i="8"/>
  <c r="V1116" i="8"/>
  <c r="V1117" i="8"/>
  <c r="V1118" i="8"/>
  <c r="V1119" i="8"/>
  <c r="V1120" i="8"/>
  <c r="V1121" i="8"/>
  <c r="V1122" i="8"/>
  <c r="V1123" i="8"/>
  <c r="V1124" i="8"/>
  <c r="V1125" i="8"/>
  <c r="V1126" i="8"/>
  <c r="V1127" i="8"/>
  <c r="V1128" i="8"/>
  <c r="V1129" i="8"/>
  <c r="V1130" i="8"/>
  <c r="V1131" i="8"/>
  <c r="V1132" i="8"/>
  <c r="V1133" i="8"/>
  <c r="V1134" i="8"/>
  <c r="V1135" i="8"/>
  <c r="V1136" i="8"/>
  <c r="V1137" i="8"/>
  <c r="V1138" i="8"/>
  <c r="V1139" i="8"/>
  <c r="V1140" i="8"/>
  <c r="V1141" i="8"/>
  <c r="V1142" i="8"/>
  <c r="V1143" i="8"/>
  <c r="V1144" i="8"/>
  <c r="V1145" i="8"/>
  <c r="V1146" i="8"/>
  <c r="V1147" i="8"/>
  <c r="V1148" i="8"/>
  <c r="V1149" i="8"/>
  <c r="V1150" i="8"/>
  <c r="V1151" i="8"/>
  <c r="V1152" i="8"/>
  <c r="V1153" i="8"/>
  <c r="V1154" i="8"/>
  <c r="V1155" i="8"/>
  <c r="V1156" i="8"/>
  <c r="V1157" i="8"/>
  <c r="V1158" i="8"/>
  <c r="V1159" i="8"/>
  <c r="V1160" i="8"/>
  <c r="V1161" i="8"/>
  <c r="V1162" i="8"/>
  <c r="V1163" i="8"/>
  <c r="V1164" i="8"/>
  <c r="V1165" i="8"/>
  <c r="V1166" i="8"/>
  <c r="V1167" i="8"/>
  <c r="V1168" i="8"/>
  <c r="V1169" i="8"/>
  <c r="V1170" i="8"/>
  <c r="V1171" i="8"/>
  <c r="V1172" i="8"/>
  <c r="V1173" i="8"/>
  <c r="V1174" i="8"/>
  <c r="V1175" i="8"/>
  <c r="V1176" i="8"/>
  <c r="V1177" i="8"/>
  <c r="V1178" i="8"/>
  <c r="V1179" i="8"/>
  <c r="V1180" i="8"/>
  <c r="V1181" i="8"/>
  <c r="V1182" i="8"/>
  <c r="V1183" i="8"/>
  <c r="V1184" i="8"/>
  <c r="V1185" i="8"/>
  <c r="V1186" i="8"/>
  <c r="V1187" i="8"/>
  <c r="V1188" i="8"/>
  <c r="V1189" i="8"/>
  <c r="V1190" i="8"/>
  <c r="V1191" i="8"/>
  <c r="V1192" i="8"/>
  <c r="V1193" i="8"/>
  <c r="V1194" i="8"/>
  <c r="V1195" i="8"/>
  <c r="V1196" i="8"/>
  <c r="V1197" i="8"/>
  <c r="V1198" i="8"/>
  <c r="V1199" i="8"/>
  <c r="V1200" i="8"/>
  <c r="V1201" i="8"/>
  <c r="V1202" i="8"/>
  <c r="V1203" i="8"/>
  <c r="V1204" i="8"/>
  <c r="V1205" i="8"/>
  <c r="V1206" i="8"/>
  <c r="V1207" i="8"/>
  <c r="V1208" i="8"/>
  <c r="V1209" i="8"/>
  <c r="V1210" i="8"/>
  <c r="V1211" i="8"/>
  <c r="V1212" i="8"/>
  <c r="V1213" i="8"/>
  <c r="V1214" i="8"/>
  <c r="V1215" i="8"/>
  <c r="V1216" i="8"/>
  <c r="V1217" i="8"/>
  <c r="V1218" i="8"/>
  <c r="V1219" i="8"/>
  <c r="V1220" i="8"/>
  <c r="V1221" i="8"/>
  <c r="V1222" i="8"/>
  <c r="V1223" i="8"/>
  <c r="V1224" i="8"/>
  <c r="V1225" i="8"/>
  <c r="V1226" i="8"/>
  <c r="V1227" i="8"/>
  <c r="V1228" i="8"/>
  <c r="V1229" i="8"/>
  <c r="V1230" i="8"/>
  <c r="V1231" i="8"/>
  <c r="V1232" i="8"/>
  <c r="V1233" i="8"/>
  <c r="V1234" i="8"/>
  <c r="V1235" i="8"/>
  <c r="V1236" i="8"/>
  <c r="V1237" i="8"/>
  <c r="V1238" i="8"/>
  <c r="V1239" i="8"/>
  <c r="V1240" i="8"/>
  <c r="V1241" i="8"/>
  <c r="V1242" i="8"/>
  <c r="V1243" i="8"/>
  <c r="V1244" i="8"/>
  <c r="V1245" i="8"/>
  <c r="V1246" i="8"/>
  <c r="V1247" i="8"/>
  <c r="V1248" i="8"/>
  <c r="V1249" i="8"/>
  <c r="V1250" i="8"/>
  <c r="V1251" i="8"/>
  <c r="V1252" i="8"/>
  <c r="V1253" i="8"/>
  <c r="V1254" i="8"/>
  <c r="V1255" i="8"/>
  <c r="V1256" i="8"/>
  <c r="V1257" i="8"/>
  <c r="V1258" i="8"/>
  <c r="V1259" i="8"/>
  <c r="V1260" i="8"/>
  <c r="V1261" i="8"/>
  <c r="V1262" i="8"/>
  <c r="V1263" i="8"/>
  <c r="V1264" i="8"/>
  <c r="V1265" i="8"/>
  <c r="V1266" i="8"/>
  <c r="V1267" i="8"/>
  <c r="V1268" i="8"/>
  <c r="V1269" i="8"/>
  <c r="V1270" i="8"/>
  <c r="V1271" i="8"/>
  <c r="V1272" i="8"/>
  <c r="V1273" i="8"/>
  <c r="V1274" i="8"/>
  <c r="V1275" i="8"/>
  <c r="V1276" i="8"/>
  <c r="V1277" i="8"/>
  <c r="V1278" i="8"/>
  <c r="V1279" i="8"/>
  <c r="V1280" i="8"/>
  <c r="V1281" i="8"/>
  <c r="V1282" i="8"/>
  <c r="V1283" i="8"/>
  <c r="V1284" i="8"/>
  <c r="V1285" i="8"/>
  <c r="V1286" i="8"/>
  <c r="V1287" i="8"/>
  <c r="V1288" i="8"/>
  <c r="V1289" i="8"/>
  <c r="V1290" i="8"/>
  <c r="V1291" i="8"/>
  <c r="V1292" i="8"/>
  <c r="V1293" i="8"/>
  <c r="V1294" i="8"/>
  <c r="V1295" i="8"/>
  <c r="V1296" i="8"/>
  <c r="V1297" i="8"/>
  <c r="V1298" i="8"/>
  <c r="V1299" i="8"/>
  <c r="V1300" i="8"/>
  <c r="V1301" i="8"/>
  <c r="V1302" i="8"/>
  <c r="V1303" i="8"/>
  <c r="V1304" i="8"/>
  <c r="V1305" i="8"/>
  <c r="V1306" i="8"/>
  <c r="V1307" i="8"/>
  <c r="V1308" i="8"/>
  <c r="V1309" i="8"/>
  <c r="V1310" i="8"/>
  <c r="V1311" i="8"/>
  <c r="V1312" i="8"/>
  <c r="V1313" i="8"/>
  <c r="V1314" i="8"/>
  <c r="V1315" i="8"/>
  <c r="V1316" i="8"/>
  <c r="V1317" i="8"/>
  <c r="V1318" i="8"/>
  <c r="V1319" i="8"/>
  <c r="V1320" i="8"/>
  <c r="V1321" i="8"/>
  <c r="V1322" i="8"/>
  <c r="V1323" i="8"/>
  <c r="V1324" i="8"/>
  <c r="V1325" i="8"/>
  <c r="V1326" i="8"/>
  <c r="V1327" i="8"/>
  <c r="V1328" i="8"/>
  <c r="V1329" i="8"/>
  <c r="V1330" i="8"/>
  <c r="V1331" i="8"/>
  <c r="V1332" i="8"/>
  <c r="V1333" i="8"/>
  <c r="V1334" i="8"/>
  <c r="V1335" i="8"/>
  <c r="V1336" i="8"/>
  <c r="V1337" i="8"/>
  <c r="V1338" i="8"/>
  <c r="V1339" i="8"/>
  <c r="V1340" i="8"/>
  <c r="V1341" i="8"/>
  <c r="V1342" i="8"/>
  <c r="V1343" i="8"/>
  <c r="V1344" i="8"/>
  <c r="V1345" i="8"/>
  <c r="V1346" i="8"/>
  <c r="V1347" i="8"/>
  <c r="V1348" i="8"/>
  <c r="V1349" i="8"/>
  <c r="V1350" i="8"/>
  <c r="V1351" i="8"/>
  <c r="V1352" i="8"/>
  <c r="V1353" i="8"/>
  <c r="V1354" i="8"/>
  <c r="V1355" i="8"/>
  <c r="V1356" i="8"/>
  <c r="V1357" i="8"/>
  <c r="V1358" i="8"/>
  <c r="V1359" i="8"/>
  <c r="V1360" i="8"/>
  <c r="V1361" i="8"/>
  <c r="V1362" i="8"/>
  <c r="V1363" i="8"/>
  <c r="V1364" i="8"/>
  <c r="V1365" i="8"/>
  <c r="V1366" i="8"/>
  <c r="V1367" i="8"/>
  <c r="V1368" i="8"/>
  <c r="V1369" i="8"/>
  <c r="V1370" i="8"/>
  <c r="V1371" i="8"/>
  <c r="V1372" i="8"/>
  <c r="V1373" i="8"/>
  <c r="V1374" i="8"/>
  <c r="V1375" i="8"/>
  <c r="V1376" i="8"/>
  <c r="V1377" i="8"/>
  <c r="V1378" i="8"/>
  <c r="V1379" i="8"/>
  <c r="V1380" i="8"/>
  <c r="V1381" i="8"/>
  <c r="V1382" i="8"/>
  <c r="V1383" i="8"/>
  <c r="V1384" i="8"/>
  <c r="V1385" i="8"/>
  <c r="V1386" i="8"/>
  <c r="V1387" i="8"/>
  <c r="V1388" i="8"/>
  <c r="V1389" i="8"/>
  <c r="V1390" i="8"/>
  <c r="V1391" i="8"/>
  <c r="V1392" i="8"/>
  <c r="V1393" i="8"/>
  <c r="V1394" i="8"/>
  <c r="V1395" i="8"/>
  <c r="V1396" i="8"/>
  <c r="V1397" i="8"/>
  <c r="V1398" i="8"/>
  <c r="V1399" i="8"/>
  <c r="V1400" i="8"/>
  <c r="V1401" i="8"/>
  <c r="V1402" i="8"/>
  <c r="V1403" i="8"/>
  <c r="V1404" i="8"/>
  <c r="V1405" i="8"/>
  <c r="V1406" i="8"/>
  <c r="V1407" i="8"/>
  <c r="V1408" i="8"/>
  <c r="V1409" i="8"/>
  <c r="V1410" i="8"/>
  <c r="V1411" i="8"/>
  <c r="V1412" i="8"/>
  <c r="V1413" i="8"/>
  <c r="V1414" i="8"/>
  <c r="V1415" i="8"/>
  <c r="V1416" i="8"/>
  <c r="V1417" i="8"/>
  <c r="V1418" i="8"/>
  <c r="V1419" i="8"/>
  <c r="V1420" i="8"/>
  <c r="V1421" i="8"/>
  <c r="V1422" i="8"/>
  <c r="V1423" i="8"/>
  <c r="V1424" i="8"/>
  <c r="V1425" i="8"/>
  <c r="V1426" i="8"/>
  <c r="V1427" i="8"/>
  <c r="V1428" i="8"/>
  <c r="V1429" i="8"/>
  <c r="V1430" i="8"/>
  <c r="V1431" i="8"/>
  <c r="V1432" i="8"/>
  <c r="V1433" i="8"/>
  <c r="V1434" i="8"/>
  <c r="V1435" i="8"/>
  <c r="V1436" i="8"/>
  <c r="V1437" i="8"/>
  <c r="V1438" i="8"/>
  <c r="V1439" i="8"/>
  <c r="V1440" i="8"/>
  <c r="V1441" i="8"/>
  <c r="V1442" i="8"/>
  <c r="V1443" i="8"/>
  <c r="V1444" i="8"/>
  <c r="V1445" i="8"/>
  <c r="V1446" i="8"/>
  <c r="V1447" i="8"/>
  <c r="V1448" i="8"/>
  <c r="V1449" i="8"/>
  <c r="V1450" i="8"/>
  <c r="V1451" i="8"/>
  <c r="V1452" i="8"/>
  <c r="V1453" i="8"/>
  <c r="V1454" i="8"/>
  <c r="V1455" i="8"/>
  <c r="V1456" i="8"/>
  <c r="V1457" i="8"/>
  <c r="V1458" i="8"/>
  <c r="V1459" i="8"/>
  <c r="V1460" i="8"/>
  <c r="V1461" i="8"/>
  <c r="V1462" i="8"/>
  <c r="V1463" i="8"/>
  <c r="V1464" i="8"/>
  <c r="V1465" i="8"/>
  <c r="V1466" i="8"/>
  <c r="V1467" i="8"/>
  <c r="V1468" i="8"/>
  <c r="V1469" i="8"/>
  <c r="V1470" i="8"/>
  <c r="V1471" i="8"/>
  <c r="V1472" i="8"/>
  <c r="V1473" i="8"/>
  <c r="V1474" i="8"/>
  <c r="V1475" i="8"/>
  <c r="V1476" i="8"/>
  <c r="V1477" i="8"/>
  <c r="V1478" i="8"/>
  <c r="V1479" i="8"/>
  <c r="V1480" i="8"/>
  <c r="V1481" i="8"/>
  <c r="V1482" i="8"/>
  <c r="V1483" i="8"/>
  <c r="V1484" i="8"/>
  <c r="V1485" i="8"/>
  <c r="V1486" i="8"/>
  <c r="V1487" i="8"/>
  <c r="V1488" i="8"/>
  <c r="V1489" i="8"/>
  <c r="V1490" i="8"/>
  <c r="V1491" i="8"/>
  <c r="V1492" i="8"/>
  <c r="V1493" i="8"/>
  <c r="V1494" i="8"/>
  <c r="V1495" i="8"/>
  <c r="V1496" i="8"/>
  <c r="V1497" i="8"/>
  <c r="V1498" i="8"/>
  <c r="V1499" i="8"/>
  <c r="V1500" i="8"/>
  <c r="V1501" i="8"/>
  <c r="V1502" i="8"/>
  <c r="V1503" i="8"/>
  <c r="V1504" i="8"/>
  <c r="V1505" i="8"/>
  <c r="V1506" i="8"/>
  <c r="V1507" i="8"/>
  <c r="V1508" i="8"/>
  <c r="V1509" i="8"/>
  <c r="V1510" i="8"/>
  <c r="V1511" i="8"/>
  <c r="V1512" i="8"/>
  <c r="V1513" i="8"/>
  <c r="V1514" i="8"/>
  <c r="V1515" i="8"/>
  <c r="V1516" i="8"/>
  <c r="V1517" i="8"/>
  <c r="V1518" i="8"/>
  <c r="V1519" i="8"/>
  <c r="V1520" i="8"/>
  <c r="V1521" i="8"/>
  <c r="V1522" i="8"/>
  <c r="V1523" i="8"/>
  <c r="V1524" i="8"/>
  <c r="V1525" i="8"/>
  <c r="V1526" i="8"/>
  <c r="V1527" i="8"/>
  <c r="V1528" i="8"/>
  <c r="V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S1001" i="8"/>
  <c r="S1002" i="8"/>
  <c r="S1003" i="8"/>
  <c r="S1004" i="8"/>
  <c r="S1005" i="8"/>
  <c r="S1006" i="8"/>
  <c r="S1007" i="8"/>
  <c r="S1008" i="8"/>
  <c r="S1009" i="8"/>
  <c r="S1010" i="8"/>
  <c r="S1011" i="8"/>
  <c r="S1012" i="8"/>
  <c r="S1013" i="8"/>
  <c r="S1014" i="8"/>
  <c r="S1015" i="8"/>
  <c r="S1016" i="8"/>
  <c r="S1017" i="8"/>
  <c r="S1018" i="8"/>
  <c r="S1019" i="8"/>
  <c r="S1020" i="8"/>
  <c r="S1021" i="8"/>
  <c r="S1022" i="8"/>
  <c r="S1023" i="8"/>
  <c r="S1024" i="8"/>
  <c r="S1025" i="8"/>
  <c r="S1026" i="8"/>
  <c r="S1027" i="8"/>
  <c r="S1028" i="8"/>
  <c r="S1029" i="8"/>
  <c r="S1030" i="8"/>
  <c r="S1031" i="8"/>
  <c r="S1032" i="8"/>
  <c r="S1033" i="8"/>
  <c r="S1034" i="8"/>
  <c r="S1035" i="8"/>
  <c r="S1036" i="8"/>
  <c r="S1037" i="8"/>
  <c r="S1038" i="8"/>
  <c r="S1039" i="8"/>
  <c r="S1040" i="8"/>
  <c r="S1041" i="8"/>
  <c r="S1042" i="8"/>
  <c r="S1043" i="8"/>
  <c r="S1044" i="8"/>
  <c r="S1045" i="8"/>
  <c r="S1046" i="8"/>
  <c r="S1047" i="8"/>
  <c r="S1048" i="8"/>
  <c r="S1049" i="8"/>
  <c r="S1050" i="8"/>
  <c r="S1051" i="8"/>
  <c r="S1052" i="8"/>
  <c r="S1053" i="8"/>
  <c r="S1054" i="8"/>
  <c r="S1055" i="8"/>
  <c r="S1056" i="8"/>
  <c r="S1057" i="8"/>
  <c r="S1058" i="8"/>
  <c r="S1059" i="8"/>
  <c r="S1060" i="8"/>
  <c r="S1061" i="8"/>
  <c r="S1062" i="8"/>
  <c r="S1063" i="8"/>
  <c r="S1064" i="8"/>
  <c r="S1065" i="8"/>
  <c r="S1066" i="8"/>
  <c r="S1067" i="8"/>
  <c r="S1068" i="8"/>
  <c r="S1069" i="8"/>
  <c r="S1070" i="8"/>
  <c r="S1071" i="8"/>
  <c r="S1072" i="8"/>
  <c r="S1073" i="8"/>
  <c r="S1074" i="8"/>
  <c r="S1075" i="8"/>
  <c r="S1076" i="8"/>
  <c r="S1077" i="8"/>
  <c r="S1078" i="8"/>
  <c r="S1079" i="8"/>
  <c r="S1080" i="8"/>
  <c r="S1081" i="8"/>
  <c r="S1082" i="8"/>
  <c r="S1083" i="8"/>
  <c r="S1084" i="8"/>
  <c r="S1085" i="8"/>
  <c r="S1086" i="8"/>
  <c r="S1087" i="8"/>
  <c r="S1088" i="8"/>
  <c r="S1089" i="8"/>
  <c r="S1090" i="8"/>
  <c r="S1091" i="8"/>
  <c r="S1092" i="8"/>
  <c r="S1093" i="8"/>
  <c r="S1094" i="8"/>
  <c r="S1095" i="8"/>
  <c r="S1096" i="8"/>
  <c r="S1097" i="8"/>
  <c r="S1098" i="8"/>
  <c r="S1099" i="8"/>
  <c r="S1100" i="8"/>
  <c r="S1101" i="8"/>
  <c r="S1102" i="8"/>
  <c r="S1103" i="8"/>
  <c r="S1104" i="8"/>
  <c r="S1105" i="8"/>
  <c r="S1106" i="8"/>
  <c r="S1107" i="8"/>
  <c r="S1108" i="8"/>
  <c r="S1109" i="8"/>
  <c r="S1110" i="8"/>
  <c r="S1111" i="8"/>
  <c r="S1112" i="8"/>
  <c r="S1113" i="8"/>
  <c r="S1114" i="8"/>
  <c r="S1115" i="8"/>
  <c r="S1116" i="8"/>
  <c r="S1117" i="8"/>
  <c r="S1118" i="8"/>
  <c r="S1119" i="8"/>
  <c r="S1120" i="8"/>
  <c r="S1121" i="8"/>
  <c r="S1122" i="8"/>
  <c r="S1123" i="8"/>
  <c r="S1124" i="8"/>
  <c r="S1125" i="8"/>
  <c r="S1126" i="8"/>
  <c r="S1127" i="8"/>
  <c r="S1128" i="8"/>
  <c r="S1129" i="8"/>
  <c r="S1130" i="8"/>
  <c r="S1131" i="8"/>
  <c r="S1132" i="8"/>
  <c r="S1133" i="8"/>
  <c r="S1134" i="8"/>
  <c r="S1135" i="8"/>
  <c r="S1136" i="8"/>
  <c r="S1137" i="8"/>
  <c r="S1138" i="8"/>
  <c r="S1139" i="8"/>
  <c r="S1140" i="8"/>
  <c r="S1141" i="8"/>
  <c r="S1142" i="8"/>
  <c r="S1143" i="8"/>
  <c r="S1144" i="8"/>
  <c r="S1145" i="8"/>
  <c r="S1146" i="8"/>
  <c r="S1147" i="8"/>
  <c r="S1148" i="8"/>
  <c r="S1149" i="8"/>
  <c r="S1150" i="8"/>
  <c r="S1151" i="8"/>
  <c r="S1152" i="8"/>
  <c r="S1153" i="8"/>
  <c r="S1154" i="8"/>
  <c r="S1155" i="8"/>
  <c r="S1156" i="8"/>
  <c r="S1157" i="8"/>
  <c r="S1158" i="8"/>
  <c r="S1159" i="8"/>
  <c r="S1160" i="8"/>
  <c r="S1161" i="8"/>
  <c r="S1162" i="8"/>
  <c r="S1163" i="8"/>
  <c r="S1164" i="8"/>
  <c r="S1165" i="8"/>
  <c r="S1166" i="8"/>
  <c r="S1167" i="8"/>
  <c r="S1168" i="8"/>
  <c r="S1169" i="8"/>
  <c r="S1170" i="8"/>
  <c r="S1171" i="8"/>
  <c r="S1172" i="8"/>
  <c r="S1173" i="8"/>
  <c r="S1174" i="8"/>
  <c r="S1175" i="8"/>
  <c r="S1176" i="8"/>
  <c r="S1177" i="8"/>
  <c r="S1178" i="8"/>
  <c r="S1179" i="8"/>
  <c r="S1180" i="8"/>
  <c r="S1181" i="8"/>
  <c r="S1182" i="8"/>
  <c r="S1183" i="8"/>
  <c r="S1184" i="8"/>
  <c r="S1185" i="8"/>
  <c r="S1186" i="8"/>
  <c r="S1187" i="8"/>
  <c r="S1188" i="8"/>
  <c r="S1189" i="8"/>
  <c r="S1190" i="8"/>
  <c r="S1191" i="8"/>
  <c r="S1192" i="8"/>
  <c r="S1193" i="8"/>
  <c r="S1194" i="8"/>
  <c r="S1195" i="8"/>
  <c r="S1196" i="8"/>
  <c r="S1197" i="8"/>
  <c r="S1198" i="8"/>
  <c r="S1199" i="8"/>
  <c r="S1200" i="8"/>
  <c r="S1201" i="8"/>
  <c r="S1202" i="8"/>
  <c r="S1203" i="8"/>
  <c r="S1204" i="8"/>
  <c r="S1205" i="8"/>
  <c r="S1206" i="8"/>
  <c r="S1207" i="8"/>
  <c r="S1208" i="8"/>
  <c r="S1209" i="8"/>
  <c r="S1210" i="8"/>
  <c r="S1211" i="8"/>
  <c r="S1212" i="8"/>
  <c r="S1213" i="8"/>
  <c r="S1214" i="8"/>
  <c r="S1215" i="8"/>
  <c r="S1216" i="8"/>
  <c r="S1217" i="8"/>
  <c r="S1218" i="8"/>
  <c r="S1219" i="8"/>
  <c r="S1220" i="8"/>
  <c r="S1221" i="8"/>
  <c r="S1222" i="8"/>
  <c r="S1223" i="8"/>
  <c r="S1224" i="8"/>
  <c r="S1225" i="8"/>
  <c r="S1226" i="8"/>
  <c r="S1227" i="8"/>
  <c r="S1228" i="8"/>
  <c r="S1229" i="8"/>
  <c r="S1230" i="8"/>
  <c r="S1231" i="8"/>
  <c r="S1232" i="8"/>
  <c r="S1233" i="8"/>
  <c r="S1234" i="8"/>
  <c r="S1235" i="8"/>
  <c r="S1236" i="8"/>
  <c r="S1237" i="8"/>
  <c r="S1238" i="8"/>
  <c r="S1239" i="8"/>
  <c r="S1240" i="8"/>
  <c r="S1241" i="8"/>
  <c r="S1242" i="8"/>
  <c r="S1243" i="8"/>
  <c r="S1244" i="8"/>
  <c r="S1245" i="8"/>
  <c r="S1246" i="8"/>
  <c r="S1247" i="8"/>
  <c r="S1248" i="8"/>
  <c r="S1249" i="8"/>
  <c r="S1250" i="8"/>
  <c r="S1251" i="8"/>
  <c r="S1252" i="8"/>
  <c r="S1253" i="8"/>
  <c r="S1254" i="8"/>
  <c r="S1255" i="8"/>
  <c r="S1256" i="8"/>
  <c r="S1257" i="8"/>
  <c r="S1258" i="8"/>
  <c r="S1259" i="8"/>
  <c r="S1260" i="8"/>
  <c r="S1261" i="8"/>
  <c r="S1262" i="8"/>
  <c r="S1263" i="8"/>
  <c r="S1264" i="8"/>
  <c r="S1265" i="8"/>
  <c r="S1266" i="8"/>
  <c r="S1267" i="8"/>
  <c r="S1268" i="8"/>
  <c r="S1269" i="8"/>
  <c r="S1270" i="8"/>
  <c r="S1271" i="8"/>
  <c r="S1272" i="8"/>
  <c r="S1273" i="8"/>
  <c r="S1274" i="8"/>
  <c r="S1275" i="8"/>
  <c r="S1276" i="8"/>
  <c r="S1277" i="8"/>
  <c r="S1278" i="8"/>
  <c r="S1279" i="8"/>
  <c r="S1280" i="8"/>
  <c r="S1281" i="8"/>
  <c r="S1282" i="8"/>
  <c r="S1283" i="8"/>
  <c r="S1284" i="8"/>
  <c r="S1285" i="8"/>
  <c r="S1286" i="8"/>
  <c r="S1287" i="8"/>
  <c r="S1288" i="8"/>
  <c r="S1289" i="8"/>
  <c r="S1290" i="8"/>
  <c r="S1291" i="8"/>
  <c r="S1292" i="8"/>
  <c r="S1293" i="8"/>
  <c r="S1294" i="8"/>
  <c r="S1295" i="8"/>
  <c r="S1296" i="8"/>
  <c r="S1297" i="8"/>
  <c r="S1298" i="8"/>
  <c r="S1299" i="8"/>
  <c r="S1300" i="8"/>
  <c r="S1301" i="8"/>
  <c r="S1302" i="8"/>
  <c r="S1303" i="8"/>
  <c r="S1304" i="8"/>
  <c r="S1305" i="8"/>
  <c r="S1306" i="8"/>
  <c r="S1307" i="8"/>
  <c r="S1308" i="8"/>
  <c r="S1309" i="8"/>
  <c r="S1310" i="8"/>
  <c r="S1311" i="8"/>
  <c r="S1312" i="8"/>
  <c r="S1313" i="8"/>
  <c r="S1314" i="8"/>
  <c r="S1315" i="8"/>
  <c r="S1316" i="8"/>
  <c r="S1317" i="8"/>
  <c r="S1318" i="8"/>
  <c r="S1319" i="8"/>
  <c r="S1320" i="8"/>
  <c r="S1321" i="8"/>
  <c r="S1322" i="8"/>
  <c r="S1323" i="8"/>
  <c r="S1324" i="8"/>
  <c r="S1325" i="8"/>
  <c r="S1326" i="8"/>
  <c r="S1327" i="8"/>
  <c r="S1328" i="8"/>
  <c r="S1329" i="8"/>
  <c r="S1330" i="8"/>
  <c r="S1331" i="8"/>
  <c r="S1332" i="8"/>
  <c r="S1333" i="8"/>
  <c r="S1334" i="8"/>
  <c r="S1335" i="8"/>
  <c r="S1336" i="8"/>
  <c r="S1337" i="8"/>
  <c r="S1338" i="8"/>
  <c r="S1339" i="8"/>
  <c r="S1340" i="8"/>
  <c r="S1341" i="8"/>
  <c r="S1342" i="8"/>
  <c r="S1343" i="8"/>
  <c r="S1344" i="8"/>
  <c r="S1345" i="8"/>
  <c r="S1346" i="8"/>
  <c r="S1347" i="8"/>
  <c r="S1348" i="8"/>
  <c r="S1349" i="8"/>
  <c r="S1350" i="8"/>
  <c r="S1351" i="8"/>
  <c r="S1352" i="8"/>
  <c r="S1353" i="8"/>
  <c r="S1354" i="8"/>
  <c r="S1355" i="8"/>
  <c r="S1356" i="8"/>
  <c r="S1357" i="8"/>
  <c r="S1358" i="8"/>
  <c r="S1359" i="8"/>
  <c r="S1360" i="8"/>
  <c r="S1361" i="8"/>
  <c r="S1362" i="8"/>
  <c r="S1363" i="8"/>
  <c r="S1364" i="8"/>
  <c r="S1365" i="8"/>
  <c r="S1366" i="8"/>
  <c r="S1367" i="8"/>
  <c r="S1368" i="8"/>
  <c r="S1369" i="8"/>
  <c r="S1370" i="8"/>
  <c r="S1371" i="8"/>
  <c r="S1372" i="8"/>
  <c r="S1373" i="8"/>
  <c r="S1374" i="8"/>
  <c r="S1375" i="8"/>
  <c r="S1376" i="8"/>
  <c r="S1377" i="8"/>
  <c r="S1378" i="8"/>
  <c r="S1379" i="8"/>
  <c r="S1380" i="8"/>
  <c r="S1381" i="8"/>
  <c r="S1382" i="8"/>
  <c r="S1383" i="8"/>
  <c r="S1384" i="8"/>
  <c r="S1385" i="8"/>
  <c r="S1386" i="8"/>
  <c r="S1387" i="8"/>
  <c r="S1388" i="8"/>
  <c r="S1389" i="8"/>
  <c r="S1390" i="8"/>
  <c r="S1391" i="8"/>
  <c r="S1392" i="8"/>
  <c r="S1393" i="8"/>
  <c r="S1394" i="8"/>
  <c r="S1395" i="8"/>
  <c r="S1396" i="8"/>
  <c r="S1397" i="8"/>
  <c r="S1398" i="8"/>
  <c r="S1399" i="8"/>
  <c r="S1400" i="8"/>
  <c r="S1401" i="8"/>
  <c r="S1402" i="8"/>
  <c r="S1403" i="8"/>
  <c r="S1404" i="8"/>
  <c r="S1405" i="8"/>
  <c r="S1406" i="8"/>
  <c r="S1407" i="8"/>
  <c r="S1408" i="8"/>
  <c r="S1409" i="8"/>
  <c r="S1410" i="8"/>
  <c r="S1411" i="8"/>
  <c r="S1412" i="8"/>
  <c r="S1413" i="8"/>
  <c r="S1414" i="8"/>
  <c r="S1415" i="8"/>
  <c r="S1416" i="8"/>
  <c r="S1417" i="8"/>
  <c r="S1418" i="8"/>
  <c r="S1419" i="8"/>
  <c r="S1420" i="8"/>
  <c r="S1421" i="8"/>
  <c r="S1422" i="8"/>
  <c r="S1423" i="8"/>
  <c r="S1424" i="8"/>
  <c r="S1425" i="8"/>
  <c r="S1426" i="8"/>
  <c r="S1427" i="8"/>
  <c r="S1428" i="8"/>
  <c r="S1429" i="8"/>
  <c r="S1430" i="8"/>
  <c r="S1431" i="8"/>
  <c r="S1432" i="8"/>
  <c r="S1433" i="8"/>
  <c r="S1434" i="8"/>
  <c r="S1435" i="8"/>
  <c r="S1436" i="8"/>
  <c r="S1437" i="8"/>
  <c r="S1438" i="8"/>
  <c r="S1439" i="8"/>
  <c r="S1440" i="8"/>
  <c r="S1441" i="8"/>
  <c r="S1442" i="8"/>
  <c r="S1443" i="8"/>
  <c r="S1444" i="8"/>
  <c r="S1445" i="8"/>
  <c r="S1446" i="8"/>
  <c r="S1447" i="8"/>
  <c r="S1448" i="8"/>
  <c r="S1449" i="8"/>
  <c r="S1450" i="8"/>
  <c r="S1451" i="8"/>
  <c r="S1452" i="8"/>
  <c r="S1453" i="8"/>
  <c r="S1454" i="8"/>
  <c r="S1455" i="8"/>
  <c r="S1456" i="8"/>
  <c r="S1457" i="8"/>
  <c r="S1458" i="8"/>
  <c r="S1459" i="8"/>
  <c r="S1460" i="8"/>
  <c r="S1461" i="8"/>
  <c r="S1462" i="8"/>
  <c r="S1463" i="8"/>
  <c r="S1464" i="8"/>
  <c r="S1465" i="8"/>
  <c r="S1466" i="8"/>
  <c r="S1467" i="8"/>
  <c r="S1468" i="8"/>
  <c r="S1469" i="8"/>
  <c r="S1470" i="8"/>
  <c r="S1471" i="8"/>
  <c r="S1472" i="8"/>
  <c r="S1473" i="8"/>
  <c r="S1474" i="8"/>
  <c r="S1475" i="8"/>
  <c r="S1476" i="8"/>
  <c r="S1477" i="8"/>
  <c r="S1478" i="8"/>
  <c r="S1479" i="8"/>
  <c r="S1480" i="8"/>
  <c r="S1481" i="8"/>
  <c r="S1482" i="8"/>
  <c r="S1483" i="8"/>
  <c r="S1484" i="8"/>
  <c r="S1485" i="8"/>
  <c r="S1486" i="8"/>
  <c r="S1487" i="8"/>
  <c r="S1488" i="8"/>
  <c r="S1489" i="8"/>
  <c r="S1490" i="8"/>
  <c r="S1491" i="8"/>
  <c r="S1492" i="8"/>
  <c r="S1493" i="8"/>
  <c r="S1494" i="8"/>
  <c r="S1495" i="8"/>
  <c r="S1496" i="8"/>
  <c r="S1497" i="8"/>
  <c r="S1498" i="8"/>
  <c r="S1499" i="8"/>
  <c r="S1500" i="8"/>
  <c r="S1501" i="8"/>
  <c r="S1502" i="8"/>
  <c r="S1503" i="8"/>
  <c r="S1504" i="8"/>
  <c r="S1505" i="8"/>
  <c r="S1506" i="8"/>
  <c r="S1507" i="8"/>
  <c r="S1508" i="8"/>
  <c r="S1509" i="8"/>
  <c r="S1510" i="8"/>
  <c r="S1511" i="8"/>
  <c r="S1512" i="8"/>
  <c r="S1513" i="8"/>
  <c r="S1514" i="8"/>
  <c r="S1515" i="8"/>
  <c r="S1516" i="8"/>
  <c r="S1517" i="8"/>
  <c r="S1518" i="8"/>
  <c r="S1519" i="8"/>
  <c r="S1520" i="8"/>
  <c r="S1521" i="8"/>
  <c r="S1522" i="8"/>
  <c r="S1523" i="8"/>
  <c r="S1524" i="8"/>
  <c r="S1525" i="8"/>
  <c r="S1526" i="8"/>
  <c r="S1527" i="8"/>
  <c r="S1528" i="8"/>
  <c r="S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X701" i="8"/>
  <c r="X702" i="8"/>
  <c r="X703" i="8"/>
  <c r="X704" i="8"/>
  <c r="X705" i="8"/>
  <c r="X706" i="8"/>
  <c r="X707" i="8"/>
  <c r="X708" i="8"/>
  <c r="X709" i="8"/>
  <c r="X710" i="8"/>
  <c r="X711" i="8"/>
  <c r="X712" i="8"/>
  <c r="X713" i="8"/>
  <c r="X714" i="8"/>
  <c r="X715" i="8"/>
  <c r="X716" i="8"/>
  <c r="X717" i="8"/>
  <c r="X718" i="8"/>
  <c r="X719" i="8"/>
  <c r="X720" i="8"/>
  <c r="X721" i="8"/>
  <c r="X722" i="8"/>
  <c r="X723" i="8"/>
  <c r="X724" i="8"/>
  <c r="X725" i="8"/>
  <c r="X726" i="8"/>
  <c r="X727" i="8"/>
  <c r="X728" i="8"/>
  <c r="X729" i="8"/>
  <c r="X730" i="8"/>
  <c r="X731" i="8"/>
  <c r="X732" i="8"/>
  <c r="X733" i="8"/>
  <c r="X734" i="8"/>
  <c r="X735" i="8"/>
  <c r="X736" i="8"/>
  <c r="X737" i="8"/>
  <c r="X738" i="8"/>
  <c r="X739" i="8"/>
  <c r="X740" i="8"/>
  <c r="X741" i="8"/>
  <c r="X742" i="8"/>
  <c r="X743" i="8"/>
  <c r="X744" i="8"/>
  <c r="X745" i="8"/>
  <c r="X746" i="8"/>
  <c r="X747" i="8"/>
  <c r="X748" i="8"/>
  <c r="X749" i="8"/>
  <c r="X750" i="8"/>
  <c r="X751" i="8"/>
  <c r="X752" i="8"/>
  <c r="X753" i="8"/>
  <c r="X754" i="8"/>
  <c r="X755" i="8"/>
  <c r="X756" i="8"/>
  <c r="X757" i="8"/>
  <c r="X758" i="8"/>
  <c r="X759" i="8"/>
  <c r="X760" i="8"/>
  <c r="X761" i="8"/>
  <c r="X762" i="8"/>
  <c r="X763" i="8"/>
  <c r="X764" i="8"/>
  <c r="X765" i="8"/>
  <c r="X766" i="8"/>
  <c r="X767" i="8"/>
  <c r="X768" i="8"/>
  <c r="X769" i="8"/>
  <c r="X770" i="8"/>
  <c r="X771" i="8"/>
  <c r="X772" i="8"/>
  <c r="X773" i="8"/>
  <c r="X774" i="8"/>
  <c r="X775" i="8"/>
  <c r="X776" i="8"/>
  <c r="X777" i="8"/>
  <c r="X778" i="8"/>
  <c r="X779" i="8"/>
  <c r="X780" i="8"/>
  <c r="X781" i="8"/>
  <c r="X782" i="8"/>
  <c r="X783" i="8"/>
  <c r="X784" i="8"/>
  <c r="X785" i="8"/>
  <c r="X786" i="8"/>
  <c r="X787" i="8"/>
  <c r="X788" i="8"/>
  <c r="X789" i="8"/>
  <c r="X790" i="8"/>
  <c r="X791" i="8"/>
  <c r="X792" i="8"/>
  <c r="X793" i="8"/>
  <c r="X794" i="8"/>
  <c r="X795" i="8"/>
  <c r="X796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X809" i="8"/>
  <c r="X810" i="8"/>
  <c r="X811" i="8"/>
  <c r="X812" i="8"/>
  <c r="X813" i="8"/>
  <c r="X814" i="8"/>
  <c r="X815" i="8"/>
  <c r="X816" i="8"/>
  <c r="X817" i="8"/>
  <c r="X818" i="8"/>
  <c r="X819" i="8"/>
  <c r="X820" i="8"/>
  <c r="X821" i="8"/>
  <c r="X822" i="8"/>
  <c r="X823" i="8"/>
  <c r="X824" i="8"/>
  <c r="X825" i="8"/>
  <c r="X826" i="8"/>
  <c r="X827" i="8"/>
  <c r="X828" i="8"/>
  <c r="X829" i="8"/>
  <c r="X830" i="8"/>
  <c r="X831" i="8"/>
  <c r="X832" i="8"/>
  <c r="X833" i="8"/>
  <c r="X834" i="8"/>
  <c r="X835" i="8"/>
  <c r="X836" i="8"/>
  <c r="X837" i="8"/>
  <c r="X838" i="8"/>
  <c r="X839" i="8"/>
  <c r="X840" i="8"/>
  <c r="X841" i="8"/>
  <c r="X842" i="8"/>
  <c r="X843" i="8"/>
  <c r="X844" i="8"/>
  <c r="X845" i="8"/>
  <c r="X846" i="8"/>
  <c r="X847" i="8"/>
  <c r="X848" i="8"/>
  <c r="X849" i="8"/>
  <c r="X850" i="8"/>
  <c r="X851" i="8"/>
  <c r="X852" i="8"/>
  <c r="X853" i="8"/>
  <c r="X854" i="8"/>
  <c r="X855" i="8"/>
  <c r="X856" i="8"/>
  <c r="X857" i="8"/>
  <c r="X858" i="8"/>
  <c r="X859" i="8"/>
  <c r="X860" i="8"/>
  <c r="X861" i="8"/>
  <c r="X862" i="8"/>
  <c r="X863" i="8"/>
  <c r="X864" i="8"/>
  <c r="X865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X878" i="8"/>
  <c r="X879" i="8"/>
  <c r="X880" i="8"/>
  <c r="X881" i="8"/>
  <c r="X882" i="8"/>
  <c r="X883" i="8"/>
  <c r="X884" i="8"/>
  <c r="X885" i="8"/>
  <c r="X886" i="8"/>
  <c r="X887" i="8"/>
  <c r="X888" i="8"/>
  <c r="X889" i="8"/>
  <c r="X890" i="8"/>
  <c r="X891" i="8"/>
  <c r="X892" i="8"/>
  <c r="X893" i="8"/>
  <c r="X894" i="8"/>
  <c r="X895" i="8"/>
  <c r="X896" i="8"/>
  <c r="X897" i="8"/>
  <c r="X898" i="8"/>
  <c r="X899" i="8"/>
  <c r="X900" i="8"/>
  <c r="X901" i="8"/>
  <c r="X902" i="8"/>
  <c r="X903" i="8"/>
  <c r="X904" i="8"/>
  <c r="X905" i="8"/>
  <c r="X906" i="8"/>
  <c r="X907" i="8"/>
  <c r="X908" i="8"/>
  <c r="X909" i="8"/>
  <c r="X910" i="8"/>
  <c r="X911" i="8"/>
  <c r="X912" i="8"/>
  <c r="X913" i="8"/>
  <c r="X914" i="8"/>
  <c r="X915" i="8"/>
  <c r="X916" i="8"/>
  <c r="X917" i="8"/>
  <c r="X918" i="8"/>
  <c r="X919" i="8"/>
  <c r="X920" i="8"/>
  <c r="X921" i="8"/>
  <c r="X922" i="8"/>
  <c r="X923" i="8"/>
  <c r="X924" i="8"/>
  <c r="X925" i="8"/>
  <c r="X926" i="8"/>
  <c r="X927" i="8"/>
  <c r="X928" i="8"/>
  <c r="X929" i="8"/>
  <c r="X930" i="8"/>
  <c r="X931" i="8"/>
  <c r="X932" i="8"/>
  <c r="X933" i="8"/>
  <c r="X934" i="8"/>
  <c r="X935" i="8"/>
  <c r="X936" i="8"/>
  <c r="X937" i="8"/>
  <c r="X938" i="8"/>
  <c r="X939" i="8"/>
  <c r="X940" i="8"/>
  <c r="X941" i="8"/>
  <c r="X942" i="8"/>
  <c r="X943" i="8"/>
  <c r="X944" i="8"/>
  <c r="X945" i="8"/>
  <c r="X946" i="8"/>
  <c r="X947" i="8"/>
  <c r="X948" i="8"/>
  <c r="X949" i="8"/>
  <c r="X950" i="8"/>
  <c r="X951" i="8"/>
  <c r="X952" i="8"/>
  <c r="X953" i="8"/>
  <c r="X954" i="8"/>
  <c r="X955" i="8"/>
  <c r="X956" i="8"/>
  <c r="X957" i="8"/>
  <c r="X958" i="8"/>
  <c r="X959" i="8"/>
  <c r="X960" i="8"/>
  <c r="X961" i="8"/>
  <c r="X962" i="8"/>
  <c r="X963" i="8"/>
  <c r="X964" i="8"/>
  <c r="X965" i="8"/>
  <c r="X966" i="8"/>
  <c r="X967" i="8"/>
  <c r="X968" i="8"/>
  <c r="X969" i="8"/>
  <c r="X970" i="8"/>
  <c r="X971" i="8"/>
  <c r="X972" i="8"/>
  <c r="X973" i="8"/>
  <c r="X974" i="8"/>
  <c r="X975" i="8"/>
  <c r="X976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X989" i="8"/>
  <c r="X990" i="8"/>
  <c r="X991" i="8"/>
  <c r="X992" i="8"/>
  <c r="X993" i="8"/>
  <c r="X994" i="8"/>
  <c r="X995" i="8"/>
  <c r="X996" i="8"/>
  <c r="X997" i="8"/>
  <c r="X998" i="8"/>
  <c r="X999" i="8"/>
  <c r="X1000" i="8"/>
  <c r="X1001" i="8"/>
  <c r="X1002" i="8"/>
  <c r="X1003" i="8"/>
  <c r="X1004" i="8"/>
  <c r="X1005" i="8"/>
  <c r="X1006" i="8"/>
  <c r="X1007" i="8"/>
  <c r="X1008" i="8"/>
  <c r="X1009" i="8"/>
  <c r="X1010" i="8"/>
  <c r="X1011" i="8"/>
  <c r="X1012" i="8"/>
  <c r="X1013" i="8"/>
  <c r="X1014" i="8"/>
  <c r="X1015" i="8"/>
  <c r="X1016" i="8"/>
  <c r="X1017" i="8"/>
  <c r="X1018" i="8"/>
  <c r="X1019" i="8"/>
  <c r="X1020" i="8"/>
  <c r="X1021" i="8"/>
  <c r="X1022" i="8"/>
  <c r="X1023" i="8"/>
  <c r="X1024" i="8"/>
  <c r="X1025" i="8"/>
  <c r="X1026" i="8"/>
  <c r="X1027" i="8"/>
  <c r="X1028" i="8"/>
  <c r="X1029" i="8"/>
  <c r="X1030" i="8"/>
  <c r="X1031" i="8"/>
  <c r="X1032" i="8"/>
  <c r="X1033" i="8"/>
  <c r="X1034" i="8"/>
  <c r="X1035" i="8"/>
  <c r="X1036" i="8"/>
  <c r="X1037" i="8"/>
  <c r="X1038" i="8"/>
  <c r="X1039" i="8"/>
  <c r="X1040" i="8"/>
  <c r="X1041" i="8"/>
  <c r="X1042" i="8"/>
  <c r="X1043" i="8"/>
  <c r="X1044" i="8"/>
  <c r="X1045" i="8"/>
  <c r="X1046" i="8"/>
  <c r="X1047" i="8"/>
  <c r="X1048" i="8"/>
  <c r="X1049" i="8"/>
  <c r="X1050" i="8"/>
  <c r="X1051" i="8"/>
  <c r="X1052" i="8"/>
  <c r="X1053" i="8"/>
  <c r="X1054" i="8"/>
  <c r="X1055" i="8"/>
  <c r="X1056" i="8"/>
  <c r="X1057" i="8"/>
  <c r="X1058" i="8"/>
  <c r="X1059" i="8"/>
  <c r="X1060" i="8"/>
  <c r="X1061" i="8"/>
  <c r="X1062" i="8"/>
  <c r="X1063" i="8"/>
  <c r="X1064" i="8"/>
  <c r="X1065" i="8"/>
  <c r="X1066" i="8"/>
  <c r="X1067" i="8"/>
  <c r="X1068" i="8"/>
  <c r="X1069" i="8"/>
  <c r="X1070" i="8"/>
  <c r="X1071" i="8"/>
  <c r="X1072" i="8"/>
  <c r="X1073" i="8"/>
  <c r="X1074" i="8"/>
  <c r="X1075" i="8"/>
  <c r="X1076" i="8"/>
  <c r="X1077" i="8"/>
  <c r="X1078" i="8"/>
  <c r="X1079" i="8"/>
  <c r="X1080" i="8"/>
  <c r="X1081" i="8"/>
  <c r="X1082" i="8"/>
  <c r="X1083" i="8"/>
  <c r="X1084" i="8"/>
  <c r="X1085" i="8"/>
  <c r="X1086" i="8"/>
  <c r="X1087" i="8"/>
  <c r="X1088" i="8"/>
  <c r="X1089" i="8"/>
  <c r="X1090" i="8"/>
  <c r="X1091" i="8"/>
  <c r="X1092" i="8"/>
  <c r="X1093" i="8"/>
  <c r="X1094" i="8"/>
  <c r="X1095" i="8"/>
  <c r="X1096" i="8"/>
  <c r="X1097" i="8"/>
  <c r="X1098" i="8"/>
  <c r="X1099" i="8"/>
  <c r="X1100" i="8"/>
  <c r="X1101" i="8"/>
  <c r="X1102" i="8"/>
  <c r="X1103" i="8"/>
  <c r="X1104" i="8"/>
  <c r="X1105" i="8"/>
  <c r="X1106" i="8"/>
  <c r="X1107" i="8"/>
  <c r="X1108" i="8"/>
  <c r="X1109" i="8"/>
  <c r="X1110" i="8"/>
  <c r="X1111" i="8"/>
  <c r="X1112" i="8"/>
  <c r="X1113" i="8"/>
  <c r="X1114" i="8"/>
  <c r="X1115" i="8"/>
  <c r="X1116" i="8"/>
  <c r="X1117" i="8"/>
  <c r="X1118" i="8"/>
  <c r="X1119" i="8"/>
  <c r="X1120" i="8"/>
  <c r="X1121" i="8"/>
  <c r="X1122" i="8"/>
  <c r="X1123" i="8"/>
  <c r="X1124" i="8"/>
  <c r="X1125" i="8"/>
  <c r="X1126" i="8"/>
  <c r="X1127" i="8"/>
  <c r="X1128" i="8"/>
  <c r="X1129" i="8"/>
  <c r="X1130" i="8"/>
  <c r="X1131" i="8"/>
  <c r="X1132" i="8"/>
  <c r="X1133" i="8"/>
  <c r="X1134" i="8"/>
  <c r="X1135" i="8"/>
  <c r="X1136" i="8"/>
  <c r="X1137" i="8"/>
  <c r="X1138" i="8"/>
  <c r="X1139" i="8"/>
  <c r="X1140" i="8"/>
  <c r="X1141" i="8"/>
  <c r="X1142" i="8"/>
  <c r="X1143" i="8"/>
  <c r="X1144" i="8"/>
  <c r="X1145" i="8"/>
  <c r="X1146" i="8"/>
  <c r="X1147" i="8"/>
  <c r="X1148" i="8"/>
  <c r="X1149" i="8"/>
  <c r="X1150" i="8"/>
  <c r="X1151" i="8"/>
  <c r="X1152" i="8"/>
  <c r="X1153" i="8"/>
  <c r="X1154" i="8"/>
  <c r="X1155" i="8"/>
  <c r="X1156" i="8"/>
  <c r="X1157" i="8"/>
  <c r="X1158" i="8"/>
  <c r="X1159" i="8"/>
  <c r="X1160" i="8"/>
  <c r="X1161" i="8"/>
  <c r="X1162" i="8"/>
  <c r="X1163" i="8"/>
  <c r="X1164" i="8"/>
  <c r="X1165" i="8"/>
  <c r="X1166" i="8"/>
  <c r="X1167" i="8"/>
  <c r="X1168" i="8"/>
  <c r="X1169" i="8"/>
  <c r="X1170" i="8"/>
  <c r="X1171" i="8"/>
  <c r="X1172" i="8"/>
  <c r="X1173" i="8"/>
  <c r="X1174" i="8"/>
  <c r="X1175" i="8"/>
  <c r="X1176" i="8"/>
  <c r="X1177" i="8"/>
  <c r="X1178" i="8"/>
  <c r="X1179" i="8"/>
  <c r="X1180" i="8"/>
  <c r="X1181" i="8"/>
  <c r="X1182" i="8"/>
  <c r="X1183" i="8"/>
  <c r="X1184" i="8"/>
  <c r="X1185" i="8"/>
  <c r="X1186" i="8"/>
  <c r="X1187" i="8"/>
  <c r="X1188" i="8"/>
  <c r="X1189" i="8"/>
  <c r="X1190" i="8"/>
  <c r="X1191" i="8"/>
  <c r="X1192" i="8"/>
  <c r="X1193" i="8"/>
  <c r="X1194" i="8"/>
  <c r="X1195" i="8"/>
  <c r="X1196" i="8"/>
  <c r="X1197" i="8"/>
  <c r="X1198" i="8"/>
  <c r="X1199" i="8"/>
  <c r="X1200" i="8"/>
  <c r="X1201" i="8"/>
  <c r="X1202" i="8"/>
  <c r="X1203" i="8"/>
  <c r="X1204" i="8"/>
  <c r="X1205" i="8"/>
  <c r="X1206" i="8"/>
  <c r="X1207" i="8"/>
  <c r="X1208" i="8"/>
  <c r="X1209" i="8"/>
  <c r="X1210" i="8"/>
  <c r="X1211" i="8"/>
  <c r="X1212" i="8"/>
  <c r="X1213" i="8"/>
  <c r="X1214" i="8"/>
  <c r="X1215" i="8"/>
  <c r="X1216" i="8"/>
  <c r="X1217" i="8"/>
  <c r="X1218" i="8"/>
  <c r="X1219" i="8"/>
  <c r="X1220" i="8"/>
  <c r="X1221" i="8"/>
  <c r="X1222" i="8"/>
  <c r="X1223" i="8"/>
  <c r="X1224" i="8"/>
  <c r="X1225" i="8"/>
  <c r="X1226" i="8"/>
  <c r="X1227" i="8"/>
  <c r="X1228" i="8"/>
  <c r="X1229" i="8"/>
  <c r="X1230" i="8"/>
  <c r="X1231" i="8"/>
  <c r="X1232" i="8"/>
  <c r="X1233" i="8"/>
  <c r="X1234" i="8"/>
  <c r="X1235" i="8"/>
  <c r="X1236" i="8"/>
  <c r="X1237" i="8"/>
  <c r="X1238" i="8"/>
  <c r="X1239" i="8"/>
  <c r="X1240" i="8"/>
  <c r="X1241" i="8"/>
  <c r="X1242" i="8"/>
  <c r="X1243" i="8"/>
  <c r="X1244" i="8"/>
  <c r="X1245" i="8"/>
  <c r="X1246" i="8"/>
  <c r="X1247" i="8"/>
  <c r="X1248" i="8"/>
  <c r="X1249" i="8"/>
  <c r="X1250" i="8"/>
  <c r="X1251" i="8"/>
  <c r="X1252" i="8"/>
  <c r="X1253" i="8"/>
  <c r="X1254" i="8"/>
  <c r="X1255" i="8"/>
  <c r="X1256" i="8"/>
  <c r="X1257" i="8"/>
  <c r="X1258" i="8"/>
  <c r="X1259" i="8"/>
  <c r="X1260" i="8"/>
  <c r="X1261" i="8"/>
  <c r="X1262" i="8"/>
  <c r="X1263" i="8"/>
  <c r="X1264" i="8"/>
  <c r="X1265" i="8"/>
  <c r="X1266" i="8"/>
  <c r="X1267" i="8"/>
  <c r="X1268" i="8"/>
  <c r="X1269" i="8"/>
  <c r="X1270" i="8"/>
  <c r="X1271" i="8"/>
  <c r="X1272" i="8"/>
  <c r="X1273" i="8"/>
  <c r="X1274" i="8"/>
  <c r="X1275" i="8"/>
  <c r="X1276" i="8"/>
  <c r="X1277" i="8"/>
  <c r="X1278" i="8"/>
  <c r="X1279" i="8"/>
  <c r="X1280" i="8"/>
  <c r="X1281" i="8"/>
  <c r="X1282" i="8"/>
  <c r="X1283" i="8"/>
  <c r="X1284" i="8"/>
  <c r="X1285" i="8"/>
  <c r="X1286" i="8"/>
  <c r="X1287" i="8"/>
  <c r="X1288" i="8"/>
  <c r="X1289" i="8"/>
  <c r="X1290" i="8"/>
  <c r="X1291" i="8"/>
  <c r="X1292" i="8"/>
  <c r="X1293" i="8"/>
  <c r="X1294" i="8"/>
  <c r="X1295" i="8"/>
  <c r="X1296" i="8"/>
  <c r="X1297" i="8"/>
  <c r="X1298" i="8"/>
  <c r="X1299" i="8"/>
  <c r="X1300" i="8"/>
  <c r="X1301" i="8"/>
  <c r="X1302" i="8"/>
  <c r="X1303" i="8"/>
  <c r="X1304" i="8"/>
  <c r="X1305" i="8"/>
  <c r="X1306" i="8"/>
  <c r="X1307" i="8"/>
  <c r="X1308" i="8"/>
  <c r="X1309" i="8"/>
  <c r="X1310" i="8"/>
  <c r="X1311" i="8"/>
  <c r="X1312" i="8"/>
  <c r="X1313" i="8"/>
  <c r="X1314" i="8"/>
  <c r="X1315" i="8"/>
  <c r="X1316" i="8"/>
  <c r="X1317" i="8"/>
  <c r="X1318" i="8"/>
  <c r="X1319" i="8"/>
  <c r="X1320" i="8"/>
  <c r="X1321" i="8"/>
  <c r="X1322" i="8"/>
  <c r="X1323" i="8"/>
  <c r="X1324" i="8"/>
  <c r="X1325" i="8"/>
  <c r="X1326" i="8"/>
  <c r="X1327" i="8"/>
  <c r="X1328" i="8"/>
  <c r="X1329" i="8"/>
  <c r="X1330" i="8"/>
  <c r="X1331" i="8"/>
  <c r="X1332" i="8"/>
  <c r="X1333" i="8"/>
  <c r="X1334" i="8"/>
  <c r="X1335" i="8"/>
  <c r="X1336" i="8"/>
  <c r="X1337" i="8"/>
  <c r="X1338" i="8"/>
  <c r="X1339" i="8"/>
  <c r="X1340" i="8"/>
  <c r="X1341" i="8"/>
  <c r="X1342" i="8"/>
  <c r="X1343" i="8"/>
  <c r="X1344" i="8"/>
  <c r="X1345" i="8"/>
  <c r="X1346" i="8"/>
  <c r="X1347" i="8"/>
  <c r="X1348" i="8"/>
  <c r="X1349" i="8"/>
  <c r="X1350" i="8"/>
  <c r="X1351" i="8"/>
  <c r="X1352" i="8"/>
  <c r="X1353" i="8"/>
  <c r="X1354" i="8"/>
  <c r="X1355" i="8"/>
  <c r="X1356" i="8"/>
  <c r="X1357" i="8"/>
  <c r="X1358" i="8"/>
  <c r="X1359" i="8"/>
  <c r="X1360" i="8"/>
  <c r="X1361" i="8"/>
  <c r="X1362" i="8"/>
  <c r="X1363" i="8"/>
  <c r="X1364" i="8"/>
  <c r="X1365" i="8"/>
  <c r="X1366" i="8"/>
  <c r="X1367" i="8"/>
  <c r="X1368" i="8"/>
  <c r="X1369" i="8"/>
  <c r="X1370" i="8"/>
  <c r="X1371" i="8"/>
  <c r="X1372" i="8"/>
  <c r="X1373" i="8"/>
  <c r="X1374" i="8"/>
  <c r="X1375" i="8"/>
  <c r="X1376" i="8"/>
  <c r="X1377" i="8"/>
  <c r="X1378" i="8"/>
  <c r="X1379" i="8"/>
  <c r="X1380" i="8"/>
  <c r="X1381" i="8"/>
  <c r="X1382" i="8"/>
  <c r="X1383" i="8"/>
  <c r="X1384" i="8"/>
  <c r="X1385" i="8"/>
  <c r="X1386" i="8"/>
  <c r="X1387" i="8"/>
  <c r="X1388" i="8"/>
  <c r="X1389" i="8"/>
  <c r="X1390" i="8"/>
  <c r="X1391" i="8"/>
  <c r="X1392" i="8"/>
  <c r="X1393" i="8"/>
  <c r="X1394" i="8"/>
  <c r="X1395" i="8"/>
  <c r="X1396" i="8"/>
  <c r="X1397" i="8"/>
  <c r="X1398" i="8"/>
  <c r="X1399" i="8"/>
  <c r="X1400" i="8"/>
  <c r="X1401" i="8"/>
  <c r="X1402" i="8"/>
  <c r="X1403" i="8"/>
  <c r="X1404" i="8"/>
  <c r="X1405" i="8"/>
  <c r="X1406" i="8"/>
  <c r="X1407" i="8"/>
  <c r="X1408" i="8"/>
  <c r="X1409" i="8"/>
  <c r="X1410" i="8"/>
  <c r="X1411" i="8"/>
  <c r="X1412" i="8"/>
  <c r="X1413" i="8"/>
  <c r="X1414" i="8"/>
  <c r="X1415" i="8"/>
  <c r="X1416" i="8"/>
  <c r="X1417" i="8"/>
  <c r="X1418" i="8"/>
  <c r="X1419" i="8"/>
  <c r="X1420" i="8"/>
  <c r="X1421" i="8"/>
  <c r="X1422" i="8"/>
  <c r="X1423" i="8"/>
  <c r="X1424" i="8"/>
  <c r="X1425" i="8"/>
  <c r="X1426" i="8"/>
  <c r="X1427" i="8"/>
  <c r="X1428" i="8"/>
  <c r="X1429" i="8"/>
  <c r="X1430" i="8"/>
  <c r="X1431" i="8"/>
  <c r="X1432" i="8"/>
  <c r="X1433" i="8"/>
  <c r="X1434" i="8"/>
  <c r="X1435" i="8"/>
  <c r="X1436" i="8"/>
  <c r="X1437" i="8"/>
  <c r="X1438" i="8"/>
  <c r="X1439" i="8"/>
  <c r="X1440" i="8"/>
  <c r="X1441" i="8"/>
  <c r="X1442" i="8"/>
  <c r="X1443" i="8"/>
  <c r="X1444" i="8"/>
  <c r="X1445" i="8"/>
  <c r="X1446" i="8"/>
  <c r="X1447" i="8"/>
  <c r="X1448" i="8"/>
  <c r="X1449" i="8"/>
  <c r="X1450" i="8"/>
  <c r="X1451" i="8"/>
  <c r="X1452" i="8"/>
  <c r="X1453" i="8"/>
  <c r="X1454" i="8"/>
  <c r="X1455" i="8"/>
  <c r="X1456" i="8"/>
  <c r="X1457" i="8"/>
  <c r="X1458" i="8"/>
  <c r="X1459" i="8"/>
  <c r="X1460" i="8"/>
  <c r="X1461" i="8"/>
  <c r="X1462" i="8"/>
  <c r="X1463" i="8"/>
  <c r="X1464" i="8"/>
  <c r="X1465" i="8"/>
  <c r="X1466" i="8"/>
  <c r="X1467" i="8"/>
  <c r="X1468" i="8"/>
  <c r="X1469" i="8"/>
  <c r="X1470" i="8"/>
  <c r="X1471" i="8"/>
  <c r="X1472" i="8"/>
  <c r="X1473" i="8"/>
  <c r="X1474" i="8"/>
  <c r="X1475" i="8"/>
  <c r="X1476" i="8"/>
  <c r="X1477" i="8"/>
  <c r="X1478" i="8"/>
  <c r="X1479" i="8"/>
  <c r="X1480" i="8"/>
  <c r="X1481" i="8"/>
  <c r="X1482" i="8"/>
  <c r="X1483" i="8"/>
  <c r="X1484" i="8"/>
  <c r="X1485" i="8"/>
  <c r="X1486" i="8"/>
  <c r="X1487" i="8"/>
  <c r="X1488" i="8"/>
  <c r="X1489" i="8"/>
  <c r="X1490" i="8"/>
  <c r="X1491" i="8"/>
  <c r="X1492" i="8"/>
  <c r="X1493" i="8"/>
  <c r="X1494" i="8"/>
  <c r="X1495" i="8"/>
  <c r="X1496" i="8"/>
  <c r="X1497" i="8"/>
  <c r="X1498" i="8"/>
  <c r="X1499" i="8"/>
  <c r="X1500" i="8"/>
  <c r="X1501" i="8"/>
  <c r="X1502" i="8"/>
  <c r="X1503" i="8"/>
  <c r="X1504" i="8"/>
  <c r="X1505" i="8"/>
  <c r="X1506" i="8"/>
  <c r="X1507" i="8"/>
  <c r="X1508" i="8"/>
  <c r="X1509" i="8"/>
  <c r="X1510" i="8"/>
  <c r="X1511" i="8"/>
  <c r="X1512" i="8"/>
  <c r="X1513" i="8"/>
  <c r="X1514" i="8"/>
  <c r="X1515" i="8"/>
  <c r="X1516" i="8"/>
  <c r="X1517" i="8"/>
  <c r="X1518" i="8"/>
  <c r="X1519" i="8"/>
  <c r="X1520" i="8"/>
  <c r="X1521" i="8"/>
  <c r="X1522" i="8"/>
  <c r="X1523" i="8"/>
  <c r="X1524" i="8"/>
  <c r="X1525" i="8"/>
  <c r="X1526" i="8"/>
  <c r="X1527" i="8"/>
  <c r="X1528" i="8"/>
  <c r="X2" i="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<sst xmlns="http://schemas.openxmlformats.org/spreadsheetml/2006/main" count="35147" uniqueCount="1970">
  <si>
    <t>id</t>
  </si>
  <si>
    <t>continent</t>
  </si>
  <si>
    <t>region</t>
  </si>
  <si>
    <t>area</t>
  </si>
  <si>
    <t>terrain</t>
  </si>
  <si>
    <t>religion</t>
  </si>
  <si>
    <t>climate</t>
  </si>
  <si>
    <t>culture</t>
  </si>
  <si>
    <t>goods</t>
  </si>
  <si>
    <t>name</t>
  </si>
  <si>
    <t>colonization difficulty</t>
  </si>
  <si>
    <t>America</t>
  </si>
  <si>
    <t>North America</t>
  </si>
  <si>
    <t>Alaska</t>
  </si>
  <si>
    <t>mountain</t>
  </si>
  <si>
    <t>pagan</t>
  </si>
  <si>
    <t>arctic</t>
  </si>
  <si>
    <t>inuit</t>
  </si>
  <si>
    <t>gold</t>
  </si>
  <si>
    <t>Yukon</t>
  </si>
  <si>
    <t>fur</t>
  </si>
  <si>
    <t>Kitimat</t>
  </si>
  <si>
    <t>forest</t>
  </si>
  <si>
    <t>salishan</t>
  </si>
  <si>
    <t>Sitka</t>
  </si>
  <si>
    <t>Oregon</t>
  </si>
  <si>
    <t>ncontinental</t>
  </si>
  <si>
    <t>fish</t>
  </si>
  <si>
    <t>Nanaimo</t>
  </si>
  <si>
    <t>naval supplies</t>
  </si>
  <si>
    <t>Olympia</t>
  </si>
  <si>
    <t>Columbia</t>
  </si>
  <si>
    <t>Nehalem</t>
  </si>
  <si>
    <t>California</t>
  </si>
  <si>
    <t>plains</t>
  </si>
  <si>
    <t>temperate</t>
  </si>
  <si>
    <t>miwok</t>
  </si>
  <si>
    <t>wine</t>
  </si>
  <si>
    <t>Sacramento</t>
  </si>
  <si>
    <t>Monterey</t>
  </si>
  <si>
    <t>takic</t>
  </si>
  <si>
    <t>wool</t>
  </si>
  <si>
    <t>Sierra Madre</t>
  </si>
  <si>
    <t>grain</t>
  </si>
  <si>
    <t>San Bernardino</t>
  </si>
  <si>
    <t>Central America</t>
  </si>
  <si>
    <t>Sonora</t>
  </si>
  <si>
    <t>desertic</t>
  </si>
  <si>
    <t>hokan</t>
  </si>
  <si>
    <t>Ensenada</t>
  </si>
  <si>
    <t>Baja</t>
  </si>
  <si>
    <t>Nevada</t>
  </si>
  <si>
    <t>desert</t>
  </si>
  <si>
    <t>salt</t>
  </si>
  <si>
    <t>Salton</t>
  </si>
  <si>
    <t>Altar</t>
  </si>
  <si>
    <t>Canyon</t>
  </si>
  <si>
    <t>tarahumara</t>
  </si>
  <si>
    <t>Empalme</t>
  </si>
  <si>
    <t>apache</t>
  </si>
  <si>
    <t>Arizona</t>
  </si>
  <si>
    <t>Pinalero</t>
  </si>
  <si>
    <t>Chihuahua</t>
  </si>
  <si>
    <t>Mazatlan</t>
  </si>
  <si>
    <t>Texas</t>
  </si>
  <si>
    <t>El Paso</t>
  </si>
  <si>
    <t>Coahuilha</t>
  </si>
  <si>
    <t>Azteca</t>
  </si>
  <si>
    <t>aztec</t>
  </si>
  <si>
    <t>Jalisco</t>
  </si>
  <si>
    <t>Saltillo</t>
  </si>
  <si>
    <t>Michoagan</t>
  </si>
  <si>
    <t>Tenochtitlan</t>
  </si>
  <si>
    <t>sugar</t>
  </si>
  <si>
    <t>Tampico</t>
  </si>
  <si>
    <t>tropical</t>
  </si>
  <si>
    <t>zapotec</t>
  </si>
  <si>
    <t>Tlaxcala</t>
  </si>
  <si>
    <t>Atlixco</t>
  </si>
  <si>
    <t>Tehuantepec</t>
  </si>
  <si>
    <t>marsh</t>
  </si>
  <si>
    <t>mayan</t>
  </si>
  <si>
    <t>Tehuacan</t>
  </si>
  <si>
    <t>Costa Rica</t>
  </si>
  <si>
    <t>coffee</t>
  </si>
  <si>
    <t>Guatemala</t>
  </si>
  <si>
    <t>Campeche</t>
  </si>
  <si>
    <t>Yucatan</t>
  </si>
  <si>
    <t>mesoamerican</t>
  </si>
  <si>
    <t>Honduras</t>
  </si>
  <si>
    <t>Nicaragua</t>
  </si>
  <si>
    <t>chibcha</t>
  </si>
  <si>
    <t>Mosquitos</t>
  </si>
  <si>
    <t>Panama</t>
  </si>
  <si>
    <t>Isthmus</t>
  </si>
  <si>
    <t>Pecos</t>
  </si>
  <si>
    <t>karankawa</t>
  </si>
  <si>
    <t>Rio Grande</t>
  </si>
  <si>
    <t>Concho</t>
  </si>
  <si>
    <t>Matagorda</t>
  </si>
  <si>
    <t>Louisiane</t>
  </si>
  <si>
    <t>Wichita</t>
  </si>
  <si>
    <t>creek</t>
  </si>
  <si>
    <t>cotton</t>
  </si>
  <si>
    <t>Bayou</t>
  </si>
  <si>
    <t>Biloxi</t>
  </si>
  <si>
    <t>Mobile</t>
  </si>
  <si>
    <t>Florida</t>
  </si>
  <si>
    <t>Talahassee</t>
  </si>
  <si>
    <t>Seminole</t>
  </si>
  <si>
    <t>Everglades</t>
  </si>
  <si>
    <t>mississippian</t>
  </si>
  <si>
    <t>Arkansas</t>
  </si>
  <si>
    <t>cherokee</t>
  </si>
  <si>
    <t>Yazoo</t>
  </si>
  <si>
    <t>Tuscaloosa</t>
  </si>
  <si>
    <t>Georgia</t>
  </si>
  <si>
    <t>Savannah</t>
  </si>
  <si>
    <t>Alabama</t>
  </si>
  <si>
    <t>Tennessee</t>
  </si>
  <si>
    <t>Mississippi</t>
  </si>
  <si>
    <t>Kansas</t>
  </si>
  <si>
    <t>tundra</t>
  </si>
  <si>
    <t>Missouri</t>
  </si>
  <si>
    <t>Illinois</t>
  </si>
  <si>
    <t>shawnee</t>
  </si>
  <si>
    <t>Miamis</t>
  </si>
  <si>
    <t>Appalachia</t>
  </si>
  <si>
    <t>Alleghany</t>
  </si>
  <si>
    <t>Carolina</t>
  </si>
  <si>
    <t>Santee</t>
  </si>
  <si>
    <t>tobacco</t>
  </si>
  <si>
    <t>Roanoke</t>
  </si>
  <si>
    <t>Catawba</t>
  </si>
  <si>
    <t>Appalache</t>
  </si>
  <si>
    <t>Ohio</t>
  </si>
  <si>
    <t>Kentucky</t>
  </si>
  <si>
    <t>lenape</t>
  </si>
  <si>
    <t>Chesapeake</t>
  </si>
  <si>
    <t>iroquois</t>
  </si>
  <si>
    <t>Powhatan</t>
  </si>
  <si>
    <t>iron</t>
  </si>
  <si>
    <t>Shenandoah</t>
  </si>
  <si>
    <t>Erie</t>
  </si>
  <si>
    <t>Grand Lacs</t>
  </si>
  <si>
    <t>Hindua</t>
  </si>
  <si>
    <t>Fox</t>
  </si>
  <si>
    <t>sioux</t>
  </si>
  <si>
    <t>Milwaukee</t>
  </si>
  <si>
    <t>Iowa</t>
  </si>
  <si>
    <t>Minnesota</t>
  </si>
  <si>
    <t>Plaines</t>
  </si>
  <si>
    <t>Mesabi</t>
  </si>
  <si>
    <t>Duluth</t>
  </si>
  <si>
    <t>Wisconsin</t>
  </si>
  <si>
    <t>Oskosh</t>
  </si>
  <si>
    <t>Michilimakinak</t>
  </si>
  <si>
    <t>Detroit</t>
  </si>
  <si>
    <t>Irondekoit</t>
  </si>
  <si>
    <t>Tuscarora</t>
  </si>
  <si>
    <t>Susquehanna</t>
  </si>
  <si>
    <t>Delaware</t>
  </si>
  <si>
    <t>Manhattan</t>
  </si>
  <si>
    <t>Catskill</t>
  </si>
  <si>
    <t>Oswego</t>
  </si>
  <si>
    <t>Mohawk</t>
  </si>
  <si>
    <t>Onondaga</t>
  </si>
  <si>
    <t>huron</t>
  </si>
  <si>
    <t>Niagara</t>
  </si>
  <si>
    <t>Sault</t>
  </si>
  <si>
    <t>Superior</t>
  </si>
  <si>
    <t>Nipigon</t>
  </si>
  <si>
    <t>Nipissing</t>
  </si>
  <si>
    <t>Oshawa</t>
  </si>
  <si>
    <t>Huron</t>
  </si>
  <si>
    <t>Ticonderoga</t>
  </si>
  <si>
    <t>Adirondak</t>
  </si>
  <si>
    <t>Maine</t>
  </si>
  <si>
    <t>Sebago</t>
  </si>
  <si>
    <t>Connecticut</t>
  </si>
  <si>
    <t>Massachussetts</t>
  </si>
  <si>
    <t>abenaki</t>
  </si>
  <si>
    <t>Penobscot</t>
  </si>
  <si>
    <t>Quebec</t>
  </si>
  <si>
    <t>Megantic</t>
  </si>
  <si>
    <t>Hochelaga</t>
  </si>
  <si>
    <t>Ottawa</t>
  </si>
  <si>
    <t>naskapi</t>
  </si>
  <si>
    <t>Laurentia</t>
  </si>
  <si>
    <t>Shawinigan</t>
  </si>
  <si>
    <t>Stadacone</t>
  </si>
  <si>
    <t>Bas St-Laurent</t>
  </si>
  <si>
    <t>Bangor</t>
  </si>
  <si>
    <t>Acadie</t>
  </si>
  <si>
    <t>Micmac</t>
  </si>
  <si>
    <t>Gaspesie</t>
  </si>
  <si>
    <t>Nova Scotia</t>
  </si>
  <si>
    <t>Isle Royale</t>
  </si>
  <si>
    <t>Newfoundland</t>
  </si>
  <si>
    <t>Gander</t>
  </si>
  <si>
    <t>Placentia</t>
  </si>
  <si>
    <t>Wabana</t>
  </si>
  <si>
    <t>Saguenay</t>
  </si>
  <si>
    <t>Manicouagan</t>
  </si>
  <si>
    <t>Labrador</t>
  </si>
  <si>
    <t>Anticosti</t>
  </si>
  <si>
    <t>Belle Isle</t>
  </si>
  <si>
    <t>Caniapiscau</t>
  </si>
  <si>
    <t>Nain</t>
  </si>
  <si>
    <t>Torngat</t>
  </si>
  <si>
    <t>Hudson Bay</t>
  </si>
  <si>
    <t>Ungava</t>
  </si>
  <si>
    <t>copper</t>
  </si>
  <si>
    <t>Minto</t>
  </si>
  <si>
    <t>Chisasibi</t>
  </si>
  <si>
    <t>Attawapiskat</t>
  </si>
  <si>
    <t>cree</t>
  </si>
  <si>
    <t>Winisk</t>
  </si>
  <si>
    <t>Athabaska</t>
  </si>
  <si>
    <t>Chimo</t>
  </si>
  <si>
    <t>Eskimalt</t>
  </si>
  <si>
    <t>Nueltin</t>
  </si>
  <si>
    <t>Caribbean</t>
  </si>
  <si>
    <t>Cuba</t>
  </si>
  <si>
    <t>arawak</t>
  </si>
  <si>
    <t>Havana</t>
  </si>
  <si>
    <t>Moron</t>
  </si>
  <si>
    <t>Guantanamo</t>
  </si>
  <si>
    <t>Jamaica</t>
  </si>
  <si>
    <t>Haiti</t>
  </si>
  <si>
    <t>Les Cayes</t>
  </si>
  <si>
    <t>Tortuga</t>
  </si>
  <si>
    <t>Barahona</t>
  </si>
  <si>
    <t>Antilles</t>
  </si>
  <si>
    <t>Puerto Rico</t>
  </si>
  <si>
    <t>carib</t>
  </si>
  <si>
    <t>St. Thomas</t>
  </si>
  <si>
    <t>St. Martin</t>
  </si>
  <si>
    <t>Antigua</t>
  </si>
  <si>
    <t>Dominica</t>
  </si>
  <si>
    <t>Guadeloupe</t>
  </si>
  <si>
    <t>Martinique</t>
  </si>
  <si>
    <t>Tobago &amp; Trinidad</t>
  </si>
  <si>
    <t>Barbados</t>
  </si>
  <si>
    <t>South America</t>
  </si>
  <si>
    <t>Orenoque</t>
  </si>
  <si>
    <t>Curacao</t>
  </si>
  <si>
    <t>Yaraguay</t>
  </si>
  <si>
    <t>Apure</t>
  </si>
  <si>
    <t>Tocuvo</t>
  </si>
  <si>
    <t>Maracaibo</t>
  </si>
  <si>
    <t>Cartagena</t>
  </si>
  <si>
    <t>Yarumal</t>
  </si>
  <si>
    <t>Bogota</t>
  </si>
  <si>
    <t>Cupica</t>
  </si>
  <si>
    <t>Ecuador</t>
  </si>
  <si>
    <t>quechua</t>
  </si>
  <si>
    <t>Cali</t>
  </si>
  <si>
    <t>Azuay</t>
  </si>
  <si>
    <t>Guayaquil</t>
  </si>
  <si>
    <t>Inca</t>
  </si>
  <si>
    <t>Cajamarca</t>
  </si>
  <si>
    <t>Huanuco</t>
  </si>
  <si>
    <t>Ayacucho</t>
  </si>
  <si>
    <t>Lima</t>
  </si>
  <si>
    <t>Cuzco</t>
  </si>
  <si>
    <t>aymara</t>
  </si>
  <si>
    <t>Arequipa</t>
  </si>
  <si>
    <t>Moquega</t>
  </si>
  <si>
    <t>Arica</t>
  </si>
  <si>
    <t>Chili</t>
  </si>
  <si>
    <t>mapuche</t>
  </si>
  <si>
    <t>Atacama</t>
  </si>
  <si>
    <t>Coquimbo</t>
  </si>
  <si>
    <t>Valparaiso</t>
  </si>
  <si>
    <t>Talca</t>
  </si>
  <si>
    <t>scontinental</t>
  </si>
  <si>
    <t>Aisen</t>
  </si>
  <si>
    <t>Caribe</t>
  </si>
  <si>
    <t>Guiana</t>
  </si>
  <si>
    <t>Cuyuni</t>
  </si>
  <si>
    <t>Guyana</t>
  </si>
  <si>
    <t>Surinam</t>
  </si>
  <si>
    <t>Maroni</t>
  </si>
  <si>
    <t>Amapa</t>
  </si>
  <si>
    <t>Amazonia</t>
  </si>
  <si>
    <t>amazonian</t>
  </si>
  <si>
    <t>Manaus</t>
  </si>
  <si>
    <t>Solimoes</t>
  </si>
  <si>
    <t>Aleutes</t>
  </si>
  <si>
    <t>Pastaza</t>
  </si>
  <si>
    <t>Mirim</t>
  </si>
  <si>
    <t>Macacos</t>
  </si>
  <si>
    <t>Japura</t>
  </si>
  <si>
    <t>Canuma</t>
  </si>
  <si>
    <t>Taqari</t>
  </si>
  <si>
    <t>Titicaca</t>
  </si>
  <si>
    <t>Potosi</t>
  </si>
  <si>
    <t>tapuia</t>
  </si>
  <si>
    <t>Mato Grosso</t>
  </si>
  <si>
    <t>Goias</t>
  </si>
  <si>
    <t>Caracas</t>
  </si>
  <si>
    <t>Belem</t>
  </si>
  <si>
    <t>tupi</t>
  </si>
  <si>
    <t>Marajo</t>
  </si>
  <si>
    <t>Para</t>
  </si>
  <si>
    <t>Recife</t>
  </si>
  <si>
    <t>Tiracambu</t>
  </si>
  <si>
    <t>Maranhao</t>
  </si>
  <si>
    <t>Parnaiba</t>
  </si>
  <si>
    <t>Iguato</t>
  </si>
  <si>
    <t>Pernambuc</t>
  </si>
  <si>
    <t>Bahia</t>
  </si>
  <si>
    <t>Alagoas</t>
  </si>
  <si>
    <t>Diamentina</t>
  </si>
  <si>
    <t>Minas Gerais</t>
  </si>
  <si>
    <t>Salvador</t>
  </si>
  <si>
    <t>Itaimas</t>
  </si>
  <si>
    <t>Rio</t>
  </si>
  <si>
    <t>Niteroi</t>
  </si>
  <si>
    <t>Araxa</t>
  </si>
  <si>
    <t>Curitiba</t>
  </si>
  <si>
    <t>Cangucu</t>
  </si>
  <si>
    <t>La Plata</t>
  </si>
  <si>
    <t>Uruguay</t>
  </si>
  <si>
    <t>Paraguay</t>
  </si>
  <si>
    <t>guarani</t>
  </si>
  <si>
    <t>Artigas</t>
  </si>
  <si>
    <t>Parana</t>
  </si>
  <si>
    <t>Neembucu</t>
  </si>
  <si>
    <t>wichi</t>
  </si>
  <si>
    <t>Tucuman</t>
  </si>
  <si>
    <t>Jujuy</t>
  </si>
  <si>
    <t>Corrientes</t>
  </si>
  <si>
    <t>Rosario</t>
  </si>
  <si>
    <t>Aires</t>
  </si>
  <si>
    <t>Copetonas</t>
  </si>
  <si>
    <t>Patagonia</t>
  </si>
  <si>
    <t>tehuelche</t>
  </si>
  <si>
    <t>San Matias</t>
  </si>
  <si>
    <t>Chubut</t>
  </si>
  <si>
    <t>Santa Cruz</t>
  </si>
  <si>
    <t>Magallanes</t>
  </si>
  <si>
    <t>Tierra del Fuego</t>
  </si>
  <si>
    <t>Falklands</t>
  </si>
  <si>
    <t>The Falklands</t>
  </si>
  <si>
    <t>Europe</t>
  </si>
  <si>
    <t>British Isles</t>
  </si>
  <si>
    <t>Ireland</t>
  </si>
  <si>
    <t>catholic</t>
  </si>
  <si>
    <t>celtic</t>
  </si>
  <si>
    <t>Connaught</t>
  </si>
  <si>
    <t>cloth</t>
  </si>
  <si>
    <t>Ulster</t>
  </si>
  <si>
    <t>Meath</t>
  </si>
  <si>
    <t>Leinster</t>
  </si>
  <si>
    <t>Munster</t>
  </si>
  <si>
    <t>Scotland</t>
  </si>
  <si>
    <t>The Highlands</t>
  </si>
  <si>
    <t>The Grampians</t>
  </si>
  <si>
    <t>english</t>
  </si>
  <si>
    <t>Lothian</t>
  </si>
  <si>
    <t>Strathclyde</t>
  </si>
  <si>
    <t>England</t>
  </si>
  <si>
    <t>Northumberland</t>
  </si>
  <si>
    <t>Yorkshire</t>
  </si>
  <si>
    <t>Lancashire</t>
  </si>
  <si>
    <t>Wales</t>
  </si>
  <si>
    <t>Midlands</t>
  </si>
  <si>
    <t>Lincoln</t>
  </si>
  <si>
    <t>Bristol</t>
  </si>
  <si>
    <t>Anglia</t>
  </si>
  <si>
    <t>Kent</t>
  </si>
  <si>
    <t>Wessex</t>
  </si>
  <si>
    <t>Cornwall</t>
  </si>
  <si>
    <t>Scandinavia</t>
  </si>
  <si>
    <t>Denmark</t>
  </si>
  <si>
    <t>nordic</t>
  </si>
  <si>
    <t>Skane</t>
  </si>
  <si>
    <t>Sweden</t>
  </si>
  <si>
    <t>Smaland</t>
  </si>
  <si>
    <t>Vaster gotland</t>
  </si>
  <si>
    <t>Svealand</t>
  </si>
  <si>
    <t>Norway</t>
  </si>
  <si>
    <t>Ostlandet</t>
  </si>
  <si>
    <t>Bergenshus</t>
  </si>
  <si>
    <t>Bergslagen</t>
  </si>
  <si>
    <t>Trondelag</t>
  </si>
  <si>
    <t>ugric</t>
  </si>
  <si>
    <t>Narvik</t>
  </si>
  <si>
    <t>Lappland</t>
  </si>
  <si>
    <t>Finnmark</t>
  </si>
  <si>
    <t>Eastern Europe</t>
  </si>
  <si>
    <t>Russian North</t>
  </si>
  <si>
    <t>orthodox</t>
  </si>
  <si>
    <t>Kola</t>
  </si>
  <si>
    <t>Finland</t>
  </si>
  <si>
    <t>Osterbotten</t>
  </si>
  <si>
    <t>Tavastland</t>
  </si>
  <si>
    <t>Nyland</t>
  </si>
  <si>
    <t>Kexholm</t>
  </si>
  <si>
    <t>Olonets</t>
  </si>
  <si>
    <t>Russia</t>
  </si>
  <si>
    <t>russian</t>
  </si>
  <si>
    <t>Vologda</t>
  </si>
  <si>
    <t>Arkhangelsk</t>
  </si>
  <si>
    <t>Moscow</t>
  </si>
  <si>
    <t>Vladimir</t>
  </si>
  <si>
    <t>Nizhgorod</t>
  </si>
  <si>
    <t>Savolaks</t>
  </si>
  <si>
    <t>Novgorod</t>
  </si>
  <si>
    <t>Baltic</t>
  </si>
  <si>
    <t>Ingermanland</t>
  </si>
  <si>
    <t>Estland</t>
  </si>
  <si>
    <t>Pskov</t>
  </si>
  <si>
    <t>Tver</t>
  </si>
  <si>
    <t>Tula</t>
  </si>
  <si>
    <t>Welikia</t>
  </si>
  <si>
    <t>lithuanian</t>
  </si>
  <si>
    <t>Polotsk</t>
  </si>
  <si>
    <t>Livland</t>
  </si>
  <si>
    <t>baltic</t>
  </si>
  <si>
    <t>Kurland</t>
  </si>
  <si>
    <t>Belarus</t>
  </si>
  <si>
    <t>Smolensk</t>
  </si>
  <si>
    <t>Kursk</t>
  </si>
  <si>
    <t>Mozyr</t>
  </si>
  <si>
    <t>Poland</t>
  </si>
  <si>
    <t>Lithuania</t>
  </si>
  <si>
    <t>Memel</t>
  </si>
  <si>
    <t>Prussia</t>
  </si>
  <si>
    <t>polish</t>
  </si>
  <si>
    <t>Mazovia</t>
  </si>
  <si>
    <t>Podlasia</t>
  </si>
  <si>
    <t>Volyn</t>
  </si>
  <si>
    <t>Ukraine</t>
  </si>
  <si>
    <t>ruthenian</t>
  </si>
  <si>
    <t>Chernigov</t>
  </si>
  <si>
    <t>Ukraina</t>
  </si>
  <si>
    <t>vlach</t>
  </si>
  <si>
    <t>Jedisan</t>
  </si>
  <si>
    <t>Podolia</t>
  </si>
  <si>
    <t>Galizien</t>
  </si>
  <si>
    <t>Krakow</t>
  </si>
  <si>
    <t>Wielkopolska</t>
  </si>
  <si>
    <t>german</t>
  </si>
  <si>
    <t>Danzig</t>
  </si>
  <si>
    <t>HRE</t>
  </si>
  <si>
    <t>Hansa</t>
  </si>
  <si>
    <t>Hinterpommern</t>
  </si>
  <si>
    <t>Poznan</t>
  </si>
  <si>
    <t>Vorpommern</t>
  </si>
  <si>
    <t>Mecklemburg</t>
  </si>
  <si>
    <t>Holstein</t>
  </si>
  <si>
    <t>Sjalland</t>
  </si>
  <si>
    <t>Gotland</t>
  </si>
  <si>
    <t>Jylland</t>
  </si>
  <si>
    <t>Germany</t>
  </si>
  <si>
    <t>Hannover</t>
  </si>
  <si>
    <t>Magdeburg</t>
  </si>
  <si>
    <t>Brandenburg</t>
  </si>
  <si>
    <t>Kustrin</t>
  </si>
  <si>
    <t>Silesia</t>
  </si>
  <si>
    <t>Central Europe</t>
  </si>
  <si>
    <t>Danube</t>
  </si>
  <si>
    <t>czech</t>
  </si>
  <si>
    <t>Moravia</t>
  </si>
  <si>
    <t>slovak</t>
  </si>
  <si>
    <t>Carpathia</t>
  </si>
  <si>
    <t>magyar</t>
  </si>
  <si>
    <t>Ruthenia</t>
  </si>
  <si>
    <t>Moldova</t>
  </si>
  <si>
    <t>Bujak</t>
  </si>
  <si>
    <t>slavonic</t>
  </si>
  <si>
    <t>Dobrudja</t>
  </si>
  <si>
    <t>Balkans</t>
  </si>
  <si>
    <t>Rumelia</t>
  </si>
  <si>
    <t>Wallachia</t>
  </si>
  <si>
    <t>Transylvania</t>
  </si>
  <si>
    <t>Maros</t>
  </si>
  <si>
    <t>Magyar</t>
  </si>
  <si>
    <t>Presburg</t>
  </si>
  <si>
    <t>Ostmarch</t>
  </si>
  <si>
    <t>Bohemia</t>
  </si>
  <si>
    <t>Erz</t>
  </si>
  <si>
    <t>Sudeten</t>
  </si>
  <si>
    <t>Sachsen</t>
  </si>
  <si>
    <t>Anhalt</t>
  </si>
  <si>
    <t>Hessen</t>
  </si>
  <si>
    <t>Oldenburg</t>
  </si>
  <si>
    <t>Bremen</t>
  </si>
  <si>
    <t>Western Europe</t>
  </si>
  <si>
    <t>Low Countries</t>
  </si>
  <si>
    <t>dutch</t>
  </si>
  <si>
    <t>Friesen</t>
  </si>
  <si>
    <t>Geldre</t>
  </si>
  <si>
    <t>Holland</t>
  </si>
  <si>
    <t>Zeeland</t>
  </si>
  <si>
    <t>Vusterbotten</t>
  </si>
  <si>
    <t>Kleves</t>
  </si>
  <si>
    <t>Koln</t>
  </si>
  <si>
    <t>Pfalz</t>
  </si>
  <si>
    <t>Mainz</t>
  </si>
  <si>
    <t>Wurzburg</t>
  </si>
  <si>
    <t>Ansbach</t>
  </si>
  <si>
    <t>Bayern</t>
  </si>
  <si>
    <t>Salzburg</t>
  </si>
  <si>
    <t>Austria</t>
  </si>
  <si>
    <t>Odenburg</t>
  </si>
  <si>
    <t>Pest</t>
  </si>
  <si>
    <t>Banat</t>
  </si>
  <si>
    <t>Serbia</t>
  </si>
  <si>
    <t>Bulgaria</t>
  </si>
  <si>
    <t>greek</t>
  </si>
  <si>
    <t>Macedonia</t>
  </si>
  <si>
    <t>Southern Europe</t>
  </si>
  <si>
    <t>Mediterranean</t>
  </si>
  <si>
    <t>Hellas</t>
  </si>
  <si>
    <t>Morea</t>
  </si>
  <si>
    <t>albanian</t>
  </si>
  <si>
    <t>Albania</t>
  </si>
  <si>
    <t>Ragusa</t>
  </si>
  <si>
    <t>Kosovo</t>
  </si>
  <si>
    <t>Bosnia</t>
  </si>
  <si>
    <t>Dalmatia</t>
  </si>
  <si>
    <t>Croatia</t>
  </si>
  <si>
    <t>Krain</t>
  </si>
  <si>
    <t>Italy</t>
  </si>
  <si>
    <t>italian</t>
  </si>
  <si>
    <t>Istria</t>
  </si>
  <si>
    <t>Steiermark</t>
  </si>
  <si>
    <t>Veneto</t>
  </si>
  <si>
    <t>Tirol</t>
  </si>
  <si>
    <t>Wurttemberg</t>
  </si>
  <si>
    <t>Baden</t>
  </si>
  <si>
    <t>Lotharingia</t>
  </si>
  <si>
    <t>Alsace</t>
  </si>
  <si>
    <t>french</t>
  </si>
  <si>
    <t>Lorraine</t>
  </si>
  <si>
    <t>France</t>
  </si>
  <si>
    <t>Champagne</t>
  </si>
  <si>
    <t>Luxembourg</t>
  </si>
  <si>
    <t>Brabant</t>
  </si>
  <si>
    <t>Artois</t>
  </si>
  <si>
    <t>Flandern</t>
  </si>
  <si>
    <t>Jamtland</t>
  </si>
  <si>
    <t>Calais</t>
  </si>
  <si>
    <t>Picardie</t>
  </si>
  <si>
    <t>Caux</t>
  </si>
  <si>
    <t>Ile de France</t>
  </si>
  <si>
    <t>Nivernais</t>
  </si>
  <si>
    <t>Franche Comte</t>
  </si>
  <si>
    <t>Switzerland</t>
  </si>
  <si>
    <t>swiss</t>
  </si>
  <si>
    <t>Bern</t>
  </si>
  <si>
    <t>Lombardia</t>
  </si>
  <si>
    <t>Mantua</t>
  </si>
  <si>
    <t>Romagna</t>
  </si>
  <si>
    <t>Marche</t>
  </si>
  <si>
    <t>Napoli</t>
  </si>
  <si>
    <t>Apulia</t>
  </si>
  <si>
    <t>Messina</t>
  </si>
  <si>
    <t>Sicily</t>
  </si>
  <si>
    <t>Sardinia</t>
  </si>
  <si>
    <t>Corsica</t>
  </si>
  <si>
    <t>Roma</t>
  </si>
  <si>
    <t>Siena</t>
  </si>
  <si>
    <t>Firenze</t>
  </si>
  <si>
    <t>Emilia</t>
  </si>
  <si>
    <t>Liguria</t>
  </si>
  <si>
    <t>Piemonte</t>
  </si>
  <si>
    <t>Savoie</t>
  </si>
  <si>
    <t>occitan</t>
  </si>
  <si>
    <t>Provence</t>
  </si>
  <si>
    <t>Dauphine</t>
  </si>
  <si>
    <t>Lyonnais</t>
  </si>
  <si>
    <t>Bourgogne</t>
  </si>
  <si>
    <t>Berri</t>
  </si>
  <si>
    <t>Orleanais</t>
  </si>
  <si>
    <t>Normandie</t>
  </si>
  <si>
    <t>Armor</t>
  </si>
  <si>
    <t>Bretagne</t>
  </si>
  <si>
    <t>Morbihan</t>
  </si>
  <si>
    <t>Vendee</t>
  </si>
  <si>
    <t>Poitou</t>
  </si>
  <si>
    <t>Limousin</t>
  </si>
  <si>
    <t>Auvergne</t>
  </si>
  <si>
    <t>Cevennes</t>
  </si>
  <si>
    <t>Languedoc</t>
  </si>
  <si>
    <t>Guyenne</t>
  </si>
  <si>
    <t>Gascogne</t>
  </si>
  <si>
    <t>Bearn</t>
  </si>
  <si>
    <t>Roussillon</t>
  </si>
  <si>
    <t>Iberia</t>
  </si>
  <si>
    <t>iberian</t>
  </si>
  <si>
    <t>Gerona</t>
  </si>
  <si>
    <t>basque</t>
  </si>
  <si>
    <t>Navarra</t>
  </si>
  <si>
    <t>Catalonia</t>
  </si>
  <si>
    <t>Aragon</t>
  </si>
  <si>
    <t>Cantabria</t>
  </si>
  <si>
    <t>Asturias</t>
  </si>
  <si>
    <t>Galicia</t>
  </si>
  <si>
    <t>portuguese</t>
  </si>
  <si>
    <t>Oporto</t>
  </si>
  <si>
    <t>Leon</t>
  </si>
  <si>
    <t>Castilla</t>
  </si>
  <si>
    <t>Valencia</t>
  </si>
  <si>
    <t>sunni</t>
  </si>
  <si>
    <t>Murcia</t>
  </si>
  <si>
    <t>Toledo</t>
  </si>
  <si>
    <t>Estramadura</t>
  </si>
  <si>
    <t>Tago</t>
  </si>
  <si>
    <t>Algarve</t>
  </si>
  <si>
    <t>Andalusia</t>
  </si>
  <si>
    <t>berber</t>
  </si>
  <si>
    <t>Granada</t>
  </si>
  <si>
    <t>Gibraltar</t>
  </si>
  <si>
    <t>Steppe</t>
  </si>
  <si>
    <t>tatar</t>
  </si>
  <si>
    <t>Kazan</t>
  </si>
  <si>
    <t>Tambow</t>
  </si>
  <si>
    <t>Ryazan</t>
  </si>
  <si>
    <t>Vorones</t>
  </si>
  <si>
    <t>Belgorod</t>
  </si>
  <si>
    <t>Bogutjar</t>
  </si>
  <si>
    <t>Saratow</t>
  </si>
  <si>
    <t>Ufa</t>
  </si>
  <si>
    <t>Samara</t>
  </si>
  <si>
    <t>Uralsk</t>
  </si>
  <si>
    <t>Orenburg</t>
  </si>
  <si>
    <t>Astrakhan</t>
  </si>
  <si>
    <t>Volgograd</t>
  </si>
  <si>
    <t>Lugansk</t>
  </si>
  <si>
    <t>Donetsk</t>
  </si>
  <si>
    <t>Poltava</t>
  </si>
  <si>
    <t>Krementjug</t>
  </si>
  <si>
    <t>Crimea</t>
  </si>
  <si>
    <t>Kaffa</t>
  </si>
  <si>
    <t>Kerch</t>
  </si>
  <si>
    <t>Caucasus</t>
  </si>
  <si>
    <t>Azow</t>
  </si>
  <si>
    <t>Kalmuk</t>
  </si>
  <si>
    <t>circassian</t>
  </si>
  <si>
    <t>Kouban</t>
  </si>
  <si>
    <t>georgian</t>
  </si>
  <si>
    <t>Sochi</t>
  </si>
  <si>
    <t>turkish</t>
  </si>
  <si>
    <t>Daghestan</t>
  </si>
  <si>
    <t>miaphysite</t>
  </si>
  <si>
    <t>armenian</t>
  </si>
  <si>
    <t>Armenia</t>
  </si>
  <si>
    <t>Asia</t>
  </si>
  <si>
    <t>Middle East</t>
  </si>
  <si>
    <t>Levant</t>
  </si>
  <si>
    <t>kurdish</t>
  </si>
  <si>
    <t>Kurdistan</t>
  </si>
  <si>
    <t>Anatolia</t>
  </si>
  <si>
    <t>Sivas</t>
  </si>
  <si>
    <t>Trabzon</t>
  </si>
  <si>
    <t>Angora</t>
  </si>
  <si>
    <t>Smyrna</t>
  </si>
  <si>
    <t>Ionia</t>
  </si>
  <si>
    <t>Crete</t>
  </si>
  <si>
    <t>Rhodes</t>
  </si>
  <si>
    <t>Konya</t>
  </si>
  <si>
    <t>Adana</t>
  </si>
  <si>
    <t>Cyprus</t>
  </si>
  <si>
    <t>arab</t>
  </si>
  <si>
    <t>Aleppo</t>
  </si>
  <si>
    <t>Nuyssaybin</t>
  </si>
  <si>
    <t>Central Asia</t>
  </si>
  <si>
    <t>Persia</t>
  </si>
  <si>
    <t>Azerbaijan</t>
  </si>
  <si>
    <t>Kirkuk</t>
  </si>
  <si>
    <t>Iraq</t>
  </si>
  <si>
    <t>Syria</t>
  </si>
  <si>
    <t>Lebanon</t>
  </si>
  <si>
    <t>Samaria</t>
  </si>
  <si>
    <t>Judea</t>
  </si>
  <si>
    <t>Sinai</t>
  </si>
  <si>
    <t>Jordan</t>
  </si>
  <si>
    <t>Arabia</t>
  </si>
  <si>
    <t>Nefud</t>
  </si>
  <si>
    <t>chinaware</t>
  </si>
  <si>
    <t>Medina</t>
  </si>
  <si>
    <t>spices</t>
  </si>
  <si>
    <t>Mekkah</t>
  </si>
  <si>
    <t>Aden</t>
  </si>
  <si>
    <t>Yemen</t>
  </si>
  <si>
    <t>Hadramut</t>
  </si>
  <si>
    <t>Dofhar</t>
  </si>
  <si>
    <t>Oman</t>
  </si>
  <si>
    <t>Masirah</t>
  </si>
  <si>
    <t>Mascate</t>
  </si>
  <si>
    <t>Al Kharam</t>
  </si>
  <si>
    <t>Quatar</t>
  </si>
  <si>
    <t>Damman</t>
  </si>
  <si>
    <t>Basrah</t>
  </si>
  <si>
    <t>Bahrein</t>
  </si>
  <si>
    <t>Siberia</t>
  </si>
  <si>
    <t>Sibir</t>
  </si>
  <si>
    <t>altai</t>
  </si>
  <si>
    <t>Kurgan</t>
  </si>
  <si>
    <t>Kustanai</t>
  </si>
  <si>
    <t>Tenghiz</t>
  </si>
  <si>
    <t>nogai</t>
  </si>
  <si>
    <t>Orsk</t>
  </si>
  <si>
    <t>Irgiz</t>
  </si>
  <si>
    <t>Alga</t>
  </si>
  <si>
    <t>Kazakhstan</t>
  </si>
  <si>
    <t>uzbek</t>
  </si>
  <si>
    <t>Aralsk</t>
  </si>
  <si>
    <t>kazakh</t>
  </si>
  <si>
    <t>Turgai</t>
  </si>
  <si>
    <t>Ust Urt</t>
  </si>
  <si>
    <t>Emba</t>
  </si>
  <si>
    <t>Bouzatchi</t>
  </si>
  <si>
    <t>persian</t>
  </si>
  <si>
    <t>Karabogaz</t>
  </si>
  <si>
    <t>Khwarizm</t>
  </si>
  <si>
    <t>Kara Kum</t>
  </si>
  <si>
    <t>Turkmenistan</t>
  </si>
  <si>
    <t>Elbruz</t>
  </si>
  <si>
    <t>Meched</t>
  </si>
  <si>
    <t>Kerman</t>
  </si>
  <si>
    <t>Lut</t>
  </si>
  <si>
    <t>Tabaristan</t>
  </si>
  <si>
    <t>Tabriz</t>
  </si>
  <si>
    <t>Hamadan</t>
  </si>
  <si>
    <t>Ahwaz</t>
  </si>
  <si>
    <t>Isfahan</t>
  </si>
  <si>
    <t>Fars</t>
  </si>
  <si>
    <t>Hormouz</t>
  </si>
  <si>
    <t>Bahk</t>
  </si>
  <si>
    <t>baluchi</t>
  </si>
  <si>
    <t>Mekran</t>
  </si>
  <si>
    <t>Baluchistan</t>
  </si>
  <si>
    <t>Kalat</t>
  </si>
  <si>
    <t>India</t>
  </si>
  <si>
    <t>Lahore</t>
  </si>
  <si>
    <t>gujarati</t>
  </si>
  <si>
    <t>Indus</t>
  </si>
  <si>
    <t>Sindh</t>
  </si>
  <si>
    <t>Gujarat</t>
  </si>
  <si>
    <t>Kutch</t>
  </si>
  <si>
    <t>Punjab</t>
  </si>
  <si>
    <t>hindu</t>
  </si>
  <si>
    <t>rajput</t>
  </si>
  <si>
    <t>Rajputana</t>
  </si>
  <si>
    <t>Delhi</t>
  </si>
  <si>
    <t>hindi</t>
  </si>
  <si>
    <t>Awadh</t>
  </si>
  <si>
    <t>Bundelkhand</t>
  </si>
  <si>
    <t>Malwa</t>
  </si>
  <si>
    <t>marathi</t>
  </si>
  <si>
    <t>Bombay</t>
  </si>
  <si>
    <t>Malabar</t>
  </si>
  <si>
    <t>Goa</t>
  </si>
  <si>
    <t>Hyderabad</t>
  </si>
  <si>
    <t>Maharashtra</t>
  </si>
  <si>
    <t>Khandesh</t>
  </si>
  <si>
    <t>gondi</t>
  </si>
  <si>
    <t>Gondwana</t>
  </si>
  <si>
    <t>Mahratti</t>
  </si>
  <si>
    <t>Raipur</t>
  </si>
  <si>
    <t>Oudh</t>
  </si>
  <si>
    <t>nepali</t>
  </si>
  <si>
    <t>Tirhut</t>
  </si>
  <si>
    <t>bengali</t>
  </si>
  <si>
    <t>Koch</t>
  </si>
  <si>
    <t>Bengal</t>
  </si>
  <si>
    <t>Santal</t>
  </si>
  <si>
    <t>Ganges</t>
  </si>
  <si>
    <t>Howrah</t>
  </si>
  <si>
    <t>tea</t>
  </si>
  <si>
    <t>Bihar</t>
  </si>
  <si>
    <t>Orissa</t>
  </si>
  <si>
    <t>Odisa</t>
  </si>
  <si>
    <t>Berhampur</t>
  </si>
  <si>
    <t>Sambalpur</t>
  </si>
  <si>
    <t>telugu</t>
  </si>
  <si>
    <t>Bastar</t>
  </si>
  <si>
    <t>Palakimedi</t>
  </si>
  <si>
    <t>Yanam</t>
  </si>
  <si>
    <t>Mysore</t>
  </si>
  <si>
    <t>kannadiga</t>
  </si>
  <si>
    <t>Bangalore</t>
  </si>
  <si>
    <t>Mangalore</t>
  </si>
  <si>
    <t>Kerala</t>
  </si>
  <si>
    <t>Carnatic</t>
  </si>
  <si>
    <t>Madras</t>
  </si>
  <si>
    <t>tamil</t>
  </si>
  <si>
    <t>Pondicherry</t>
  </si>
  <si>
    <t>Cochin</t>
  </si>
  <si>
    <t>Trivandrum</t>
  </si>
  <si>
    <t>Madurai</t>
  </si>
  <si>
    <t>Ceylon</t>
  </si>
  <si>
    <t>buddhist</t>
  </si>
  <si>
    <t>Colombo</t>
  </si>
  <si>
    <t>Jaffna</t>
  </si>
  <si>
    <t>Ichim</t>
  </si>
  <si>
    <t>Omsk</t>
  </si>
  <si>
    <t>Karaganda</t>
  </si>
  <si>
    <t>Tchany</t>
  </si>
  <si>
    <t>Semipalatinsk</t>
  </si>
  <si>
    <t>Irtych</t>
  </si>
  <si>
    <t>Novosibirsk</t>
  </si>
  <si>
    <t>Altai</t>
  </si>
  <si>
    <t>Demianka</t>
  </si>
  <si>
    <t>Barabinsk</t>
  </si>
  <si>
    <t>Ob</t>
  </si>
  <si>
    <t>Tomsk</t>
  </si>
  <si>
    <t>Jenisej</t>
  </si>
  <si>
    <t>Angara</t>
  </si>
  <si>
    <t>Krasnoyarsk</t>
  </si>
  <si>
    <t>Balakhta</t>
  </si>
  <si>
    <t>Tchuma</t>
  </si>
  <si>
    <t>Bratsk</t>
  </si>
  <si>
    <t>Lena</t>
  </si>
  <si>
    <t>mongol</t>
  </si>
  <si>
    <t>Oka</t>
  </si>
  <si>
    <t>Touva</t>
  </si>
  <si>
    <t>Saian</t>
  </si>
  <si>
    <t>Zima</t>
  </si>
  <si>
    <t>Tannu Ola</t>
  </si>
  <si>
    <t>Irkutsk</t>
  </si>
  <si>
    <t>Chatga</t>
  </si>
  <si>
    <t>Selenga</t>
  </si>
  <si>
    <t>Ulan Ude</t>
  </si>
  <si>
    <t>Buriat</t>
  </si>
  <si>
    <t>Tchita</t>
  </si>
  <si>
    <t>Kalakan</t>
  </si>
  <si>
    <t>Baikal</t>
  </si>
  <si>
    <t>Sretensk</t>
  </si>
  <si>
    <t>Kalar</t>
  </si>
  <si>
    <t>Mogotcha</t>
  </si>
  <si>
    <t>Djagdi</t>
  </si>
  <si>
    <t>Chilka</t>
  </si>
  <si>
    <t>Stanovoe</t>
  </si>
  <si>
    <t>Amur</t>
  </si>
  <si>
    <t>Baladok</t>
  </si>
  <si>
    <t>Djugdjur</t>
  </si>
  <si>
    <t>Enkan</t>
  </si>
  <si>
    <t>Okhotsk</t>
  </si>
  <si>
    <t>Magadan</t>
  </si>
  <si>
    <t>Kamchatka</t>
  </si>
  <si>
    <t>Kolyma</t>
  </si>
  <si>
    <t>Chelekov</t>
  </si>
  <si>
    <t>Kamenkoie</t>
  </si>
  <si>
    <t>Korfa</t>
  </si>
  <si>
    <t>Palana</t>
  </si>
  <si>
    <t>Tchumkan</t>
  </si>
  <si>
    <t>Amgoun</t>
  </si>
  <si>
    <t>ainu</t>
  </si>
  <si>
    <t>Bogorodsk</t>
  </si>
  <si>
    <t>Vanin</t>
  </si>
  <si>
    <t>confucian</t>
  </si>
  <si>
    <t>manchu</t>
  </si>
  <si>
    <t>Sofiisk</t>
  </si>
  <si>
    <t>Amour</t>
  </si>
  <si>
    <t>Tchekunda</t>
  </si>
  <si>
    <t>Boureia</t>
  </si>
  <si>
    <t>Ekimcan</t>
  </si>
  <si>
    <t>Nerchiinsk</t>
  </si>
  <si>
    <t>Norsk</t>
  </si>
  <si>
    <t>Birobidjan</t>
  </si>
  <si>
    <t>China</t>
  </si>
  <si>
    <t>Manchuria</t>
  </si>
  <si>
    <t>Heilongjiang</t>
  </si>
  <si>
    <t>Viazemski</t>
  </si>
  <si>
    <t>Sikhote</t>
  </si>
  <si>
    <t>Nelma</t>
  </si>
  <si>
    <t>Olga</t>
  </si>
  <si>
    <t>Nakhodka</t>
  </si>
  <si>
    <t>Korea</t>
  </si>
  <si>
    <t>Joseon</t>
  </si>
  <si>
    <t>korean</t>
  </si>
  <si>
    <t>Kyongju</t>
  </si>
  <si>
    <t>Yalu</t>
  </si>
  <si>
    <t>Jilin</t>
  </si>
  <si>
    <t>Baicheng</t>
  </si>
  <si>
    <t>Jehol</t>
  </si>
  <si>
    <t>Liaotung</t>
  </si>
  <si>
    <t>Peking</t>
  </si>
  <si>
    <t>han</t>
  </si>
  <si>
    <t>Liaoning</t>
  </si>
  <si>
    <t>Hepei</t>
  </si>
  <si>
    <t>Hebei</t>
  </si>
  <si>
    <t>Shandong</t>
  </si>
  <si>
    <t>Jinan</t>
  </si>
  <si>
    <t>Shanghai</t>
  </si>
  <si>
    <t>Jiangsu</t>
  </si>
  <si>
    <t>Anhui</t>
  </si>
  <si>
    <t>Zhejiang</t>
  </si>
  <si>
    <t>Canton</t>
  </si>
  <si>
    <t>Fujian</t>
  </si>
  <si>
    <t>zhuang</t>
  </si>
  <si>
    <t>Kowloon</t>
  </si>
  <si>
    <t>Guangzhou</t>
  </si>
  <si>
    <t>Guangdong</t>
  </si>
  <si>
    <t>Hainan</t>
  </si>
  <si>
    <t>Guangxi</t>
  </si>
  <si>
    <t>Indochina</t>
  </si>
  <si>
    <t>Annam</t>
  </si>
  <si>
    <t>vietnamese</t>
  </si>
  <si>
    <t>Hanoi</t>
  </si>
  <si>
    <t>Tanh Noah</t>
  </si>
  <si>
    <t>cham</t>
  </si>
  <si>
    <t>Da Nang</t>
  </si>
  <si>
    <t>Da Lat</t>
  </si>
  <si>
    <t>khmer</t>
  </si>
  <si>
    <t>Mekong Delta</t>
  </si>
  <si>
    <t>Siam</t>
  </si>
  <si>
    <t>ivory</t>
  </si>
  <si>
    <t>Khmer</t>
  </si>
  <si>
    <t>Cambodia</t>
  </si>
  <si>
    <t>siamese</t>
  </si>
  <si>
    <t>Laos</t>
  </si>
  <si>
    <t>Bangkok</t>
  </si>
  <si>
    <t>Assam</t>
  </si>
  <si>
    <t>burmese</t>
  </si>
  <si>
    <t>Chin</t>
  </si>
  <si>
    <t>Burma</t>
  </si>
  <si>
    <t>Tarakan</t>
  </si>
  <si>
    <t>mon</t>
  </si>
  <si>
    <t>Irrawady</t>
  </si>
  <si>
    <t>Kwai</t>
  </si>
  <si>
    <t>Phuket</t>
  </si>
  <si>
    <t>Malaya</t>
  </si>
  <si>
    <t>malay</t>
  </si>
  <si>
    <t>Perak</t>
  </si>
  <si>
    <t>Malacca</t>
  </si>
  <si>
    <t>Johor</t>
  </si>
  <si>
    <t>Indonesia</t>
  </si>
  <si>
    <t>Ajeh</t>
  </si>
  <si>
    <t>Riau</t>
  </si>
  <si>
    <t>Sumatra</t>
  </si>
  <si>
    <t>Jambi</t>
  </si>
  <si>
    <t>Palembang</t>
  </si>
  <si>
    <t>Japan</t>
  </si>
  <si>
    <t>Nippon</t>
  </si>
  <si>
    <t>Ezochi</t>
  </si>
  <si>
    <t>shinto</t>
  </si>
  <si>
    <t>japanese</t>
  </si>
  <si>
    <t>Tohoku</t>
  </si>
  <si>
    <t>Kanto</t>
  </si>
  <si>
    <t>Kansai</t>
  </si>
  <si>
    <t>Shikoku</t>
  </si>
  <si>
    <t>Kyushu</t>
  </si>
  <si>
    <t>Formosa</t>
  </si>
  <si>
    <t>formosan</t>
  </si>
  <si>
    <t>Taiwan</t>
  </si>
  <si>
    <t>Lucon</t>
  </si>
  <si>
    <t>filipino</t>
  </si>
  <si>
    <t>Luzon</t>
  </si>
  <si>
    <t>Mindoro</t>
  </si>
  <si>
    <t>Samar</t>
  </si>
  <si>
    <t>Mindanao</t>
  </si>
  <si>
    <t>Palawan</t>
  </si>
  <si>
    <t>Borneo</t>
  </si>
  <si>
    <t>Sabah</t>
  </si>
  <si>
    <t>Brunei</t>
  </si>
  <si>
    <t>Sarawak</t>
  </si>
  <si>
    <t>javanese</t>
  </si>
  <si>
    <t>Bandjarmasin</t>
  </si>
  <si>
    <t>Selatan</t>
  </si>
  <si>
    <t>Kalimantan</t>
  </si>
  <si>
    <t>Java</t>
  </si>
  <si>
    <t>Sunda</t>
  </si>
  <si>
    <t>Jakarta</t>
  </si>
  <si>
    <t>Bandung</t>
  </si>
  <si>
    <t>Surabaya</t>
  </si>
  <si>
    <t>Surabaja</t>
  </si>
  <si>
    <t>Bali</t>
  </si>
  <si>
    <t>Celebes</t>
  </si>
  <si>
    <t>indonesian</t>
  </si>
  <si>
    <t>Manado</t>
  </si>
  <si>
    <t>Sulawesi</t>
  </si>
  <si>
    <t>Makassar</t>
  </si>
  <si>
    <t>Salabanka</t>
  </si>
  <si>
    <t>Amboina</t>
  </si>
  <si>
    <t>Sumbawa</t>
  </si>
  <si>
    <t>Flores</t>
  </si>
  <si>
    <t>Timor</t>
  </si>
  <si>
    <t>Ternate</t>
  </si>
  <si>
    <t>Tindore</t>
  </si>
  <si>
    <t>Buru</t>
  </si>
  <si>
    <t>Ceram</t>
  </si>
  <si>
    <t>Oceania</t>
  </si>
  <si>
    <t>Australia</t>
  </si>
  <si>
    <t>Papua</t>
  </si>
  <si>
    <t>melanesian</t>
  </si>
  <si>
    <t>Sorong</t>
  </si>
  <si>
    <t>Kalepam</t>
  </si>
  <si>
    <t>Wewak</t>
  </si>
  <si>
    <t>Rabaul</t>
  </si>
  <si>
    <t>Kanguru</t>
  </si>
  <si>
    <t>aboriginal</t>
  </si>
  <si>
    <t>Manunda</t>
  </si>
  <si>
    <t>Murumbidgee</t>
  </si>
  <si>
    <t>Yarra</t>
  </si>
  <si>
    <t>Botany</t>
  </si>
  <si>
    <t>Wagga</t>
  </si>
  <si>
    <t>Wollongong</t>
  </si>
  <si>
    <t>Nandewar</t>
  </si>
  <si>
    <t>Towoomba</t>
  </si>
  <si>
    <t>Maori</t>
  </si>
  <si>
    <t>polynesian</t>
  </si>
  <si>
    <t>Whangarei</t>
  </si>
  <si>
    <t>Taranaki</t>
  </si>
  <si>
    <t>Wairoa</t>
  </si>
  <si>
    <t>Timaru</t>
  </si>
  <si>
    <t>Tasmania</t>
  </si>
  <si>
    <t>Macquarie</t>
  </si>
  <si>
    <t>Africa</t>
  </si>
  <si>
    <t>North Africa</t>
  </si>
  <si>
    <t>Maghreb</t>
  </si>
  <si>
    <t>Tangiers</t>
  </si>
  <si>
    <t>Fez</t>
  </si>
  <si>
    <t>Orania</t>
  </si>
  <si>
    <t>Atlas</t>
  </si>
  <si>
    <t>Aures</t>
  </si>
  <si>
    <t>Al Djazair</t>
  </si>
  <si>
    <t>Kabylia</t>
  </si>
  <si>
    <t>Tunisia</t>
  </si>
  <si>
    <t>Tripolitania</t>
  </si>
  <si>
    <t>Cyrenaica</t>
  </si>
  <si>
    <t>Egypt</t>
  </si>
  <si>
    <t>Quattara</t>
  </si>
  <si>
    <t>Cataract</t>
  </si>
  <si>
    <t>Alexandria</t>
  </si>
  <si>
    <t>Delta</t>
  </si>
  <si>
    <t>Nile</t>
  </si>
  <si>
    <t>East Africa</t>
  </si>
  <si>
    <t>Sudan</t>
  </si>
  <si>
    <t>nubian</t>
  </si>
  <si>
    <t>Batn al Hajar</t>
  </si>
  <si>
    <t>slaves</t>
  </si>
  <si>
    <t>Nubia</t>
  </si>
  <si>
    <t>Bisharin</t>
  </si>
  <si>
    <t>Ethiopia</t>
  </si>
  <si>
    <t>ethiopian</t>
  </si>
  <si>
    <t>Massawa</t>
  </si>
  <si>
    <t>Keren</t>
  </si>
  <si>
    <t>Somalia</t>
  </si>
  <si>
    <t>afar</t>
  </si>
  <si>
    <t>Issas</t>
  </si>
  <si>
    <t>Afars</t>
  </si>
  <si>
    <t>Socotra</t>
  </si>
  <si>
    <t>somali</t>
  </si>
  <si>
    <t>Ogaden</t>
  </si>
  <si>
    <t>Mudugh</t>
  </si>
  <si>
    <t>Mogadiscio</t>
  </si>
  <si>
    <t>Tanganyika</t>
  </si>
  <si>
    <t>swahili</t>
  </si>
  <si>
    <t>Malindi</t>
  </si>
  <si>
    <t>Kenya</t>
  </si>
  <si>
    <t>Mombasa</t>
  </si>
  <si>
    <t>Tanga</t>
  </si>
  <si>
    <t>Zanzibar</t>
  </si>
  <si>
    <t>Rufiji</t>
  </si>
  <si>
    <t>Lindi</t>
  </si>
  <si>
    <t>Mtawa</t>
  </si>
  <si>
    <t>Niassa</t>
  </si>
  <si>
    <t>South Africa</t>
  </si>
  <si>
    <t>Mozambicque</t>
  </si>
  <si>
    <t>shona</t>
  </si>
  <si>
    <t>Nampuia</t>
  </si>
  <si>
    <t>Zambezia</t>
  </si>
  <si>
    <t>tsonga</t>
  </si>
  <si>
    <t>Inhambane</t>
  </si>
  <si>
    <t>zulu</t>
  </si>
  <si>
    <t>Natal</t>
  </si>
  <si>
    <t>The Cape</t>
  </si>
  <si>
    <t>Transkei</t>
  </si>
  <si>
    <t>xhosa</t>
  </si>
  <si>
    <t>Ciskei</t>
  </si>
  <si>
    <t>Karroo</t>
  </si>
  <si>
    <t>khoikhoi</t>
  </si>
  <si>
    <t>Bushman</t>
  </si>
  <si>
    <t>Table</t>
  </si>
  <si>
    <t>Namibia</t>
  </si>
  <si>
    <t>Namaqua</t>
  </si>
  <si>
    <t>Damara</t>
  </si>
  <si>
    <t>Ovambo</t>
  </si>
  <si>
    <t>Angola</t>
  </si>
  <si>
    <t>mbundu</t>
  </si>
  <si>
    <t>Curango</t>
  </si>
  <si>
    <t>Lobito</t>
  </si>
  <si>
    <t>Luanda</t>
  </si>
  <si>
    <t>Zaire</t>
  </si>
  <si>
    <t>West Africa</t>
  </si>
  <si>
    <t>Congo</t>
  </si>
  <si>
    <t>bakongo</t>
  </si>
  <si>
    <t>Cabinda</t>
  </si>
  <si>
    <t>Mayumba</t>
  </si>
  <si>
    <t>Gabon</t>
  </si>
  <si>
    <t>Muni</t>
  </si>
  <si>
    <t>Cameroon</t>
  </si>
  <si>
    <t>Kribi</t>
  </si>
  <si>
    <t>Douala</t>
  </si>
  <si>
    <t>Ivory</t>
  </si>
  <si>
    <t>yoruba</t>
  </si>
  <si>
    <t>Nigeria</t>
  </si>
  <si>
    <t>Accra</t>
  </si>
  <si>
    <t>Ivoria</t>
  </si>
  <si>
    <t>akan</t>
  </si>
  <si>
    <t>Palanas</t>
  </si>
  <si>
    <t>Gold</t>
  </si>
  <si>
    <t>ashanti</t>
  </si>
  <si>
    <t>Leone</t>
  </si>
  <si>
    <t>jola</t>
  </si>
  <si>
    <t>Guinea</t>
  </si>
  <si>
    <t>Senegal</t>
  </si>
  <si>
    <t>Casamance</t>
  </si>
  <si>
    <t>senegambian</t>
  </si>
  <si>
    <t>Gambia</t>
  </si>
  <si>
    <t>Dakar</t>
  </si>
  <si>
    <t>Louga</t>
  </si>
  <si>
    <t>Mauritania</t>
  </si>
  <si>
    <t>Nouakchott</t>
  </si>
  <si>
    <t>Nouadibuh</t>
  </si>
  <si>
    <t>Tassaret</t>
  </si>
  <si>
    <t>Sahara</t>
  </si>
  <si>
    <t>Toubkal</t>
  </si>
  <si>
    <t>Madagascar</t>
  </si>
  <si>
    <t>malagasy</t>
  </si>
  <si>
    <t>Ambovombe</t>
  </si>
  <si>
    <t>Antsirana</t>
  </si>
  <si>
    <t>The Mascarenes</t>
  </si>
  <si>
    <t>Bourbon</t>
  </si>
  <si>
    <t>Mauritius</t>
  </si>
  <si>
    <t>Seychelles</t>
  </si>
  <si>
    <t>Mahe</t>
  </si>
  <si>
    <t>Pacific</t>
  </si>
  <si>
    <t>Hawaii</t>
  </si>
  <si>
    <t>Kauai</t>
  </si>
  <si>
    <t>Oahu</t>
  </si>
  <si>
    <t>Polynesia</t>
  </si>
  <si>
    <t>Tahiti</t>
  </si>
  <si>
    <t>Fiji</t>
  </si>
  <si>
    <t>Viti Levu</t>
  </si>
  <si>
    <t>Fernando Po</t>
  </si>
  <si>
    <t>Canarias</t>
  </si>
  <si>
    <t>Cape Verde</t>
  </si>
  <si>
    <t>maltese</t>
  </si>
  <si>
    <t>Malta</t>
  </si>
  <si>
    <t>Corfu</t>
  </si>
  <si>
    <t>St Helena</t>
  </si>
  <si>
    <t>TBD</t>
  </si>
  <si>
    <t>nothing</t>
  </si>
  <si>
    <t>_NAME_</t>
  </si>
  <si>
    <t>Shetlands</t>
  </si>
  <si>
    <t>Thrace</t>
  </si>
  <si>
    <t>Iceland</t>
  </si>
  <si>
    <t>Nagorje</t>
  </si>
  <si>
    <t>Khretset</t>
  </si>
  <si>
    <t>Gastrikland</t>
  </si>
  <si>
    <t>Karelia</t>
  </si>
  <si>
    <t>Sierra Nevada</t>
  </si>
  <si>
    <t>Tonopah</t>
  </si>
  <si>
    <t>Inyo</t>
  </si>
  <si>
    <t>Utah</t>
  </si>
  <si>
    <t>Moab</t>
  </si>
  <si>
    <t>Colorado</t>
  </si>
  <si>
    <t>Llano Estacado</t>
  </si>
  <si>
    <t>Oklahoma</t>
  </si>
  <si>
    <t>Monta����</t>
  </si>
  <si>
    <t>Atalaya</t>
  </si>
  <si>
    <t>Manu</t>
  </si>
  <si>
    <t>Pampas del Norte</t>
  </si>
  <si>
    <t>Pampas del Sur</t>
  </si>
  <si>
    <t>Awdaghost</t>
  </si>
  <si>
    <t>mande</t>
  </si>
  <si>
    <t>Walata</t>
  </si>
  <si>
    <t>Jenne</t>
  </si>
  <si>
    <t>Timbuktu</t>
  </si>
  <si>
    <t>Bambuk</t>
  </si>
  <si>
    <t>Segu</t>
  </si>
  <si>
    <t>Niani</t>
  </si>
  <si>
    <t>Mossi</t>
  </si>
  <si>
    <t>Bure</t>
  </si>
  <si>
    <t>songhai</t>
  </si>
  <si>
    <t>Gao</t>
  </si>
  <si>
    <t>Say</t>
  </si>
  <si>
    <t>Begho</t>
  </si>
  <si>
    <t>Zaria</t>
  </si>
  <si>
    <t>Oye</t>
  </si>
  <si>
    <t>Kano</t>
  </si>
  <si>
    <t>Nupa</t>
  </si>
  <si>
    <t>Teke</t>
  </si>
  <si>
    <t>Ngoyo</t>
  </si>
  <si>
    <t>Ndongo</t>
  </si>
  <si>
    <t>Sofala</t>
  </si>
  <si>
    <t>Chibuene</t>
  </si>
  <si>
    <t>Zimbabwe</t>
  </si>
  <si>
    <t>Rozwi</t>
  </si>
  <si>
    <t>Nembire</t>
  </si>
  <si>
    <t>Morogoro</t>
  </si>
  <si>
    <t>Arusha</t>
  </si>
  <si>
    <t>Galana</t>
  </si>
  <si>
    <t>Tana</t>
  </si>
  <si>
    <t>Welo</t>
  </si>
  <si>
    <t>Shewa</t>
  </si>
  <si>
    <t>Arsi</t>
  </si>
  <si>
    <t>Harerge</t>
  </si>
  <si>
    <t>punjabi</t>
  </si>
  <si>
    <t>Chandigarh</t>
  </si>
  <si>
    <t>Panjab</t>
  </si>
  <si>
    <t>Bikaner</t>
  </si>
  <si>
    <t>pashtun</t>
  </si>
  <si>
    <t>Thar</t>
  </si>
  <si>
    <t>Afghanistan</t>
  </si>
  <si>
    <t>Quetta</t>
  </si>
  <si>
    <t>Qandahar</t>
  </si>
  <si>
    <t>Zahedan</t>
  </si>
  <si>
    <t>Kabul</t>
  </si>
  <si>
    <t>Kushka</t>
  </si>
  <si>
    <t>Birjand</t>
  </si>
  <si>
    <t>Khorasan</t>
  </si>
  <si>
    <t>Herat</t>
  </si>
  <si>
    <t>Bukhara</t>
  </si>
  <si>
    <t>Khiva</t>
  </si>
  <si>
    <t>Kyzylkum</t>
  </si>
  <si>
    <t>Karsak</t>
  </si>
  <si>
    <t>Nura</t>
  </si>
  <si>
    <t>Greenland</t>
  </si>
  <si>
    <t>Vestbygden</t>
  </si>
  <si>
    <t>Eiriksfjord</t>
  </si>
  <si>
    <t>Himalaya</t>
  </si>
  <si>
    <t>Nepal</t>
  </si>
  <si>
    <t>tibetan</t>
  </si>
  <si>
    <t>Gangdise</t>
  </si>
  <si>
    <t>Kunlun</t>
  </si>
  <si>
    <t>Dangla</t>
  </si>
  <si>
    <t>Lhasa</t>
  </si>
  <si>
    <t>Chengdu</t>
  </si>
  <si>
    <t>Xinjiang</t>
  </si>
  <si>
    <t>Kachin</t>
  </si>
  <si>
    <t>Mandalay</t>
  </si>
  <si>
    <t>Shan</t>
  </si>
  <si>
    <t>Bago</t>
  </si>
  <si>
    <t>Lampang</t>
  </si>
  <si>
    <t>Sarakham</t>
  </si>
  <si>
    <t>Mekong</t>
  </si>
  <si>
    <t>Yunnan</t>
  </si>
  <si>
    <t>Lao Cai</t>
  </si>
  <si>
    <t>Wenshan</t>
  </si>
  <si>
    <t>Guizhou</t>
  </si>
  <si>
    <t>Sichuan Pendi</t>
  </si>
  <si>
    <t>Sha Anxi</t>
  </si>
  <si>
    <t>Lanzhou</t>
  </si>
  <si>
    <t>Xining</t>
  </si>
  <si>
    <t>Ningxia</t>
  </si>
  <si>
    <t>Hohhot</t>
  </si>
  <si>
    <t>Shanxi</t>
  </si>
  <si>
    <t>Shaanxi</t>
  </si>
  <si>
    <t>Henan</t>
  </si>
  <si>
    <t>Hubei</t>
  </si>
  <si>
    <t>Hunan</t>
  </si>
  <si>
    <t>Nanchang</t>
  </si>
  <si>
    <t>Bermuda</t>
  </si>
  <si>
    <t>Bahamas</t>
  </si>
  <si>
    <t>Sadrinsk</t>
  </si>
  <si>
    <t>Jalutorovsk</t>
  </si>
  <si>
    <t>Nefedova</t>
  </si>
  <si>
    <t>Tobolsk</t>
  </si>
  <si>
    <t>Demjanskoje</t>
  </si>
  <si>
    <t>permic</t>
  </si>
  <si>
    <t>Sergino</t>
  </si>
  <si>
    <t>Manskijisk</t>
  </si>
  <si>
    <t>Vakhovska</t>
  </si>
  <si>
    <t>Surgut</t>
  </si>
  <si>
    <t>Pimsk</t>
  </si>
  <si>
    <t>Igrim</t>
  </si>
  <si>
    <t>Berezov</t>
  </si>
  <si>
    <t>Kondinsk</t>
  </si>
  <si>
    <t>Obdorsk</t>
  </si>
  <si>
    <t>Saleharo</t>
  </si>
  <si>
    <t>Kamcatka</t>
  </si>
  <si>
    <t>Sredny Hrebet</t>
  </si>
  <si>
    <t>Gonder</t>
  </si>
  <si>
    <t>Kefa</t>
  </si>
  <si>
    <t>Bale</t>
  </si>
  <si>
    <t>Surkhandarya</t>
  </si>
  <si>
    <t>Samarkand</t>
  </si>
  <si>
    <t>Uzbek</t>
  </si>
  <si>
    <t>Anti Atlas</t>
  </si>
  <si>
    <t>Mdennan</t>
  </si>
  <si>
    <t>Azaouad</t>
  </si>
  <si>
    <t>Tadjikistan</t>
  </si>
  <si>
    <t>Kirgisistan</t>
  </si>
  <si>
    <t>Dzungaria</t>
  </si>
  <si>
    <t>uyghur</t>
  </si>
  <si>
    <t>Tian Shan</t>
  </si>
  <si>
    <t>Dsungaria</t>
  </si>
  <si>
    <t>Bogda Shan</t>
  </si>
  <si>
    <t>Chagatai</t>
  </si>
  <si>
    <t>Urumqi</t>
  </si>
  <si>
    <t>Qaidam Pendi</t>
  </si>
  <si>
    <t>Sichuan</t>
  </si>
  <si>
    <t>Qinghai</t>
  </si>
  <si>
    <t>Qilian Pendi</t>
  </si>
  <si>
    <t>Kastamonu</t>
  </si>
  <si>
    <t>Antalya</t>
  </si>
  <si>
    <t>Taurus</t>
  </si>
  <si>
    <t>Schwyz</t>
  </si>
  <si>
    <t>sea</t>
  </si>
  <si>
    <t>The Sund</t>
  </si>
  <si>
    <t>Kalmar Strait</t>
  </si>
  <si>
    <t>Gulf of Riga</t>
  </si>
  <si>
    <t>Gulf of Finland</t>
  </si>
  <si>
    <t>Lake Ladoga</t>
  </si>
  <si>
    <t>White Sea</t>
  </si>
  <si>
    <t>Gulf of Turku</t>
  </si>
  <si>
    <t>Gulf of Bothnia</t>
  </si>
  <si>
    <t>The Skagerack</t>
  </si>
  <si>
    <t>Sea of Stavanger</t>
  </si>
  <si>
    <t>German Bight</t>
  </si>
  <si>
    <t>Coast of Holland</t>
  </si>
  <si>
    <t>Tyne</t>
  </si>
  <si>
    <t>Moray Firth</t>
  </si>
  <si>
    <t>Straits of Dover</t>
  </si>
  <si>
    <t>The Channel</t>
  </si>
  <si>
    <t>Land's End</t>
  </si>
  <si>
    <t>Irish Sea</t>
  </si>
  <si>
    <t>Hebrides</t>
  </si>
  <si>
    <t>Shetland Straits</t>
  </si>
  <si>
    <t>Sea of Bergen</t>
  </si>
  <si>
    <t>Comorin Cape</t>
  </si>
  <si>
    <t>Coast of Trincomalee</t>
  </si>
  <si>
    <t>Coast of Coromandel</t>
  </si>
  <si>
    <t>Coast of Orissa</t>
  </si>
  <si>
    <t>Ganges Delta</t>
  </si>
  <si>
    <t>Akyab Bay</t>
  </si>
  <si>
    <t>Irrawady Delta</t>
  </si>
  <si>
    <t>Mergui Archipelago</t>
  </si>
  <si>
    <t>Straits of Malacca</t>
  </si>
  <si>
    <t>Coast of Sumatra</t>
  </si>
  <si>
    <t>Coast of Ajeh</t>
  </si>
  <si>
    <t>Gulf of Siam</t>
  </si>
  <si>
    <t>Cam Rah Bay</t>
  </si>
  <si>
    <t>Coast of Annam</t>
  </si>
  <si>
    <t>Gulf of Tonkin</t>
  </si>
  <si>
    <t>Taiwan Strait</t>
  </si>
  <si>
    <t>Sea of Taiwan</t>
  </si>
  <si>
    <t>Yang Tse Delta</t>
  </si>
  <si>
    <t>Yellow Sea</t>
  </si>
  <si>
    <t>South Korean Sea</t>
  </si>
  <si>
    <t>North Korean Sea</t>
  </si>
  <si>
    <t>Sea of Japan</t>
  </si>
  <si>
    <t>Sado Strait</t>
  </si>
  <si>
    <t>Tokai Sea</t>
  </si>
  <si>
    <t>Amakusa Sea</t>
  </si>
  <si>
    <t>Eastern China sea</t>
  </si>
  <si>
    <t>Amur Delta</t>
  </si>
  <si>
    <t>Bay of Ajan</t>
  </si>
  <si>
    <t>Bay of Magadan</t>
  </si>
  <si>
    <t>Gulf of Kolyma</t>
  </si>
  <si>
    <t>Coast of Kamchatska</t>
  </si>
  <si>
    <t>Bay of Kamenskoie</t>
  </si>
  <si>
    <t>Cape of Kamchatska</t>
  </si>
  <si>
    <t>Coast of Sakhalin</t>
  </si>
  <si>
    <t>Soya Strait</t>
  </si>
  <si>
    <t>Strait of Luzon</t>
  </si>
  <si>
    <t>Coast of Luzon</t>
  </si>
  <si>
    <t>Gulf of Leyte</t>
  </si>
  <si>
    <t>Sulu Sea</t>
  </si>
  <si>
    <t>Moro Gulf</t>
  </si>
  <si>
    <t>Sea of Ternate</t>
  </si>
  <si>
    <t>Sea of Celebes</t>
  </si>
  <si>
    <t>Balabac Strait</t>
  </si>
  <si>
    <t>Strait of Makassar</t>
  </si>
  <si>
    <t>The Moluccas</t>
  </si>
  <si>
    <t>Australian Sea</t>
  </si>
  <si>
    <t>Java Sea</t>
  </si>
  <si>
    <t>Straits of Lombok</t>
  </si>
  <si>
    <t>Timor Sea</t>
  </si>
  <si>
    <t>Tanimbar Islands</t>
  </si>
  <si>
    <t>Sea of Palawan</t>
  </si>
  <si>
    <t>Coast of Brunei</t>
  </si>
  <si>
    <t>South China Sea</t>
  </si>
  <si>
    <t>Coast of Sarawak</t>
  </si>
  <si>
    <t>Karimata Strait</t>
  </si>
  <si>
    <t>Coast of Java</t>
  </si>
  <si>
    <t>South Timor Sea</t>
  </si>
  <si>
    <t>King Sound</t>
  </si>
  <si>
    <t>North West Cape</t>
  </si>
  <si>
    <t>Shark Bay</t>
  </si>
  <si>
    <t>Coast of New Holland</t>
  </si>
  <si>
    <t>Cape Leeuwin</t>
  </si>
  <si>
    <t>Great Australian Bight</t>
  </si>
  <si>
    <t>Kangaroo Island</t>
  </si>
  <si>
    <t>Tasman Sea</t>
  </si>
  <si>
    <t>Cape Howe</t>
  </si>
  <si>
    <t>Eastern Australia</t>
  </si>
  <si>
    <t>Sandy Cape</t>
  </si>
  <si>
    <t>Capricorn Channel</t>
  </si>
  <si>
    <t>Great Barrier Reef</t>
  </si>
  <si>
    <t>Kolepom Bay</t>
  </si>
  <si>
    <t>New Guinea Coast</t>
  </si>
  <si>
    <t>Sea of Banda</t>
  </si>
  <si>
    <t>Papuan Coast</t>
  </si>
  <si>
    <t>Trobriand Islands</t>
  </si>
  <si>
    <t>Milne Bay</t>
  </si>
  <si>
    <t>Nicobar Islands</t>
  </si>
  <si>
    <t>Andaman Sea</t>
  </si>
  <si>
    <t>Gulf of Bengal</t>
  </si>
  <si>
    <t>Northern Bay of Bengale</t>
  </si>
  <si>
    <t>Bay of Bengale</t>
  </si>
  <si>
    <t>Western Arabian Sea</t>
  </si>
  <si>
    <t>Socotra Island</t>
  </si>
  <si>
    <t>Cape Verde Islands</t>
  </si>
  <si>
    <t>Coast of Greenland</t>
  </si>
  <si>
    <t>Sea of Labrador</t>
  </si>
  <si>
    <t>Newfoundland Banks</t>
  </si>
  <si>
    <t>Sea of Sargassos</t>
  </si>
  <si>
    <t>Central Atlantic Ocean</t>
  </si>
  <si>
    <t>Greenland Sea</t>
  </si>
  <si>
    <t>Sea of Azores</t>
  </si>
  <si>
    <t>The Bermudas</t>
  </si>
  <si>
    <t>South Central Atlantic Ocean</t>
  </si>
  <si>
    <t>Arguin Bank</t>
  </si>
  <si>
    <t>Gulf of Guinea</t>
  </si>
  <si>
    <t>Sea of Azov</t>
  </si>
  <si>
    <t>Western Black Sea</t>
  </si>
  <si>
    <t>Eastern Black Sea</t>
  </si>
  <si>
    <t>Gulf of Odessa</t>
  </si>
  <si>
    <t>Gulf of Varna</t>
  </si>
  <si>
    <t>Sea of Marmara</t>
  </si>
  <si>
    <t>Cretan Sea</t>
  </si>
  <si>
    <t>Gulf of Tobruk</t>
  </si>
  <si>
    <t>Bay of Alexandria</t>
  </si>
  <si>
    <t>Coast of Palestine</t>
  </si>
  <si>
    <t>Lake Tiberiade</t>
  </si>
  <si>
    <t>Gulf of Suez</t>
  </si>
  <si>
    <t>Red Sea</t>
  </si>
  <si>
    <t>Gulf of Sirte</t>
  </si>
  <si>
    <t>Malta Channel</t>
  </si>
  <si>
    <t>Straits of Messina</t>
  </si>
  <si>
    <t>Bay of Naples</t>
  </si>
  <si>
    <t>Tyrrenean Sea</t>
  </si>
  <si>
    <t>Ligurian Sea</t>
  </si>
  <si>
    <t>Gulf of Cagliari</t>
  </si>
  <si>
    <t>Cape Bon</t>
  </si>
  <si>
    <t>Gulf of Venice</t>
  </si>
  <si>
    <t>Adriatic Sea</t>
  </si>
  <si>
    <t>Straits of Otranto</t>
  </si>
  <si>
    <t>Ionian Sea</t>
  </si>
  <si>
    <t>Gulf of Taranto</t>
  </si>
  <si>
    <t>Western Mediterranean</t>
  </si>
  <si>
    <t>Gulf of Lion</t>
  </si>
  <si>
    <t>Gulf of Mallorca</t>
  </si>
  <si>
    <t>Gulf of Valencia</t>
  </si>
  <si>
    <t>Barbary Coast</t>
  </si>
  <si>
    <t>Gulf of Almeria</t>
  </si>
  <si>
    <t>Straits of Gibraltar</t>
  </si>
  <si>
    <t>Gulf of Cadiz</t>
  </si>
  <si>
    <t>Lusitanian Sea</t>
  </si>
  <si>
    <t>Finisterre</t>
  </si>
  <si>
    <t>Cantabrian Sea</t>
  </si>
  <si>
    <t>Quiberon Bay</t>
  </si>
  <si>
    <t>Bay of Biscay</t>
  </si>
  <si>
    <t>Aral Sea</t>
  </si>
  <si>
    <t>North Cape</t>
  </si>
  <si>
    <t>Throndheim Fjord</t>
  </si>
  <si>
    <t>Faeroes</t>
  </si>
  <si>
    <t>Donegal Bay</t>
  </si>
  <si>
    <t>Bantry Bay</t>
  </si>
  <si>
    <t>Spitzberg</t>
  </si>
  <si>
    <t>Jan Mayen Sea</t>
  </si>
  <si>
    <t>Coast of Iceland</t>
  </si>
  <si>
    <t>South Icelandic Sea</t>
  </si>
  <si>
    <t>Rockall</t>
  </si>
  <si>
    <t>Coast of Morocco</t>
  </si>
  <si>
    <t>Canarian Sea</t>
  </si>
  <si>
    <t>Mauretanian Coast</t>
  </si>
  <si>
    <t>Coast of Gambia</t>
  </si>
  <si>
    <t>Gold Coast</t>
  </si>
  <si>
    <t>Ivory Coast</t>
  </si>
  <si>
    <t>Gulf of Nigeria</t>
  </si>
  <si>
    <t>Coast of Cameroon</t>
  </si>
  <si>
    <t>Rio Muni</t>
  </si>
  <si>
    <t>Gulf of Congo</t>
  </si>
  <si>
    <t>Walvis Bay</t>
  </si>
  <si>
    <t>Coast of Namibia</t>
  </si>
  <si>
    <t>Table Bay</t>
  </si>
  <si>
    <t>Cape of Good Hope</t>
  </si>
  <si>
    <t>Coast of Ciskei</t>
  </si>
  <si>
    <t>Coast of Transkei</t>
  </si>
  <si>
    <t>Coast of Natal</t>
  </si>
  <si>
    <t>Rufiji Delta</t>
  </si>
  <si>
    <t>Zanzibar Strait</t>
  </si>
  <si>
    <t>Coast of Pepper</t>
  </si>
  <si>
    <t>Horn of Africa</t>
  </si>
  <si>
    <t>Persian Gulf</t>
  </si>
  <si>
    <t>Gulf of Indus</t>
  </si>
  <si>
    <t>Mascate Coast</t>
  </si>
  <si>
    <t>Oman Sea</t>
  </si>
  <si>
    <t>Coast of Gujarat</t>
  </si>
  <si>
    <t>Lacquedive Islands</t>
  </si>
  <si>
    <t>Coast of Malabar</t>
  </si>
  <si>
    <t>Lake Ontario</t>
  </si>
  <si>
    <t>Lake Erie</t>
  </si>
  <si>
    <t>Lake Michigan</t>
  </si>
  <si>
    <t>Lake Huron</t>
  </si>
  <si>
    <t>Lake Superior</t>
  </si>
  <si>
    <t>Gulf of Saint Lawrence</t>
  </si>
  <si>
    <t>Massachussetts Bay</t>
  </si>
  <si>
    <t>Cape Hatteras</t>
  </si>
  <si>
    <t>Tampa Bay</t>
  </si>
  <si>
    <t>Mobile Bay</t>
  </si>
  <si>
    <t>Tampico Bay</t>
  </si>
  <si>
    <t>Yucatan Sea</t>
  </si>
  <si>
    <t>Gulf of Mexico</t>
  </si>
  <si>
    <t>Belize Bay</t>
  </si>
  <si>
    <t>Florida Straits</t>
  </si>
  <si>
    <t>Mosquitos Coast</t>
  </si>
  <si>
    <t>Gulf of Darien</t>
  </si>
  <si>
    <t>Caribbean Sea</t>
  </si>
  <si>
    <t>Straits of Puerto Rico</t>
  </si>
  <si>
    <t>Venezuelan Sea</t>
  </si>
  <si>
    <t>Leeward Islands</t>
  </si>
  <si>
    <t>Guyana Coast</t>
  </si>
  <si>
    <t>Bay of Belem</t>
  </si>
  <si>
    <t>Gulf of the Amazon</t>
  </si>
  <si>
    <t>Coast of Brazil</t>
  </si>
  <si>
    <t>Coast of Recife</t>
  </si>
  <si>
    <t>Coast of Pernambuc</t>
  </si>
  <si>
    <t>Todos Santos Bay</t>
  </si>
  <si>
    <t>Rio de Janeiro</t>
  </si>
  <si>
    <t>Rio de La Plata</t>
  </si>
  <si>
    <t>Bahia Blanca</t>
  </si>
  <si>
    <t>Coast of Patagonia</t>
  </si>
  <si>
    <t>Patagonian Sea</t>
  </si>
  <si>
    <t>Magellan Strait</t>
  </si>
  <si>
    <t>South Chilean Coast</t>
  </si>
  <si>
    <t>Coast of Chile</t>
  </si>
  <si>
    <t>Atacama Coast</t>
  </si>
  <si>
    <t>Arica Gulf</t>
  </si>
  <si>
    <t>Arequipa Bay</t>
  </si>
  <si>
    <t>Coast of Peru</t>
  </si>
  <si>
    <t>Gulf of Guayaquil</t>
  </si>
  <si>
    <t>Coast of Ecuador</t>
  </si>
  <si>
    <t>Gulf of Panama</t>
  </si>
  <si>
    <t>Bay of Costa Rica</t>
  </si>
  <si>
    <t>Acapulco Bay</t>
  </si>
  <si>
    <t>Manzanillo Bay</t>
  </si>
  <si>
    <t>Mazatlan Bay</t>
  </si>
  <si>
    <t>Coast of California</t>
  </si>
  <si>
    <t>Santa Catalina Islands</t>
  </si>
  <si>
    <t>Coast of Oregon</t>
  </si>
  <si>
    <t>Coast of Columbia</t>
  </si>
  <si>
    <t>Gulf of Alaska</t>
  </si>
  <si>
    <t>Strait of Labrador</t>
  </si>
  <si>
    <t>Sea of Baffin</t>
  </si>
  <si>
    <t>Hudson Straits</t>
  </si>
  <si>
    <t>Bay of Anadyr</t>
  </si>
  <si>
    <t>Western Approaches</t>
  </si>
  <si>
    <t>Falkland Islands</t>
  </si>
  <si>
    <t>Cape Horn</t>
  </si>
  <si>
    <t>Gulf of Zambeze</t>
  </si>
  <si>
    <t>Diego Suarez Bay</t>
  </si>
  <si>
    <t>Coast of Tamatave</t>
  </si>
  <si>
    <t>Cape Romain</t>
  </si>
  <si>
    <t>The Mascareignes</t>
  </si>
  <si>
    <t>The Seychelles</t>
  </si>
  <si>
    <t>The Maldives</t>
  </si>
  <si>
    <t>Ceylon Sea</t>
  </si>
  <si>
    <t>Ryukyu Islands</t>
  </si>
  <si>
    <t>Iwo Jima Sea</t>
  </si>
  <si>
    <t>North Philippine Sea</t>
  </si>
  <si>
    <t>Philippine Sea</t>
  </si>
  <si>
    <t>Mariana Islands</t>
  </si>
  <si>
    <t>Palau Island</t>
  </si>
  <si>
    <t>Coral Sea</t>
  </si>
  <si>
    <t>South Coral Sea</t>
  </si>
  <si>
    <t>Cook Strait</t>
  </si>
  <si>
    <t>Cape Farewell</t>
  </si>
  <si>
    <t>Aleutian Islands</t>
  </si>
  <si>
    <t>Bay of Oljut</t>
  </si>
  <si>
    <t>colonization_difficulty</t>
  </si>
  <si>
    <t>income</t>
  </si>
  <si>
    <t>manpower</t>
  </si>
  <si>
    <t>size_modifier</t>
  </si>
  <si>
    <t>terra_incognita</t>
  </si>
  <si>
    <t>naval_supplies</t>
  </si>
  <si>
    <t>Gasp�sie</t>
  </si>
  <si>
    <t>Sk�ne</t>
  </si>
  <si>
    <t>Sm�land</t>
  </si>
  <si>
    <t>V�sterg�tland</t>
  </si>
  <si>
    <t>�stlandet</t>
  </si>
  <si>
    <t>Tr�ndelag</t>
  </si>
  <si>
    <t>�sterbotten</t>
  </si>
  <si>
    <t>Sj�lland</t>
  </si>
  <si>
    <t>K�strin</t>
  </si>
  <si>
    <t>M�nster</t>
  </si>
  <si>
    <t>V�sterbotten</t>
  </si>
  <si>
    <t>K�ln</t>
  </si>
  <si>
    <t>W�rzburg</t>
  </si>
  <si>
    <t>W�rttemberg</t>
  </si>
  <si>
    <t>J�mtland</t>
  </si>
  <si>
    <t>Dauphin�</t>
  </si>
  <si>
    <t>Vend�e</t>
  </si>
  <si>
    <t>C�vennes</t>
  </si>
  <si>
    <t>B�arn</t>
  </si>
  <si>
    <t>Lake</t>
  </si>
  <si>
    <t>river</t>
  </si>
  <si>
    <t>M�laren</t>
  </si>
  <si>
    <t>Hj�lmaren</t>
  </si>
  <si>
    <t>G�strikland</t>
  </si>
  <si>
    <t>Monta�a</t>
  </si>
  <si>
    <t>Jenn�</t>
  </si>
  <si>
    <t>Bur�</t>
  </si>
  <si>
    <t>NWPacificSea</t>
  </si>
  <si>
    <t>Sea</t>
  </si>
  <si>
    <t>AlaskaSea</t>
  </si>
  <si>
    <t>HudsonBaySea</t>
  </si>
  <si>
    <t>HudsonBayArea</t>
  </si>
  <si>
    <t>ArcticSeaSea</t>
  </si>
  <si>
    <t>KamtchatkaSea</t>
  </si>
  <si>
    <t>ENACoastSea</t>
  </si>
  <si>
    <t>NAtlanticSea</t>
  </si>
  <si>
    <t>NorthSeaSea</t>
  </si>
  <si>
    <t>ScandinaviaSea</t>
  </si>
  <si>
    <t>JapanSea</t>
  </si>
  <si>
    <t>EPacificSea</t>
  </si>
  <si>
    <t>CaribbeanSea</t>
  </si>
  <si>
    <t>BiscaySea</t>
  </si>
  <si>
    <t>ChinaSea</t>
  </si>
  <si>
    <t>WPacificSea</t>
  </si>
  <si>
    <t>NCAtlanticSea</t>
  </si>
  <si>
    <t>TagoSea</t>
  </si>
  <si>
    <t>WMedSea</t>
  </si>
  <si>
    <t>EMedSea</t>
  </si>
  <si>
    <t>SEPacificSea</t>
  </si>
  <si>
    <t>ECAtlanticSea</t>
  </si>
  <si>
    <t>RedSeaSea</t>
  </si>
  <si>
    <t>GulfSea</t>
  </si>
  <si>
    <t>NWIndianSea</t>
  </si>
  <si>
    <t>NEIndianSea</t>
  </si>
  <si>
    <t>ThaiSea</t>
  </si>
  <si>
    <t>SWPacificSea</t>
  </si>
  <si>
    <t>WCAtlanticSea</t>
  </si>
  <si>
    <t>SEAtlanticSea</t>
  </si>
  <si>
    <t>SWIndianSea</t>
  </si>
  <si>
    <t>OceaniaSea</t>
  </si>
  <si>
    <t>SWAtlanticSea</t>
  </si>
  <si>
    <t>SEIndianSea</t>
  </si>
  <si>
    <t>BarrierreefSea</t>
  </si>
  <si>
    <t>Melanesia</t>
  </si>
  <si>
    <t>BarrierReefSea</t>
  </si>
  <si>
    <t>CapeHornArea</t>
  </si>
  <si>
    <t>GoodHopeArea</t>
  </si>
  <si>
    <t>CaspianSea</t>
  </si>
  <si>
    <t>AralSea</t>
  </si>
  <si>
    <t>navajo</t>
  </si>
  <si>
    <t>Michoac�n</t>
  </si>
  <si>
    <t>Zacatecas</t>
  </si>
  <si>
    <t>native</t>
  </si>
  <si>
    <t>iroquis</t>
  </si>
  <si>
    <t>dakota</t>
  </si>
  <si>
    <t>Massachusetts</t>
  </si>
  <si>
    <t>caribbean</t>
  </si>
  <si>
    <t>guajiro</t>
  </si>
  <si>
    <t>andean</t>
  </si>
  <si>
    <t>teremembe</t>
  </si>
  <si>
    <t>Iguatu</t>
  </si>
  <si>
    <t>tupinamba</t>
  </si>
  <si>
    <t>mataco</t>
  </si>
  <si>
    <t>scandinavian</t>
  </si>
  <si>
    <t>Masovia</t>
  </si>
  <si>
    <t>Mecklenburg</t>
  </si>
  <si>
    <t>romanian</t>
  </si>
  <si>
    <t>dalmatian</t>
  </si>
  <si>
    <t>lombard</t>
  </si>
  <si>
    <t>Franche-Comt�</t>
  </si>
  <si>
    <t>Orl�anais</t>
  </si>
  <si>
    <t>catalan</t>
  </si>
  <si>
    <t>castilian</t>
  </si>
  <si>
    <t>caucasian</t>
  </si>
  <si>
    <t>Abkhazia</t>
  </si>
  <si>
    <t>Kolkhis</t>
  </si>
  <si>
    <t>Iveria</t>
  </si>
  <si>
    <t>arabic</t>
  </si>
  <si>
    <t>shia</t>
  </si>
  <si>
    <t>turkoman</t>
  </si>
  <si>
    <t>Awhaz</t>
  </si>
  <si>
    <t>kannada</t>
  </si>
  <si>
    <t>thai</t>
  </si>
  <si>
    <t>javan</t>
  </si>
  <si>
    <t>polynese</t>
  </si>
  <si>
    <t>maghrebi</t>
  </si>
  <si>
    <t>bantu</t>
  </si>
  <si>
    <t>kongolese</t>
  </si>
  <si>
    <t>aka</t>
  </si>
  <si>
    <t>dyola</t>
  </si>
  <si>
    <t>tuareg</t>
  </si>
  <si>
    <t>madagasque</t>
  </si>
  <si>
    <t>Montana</t>
  </si>
  <si>
    <t>afghani</t>
  </si>
  <si>
    <t>upper_burman</t>
  </si>
  <si>
    <t>Mansijisk</t>
  </si>
  <si>
    <t>uighur</t>
  </si>
  <si>
    <t>Terra Incognita</t>
  </si>
  <si>
    <t>The Canary Islands</t>
  </si>
  <si>
    <t>The Baleares</t>
  </si>
  <si>
    <t>The Azores</t>
  </si>
  <si>
    <t>St. Helena</t>
  </si>
  <si>
    <t>Bering Straits</t>
  </si>
  <si>
    <t>Aleutian Sea</t>
  </si>
  <si>
    <t>Icelandic Sea</t>
  </si>
  <si>
    <t>The Lofotens</t>
  </si>
  <si>
    <t>Gulf of kolyma</t>
  </si>
  <si>
    <t>Komandorski Islands</t>
  </si>
  <si>
    <t>Bay of Uka</t>
  </si>
  <si>
    <t>Western Aleutian Sea</t>
  </si>
  <si>
    <t>Central Aleutian Sea</t>
  </si>
  <si>
    <t>South Aleutian Sea</t>
  </si>
  <si>
    <t>Northwestern Pacific Ocean</t>
  </si>
  <si>
    <t>Northern Pacific Ocean</t>
  </si>
  <si>
    <t>Chesapeake Bay</t>
  </si>
  <si>
    <t>Massachusetts Bay</t>
  </si>
  <si>
    <t>Bay of Fundy</t>
  </si>
  <si>
    <t>North Atlantic Drift</t>
  </si>
  <si>
    <t>Norwegian Sea</t>
  </si>
  <si>
    <t>Baltic Sea</t>
  </si>
  <si>
    <t>�land Sea</t>
  </si>
  <si>
    <t>Okhotsk Sea</t>
  </si>
  <si>
    <t>Tatar Straits</t>
  </si>
  <si>
    <t>Kuro Siwo Current</t>
  </si>
  <si>
    <t>North Pacific Drift</t>
  </si>
  <si>
    <t>Californian Gulf</t>
  </si>
  <si>
    <t>Mississippi Bay</t>
  </si>
  <si>
    <t>Cape Canaveral</t>
  </si>
  <si>
    <t>Coast of Carolina</t>
  </si>
  <si>
    <t>Bermuda Triangle</t>
  </si>
  <si>
    <t>Gulf Stream</t>
  </si>
  <si>
    <t>Northern Atlantic Ocean</t>
  </si>
  <si>
    <t>C�te d'Argent</t>
  </si>
  <si>
    <t>Coast of Brittany</t>
  </si>
  <si>
    <t>Firth of Forth</t>
  </si>
  <si>
    <t>The North Sea</t>
  </si>
  <si>
    <t>Dogger Bank</t>
  </si>
  <si>
    <t>Korea Bay</t>
  </si>
  <si>
    <t>Tsushima Strait</t>
  </si>
  <si>
    <t>Western Japan Sea</t>
  </si>
  <si>
    <t>Northern Japan Sea</t>
  </si>
  <si>
    <t>Tsugaru Strait</t>
  </si>
  <si>
    <t>Taihei Ocean</t>
  </si>
  <si>
    <t>Midway Island</t>
  </si>
  <si>
    <t>Hawaian Sea</t>
  </si>
  <si>
    <t>Northeastern Pacific Ocean</t>
  </si>
  <si>
    <t>Pacific Equatorial Current</t>
  </si>
  <si>
    <t>Jamaican Sea</t>
  </si>
  <si>
    <t>The Bahamas</t>
  </si>
  <si>
    <t>Tortuga Island</t>
  </si>
  <si>
    <t>C�te d'Azur</t>
  </si>
  <si>
    <t>Gulf of Cyprus</t>
  </si>
  <si>
    <t>Eastern Mediterranean</t>
  </si>
  <si>
    <t>The Dodecanese</t>
  </si>
  <si>
    <t>The Cyclades</t>
  </si>
  <si>
    <t>Aegean Sea</t>
  </si>
  <si>
    <t>Setto Inland Sea</t>
  </si>
  <si>
    <t>Central Pacific Ocean</t>
  </si>
  <si>
    <t>Pacific Countercurrent</t>
  </si>
  <si>
    <t>Winward Islands</t>
  </si>
  <si>
    <t>Antilles Current</t>
  </si>
  <si>
    <t>Atlantic Equatorial Current</t>
  </si>
  <si>
    <t>Straits of Obock</t>
  </si>
  <si>
    <t>Bab El Mandeb</t>
  </si>
  <si>
    <t>Straits of Ormuz</t>
  </si>
  <si>
    <t>Coast of Mascate</t>
  </si>
  <si>
    <t>Eastern Arabian Sea</t>
  </si>
  <si>
    <t>Irrawady delta</t>
  </si>
  <si>
    <t>Paracel Islands</t>
  </si>
  <si>
    <t>Eastern China Sea</t>
  </si>
  <si>
    <t>Juan Fernandez Islands</t>
  </si>
  <si>
    <t>South Atlantic Ocean</t>
  </si>
  <si>
    <t>Ascension Island</t>
  </si>
  <si>
    <t>Gor�e Island</t>
  </si>
  <si>
    <t>Central Indian Ocean</t>
  </si>
  <si>
    <t>Straits of Johore</t>
  </si>
  <si>
    <t>Malayan Sea</t>
  </si>
  <si>
    <t>Caroline Islands</t>
  </si>
  <si>
    <t>Fiji Islands</t>
  </si>
  <si>
    <t>Samoan Sea</t>
  </si>
  <si>
    <t>Samoa Islands</t>
  </si>
  <si>
    <t>Society Islands</t>
  </si>
  <si>
    <t>South Pacific Ocean</t>
  </si>
  <si>
    <t>Southern  Atlantic Ocean</t>
  </si>
  <si>
    <t>St. Helena Island</t>
  </si>
  <si>
    <t>Coast of Angola</t>
  </si>
  <si>
    <t>Mozambica Channel</t>
  </si>
  <si>
    <t>The Comores</t>
  </si>
  <si>
    <t>Indian Equatorial Current</t>
  </si>
  <si>
    <t>Diego Garcia Island</t>
  </si>
  <si>
    <t>Straits of Sunda</t>
  </si>
  <si>
    <t>Coast of Surabaja</t>
  </si>
  <si>
    <t>Sea of Java</t>
  </si>
  <si>
    <t>Sorong Strait</t>
  </si>
  <si>
    <t>Straits of Torres</t>
  </si>
  <si>
    <t>Coast of New Zealand</t>
  </si>
  <si>
    <t>Biak Bay</t>
  </si>
  <si>
    <t>Viliaz Strait</t>
  </si>
  <si>
    <t>Melanesian Sea</t>
  </si>
  <si>
    <t>Louisiade Archipelago</t>
  </si>
  <si>
    <t>The Solomons</t>
  </si>
  <si>
    <t>Gilbert Sea</t>
  </si>
  <si>
    <t>Southern Atlantic Ocean</t>
  </si>
  <si>
    <t>New Georgia Island</t>
  </si>
  <si>
    <t>Tristan da Cunha Island</t>
  </si>
  <si>
    <t>Southern  Indian Ocean</t>
  </si>
  <si>
    <t>Western Australian Coast</t>
  </si>
  <si>
    <t>Recherche Archipelago</t>
  </si>
  <si>
    <t>New Caledonian Sea</t>
  </si>
  <si>
    <t>Cape of Storms</t>
  </si>
  <si>
    <t>South Indian Ocean</t>
  </si>
  <si>
    <t>The Roaring Forties</t>
  </si>
  <si>
    <t>Bass Strait</t>
  </si>
  <si>
    <t>Northern Caspian Sea</t>
  </si>
  <si>
    <t>Southern Caspian Sea</t>
  </si>
  <si>
    <t>Saint George's Channel</t>
  </si>
  <si>
    <t>Easter Island</t>
  </si>
  <si>
    <t>Arafuan Sea</t>
  </si>
  <si>
    <t>Gulf of Carpentaria</t>
  </si>
  <si>
    <t>Sea of Timor</t>
  </si>
  <si>
    <t>Manilla Bay</t>
  </si>
  <si>
    <t>Christmas Island</t>
  </si>
  <si>
    <t>Western Oman Sea</t>
  </si>
  <si>
    <t>Greater Antillas</t>
  </si>
  <si>
    <t>Lesser Antillas</t>
  </si>
  <si>
    <t>Columbia River</t>
  </si>
  <si>
    <t>Sacramento River</t>
  </si>
  <si>
    <t>Colorado River</t>
  </si>
  <si>
    <t>Rio Grande River</t>
  </si>
  <si>
    <t>Matagorda River</t>
  </si>
  <si>
    <t>Murray River</t>
  </si>
  <si>
    <t>Savannah River</t>
  </si>
  <si>
    <t>Charles River</t>
  </si>
  <si>
    <t>Santee River</t>
  </si>
  <si>
    <t>James River</t>
  </si>
  <si>
    <t>Ganges River</t>
  </si>
  <si>
    <t>Volga River</t>
  </si>
  <si>
    <t>Danube River</t>
  </si>
  <si>
    <t>Connecticut River</t>
  </si>
  <si>
    <t>Kenebec River</t>
  </si>
  <si>
    <t>Red River</t>
  </si>
  <si>
    <t>Ste. Croix River</t>
  </si>
  <si>
    <t>St. John River</t>
  </si>
  <si>
    <t>Lake Constance</t>
  </si>
  <si>
    <t>Athabasca River</t>
  </si>
  <si>
    <t>Orinoco River</t>
  </si>
  <si>
    <t>Maroni River</t>
  </si>
  <si>
    <t>Rhine River</t>
  </si>
  <si>
    <t>Parana River</t>
  </si>
  <si>
    <t>Orange River</t>
  </si>
  <si>
    <t>Great Fish River</t>
  </si>
  <si>
    <t>Limpopo River</t>
  </si>
  <si>
    <t>Zambeze River</t>
  </si>
  <si>
    <t>Congo River</t>
  </si>
  <si>
    <t>Rufiji River</t>
  </si>
  <si>
    <t>Ougawe River</t>
  </si>
  <si>
    <t>Niger River</t>
  </si>
  <si>
    <t>Nile River</t>
  </si>
  <si>
    <t>Senegal River</t>
  </si>
  <si>
    <t>Tajo River</t>
  </si>
  <si>
    <t>Ebro River</t>
  </si>
  <si>
    <t>Garonne River</t>
  </si>
  <si>
    <t>Rh�ne River</t>
  </si>
  <si>
    <t>Loire River</t>
  </si>
  <si>
    <t>Seine River</t>
  </si>
  <si>
    <t>Po River</t>
  </si>
  <si>
    <t>Maas River</t>
  </si>
  <si>
    <t>Panaima River</t>
  </si>
  <si>
    <t>Thames River</t>
  </si>
  <si>
    <t>Weser River</t>
  </si>
  <si>
    <t>Elbe River</t>
  </si>
  <si>
    <t>Oder River</t>
  </si>
  <si>
    <t>Vistula River</t>
  </si>
  <si>
    <t>Amazon River</t>
  </si>
  <si>
    <t>Dniester River</t>
  </si>
  <si>
    <t>Dvina River</t>
  </si>
  <si>
    <t>Dniepr River</t>
  </si>
  <si>
    <t>Sakarya River</t>
  </si>
  <si>
    <t>Kizil River</t>
  </si>
  <si>
    <t>Ran River</t>
  </si>
  <si>
    <t>Saguenay River</t>
  </si>
  <si>
    <t>Donets River</t>
  </si>
  <si>
    <t>Susquehanna River</t>
  </si>
  <si>
    <t>Jordan River</t>
  </si>
  <si>
    <t>Ob River</t>
  </si>
  <si>
    <t>Irtych River</t>
  </si>
  <si>
    <t>Ienissei River</t>
  </si>
  <si>
    <t>Lake Baikal &amp; Selenga River</t>
  </si>
  <si>
    <t>Indus River</t>
  </si>
  <si>
    <t>Hudson River</t>
  </si>
  <si>
    <t>Amur River</t>
  </si>
  <si>
    <t>Yalu River</t>
  </si>
  <si>
    <t>Houang Ho River</t>
  </si>
  <si>
    <t>Yang Tse River</t>
  </si>
  <si>
    <t>Pearl River</t>
  </si>
  <si>
    <t>Mississippi &amp; Ohio Rivers</t>
  </si>
  <si>
    <t>Mahakan River</t>
  </si>
  <si>
    <t>Kahajan River</t>
  </si>
  <si>
    <t>Dead Sea</t>
  </si>
  <si>
    <t>Lake Peipus</t>
  </si>
  <si>
    <t>Mekong River</t>
  </si>
  <si>
    <t>Fraser River</t>
  </si>
  <si>
    <t>Lake V�nern</t>
  </si>
  <si>
    <t>Lake V�ttern</t>
  </si>
  <si>
    <t>Lake Geneva</t>
  </si>
  <si>
    <t>Niagara Falls</t>
  </si>
  <si>
    <t>Great Rapid River</t>
  </si>
  <si>
    <t>Illinois River</t>
  </si>
  <si>
    <t>Alabama River</t>
  </si>
  <si>
    <t>St.Lawrence River</t>
  </si>
  <si>
    <t>Obskaja Guba</t>
  </si>
  <si>
    <t>Coast of Rhodes</t>
  </si>
  <si>
    <t>Franche Comt�</t>
  </si>
  <si>
    <t>Cheasapeake Bay</t>
  </si>
  <si>
    <t>Western Icelandic Sea</t>
  </si>
  <si>
    <t>The Kuriles</t>
  </si>
  <si>
    <t>Hawaiian Sea</t>
  </si>
  <si>
    <t>Galapagos Islands</t>
  </si>
  <si>
    <t>Tinian Sea</t>
  </si>
  <si>
    <t>Wake Island</t>
  </si>
  <si>
    <t>Northern Micronesia</t>
  </si>
  <si>
    <t>Yap Island</t>
  </si>
  <si>
    <t>Mariana Sea</t>
  </si>
  <si>
    <t>Micronesian Sea</t>
  </si>
  <si>
    <t>Marshall Islands</t>
  </si>
  <si>
    <t>Gilbert Islands</t>
  </si>
  <si>
    <t>Nauru Island</t>
  </si>
  <si>
    <t>Southern Indian Ocean</t>
  </si>
  <si>
    <t>P� River</t>
  </si>
  <si>
    <t>Ural River</t>
  </si>
  <si>
    <t>Muunster</t>
  </si>
  <si>
    <t>Mekong Delta 2</t>
  </si>
  <si>
    <t>Australian Sea 2</t>
  </si>
  <si>
    <t>Java Sea 2</t>
  </si>
  <si>
    <t>South Timor Sea 2</t>
  </si>
  <si>
    <t>Timor Sea 2</t>
  </si>
  <si>
    <t>South China Sea 2</t>
  </si>
  <si>
    <t>Taihei Ocean 2</t>
  </si>
  <si>
    <t>Coral Sea 2</t>
  </si>
  <si>
    <t>South Coral Sea 2</t>
  </si>
  <si>
    <t>South Coral Sea 3</t>
  </si>
  <si>
    <t>Tasman Sea 2</t>
  </si>
  <si>
    <t>Tasman Sea 3</t>
  </si>
  <si>
    <t>Tasman Sea 4</t>
  </si>
  <si>
    <t>tax</t>
  </si>
  <si>
    <t>Lake Vettern</t>
  </si>
  <si>
    <t>Lake Baikal</t>
  </si>
  <si>
    <t>NorthAmerica</t>
  </si>
  <si>
    <t>hill</t>
  </si>
  <si>
    <t>CentralAmerica</t>
  </si>
  <si>
    <t>SouthAmerica</t>
  </si>
  <si>
    <t>BritishIsles</t>
  </si>
  <si>
    <t>EasternEurope</t>
  </si>
  <si>
    <t>CentralEurope</t>
  </si>
  <si>
    <t>WesternEurope</t>
  </si>
  <si>
    <t>SouthernEurope</t>
  </si>
  <si>
    <t>MiddleEast</t>
  </si>
  <si>
    <t>CentralAsia</t>
  </si>
  <si>
    <t>NorthAfrica</t>
  </si>
  <si>
    <t>EastAfrica</t>
  </si>
  <si>
    <t>SouthAfrica</t>
  </si>
  <si>
    <t>WestAfrica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</si>
</sst>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.5"/>
      <name val="JetBrains Mono"/>
      <family val="3"/>
    </font>
    <font>
      <sz val="11"/>
      <name val="Aptos Narrow"/>
      <family val="2"/>
      <scheme val="minor"/>
    </font>
    <font>
      <sz val="10.5"/>
      <color theme="1"/>
      <name val="JetBrains Mono"/>
      <family val="3"/>
    </font>
    <font>
      <b/>
      <sz val="10.5"/>
      <color theme="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5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JetBrains Mono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9FDE2-D975-4F0A-AD48-5E9FFF8B0E6D}" name="Table2" displayName="Table2" ref="A1:M1531" totalsRowShown="0" headerRowDxfId="1" dataDxfId="2">
  <autoFilter ref="A1:M1531" xr:uid="{E289FDE2-D975-4F0A-AD48-5E9FFF8B0E6D}"/>
  <tableColumns count="13">
    <tableColumn id="1" xr3:uid="{649E5BBE-B8B4-4C6C-A092-AD20E7B64ED5}" name="id" dataDxfId="15"/>
    <tableColumn id="2" xr3:uid="{A22190D3-A2E5-40C8-AD2C-44DF77027309}" name="continent" dataDxfId="14"/>
    <tableColumn id="3" xr3:uid="{6D922FBA-873C-428D-8723-0C098003C302}" name="region" dataDxfId="13"/>
    <tableColumn id="4" xr3:uid="{CD26222A-71A0-4314-A699-460A5ED693A6}" name="area" dataDxfId="12"/>
    <tableColumn id="5" xr3:uid="{70951174-D644-4E5E-98E4-0356269D476B}" name="terrain" dataDxfId="11"/>
    <tableColumn id="6" xr3:uid="{3652C85A-C30E-4566-A711-7240CB5D2B83}" name="religion" dataDxfId="10"/>
    <tableColumn id="7" xr3:uid="{7BFE718C-2677-43DD-ABFF-C2D1F9CF606E}" name="climate" dataDxfId="9"/>
    <tableColumn id="8" xr3:uid="{072BFC27-B218-4D75-A691-5C339A2A1CDA}" name="culture" dataDxfId="8"/>
    <tableColumn id="9" xr3:uid="{2D475A46-F7D7-471B-A7A9-DC43E5D9723C}" name="goods" dataDxfId="7"/>
    <tableColumn id="10" xr3:uid="{A577CAB8-7607-4D7C-99BA-30673CAB67C9}" name="name" dataDxfId="6"/>
    <tableColumn id="11" xr3:uid="{BE70D374-5A1D-4013-92D1-1CFCE07424ED}" name="colonization difficulty" dataDxfId="5"/>
    <tableColumn id="12" xr3:uid="{5F116F37-8D96-4885-B079-1538638F3759}" name="manpower" dataDxfId="4"/>
    <tableColumn id="13" xr3:uid="{01714EEC-ED26-4F27-A1D3-9730288F4F04}" name="tax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6D7D8-0EA6-4AA5-84C2-B0235A79058B}" name="VALINA" displayName="VALINA" ref="A1:N1615" totalsRowShown="0">
  <autoFilter ref="A1:N1615" xr:uid="{F616D7D8-0EA6-4AA5-84C2-B0235A79058B}"/>
  <sortState xmlns:xlrd2="http://schemas.microsoft.com/office/spreadsheetml/2017/richdata2" ref="A826:N1615">
    <sortCondition ref="A1:A1615"/>
  </sortState>
  <tableColumns count="14">
    <tableColumn id="1" xr3:uid="{E7CE8D49-66AF-4337-B899-07ACBD5B3423}" name="id"/>
    <tableColumn id="2" xr3:uid="{BD3292DC-813E-4A60-AFE7-910368AF0C02}" name="continent"/>
    <tableColumn id="3" xr3:uid="{53EAF5D5-5D7D-4063-8E18-8DA361B5033D}" name="region"/>
    <tableColumn id="4" xr3:uid="{6F32A1AE-F752-4DA4-918F-CA22D706CBA9}" name="area"/>
    <tableColumn id="5" xr3:uid="{EB261BBB-1EC0-42BC-BF1B-2DAD184F0E8E}" name="terrain"/>
    <tableColumn id="6" xr3:uid="{FC673591-8AF4-456B-A883-8DC0277B63F0}" name="religion"/>
    <tableColumn id="7" xr3:uid="{9609AF4F-C63D-4421-8B19-180EDF912FEE}" name="climate"/>
    <tableColumn id="8" xr3:uid="{29524AF2-FDC3-43E9-BAEE-C99FD55D0B8B}" name="culture"/>
    <tableColumn id="9" xr3:uid="{CCAA85D4-796D-4EA1-B551-3377CC789E40}" name="goods"/>
    <tableColumn id="10" xr3:uid="{3A0A7D16-03FB-4642-A0D0-F1D24EC85CD5}" name="name"/>
    <tableColumn id="11" xr3:uid="{052883FA-CBAE-4560-83D8-D32F2A2D2B9E}" name="colonization_difficulty"/>
    <tableColumn id="12" xr3:uid="{408127F6-89A8-45C8-B84F-25DDDA322E1C}" name="income"/>
    <tableColumn id="13" xr3:uid="{89245EE7-1E16-44C8-819B-ADC559B32925}" name="manpower"/>
    <tableColumn id="14" xr3:uid="{7C9C4309-0632-41BD-B8B9-9986CC83F308}" name="size_modifi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9D46AA-6938-457B-9301-59D3269DBAFC}" name="AGCEEP" displayName="AGCEEP" ref="A1:N1616" totalsRowShown="0">
  <autoFilter ref="A1:N1616" xr:uid="{A39D46AA-6938-457B-9301-59D3269DBAFC}"/>
  <sortState xmlns:xlrd2="http://schemas.microsoft.com/office/spreadsheetml/2017/richdata2" ref="A2:N1616">
    <sortCondition ref="A1:A1616"/>
  </sortState>
  <tableColumns count="14">
    <tableColumn id="1" xr3:uid="{A644D2F8-FA7D-40E5-BBEE-66C01BF567B8}" name="id"/>
    <tableColumn id="2" xr3:uid="{1E69D945-4AFF-40A8-9B28-BDA2DF099896}" name="continent"/>
    <tableColumn id="3" xr3:uid="{8CB0D02A-28F4-4B85-91A1-BD3CCA01B906}" name="region"/>
    <tableColumn id="4" xr3:uid="{E2D9B3E3-ED89-45FF-A0C1-700D02FC24CD}" name="area"/>
    <tableColumn id="5" xr3:uid="{6060993C-DA0F-43E9-A25A-F649B96E941F}" name="terrain"/>
    <tableColumn id="6" xr3:uid="{4EAD6F9B-5026-429F-A5FB-53E00D182E0B}" name="religion"/>
    <tableColumn id="7" xr3:uid="{10030C99-BDEC-432D-B0C0-FA0ECBD5CFA7}" name="climate"/>
    <tableColumn id="8" xr3:uid="{48D5B320-4603-4030-A8E7-2E26C51079AB}" name="culture"/>
    <tableColumn id="9" xr3:uid="{4003E40B-08A0-41FF-B57F-FAE92B6B8B55}" name="goods"/>
    <tableColumn id="10" xr3:uid="{76A19723-F0C8-414F-BC84-0E9C600A1903}" name="name"/>
    <tableColumn id="11" xr3:uid="{0FCC4137-0436-4F98-A51D-6FE6C6967788}" name="colonization_difficulty"/>
    <tableColumn id="12" xr3:uid="{349201D5-866E-41DC-84B5-951B69A75CB4}" name="income"/>
    <tableColumn id="13" xr3:uid="{400BF088-0CD6-4A4C-8E7E-FA9E2DF9041E}" name="manpower"/>
    <tableColumn id="14" xr3:uid="{E27D91A0-FC89-4B12-AAFE-7796E80BD7B2}" name="size_modif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7C50-C2EC-44FB-9069-DDD3230A7740}">
  <dimension ref="A1:AF1701"/>
  <sheetViews>
    <sheetView tabSelected="1" topLeftCell="A1654" workbookViewId="0">
      <selection activeCell="T1535" sqref="T1535:T1701"/>
    </sheetView>
  </sheetViews>
  <sheetFormatPr defaultRowHeight="15"/>
  <cols>
    <col min="2" max="2" width="11.85546875" customWidth="1"/>
    <col min="6" max="6" width="10" customWidth="1"/>
    <col min="7" max="7" width="9.85546875" customWidth="1"/>
    <col min="8" max="8" width="9.5703125" customWidth="1"/>
    <col min="10" max="10" width="28.140625" customWidth="1"/>
    <col min="11" max="11" width="22.7109375" customWidth="1"/>
    <col min="12" max="12" width="12.5703125" customWidth="1"/>
    <col min="16" max="16" width="8.42578125" bestFit="1" customWidth="1"/>
    <col min="17" max="17" width="15.5703125" bestFit="1" customWidth="1"/>
    <col min="18" max="18" width="15.42578125" bestFit="1" customWidth="1"/>
    <col min="19" max="20" width="13" customWidth="1"/>
    <col min="22" max="23" width="13.42578125" customWidth="1"/>
    <col min="24" max="24" width="20.140625" customWidth="1"/>
  </cols>
  <sheetData>
    <row r="1" spans="1:32" s="6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1584</v>
      </c>
      <c r="M1" s="5" t="s">
        <v>1952</v>
      </c>
      <c r="O1" s="7" t="s">
        <v>0</v>
      </c>
      <c r="P1" s="8" t="s">
        <v>1</v>
      </c>
      <c r="Q1" s="8" t="s">
        <v>2</v>
      </c>
      <c r="R1" s="8" t="s">
        <v>3</v>
      </c>
      <c r="S1" s="8" t="s">
        <v>4</v>
      </c>
      <c r="T1" s="8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1584</v>
      </c>
      <c r="AA1" s="9" t="s">
        <v>1952</v>
      </c>
      <c r="AB1" s="8"/>
      <c r="AC1" s="8"/>
      <c r="AD1" s="8"/>
      <c r="AE1" s="8"/>
      <c r="AF1" s="9"/>
    </row>
    <row r="2" spans="1:32">
      <c r="A2" s="2">
        <v>1</v>
      </c>
      <c r="B2" s="3" t="s">
        <v>11</v>
      </c>
      <c r="C2" s="3" t="s">
        <v>1955</v>
      </c>
      <c r="D2" s="3" t="s">
        <v>13</v>
      </c>
      <c r="E2" s="3" t="s">
        <v>1956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>
        <v>9</v>
      </c>
      <c r="L2" s="3">
        <v>1</v>
      </c>
      <c r="M2" s="3">
        <v>1</v>
      </c>
      <c r="O2">
        <f>Table2[[#This Row],[id]]</f>
        <v>1</v>
      </c>
      <c r="P2" t="str">
        <f>_xlfn.XLOOKUP(Table2[[#This Row],[id]],AGCEEP[id],AGCEEP[continent])</f>
        <v>America</v>
      </c>
      <c r="Q2" t="str">
        <f>_xlfn.XLOOKUP(Table2[[#This Row],[id]],AGCEEP[id],AGCEEP[region])</f>
        <v>North America</v>
      </c>
      <c r="R2" t="str">
        <f>_xlfn.XLOOKUP(Table2[[#This Row],[id]],AGCEEP[id],AGCEEP[area])</f>
        <v>Alaska</v>
      </c>
      <c r="S2" t="str">
        <f>_xlfn.XLOOKUP(Table2[[#This Row],[id]],AGCEEP[id],AGCEEP[terrain])</f>
        <v>mountain</v>
      </c>
      <c r="T2" t="str">
        <f>_xlfn.XLOOKUP(Table2[[#This Row],[id]],AGCEEP[id],AGCEEP[religion])</f>
        <v>pagan</v>
      </c>
      <c r="U2" t="str">
        <f>_xlfn.XLOOKUP(Table2[[#This Row],[id]],AGCEEP[id],AGCEEP[climate])</f>
        <v>arctic</v>
      </c>
      <c r="V2" t="str">
        <f>_xlfn.XLOOKUP(Table2[[#This Row],[id]],AGCEEP[id],AGCEEP[culture])</f>
        <v>inuit</v>
      </c>
      <c r="W2" t="str">
        <f>_xlfn.XLOOKUP(Table2[[#This Row],[id]],AGCEEP[id],AGCEEP[goods])</f>
        <v>fur</v>
      </c>
      <c r="X2" t="str">
        <f>_xlfn.XLOOKUP(Table2[[#This Row],[id]],AGCEEP[id],AGCEEP[name])</f>
        <v>Yukon</v>
      </c>
      <c r="Y2">
        <f>_xlfn.XLOOKUP(Table2[[#This Row],[id]],AGCEEP[id],AGCEEP[colonization_difficulty])</f>
        <v>9</v>
      </c>
      <c r="Z2">
        <f>_xlfn.XLOOKUP(Table2[[#This Row],[id]],AGCEEP[id],AGCEEP[manpower])</f>
        <v>1</v>
      </c>
      <c r="AA2">
        <f>_xlfn.XLOOKUP(Table2[[#This Row],[id]],AGCEEP[id],AGCEEP[income])</f>
        <v>1</v>
      </c>
    </row>
    <row r="3" spans="1:32">
      <c r="A3" s="2">
        <v>2</v>
      </c>
      <c r="B3" s="3" t="s">
        <v>11</v>
      </c>
      <c r="C3" s="3" t="s">
        <v>1955</v>
      </c>
      <c r="D3" s="3" t="s">
        <v>13</v>
      </c>
      <c r="E3" s="3" t="s">
        <v>1956</v>
      </c>
      <c r="F3" s="3" t="s">
        <v>15</v>
      </c>
      <c r="G3" s="3" t="s">
        <v>16</v>
      </c>
      <c r="H3" s="3" t="s">
        <v>17</v>
      </c>
      <c r="I3" s="3" t="s">
        <v>20</v>
      </c>
      <c r="J3" s="3" t="s">
        <v>21</v>
      </c>
      <c r="K3" s="3">
        <v>8</v>
      </c>
      <c r="L3" s="3">
        <v>1</v>
      </c>
      <c r="M3" s="3">
        <v>1</v>
      </c>
      <c r="O3">
        <f>Table2[[#This Row],[id]]</f>
        <v>2</v>
      </c>
      <c r="P3" t="str">
        <f>_xlfn.XLOOKUP(Table2[[#This Row],[id]],AGCEEP[id],AGCEEP[continent])</f>
        <v>America</v>
      </c>
      <c r="Q3" t="str">
        <f>_xlfn.XLOOKUP(Table2[[#This Row],[id]],AGCEEP[id],AGCEEP[region])</f>
        <v>North America</v>
      </c>
      <c r="R3" t="str">
        <f>_xlfn.XLOOKUP(Table2[[#This Row],[id]],AGCEEP[id],AGCEEP[area])</f>
        <v>Alaska</v>
      </c>
      <c r="S3" t="str">
        <f>_xlfn.XLOOKUP(Table2[[#This Row],[id]],AGCEEP[id],AGCEEP[terrain])</f>
        <v>mountain</v>
      </c>
      <c r="T3" t="str">
        <f>_xlfn.XLOOKUP(Table2[[#This Row],[id]],AGCEEP[id],AGCEEP[religion])</f>
        <v>pagan</v>
      </c>
      <c r="U3" t="str">
        <f>_xlfn.XLOOKUP(Table2[[#This Row],[id]],AGCEEP[id],AGCEEP[climate])</f>
        <v>arctic</v>
      </c>
      <c r="V3" t="str">
        <f>_xlfn.XLOOKUP(Table2[[#This Row],[id]],AGCEEP[id],AGCEEP[culture])</f>
        <v>inuit</v>
      </c>
      <c r="W3" t="str">
        <f>_xlfn.XLOOKUP(Table2[[#This Row],[id]],AGCEEP[id],AGCEEP[goods])</f>
        <v>fur</v>
      </c>
      <c r="X3" t="str">
        <f>_xlfn.XLOOKUP(Table2[[#This Row],[id]],AGCEEP[id],AGCEEP[name])</f>
        <v>Kitimat</v>
      </c>
      <c r="Y3">
        <f>_xlfn.XLOOKUP(Table2[[#This Row],[id]],AGCEEP[id],AGCEEP[colonization_difficulty])</f>
        <v>8</v>
      </c>
      <c r="Z3">
        <f>_xlfn.XLOOKUP(Table2[[#This Row],[id]],AGCEEP[id],AGCEEP[manpower])</f>
        <v>1</v>
      </c>
      <c r="AA3">
        <f>_xlfn.XLOOKUP(Table2[[#This Row],[id]],AGCEEP[id],AGCEEP[income])</f>
        <v>1</v>
      </c>
    </row>
    <row r="4" spans="1:32">
      <c r="A4" s="2">
        <v>3</v>
      </c>
      <c r="B4" s="3" t="s">
        <v>11</v>
      </c>
      <c r="C4" s="3" t="s">
        <v>1955</v>
      </c>
      <c r="D4" s="3" t="s">
        <v>13</v>
      </c>
      <c r="E4" s="3" t="s">
        <v>22</v>
      </c>
      <c r="F4" s="3" t="s">
        <v>15</v>
      </c>
      <c r="G4" s="3" t="s">
        <v>16</v>
      </c>
      <c r="H4" s="3" t="s">
        <v>23</v>
      </c>
      <c r="I4" s="3" t="s">
        <v>20</v>
      </c>
      <c r="J4" s="3" t="s">
        <v>24</v>
      </c>
      <c r="K4" s="3">
        <v>7</v>
      </c>
      <c r="L4" s="3">
        <v>1</v>
      </c>
      <c r="M4" s="3">
        <v>1</v>
      </c>
      <c r="O4">
        <f>Table2[[#This Row],[id]]</f>
        <v>3</v>
      </c>
      <c r="P4" t="str">
        <f>_xlfn.XLOOKUP(Table2[[#This Row],[id]],AGCEEP[id],AGCEEP[continent])</f>
        <v>America</v>
      </c>
      <c r="Q4" t="str">
        <f>_xlfn.XLOOKUP(Table2[[#This Row],[id]],AGCEEP[id],AGCEEP[region])</f>
        <v>North America</v>
      </c>
      <c r="R4" t="str">
        <f>_xlfn.XLOOKUP(Table2[[#This Row],[id]],AGCEEP[id],AGCEEP[area])</f>
        <v>Alaska</v>
      </c>
      <c r="S4" t="str">
        <f>_xlfn.XLOOKUP(Table2[[#This Row],[id]],AGCEEP[id],AGCEEP[terrain])</f>
        <v>forest</v>
      </c>
      <c r="T4" t="str">
        <f>_xlfn.XLOOKUP(Table2[[#This Row],[id]],AGCEEP[id],AGCEEP[religion])</f>
        <v>pagan</v>
      </c>
      <c r="U4" t="str">
        <f>_xlfn.XLOOKUP(Table2[[#This Row],[id]],AGCEEP[id],AGCEEP[climate])</f>
        <v>arctic</v>
      </c>
      <c r="V4" t="str">
        <f>_xlfn.XLOOKUP(Table2[[#This Row],[id]],AGCEEP[id],AGCEEP[culture])</f>
        <v>inuit</v>
      </c>
      <c r="W4" t="str">
        <f>_xlfn.XLOOKUP(Table2[[#This Row],[id]],AGCEEP[id],AGCEEP[goods])</f>
        <v>fur</v>
      </c>
      <c r="X4" t="str">
        <f>_xlfn.XLOOKUP(Table2[[#This Row],[id]],AGCEEP[id],AGCEEP[name])</f>
        <v>Sitka</v>
      </c>
      <c r="Y4">
        <f>_xlfn.XLOOKUP(Table2[[#This Row],[id]],AGCEEP[id],AGCEEP[colonization_difficulty])</f>
        <v>7</v>
      </c>
      <c r="Z4">
        <f>_xlfn.XLOOKUP(Table2[[#This Row],[id]],AGCEEP[id],AGCEEP[manpower])</f>
        <v>1</v>
      </c>
      <c r="AA4">
        <f>_xlfn.XLOOKUP(Table2[[#This Row],[id]],AGCEEP[id],AGCEEP[income])</f>
        <v>1</v>
      </c>
    </row>
    <row r="5" spans="1:32">
      <c r="A5" s="2">
        <v>4</v>
      </c>
      <c r="B5" s="3" t="s">
        <v>11</v>
      </c>
      <c r="C5" s="3" t="s">
        <v>1955</v>
      </c>
      <c r="D5" s="3" t="s">
        <v>25</v>
      </c>
      <c r="E5" s="3" t="s">
        <v>1956</v>
      </c>
      <c r="F5" s="3" t="s">
        <v>15</v>
      </c>
      <c r="G5" s="3" t="s">
        <v>26</v>
      </c>
      <c r="H5" s="3" t="s">
        <v>23</v>
      </c>
      <c r="I5" s="3" t="s">
        <v>27</v>
      </c>
      <c r="J5" s="3" t="s">
        <v>28</v>
      </c>
      <c r="K5" s="3">
        <v>7</v>
      </c>
      <c r="L5" s="3">
        <v>1</v>
      </c>
      <c r="M5" s="3">
        <v>2</v>
      </c>
      <c r="O5">
        <f>Table2[[#This Row],[id]]</f>
        <v>4</v>
      </c>
      <c r="P5" t="str">
        <f>_xlfn.XLOOKUP(Table2[[#This Row],[id]],AGCEEP[id],AGCEEP[continent])</f>
        <v>America</v>
      </c>
      <c r="Q5" t="str">
        <f>_xlfn.XLOOKUP(Table2[[#This Row],[id]],AGCEEP[id],AGCEEP[region])</f>
        <v>North America</v>
      </c>
      <c r="R5" t="str">
        <f>_xlfn.XLOOKUP(Table2[[#This Row],[id]],AGCEEP[id],AGCEEP[area])</f>
        <v>Oregon</v>
      </c>
      <c r="S5" t="str">
        <f>_xlfn.XLOOKUP(Table2[[#This Row],[id]],AGCEEP[id],AGCEEP[terrain])</f>
        <v>mountain</v>
      </c>
      <c r="T5" t="str">
        <f>_xlfn.XLOOKUP(Table2[[#This Row],[id]],AGCEEP[id],AGCEEP[religion])</f>
        <v>pagan</v>
      </c>
      <c r="U5" t="str">
        <f>_xlfn.XLOOKUP(Table2[[#This Row],[id]],AGCEEP[id],AGCEEP[climate])</f>
        <v>ncontinental</v>
      </c>
      <c r="V5" t="str">
        <f>_xlfn.XLOOKUP(Table2[[#This Row],[id]],AGCEEP[id],AGCEEP[culture])</f>
        <v>navajo</v>
      </c>
      <c r="W5" t="str">
        <f>_xlfn.XLOOKUP(Table2[[#This Row],[id]],AGCEEP[id],AGCEEP[goods])</f>
        <v>fur</v>
      </c>
      <c r="X5" t="str">
        <f>_xlfn.XLOOKUP(Table2[[#This Row],[id]],AGCEEP[id],AGCEEP[name])</f>
        <v>Nanaimo</v>
      </c>
      <c r="Y5">
        <f>_xlfn.XLOOKUP(Table2[[#This Row],[id]],AGCEEP[id],AGCEEP[colonization_difficulty])</f>
        <v>7</v>
      </c>
      <c r="Z5">
        <f>_xlfn.XLOOKUP(Table2[[#This Row],[id]],AGCEEP[id],AGCEEP[manpower])</f>
        <v>1</v>
      </c>
      <c r="AA5">
        <f>_xlfn.XLOOKUP(Table2[[#This Row],[id]],AGCEEP[id],AGCEEP[income])</f>
        <v>2</v>
      </c>
    </row>
    <row r="6" spans="1:32">
      <c r="A6" s="2">
        <v>5</v>
      </c>
      <c r="B6" s="3" t="s">
        <v>11</v>
      </c>
      <c r="C6" s="3" t="s">
        <v>1955</v>
      </c>
      <c r="D6" s="3" t="s">
        <v>25</v>
      </c>
      <c r="E6" s="3" t="s">
        <v>1956</v>
      </c>
      <c r="F6" s="3" t="s">
        <v>15</v>
      </c>
      <c r="G6" s="3" t="s">
        <v>26</v>
      </c>
      <c r="H6" s="3" t="s">
        <v>23</v>
      </c>
      <c r="I6" s="3" t="s">
        <v>29</v>
      </c>
      <c r="J6" s="3" t="s">
        <v>30</v>
      </c>
      <c r="K6" s="3">
        <v>6</v>
      </c>
      <c r="L6" s="3">
        <v>1</v>
      </c>
      <c r="M6" s="3">
        <v>3</v>
      </c>
      <c r="O6">
        <f>Table2[[#This Row],[id]]</f>
        <v>5</v>
      </c>
      <c r="P6" t="str">
        <f>_xlfn.XLOOKUP(Table2[[#This Row],[id]],AGCEEP[id],AGCEEP[continent])</f>
        <v>America</v>
      </c>
      <c r="Q6" t="str">
        <f>_xlfn.XLOOKUP(Table2[[#This Row],[id]],AGCEEP[id],AGCEEP[region])</f>
        <v>North America</v>
      </c>
      <c r="R6" t="str">
        <f>_xlfn.XLOOKUP(Table2[[#This Row],[id]],AGCEEP[id],AGCEEP[area])</f>
        <v>Oregon</v>
      </c>
      <c r="S6" t="str">
        <f>_xlfn.XLOOKUP(Table2[[#This Row],[id]],AGCEEP[id],AGCEEP[terrain])</f>
        <v>mountain</v>
      </c>
      <c r="T6" t="str">
        <f>_xlfn.XLOOKUP(Table2[[#This Row],[id]],AGCEEP[id],AGCEEP[religion])</f>
        <v>pagan</v>
      </c>
      <c r="U6" t="str">
        <f>_xlfn.XLOOKUP(Table2[[#This Row],[id]],AGCEEP[id],AGCEEP[climate])</f>
        <v>ncontinental</v>
      </c>
      <c r="V6" t="str">
        <f>_xlfn.XLOOKUP(Table2[[#This Row],[id]],AGCEEP[id],AGCEEP[culture])</f>
        <v>navajo</v>
      </c>
      <c r="W6" t="str">
        <f>_xlfn.XLOOKUP(Table2[[#This Row],[id]],AGCEEP[id],AGCEEP[goods])</f>
        <v>fur</v>
      </c>
      <c r="X6" t="str">
        <f>_xlfn.XLOOKUP(Table2[[#This Row],[id]],AGCEEP[id],AGCEEP[name])</f>
        <v>Olympia</v>
      </c>
      <c r="Y6">
        <f>_xlfn.XLOOKUP(Table2[[#This Row],[id]],AGCEEP[id],AGCEEP[colonization_difficulty])</f>
        <v>6</v>
      </c>
      <c r="Z6">
        <f>_xlfn.XLOOKUP(Table2[[#This Row],[id]],AGCEEP[id],AGCEEP[manpower])</f>
        <v>1</v>
      </c>
      <c r="AA6">
        <f>_xlfn.XLOOKUP(Table2[[#This Row],[id]],AGCEEP[id],AGCEEP[income])</f>
        <v>3</v>
      </c>
    </row>
    <row r="7" spans="1:32">
      <c r="A7" s="2">
        <v>6</v>
      </c>
      <c r="B7" s="3" t="s">
        <v>11</v>
      </c>
      <c r="C7" s="3" t="s">
        <v>1955</v>
      </c>
      <c r="D7" s="3" t="s">
        <v>25</v>
      </c>
      <c r="E7" s="3" t="s">
        <v>22</v>
      </c>
      <c r="F7" s="3" t="s">
        <v>15</v>
      </c>
      <c r="G7" s="3" t="s">
        <v>26</v>
      </c>
      <c r="H7" s="3" t="s">
        <v>23</v>
      </c>
      <c r="I7" s="3" t="s">
        <v>20</v>
      </c>
      <c r="J7" s="3" t="s">
        <v>31</v>
      </c>
      <c r="K7" s="3">
        <v>4</v>
      </c>
      <c r="L7" s="3">
        <v>1</v>
      </c>
      <c r="M7" s="3">
        <v>5</v>
      </c>
      <c r="O7">
        <f>Table2[[#This Row],[id]]</f>
        <v>6</v>
      </c>
      <c r="P7" t="str">
        <f>_xlfn.XLOOKUP(Table2[[#This Row],[id]],AGCEEP[id],AGCEEP[continent])</f>
        <v>America</v>
      </c>
      <c r="Q7" t="str">
        <f>_xlfn.XLOOKUP(Table2[[#This Row],[id]],AGCEEP[id],AGCEEP[region])</f>
        <v>North America</v>
      </c>
      <c r="R7" t="str">
        <f>_xlfn.XLOOKUP(Table2[[#This Row],[id]],AGCEEP[id],AGCEEP[area])</f>
        <v>Oregon</v>
      </c>
      <c r="S7" t="str">
        <f>_xlfn.XLOOKUP(Table2[[#This Row],[id]],AGCEEP[id],AGCEEP[terrain])</f>
        <v>forest</v>
      </c>
      <c r="T7" t="str">
        <f>_xlfn.XLOOKUP(Table2[[#This Row],[id]],AGCEEP[id],AGCEEP[religion])</f>
        <v>pagan</v>
      </c>
      <c r="U7" t="str">
        <f>_xlfn.XLOOKUP(Table2[[#This Row],[id]],AGCEEP[id],AGCEEP[climate])</f>
        <v>ncontinental</v>
      </c>
      <c r="V7" t="str">
        <f>_xlfn.XLOOKUP(Table2[[#This Row],[id]],AGCEEP[id],AGCEEP[culture])</f>
        <v>navajo</v>
      </c>
      <c r="W7" t="str">
        <f>_xlfn.XLOOKUP(Table2[[#This Row],[id]],AGCEEP[id],AGCEEP[goods])</f>
        <v>fur</v>
      </c>
      <c r="X7" t="str">
        <f>_xlfn.XLOOKUP(Table2[[#This Row],[id]],AGCEEP[id],AGCEEP[name])</f>
        <v>Columbia</v>
      </c>
      <c r="Y7">
        <f>_xlfn.XLOOKUP(Table2[[#This Row],[id]],AGCEEP[id],AGCEEP[colonization_difficulty])</f>
        <v>4</v>
      </c>
      <c r="Z7">
        <f>_xlfn.XLOOKUP(Table2[[#This Row],[id]],AGCEEP[id],AGCEEP[manpower])</f>
        <v>1</v>
      </c>
      <c r="AA7">
        <f>_xlfn.XLOOKUP(Table2[[#This Row],[id]],AGCEEP[id],AGCEEP[income])</f>
        <v>5</v>
      </c>
    </row>
    <row r="8" spans="1:32">
      <c r="A8" s="2">
        <v>7</v>
      </c>
      <c r="B8" s="3" t="s">
        <v>11</v>
      </c>
      <c r="C8" s="3" t="s">
        <v>1955</v>
      </c>
      <c r="D8" s="3" t="s">
        <v>25</v>
      </c>
      <c r="E8" s="3" t="s">
        <v>22</v>
      </c>
      <c r="F8" s="3" t="s">
        <v>15</v>
      </c>
      <c r="G8" s="3" t="s">
        <v>26</v>
      </c>
      <c r="H8" s="3" t="s">
        <v>23</v>
      </c>
      <c r="I8" s="3" t="s">
        <v>20</v>
      </c>
      <c r="J8" s="3" t="s">
        <v>32</v>
      </c>
      <c r="K8" s="3">
        <v>5</v>
      </c>
      <c r="L8" s="3">
        <v>1</v>
      </c>
      <c r="M8" s="3">
        <v>3</v>
      </c>
      <c r="O8">
        <f>Table2[[#This Row],[id]]</f>
        <v>7</v>
      </c>
      <c r="P8" t="str">
        <f>_xlfn.XLOOKUP(Table2[[#This Row],[id]],AGCEEP[id],AGCEEP[continent])</f>
        <v>America</v>
      </c>
      <c r="Q8" t="str">
        <f>_xlfn.XLOOKUP(Table2[[#This Row],[id]],AGCEEP[id],AGCEEP[region])</f>
        <v>North America</v>
      </c>
      <c r="R8" t="str">
        <f>_xlfn.XLOOKUP(Table2[[#This Row],[id]],AGCEEP[id],AGCEEP[area])</f>
        <v>Oregon</v>
      </c>
      <c r="S8" t="str">
        <f>_xlfn.XLOOKUP(Table2[[#This Row],[id]],AGCEEP[id],AGCEEP[terrain])</f>
        <v>forest</v>
      </c>
      <c r="T8" t="str">
        <f>_xlfn.XLOOKUP(Table2[[#This Row],[id]],AGCEEP[id],AGCEEP[religion])</f>
        <v>pagan</v>
      </c>
      <c r="U8" t="str">
        <f>_xlfn.XLOOKUP(Table2[[#This Row],[id]],AGCEEP[id],AGCEEP[climate])</f>
        <v>ncontinental</v>
      </c>
      <c r="V8" t="str">
        <f>_xlfn.XLOOKUP(Table2[[#This Row],[id]],AGCEEP[id],AGCEEP[culture])</f>
        <v>navajo</v>
      </c>
      <c r="W8" t="str">
        <f>_xlfn.XLOOKUP(Table2[[#This Row],[id]],AGCEEP[id],AGCEEP[goods])</f>
        <v>fur</v>
      </c>
      <c r="X8" t="str">
        <f>_xlfn.XLOOKUP(Table2[[#This Row],[id]],AGCEEP[id],AGCEEP[name])</f>
        <v>Nehalem</v>
      </c>
      <c r="Y8">
        <f>_xlfn.XLOOKUP(Table2[[#This Row],[id]],AGCEEP[id],AGCEEP[colonization_difficulty])</f>
        <v>5</v>
      </c>
      <c r="Z8">
        <f>_xlfn.XLOOKUP(Table2[[#This Row],[id]],AGCEEP[id],AGCEEP[manpower])</f>
        <v>1</v>
      </c>
      <c r="AA8">
        <f>_xlfn.XLOOKUP(Table2[[#This Row],[id]],AGCEEP[id],AGCEEP[income])</f>
        <v>3</v>
      </c>
    </row>
    <row r="9" spans="1:32">
      <c r="A9" s="2">
        <v>8</v>
      </c>
      <c r="B9" s="3" t="s">
        <v>11</v>
      </c>
      <c r="C9" s="3" t="s">
        <v>1955</v>
      </c>
      <c r="D9" s="3" t="s">
        <v>33</v>
      </c>
      <c r="E9" s="3" t="s">
        <v>34</v>
      </c>
      <c r="F9" s="3" t="s">
        <v>15</v>
      </c>
      <c r="G9" s="3" t="s">
        <v>35</v>
      </c>
      <c r="H9" s="3" t="s">
        <v>36</v>
      </c>
      <c r="I9" s="3" t="s">
        <v>37</v>
      </c>
      <c r="J9" s="3" t="s">
        <v>38</v>
      </c>
      <c r="K9" s="3">
        <v>2</v>
      </c>
      <c r="L9" s="3">
        <v>2</v>
      </c>
      <c r="M9" s="3">
        <v>7</v>
      </c>
      <c r="O9">
        <f>Table2[[#This Row],[id]]</f>
        <v>8</v>
      </c>
      <c r="P9" t="str">
        <f>_xlfn.XLOOKUP(Table2[[#This Row],[id]],AGCEEP[id],AGCEEP[continent])</f>
        <v>America</v>
      </c>
      <c r="Q9" t="str">
        <f>_xlfn.XLOOKUP(Table2[[#This Row],[id]],AGCEEP[id],AGCEEP[region])</f>
        <v>North America</v>
      </c>
      <c r="R9" t="str">
        <f>_xlfn.XLOOKUP(Table2[[#This Row],[id]],AGCEEP[id],AGCEEP[area])</f>
        <v>California</v>
      </c>
      <c r="S9" t="str">
        <f>_xlfn.XLOOKUP(Table2[[#This Row],[id]],AGCEEP[id],AGCEEP[terrain])</f>
        <v>plains</v>
      </c>
      <c r="T9" t="str">
        <f>_xlfn.XLOOKUP(Table2[[#This Row],[id]],AGCEEP[id],AGCEEP[religion])</f>
        <v>pagan</v>
      </c>
      <c r="U9" t="str">
        <f>_xlfn.XLOOKUP(Table2[[#This Row],[id]],AGCEEP[id],AGCEEP[climate])</f>
        <v>temperate</v>
      </c>
      <c r="V9" t="str">
        <f>_xlfn.XLOOKUP(Table2[[#This Row],[id]],AGCEEP[id],AGCEEP[culture])</f>
        <v>navajo</v>
      </c>
      <c r="W9" t="str">
        <f>_xlfn.XLOOKUP(Table2[[#This Row],[id]],AGCEEP[id],AGCEEP[goods])</f>
        <v>wine</v>
      </c>
      <c r="X9" t="str">
        <f>_xlfn.XLOOKUP(Table2[[#This Row],[id]],AGCEEP[id],AGCEEP[name])</f>
        <v>Sacramento</v>
      </c>
      <c r="Y9">
        <f>_xlfn.XLOOKUP(Table2[[#This Row],[id]],AGCEEP[id],AGCEEP[colonization_difficulty])</f>
        <v>2</v>
      </c>
      <c r="Z9">
        <f>_xlfn.XLOOKUP(Table2[[#This Row],[id]],AGCEEP[id],AGCEEP[manpower])</f>
        <v>2</v>
      </c>
      <c r="AA9">
        <f>_xlfn.XLOOKUP(Table2[[#This Row],[id]],AGCEEP[id],AGCEEP[income])</f>
        <v>7</v>
      </c>
    </row>
    <row r="10" spans="1:32">
      <c r="A10" s="2">
        <v>9</v>
      </c>
      <c r="B10" s="3" t="s">
        <v>11</v>
      </c>
      <c r="C10" s="3" t="s">
        <v>1955</v>
      </c>
      <c r="D10" s="3" t="s">
        <v>33</v>
      </c>
      <c r="E10" s="3" t="s">
        <v>1956</v>
      </c>
      <c r="F10" s="3" t="s">
        <v>15</v>
      </c>
      <c r="G10" s="3" t="s">
        <v>35</v>
      </c>
      <c r="H10" s="3" t="s">
        <v>36</v>
      </c>
      <c r="I10" s="3" t="s">
        <v>18</v>
      </c>
      <c r="J10" s="3" t="s">
        <v>39</v>
      </c>
      <c r="K10" s="3">
        <v>4</v>
      </c>
      <c r="L10" s="3">
        <v>1</v>
      </c>
      <c r="M10" s="3">
        <v>5</v>
      </c>
      <c r="O10">
        <f>Table2[[#This Row],[id]]</f>
        <v>9</v>
      </c>
      <c r="P10" t="str">
        <f>_xlfn.XLOOKUP(Table2[[#This Row],[id]],AGCEEP[id],AGCEEP[continent])</f>
        <v>America</v>
      </c>
      <c r="Q10" t="str">
        <f>_xlfn.XLOOKUP(Table2[[#This Row],[id]],AGCEEP[id],AGCEEP[region])</f>
        <v>North America</v>
      </c>
      <c r="R10" t="str">
        <f>_xlfn.XLOOKUP(Table2[[#This Row],[id]],AGCEEP[id],AGCEEP[area])</f>
        <v>California</v>
      </c>
      <c r="S10" t="str">
        <f>_xlfn.XLOOKUP(Table2[[#This Row],[id]],AGCEEP[id],AGCEEP[terrain])</f>
        <v>mountain</v>
      </c>
      <c r="T10" t="str">
        <f>_xlfn.XLOOKUP(Table2[[#This Row],[id]],AGCEEP[id],AGCEEP[religion])</f>
        <v>pagan</v>
      </c>
      <c r="U10" t="str">
        <f>_xlfn.XLOOKUP(Table2[[#This Row],[id]],AGCEEP[id],AGCEEP[climate])</f>
        <v>temperate</v>
      </c>
      <c r="V10" t="str">
        <f>_xlfn.XLOOKUP(Table2[[#This Row],[id]],AGCEEP[id],AGCEEP[culture])</f>
        <v>navajo</v>
      </c>
      <c r="W10" t="str">
        <f>_xlfn.XLOOKUP(Table2[[#This Row],[id]],AGCEEP[id],AGCEEP[goods])</f>
        <v>wine</v>
      </c>
      <c r="X10" t="str">
        <f>_xlfn.XLOOKUP(Table2[[#This Row],[id]],AGCEEP[id],AGCEEP[name])</f>
        <v>Monterey</v>
      </c>
      <c r="Y10">
        <f>_xlfn.XLOOKUP(Table2[[#This Row],[id]],AGCEEP[id],AGCEEP[colonization_difficulty])</f>
        <v>4</v>
      </c>
      <c r="Z10">
        <f>_xlfn.XLOOKUP(Table2[[#This Row],[id]],AGCEEP[id],AGCEEP[manpower])</f>
        <v>1</v>
      </c>
      <c r="AA10">
        <f>_xlfn.XLOOKUP(Table2[[#This Row],[id]],AGCEEP[id],AGCEEP[income])</f>
        <v>5</v>
      </c>
    </row>
    <row r="11" spans="1:32">
      <c r="A11" s="2">
        <v>10</v>
      </c>
      <c r="B11" s="3" t="s">
        <v>11</v>
      </c>
      <c r="C11" s="3" t="s">
        <v>1955</v>
      </c>
      <c r="D11" s="3" t="s">
        <v>33</v>
      </c>
      <c r="E11" s="3" t="s">
        <v>1956</v>
      </c>
      <c r="F11" s="3" t="s">
        <v>15</v>
      </c>
      <c r="G11" s="3" t="s">
        <v>35</v>
      </c>
      <c r="H11" s="3" t="s">
        <v>40</v>
      </c>
      <c r="I11" s="3" t="s">
        <v>41</v>
      </c>
      <c r="J11" s="3" t="s">
        <v>42</v>
      </c>
      <c r="K11" s="3">
        <v>4</v>
      </c>
      <c r="L11" s="3">
        <v>1</v>
      </c>
      <c r="M11" s="3">
        <v>4</v>
      </c>
      <c r="O11">
        <f>Table2[[#This Row],[id]]</f>
        <v>10</v>
      </c>
      <c r="P11" t="str">
        <f>_xlfn.XLOOKUP(Table2[[#This Row],[id]],AGCEEP[id],AGCEEP[continent])</f>
        <v>America</v>
      </c>
      <c r="Q11" t="str">
        <f>_xlfn.XLOOKUP(Table2[[#This Row],[id]],AGCEEP[id],AGCEEP[region])</f>
        <v>North America</v>
      </c>
      <c r="R11" t="str">
        <f>_xlfn.XLOOKUP(Table2[[#This Row],[id]],AGCEEP[id],AGCEEP[area])</f>
        <v>California</v>
      </c>
      <c r="S11" t="str">
        <f>_xlfn.XLOOKUP(Table2[[#This Row],[id]],AGCEEP[id],AGCEEP[terrain])</f>
        <v>mountain</v>
      </c>
      <c r="T11" t="str">
        <f>_xlfn.XLOOKUP(Table2[[#This Row],[id]],AGCEEP[id],AGCEEP[religion])</f>
        <v>pagan</v>
      </c>
      <c r="U11" t="str">
        <f>_xlfn.XLOOKUP(Table2[[#This Row],[id]],AGCEEP[id],AGCEEP[climate])</f>
        <v>temperate</v>
      </c>
      <c r="V11" t="str">
        <f>_xlfn.XLOOKUP(Table2[[#This Row],[id]],AGCEEP[id],AGCEEP[culture])</f>
        <v>navajo</v>
      </c>
      <c r="W11" t="str">
        <f>_xlfn.XLOOKUP(Table2[[#This Row],[id]],AGCEEP[id],AGCEEP[goods])</f>
        <v>wool</v>
      </c>
      <c r="X11" t="str">
        <f>_xlfn.XLOOKUP(Table2[[#This Row],[id]],AGCEEP[id],AGCEEP[name])</f>
        <v>Sierra Madre</v>
      </c>
      <c r="Y11">
        <f>_xlfn.XLOOKUP(Table2[[#This Row],[id]],AGCEEP[id],AGCEEP[colonization_difficulty])</f>
        <v>4</v>
      </c>
      <c r="Z11">
        <f>_xlfn.XLOOKUP(Table2[[#This Row],[id]],AGCEEP[id],AGCEEP[manpower])</f>
        <v>1</v>
      </c>
      <c r="AA11">
        <f>_xlfn.XLOOKUP(Table2[[#This Row],[id]],AGCEEP[id],AGCEEP[income])</f>
        <v>4</v>
      </c>
    </row>
    <row r="12" spans="1:32">
      <c r="A12" s="2">
        <v>11</v>
      </c>
      <c r="B12" s="3" t="s">
        <v>11</v>
      </c>
      <c r="C12" s="3" t="s">
        <v>1955</v>
      </c>
      <c r="D12" s="3" t="s">
        <v>33</v>
      </c>
      <c r="E12" s="3" t="s">
        <v>34</v>
      </c>
      <c r="F12" s="3" t="s">
        <v>15</v>
      </c>
      <c r="G12" s="3" t="s">
        <v>35</v>
      </c>
      <c r="H12" s="3" t="s">
        <v>40</v>
      </c>
      <c r="I12" s="3" t="s">
        <v>43</v>
      </c>
      <c r="J12" s="3" t="s">
        <v>44</v>
      </c>
      <c r="K12" s="3">
        <v>3</v>
      </c>
      <c r="L12" s="3">
        <v>2</v>
      </c>
      <c r="M12" s="3">
        <v>5</v>
      </c>
      <c r="O12">
        <f>Table2[[#This Row],[id]]</f>
        <v>11</v>
      </c>
      <c r="P12" t="str">
        <f>_xlfn.XLOOKUP(Table2[[#This Row],[id]],AGCEEP[id],AGCEEP[continent])</f>
        <v>America</v>
      </c>
      <c r="Q12" t="str">
        <f>_xlfn.XLOOKUP(Table2[[#This Row],[id]],AGCEEP[id],AGCEEP[region])</f>
        <v>North America</v>
      </c>
      <c r="R12" t="str">
        <f>_xlfn.XLOOKUP(Table2[[#This Row],[id]],AGCEEP[id],AGCEEP[area])</f>
        <v>California</v>
      </c>
      <c r="S12" t="str">
        <f>_xlfn.XLOOKUP(Table2[[#This Row],[id]],AGCEEP[id],AGCEEP[terrain])</f>
        <v>desert</v>
      </c>
      <c r="T12" t="str">
        <f>_xlfn.XLOOKUP(Table2[[#This Row],[id]],AGCEEP[id],AGCEEP[religion])</f>
        <v>pagan</v>
      </c>
      <c r="U12" t="str">
        <f>_xlfn.XLOOKUP(Table2[[#This Row],[id]],AGCEEP[id],AGCEEP[climate])</f>
        <v>temperate</v>
      </c>
      <c r="V12" t="str">
        <f>_xlfn.XLOOKUP(Table2[[#This Row],[id]],AGCEEP[id],AGCEEP[culture])</f>
        <v>navajo</v>
      </c>
      <c r="W12" t="str">
        <f>_xlfn.XLOOKUP(Table2[[#This Row],[id]],AGCEEP[id],AGCEEP[goods])</f>
        <v>wool</v>
      </c>
      <c r="X12" t="str">
        <f>_xlfn.XLOOKUP(Table2[[#This Row],[id]],AGCEEP[id],AGCEEP[name])</f>
        <v>San Bernardino</v>
      </c>
      <c r="Y12">
        <f>_xlfn.XLOOKUP(Table2[[#This Row],[id]],AGCEEP[id],AGCEEP[colonization_difficulty])</f>
        <v>3</v>
      </c>
      <c r="Z12">
        <f>_xlfn.XLOOKUP(Table2[[#This Row],[id]],AGCEEP[id],AGCEEP[manpower])</f>
        <v>2</v>
      </c>
      <c r="AA12">
        <f>_xlfn.XLOOKUP(Table2[[#This Row],[id]],AGCEEP[id],AGCEEP[income])</f>
        <v>5</v>
      </c>
    </row>
    <row r="13" spans="1:32">
      <c r="A13" s="2">
        <v>12</v>
      </c>
      <c r="B13" s="3" t="s">
        <v>11</v>
      </c>
      <c r="C13" s="3" t="s">
        <v>1957</v>
      </c>
      <c r="D13" s="3" t="s">
        <v>46</v>
      </c>
      <c r="E13" s="3" t="s">
        <v>1956</v>
      </c>
      <c r="F13" s="3" t="s">
        <v>15</v>
      </c>
      <c r="G13" s="3" t="s">
        <v>47</v>
      </c>
      <c r="H13" s="3" t="s">
        <v>48</v>
      </c>
      <c r="I13" s="3" t="s">
        <v>27</v>
      </c>
      <c r="J13" s="3" t="s">
        <v>49</v>
      </c>
      <c r="K13" s="3">
        <v>8</v>
      </c>
      <c r="L13" s="3">
        <v>1</v>
      </c>
      <c r="M13" s="3">
        <v>1</v>
      </c>
      <c r="O13">
        <f>Table2[[#This Row],[id]]</f>
        <v>12</v>
      </c>
      <c r="P13" t="str">
        <f>_xlfn.XLOOKUP(Table2[[#This Row],[id]],AGCEEP[id],AGCEEP[continent])</f>
        <v>America</v>
      </c>
      <c r="Q13" t="str">
        <f>_xlfn.XLOOKUP(Table2[[#This Row],[id]],AGCEEP[id],AGCEEP[region])</f>
        <v>Central America</v>
      </c>
      <c r="R13" t="str">
        <f>_xlfn.XLOOKUP(Table2[[#This Row],[id]],AGCEEP[id],AGCEEP[area])</f>
        <v>Sonora</v>
      </c>
      <c r="S13" t="str">
        <f>_xlfn.XLOOKUP(Table2[[#This Row],[id]],AGCEEP[id],AGCEEP[terrain])</f>
        <v>mountain</v>
      </c>
      <c r="T13" t="str">
        <f>_xlfn.XLOOKUP(Table2[[#This Row],[id]],AGCEEP[id],AGCEEP[religion])</f>
        <v>pagan</v>
      </c>
      <c r="U13" t="str">
        <f>_xlfn.XLOOKUP(Table2[[#This Row],[id]],AGCEEP[id],AGCEEP[climate])</f>
        <v>desertic</v>
      </c>
      <c r="V13" t="str">
        <f>_xlfn.XLOOKUP(Table2[[#This Row],[id]],AGCEEP[id],AGCEEP[culture])</f>
        <v>navajo</v>
      </c>
      <c r="W13" t="str">
        <f>_xlfn.XLOOKUP(Table2[[#This Row],[id]],AGCEEP[id],AGCEEP[goods])</f>
        <v>wool</v>
      </c>
      <c r="X13" t="str">
        <f>_xlfn.XLOOKUP(Table2[[#This Row],[id]],AGCEEP[id],AGCEEP[name])</f>
        <v>Ensenada</v>
      </c>
      <c r="Y13">
        <f>_xlfn.XLOOKUP(Table2[[#This Row],[id]],AGCEEP[id],AGCEEP[colonization_difficulty])</f>
        <v>8</v>
      </c>
      <c r="Z13">
        <f>_xlfn.XLOOKUP(Table2[[#This Row],[id]],AGCEEP[id],AGCEEP[manpower])</f>
        <v>1</v>
      </c>
      <c r="AA13">
        <f>_xlfn.XLOOKUP(Table2[[#This Row],[id]],AGCEEP[id],AGCEEP[income])</f>
        <v>1</v>
      </c>
    </row>
    <row r="14" spans="1:32">
      <c r="A14" s="2">
        <v>13</v>
      </c>
      <c r="B14" s="3" t="s">
        <v>11</v>
      </c>
      <c r="C14" s="3" t="s">
        <v>1957</v>
      </c>
      <c r="D14" s="3" t="s">
        <v>46</v>
      </c>
      <c r="E14" s="3" t="s">
        <v>1956</v>
      </c>
      <c r="F14" s="3" t="s">
        <v>15</v>
      </c>
      <c r="G14" s="3" t="s">
        <v>47</v>
      </c>
      <c r="H14" s="3" t="s">
        <v>48</v>
      </c>
      <c r="I14" s="3" t="s">
        <v>27</v>
      </c>
      <c r="J14" s="3" t="s">
        <v>50</v>
      </c>
      <c r="K14" s="3">
        <v>8</v>
      </c>
      <c r="L14" s="3">
        <v>1</v>
      </c>
      <c r="M14" s="3">
        <v>1</v>
      </c>
      <c r="O14">
        <f>Table2[[#This Row],[id]]</f>
        <v>13</v>
      </c>
      <c r="P14" t="str">
        <f>_xlfn.XLOOKUP(Table2[[#This Row],[id]],AGCEEP[id],AGCEEP[continent])</f>
        <v>America</v>
      </c>
      <c r="Q14" t="str">
        <f>_xlfn.XLOOKUP(Table2[[#This Row],[id]],AGCEEP[id],AGCEEP[region])</f>
        <v>Central America</v>
      </c>
      <c r="R14" t="str">
        <f>_xlfn.XLOOKUP(Table2[[#This Row],[id]],AGCEEP[id],AGCEEP[area])</f>
        <v>Sonora</v>
      </c>
      <c r="S14" t="str">
        <f>_xlfn.XLOOKUP(Table2[[#This Row],[id]],AGCEEP[id],AGCEEP[terrain])</f>
        <v>mountain</v>
      </c>
      <c r="T14" t="str">
        <f>_xlfn.XLOOKUP(Table2[[#This Row],[id]],AGCEEP[id],AGCEEP[religion])</f>
        <v>pagan</v>
      </c>
      <c r="U14" t="str">
        <f>_xlfn.XLOOKUP(Table2[[#This Row],[id]],AGCEEP[id],AGCEEP[climate])</f>
        <v>desertic</v>
      </c>
      <c r="V14" t="str">
        <f>_xlfn.XLOOKUP(Table2[[#This Row],[id]],AGCEEP[id],AGCEEP[culture])</f>
        <v>navajo</v>
      </c>
      <c r="W14" t="str">
        <f>_xlfn.XLOOKUP(Table2[[#This Row],[id]],AGCEEP[id],AGCEEP[goods])</f>
        <v>wool</v>
      </c>
      <c r="X14" t="str">
        <f>_xlfn.XLOOKUP(Table2[[#This Row],[id]],AGCEEP[id],AGCEEP[name])</f>
        <v>Baja</v>
      </c>
      <c r="Y14">
        <f>_xlfn.XLOOKUP(Table2[[#This Row],[id]],AGCEEP[id],AGCEEP[colonization_difficulty])</f>
        <v>8</v>
      </c>
      <c r="Z14">
        <f>_xlfn.XLOOKUP(Table2[[#This Row],[id]],AGCEEP[id],AGCEEP[manpower])</f>
        <v>1</v>
      </c>
      <c r="AA14">
        <f>_xlfn.XLOOKUP(Table2[[#This Row],[id]],AGCEEP[id],AGCEEP[income])</f>
        <v>1</v>
      </c>
    </row>
    <row r="15" spans="1:32">
      <c r="A15" s="2">
        <v>14</v>
      </c>
      <c r="B15" s="3" t="s">
        <v>11</v>
      </c>
      <c r="C15" s="3" t="s">
        <v>1955</v>
      </c>
      <c r="D15" s="3" t="s">
        <v>51</v>
      </c>
      <c r="E15" s="3" t="s">
        <v>52</v>
      </c>
      <c r="F15" s="3" t="s">
        <v>15</v>
      </c>
      <c r="G15" s="3" t="s">
        <v>47</v>
      </c>
      <c r="H15" s="3" t="s">
        <v>48</v>
      </c>
      <c r="I15" s="3" t="s">
        <v>53</v>
      </c>
      <c r="J15" s="3" t="s">
        <v>54</v>
      </c>
      <c r="K15" s="3">
        <v>9</v>
      </c>
      <c r="L15" s="3">
        <v>1</v>
      </c>
      <c r="M15" s="3">
        <v>1</v>
      </c>
      <c r="O15">
        <f>Table2[[#This Row],[id]]</f>
        <v>14</v>
      </c>
      <c r="P15" t="str">
        <f>_xlfn.XLOOKUP(Table2[[#This Row],[id]],AGCEEP[id],AGCEEP[continent])</f>
        <v>America</v>
      </c>
      <c r="Q15" t="str">
        <f>_xlfn.XLOOKUP(Table2[[#This Row],[id]],AGCEEP[id],AGCEEP[region])</f>
        <v>North America</v>
      </c>
      <c r="R15" t="str">
        <f>_xlfn.XLOOKUP(Table2[[#This Row],[id]],AGCEEP[id],AGCEEP[area])</f>
        <v>Nevada</v>
      </c>
      <c r="S15" t="str">
        <f>_xlfn.XLOOKUP(Table2[[#This Row],[id]],AGCEEP[id],AGCEEP[terrain])</f>
        <v>desert</v>
      </c>
      <c r="T15" t="str">
        <f>_xlfn.XLOOKUP(Table2[[#This Row],[id]],AGCEEP[id],AGCEEP[religion])</f>
        <v>pagan</v>
      </c>
      <c r="U15" t="str">
        <f>_xlfn.XLOOKUP(Table2[[#This Row],[id]],AGCEEP[id],AGCEEP[climate])</f>
        <v>desertic</v>
      </c>
      <c r="V15" t="str">
        <f>_xlfn.XLOOKUP(Table2[[#This Row],[id]],AGCEEP[id],AGCEEP[culture])</f>
        <v>navajo</v>
      </c>
      <c r="W15" t="str">
        <f>_xlfn.XLOOKUP(Table2[[#This Row],[id]],AGCEEP[id],AGCEEP[goods])</f>
        <v>salt</v>
      </c>
      <c r="X15" t="str">
        <f>_xlfn.XLOOKUP(Table2[[#This Row],[id]],AGCEEP[id],AGCEEP[name])</f>
        <v>Salton</v>
      </c>
      <c r="Y15">
        <f>_xlfn.XLOOKUP(Table2[[#This Row],[id]],AGCEEP[id],AGCEEP[colonization_difficulty])</f>
        <v>9</v>
      </c>
      <c r="Z15">
        <f>_xlfn.XLOOKUP(Table2[[#This Row],[id]],AGCEEP[id],AGCEEP[manpower])</f>
        <v>1</v>
      </c>
      <c r="AA15">
        <f>_xlfn.XLOOKUP(Table2[[#This Row],[id]],AGCEEP[id],AGCEEP[income])</f>
        <v>1</v>
      </c>
    </row>
    <row r="16" spans="1:32">
      <c r="A16" s="2">
        <v>15</v>
      </c>
      <c r="B16" s="3" t="s">
        <v>11</v>
      </c>
      <c r="C16" s="3" t="s">
        <v>1957</v>
      </c>
      <c r="D16" s="3" t="s">
        <v>46</v>
      </c>
      <c r="E16" s="3" t="s">
        <v>52</v>
      </c>
      <c r="F16" s="3" t="s">
        <v>15</v>
      </c>
      <c r="G16" s="3" t="s">
        <v>47</v>
      </c>
      <c r="H16" s="3" t="s">
        <v>48</v>
      </c>
      <c r="I16" s="3" t="s">
        <v>41</v>
      </c>
      <c r="J16" s="3" t="s">
        <v>55</v>
      </c>
      <c r="K16" s="3">
        <v>9</v>
      </c>
      <c r="L16" s="3">
        <v>1</v>
      </c>
      <c r="M16" s="3">
        <v>1</v>
      </c>
      <c r="O16">
        <f>Table2[[#This Row],[id]]</f>
        <v>15</v>
      </c>
      <c r="P16" t="str">
        <f>_xlfn.XLOOKUP(Table2[[#This Row],[id]],AGCEEP[id],AGCEEP[continent])</f>
        <v>America</v>
      </c>
      <c r="Q16" t="str">
        <f>_xlfn.XLOOKUP(Table2[[#This Row],[id]],AGCEEP[id],AGCEEP[region])</f>
        <v>Central America</v>
      </c>
      <c r="R16" t="str">
        <f>_xlfn.XLOOKUP(Table2[[#This Row],[id]],AGCEEP[id],AGCEEP[area])</f>
        <v>Sonora</v>
      </c>
      <c r="S16" t="str">
        <f>_xlfn.XLOOKUP(Table2[[#This Row],[id]],AGCEEP[id],AGCEEP[terrain])</f>
        <v>desert</v>
      </c>
      <c r="T16" t="str">
        <f>_xlfn.XLOOKUP(Table2[[#This Row],[id]],AGCEEP[id],AGCEEP[religion])</f>
        <v>pagan</v>
      </c>
      <c r="U16" t="str">
        <f>_xlfn.XLOOKUP(Table2[[#This Row],[id]],AGCEEP[id],AGCEEP[climate])</f>
        <v>desertic</v>
      </c>
      <c r="V16" t="str">
        <f>_xlfn.XLOOKUP(Table2[[#This Row],[id]],AGCEEP[id],AGCEEP[culture])</f>
        <v>navajo</v>
      </c>
      <c r="W16" t="str">
        <f>_xlfn.XLOOKUP(Table2[[#This Row],[id]],AGCEEP[id],AGCEEP[goods])</f>
        <v>gold</v>
      </c>
      <c r="X16" t="str">
        <f>_xlfn.XLOOKUP(Table2[[#This Row],[id]],AGCEEP[id],AGCEEP[name])</f>
        <v>Altar</v>
      </c>
      <c r="Y16">
        <f>_xlfn.XLOOKUP(Table2[[#This Row],[id]],AGCEEP[id],AGCEEP[colonization_difficulty])</f>
        <v>6</v>
      </c>
      <c r="Z16">
        <f>_xlfn.XLOOKUP(Table2[[#This Row],[id]],AGCEEP[id],AGCEEP[manpower])</f>
        <v>1</v>
      </c>
      <c r="AA16">
        <f>_xlfn.XLOOKUP(Table2[[#This Row],[id]],AGCEEP[id],AGCEEP[income])</f>
        <v>1</v>
      </c>
    </row>
    <row r="17" spans="1:27">
      <c r="A17" s="2">
        <v>16</v>
      </c>
      <c r="B17" s="3" t="s">
        <v>11</v>
      </c>
      <c r="C17" s="3" t="s">
        <v>1955</v>
      </c>
      <c r="D17" s="3" t="s">
        <v>51</v>
      </c>
      <c r="E17" s="3" t="s">
        <v>52</v>
      </c>
      <c r="F17" s="3" t="s">
        <v>15</v>
      </c>
      <c r="G17" s="3" t="s">
        <v>47</v>
      </c>
      <c r="H17" s="3" t="s">
        <v>48</v>
      </c>
      <c r="I17" s="3" t="s">
        <v>41</v>
      </c>
      <c r="J17" s="3" t="s">
        <v>56</v>
      </c>
      <c r="K17" s="3">
        <v>9</v>
      </c>
      <c r="L17" s="3">
        <v>1</v>
      </c>
      <c r="M17" s="3">
        <v>1</v>
      </c>
      <c r="O17">
        <f>Table2[[#This Row],[id]]</f>
        <v>16</v>
      </c>
      <c r="P17" t="str">
        <f>_xlfn.XLOOKUP(Table2[[#This Row],[id]],AGCEEP[id],AGCEEP[continent])</f>
        <v>America</v>
      </c>
      <c r="Q17" t="str">
        <f>_xlfn.XLOOKUP(Table2[[#This Row],[id]],AGCEEP[id],AGCEEP[region])</f>
        <v>North America</v>
      </c>
      <c r="R17" t="str">
        <f>_xlfn.XLOOKUP(Table2[[#This Row],[id]],AGCEEP[id],AGCEEP[area])</f>
        <v>Nevada</v>
      </c>
      <c r="S17" t="str">
        <f>_xlfn.XLOOKUP(Table2[[#This Row],[id]],AGCEEP[id],AGCEEP[terrain])</f>
        <v>desert</v>
      </c>
      <c r="T17" t="str">
        <f>_xlfn.XLOOKUP(Table2[[#This Row],[id]],AGCEEP[id],AGCEEP[religion])</f>
        <v>pagan</v>
      </c>
      <c r="U17" t="str">
        <f>_xlfn.XLOOKUP(Table2[[#This Row],[id]],AGCEEP[id],AGCEEP[climate])</f>
        <v>desertic</v>
      </c>
      <c r="V17" t="str">
        <f>_xlfn.XLOOKUP(Table2[[#This Row],[id]],AGCEEP[id],AGCEEP[culture])</f>
        <v>navajo</v>
      </c>
      <c r="W17" t="str">
        <f>_xlfn.XLOOKUP(Table2[[#This Row],[id]],AGCEEP[id],AGCEEP[goods])</f>
        <v>wool</v>
      </c>
      <c r="X17" t="str">
        <f>_xlfn.XLOOKUP(Table2[[#This Row],[id]],AGCEEP[id],AGCEEP[name])</f>
        <v>Canyon</v>
      </c>
      <c r="Y17">
        <f>_xlfn.XLOOKUP(Table2[[#This Row],[id]],AGCEEP[id],AGCEEP[colonization_difficulty])</f>
        <v>9</v>
      </c>
      <c r="Z17">
        <f>_xlfn.XLOOKUP(Table2[[#This Row],[id]],AGCEEP[id],AGCEEP[manpower])</f>
        <v>1</v>
      </c>
      <c r="AA17">
        <f>_xlfn.XLOOKUP(Table2[[#This Row],[id]],AGCEEP[id],AGCEEP[income])</f>
        <v>1</v>
      </c>
    </row>
    <row r="18" spans="1:27">
      <c r="A18" s="2">
        <v>17</v>
      </c>
      <c r="B18" s="3" t="s">
        <v>11</v>
      </c>
      <c r="C18" s="3" t="s">
        <v>1957</v>
      </c>
      <c r="D18" s="3" t="s">
        <v>46</v>
      </c>
      <c r="E18" s="3" t="s">
        <v>52</v>
      </c>
      <c r="F18" s="3" t="s">
        <v>15</v>
      </c>
      <c r="G18" s="3" t="s">
        <v>47</v>
      </c>
      <c r="H18" s="3" t="s">
        <v>57</v>
      </c>
      <c r="I18" s="3" t="s">
        <v>41</v>
      </c>
      <c r="J18" s="3" t="s">
        <v>58</v>
      </c>
      <c r="K18" s="3">
        <v>9</v>
      </c>
      <c r="L18" s="3">
        <v>1</v>
      </c>
      <c r="M18" s="3">
        <v>1</v>
      </c>
      <c r="O18">
        <f>Table2[[#This Row],[id]]</f>
        <v>17</v>
      </c>
      <c r="P18" t="str">
        <f>_xlfn.XLOOKUP(Table2[[#This Row],[id]],AGCEEP[id],AGCEEP[continent])</f>
        <v>America</v>
      </c>
      <c r="Q18" t="str">
        <f>_xlfn.XLOOKUP(Table2[[#This Row],[id]],AGCEEP[id],AGCEEP[region])</f>
        <v>Central America</v>
      </c>
      <c r="R18" t="str">
        <f>_xlfn.XLOOKUP(Table2[[#This Row],[id]],AGCEEP[id],AGCEEP[area])</f>
        <v>Sonora</v>
      </c>
      <c r="S18" t="str">
        <f>_xlfn.XLOOKUP(Table2[[#This Row],[id]],AGCEEP[id],AGCEEP[terrain])</f>
        <v>desert</v>
      </c>
      <c r="T18" t="str">
        <f>_xlfn.XLOOKUP(Table2[[#This Row],[id]],AGCEEP[id],AGCEEP[religion])</f>
        <v>pagan</v>
      </c>
      <c r="U18" t="str">
        <f>_xlfn.XLOOKUP(Table2[[#This Row],[id]],AGCEEP[id],AGCEEP[climate])</f>
        <v>desertic</v>
      </c>
      <c r="V18" t="str">
        <f>_xlfn.XLOOKUP(Table2[[#This Row],[id]],AGCEEP[id],AGCEEP[culture])</f>
        <v>navajo</v>
      </c>
      <c r="W18" t="str">
        <f>_xlfn.XLOOKUP(Table2[[#This Row],[id]],AGCEEP[id],AGCEEP[goods])</f>
        <v>wool</v>
      </c>
      <c r="X18" t="str">
        <f>_xlfn.XLOOKUP(Table2[[#This Row],[id]],AGCEEP[id],AGCEEP[name])</f>
        <v>Empalme</v>
      </c>
      <c r="Y18">
        <f>_xlfn.XLOOKUP(Table2[[#This Row],[id]],AGCEEP[id],AGCEEP[colonization_difficulty])</f>
        <v>7</v>
      </c>
      <c r="Z18">
        <f>_xlfn.XLOOKUP(Table2[[#This Row],[id]],AGCEEP[id],AGCEEP[manpower])</f>
        <v>1</v>
      </c>
      <c r="AA18">
        <f>_xlfn.XLOOKUP(Table2[[#This Row],[id]],AGCEEP[id],AGCEEP[income])</f>
        <v>1</v>
      </c>
    </row>
    <row r="19" spans="1:27">
      <c r="A19" s="2">
        <v>18</v>
      </c>
      <c r="B19" s="3" t="s">
        <v>11</v>
      </c>
      <c r="C19" s="3" t="s">
        <v>1955</v>
      </c>
      <c r="D19" s="3" t="s">
        <v>51</v>
      </c>
      <c r="E19" s="3" t="s">
        <v>1956</v>
      </c>
      <c r="F19" s="3" t="s">
        <v>15</v>
      </c>
      <c r="G19" s="3" t="s">
        <v>47</v>
      </c>
      <c r="H19" s="3" t="s">
        <v>59</v>
      </c>
      <c r="I19" s="3" t="s">
        <v>41</v>
      </c>
      <c r="J19" s="3" t="s">
        <v>60</v>
      </c>
      <c r="K19" s="3">
        <v>9</v>
      </c>
      <c r="L19" s="3">
        <v>1</v>
      </c>
      <c r="M19" s="3">
        <v>1</v>
      </c>
      <c r="O19">
        <f>Table2[[#This Row],[id]]</f>
        <v>18</v>
      </c>
      <c r="P19" t="str">
        <f>_xlfn.XLOOKUP(Table2[[#This Row],[id]],AGCEEP[id],AGCEEP[continent])</f>
        <v>America</v>
      </c>
      <c r="Q19" t="str">
        <f>_xlfn.XLOOKUP(Table2[[#This Row],[id]],AGCEEP[id],AGCEEP[region])</f>
        <v>North America</v>
      </c>
      <c r="R19" t="str">
        <f>_xlfn.XLOOKUP(Table2[[#This Row],[id]],AGCEEP[id],AGCEEP[area])</f>
        <v>Nevada</v>
      </c>
      <c r="S19" t="str">
        <f>_xlfn.XLOOKUP(Table2[[#This Row],[id]],AGCEEP[id],AGCEEP[terrain])</f>
        <v>mountain</v>
      </c>
      <c r="T19" t="str">
        <f>_xlfn.XLOOKUP(Table2[[#This Row],[id]],AGCEEP[id],AGCEEP[religion])</f>
        <v>pagan</v>
      </c>
      <c r="U19" t="str">
        <f>_xlfn.XLOOKUP(Table2[[#This Row],[id]],AGCEEP[id],AGCEEP[climate])</f>
        <v>desertic</v>
      </c>
      <c r="V19" t="str">
        <f>_xlfn.XLOOKUP(Table2[[#This Row],[id]],AGCEEP[id],AGCEEP[culture])</f>
        <v>navajo</v>
      </c>
      <c r="W19" t="str">
        <f>_xlfn.XLOOKUP(Table2[[#This Row],[id]],AGCEEP[id],AGCEEP[goods])</f>
        <v>wool</v>
      </c>
      <c r="X19" t="str">
        <f>_xlfn.XLOOKUP(Table2[[#This Row],[id]],AGCEEP[id],AGCEEP[name])</f>
        <v>Arizona</v>
      </c>
      <c r="Y19">
        <f>_xlfn.XLOOKUP(Table2[[#This Row],[id]],AGCEEP[id],AGCEEP[colonization_difficulty])</f>
        <v>9</v>
      </c>
      <c r="Z19">
        <f>_xlfn.XLOOKUP(Table2[[#This Row],[id]],AGCEEP[id],AGCEEP[manpower])</f>
        <v>1</v>
      </c>
      <c r="AA19">
        <f>_xlfn.XLOOKUP(Table2[[#This Row],[id]],AGCEEP[id],AGCEEP[income])</f>
        <v>1</v>
      </c>
    </row>
    <row r="20" spans="1:27">
      <c r="A20" s="2">
        <v>19</v>
      </c>
      <c r="B20" s="3" t="s">
        <v>11</v>
      </c>
      <c r="C20" s="3" t="s">
        <v>1955</v>
      </c>
      <c r="D20" s="3" t="s">
        <v>51</v>
      </c>
      <c r="E20" s="3" t="s">
        <v>1956</v>
      </c>
      <c r="F20" s="3" t="s">
        <v>15</v>
      </c>
      <c r="G20" s="3" t="s">
        <v>35</v>
      </c>
      <c r="H20" s="3" t="s">
        <v>59</v>
      </c>
      <c r="I20" s="3" t="s">
        <v>41</v>
      </c>
      <c r="J20" s="3" t="s">
        <v>61</v>
      </c>
      <c r="K20" s="3">
        <v>8</v>
      </c>
      <c r="L20" s="3">
        <v>1</v>
      </c>
      <c r="M20" s="3">
        <v>1</v>
      </c>
      <c r="O20">
        <f>Table2[[#This Row],[id]]</f>
        <v>19</v>
      </c>
      <c r="P20" t="str">
        <f>_xlfn.XLOOKUP(Table2[[#This Row],[id]],AGCEEP[id],AGCEEP[continent])</f>
        <v>America</v>
      </c>
      <c r="Q20" t="str">
        <f>_xlfn.XLOOKUP(Table2[[#This Row],[id]],AGCEEP[id],AGCEEP[region])</f>
        <v>North America</v>
      </c>
      <c r="R20" t="str">
        <f>_xlfn.XLOOKUP(Table2[[#This Row],[id]],AGCEEP[id],AGCEEP[area])</f>
        <v>Nevada</v>
      </c>
      <c r="S20" t="str">
        <f>_xlfn.XLOOKUP(Table2[[#This Row],[id]],AGCEEP[id],AGCEEP[terrain])</f>
        <v>mountain</v>
      </c>
      <c r="T20" t="str">
        <f>_xlfn.XLOOKUP(Table2[[#This Row],[id]],AGCEEP[id],AGCEEP[religion])</f>
        <v>pagan</v>
      </c>
      <c r="U20" t="str">
        <f>_xlfn.XLOOKUP(Table2[[#This Row],[id]],AGCEEP[id],AGCEEP[climate])</f>
        <v>temperate</v>
      </c>
      <c r="V20" t="str">
        <f>_xlfn.XLOOKUP(Table2[[#This Row],[id]],AGCEEP[id],AGCEEP[culture])</f>
        <v>navajo</v>
      </c>
      <c r="W20" t="str">
        <f>_xlfn.XLOOKUP(Table2[[#This Row],[id]],AGCEEP[id],AGCEEP[goods])</f>
        <v>wool</v>
      </c>
      <c r="X20" t="str">
        <f>_xlfn.XLOOKUP(Table2[[#This Row],[id]],AGCEEP[id],AGCEEP[name])</f>
        <v>Pinalero</v>
      </c>
      <c r="Y20">
        <f>_xlfn.XLOOKUP(Table2[[#This Row],[id]],AGCEEP[id],AGCEEP[colonization_difficulty])</f>
        <v>8</v>
      </c>
      <c r="Z20">
        <f>_xlfn.XLOOKUP(Table2[[#This Row],[id]],AGCEEP[id],AGCEEP[manpower])</f>
        <v>1</v>
      </c>
      <c r="AA20">
        <f>_xlfn.XLOOKUP(Table2[[#This Row],[id]],AGCEEP[id],AGCEEP[income])</f>
        <v>1</v>
      </c>
    </row>
    <row r="21" spans="1:27">
      <c r="A21" s="2">
        <v>20</v>
      </c>
      <c r="B21" s="3" t="s">
        <v>11</v>
      </c>
      <c r="C21" s="3" t="s">
        <v>1957</v>
      </c>
      <c r="D21" s="3" t="s">
        <v>46</v>
      </c>
      <c r="E21" s="3" t="s">
        <v>52</v>
      </c>
      <c r="F21" s="3" t="s">
        <v>15</v>
      </c>
      <c r="G21" s="3" t="s">
        <v>47</v>
      </c>
      <c r="H21" s="3" t="s">
        <v>57</v>
      </c>
      <c r="I21" s="3" t="s">
        <v>41</v>
      </c>
      <c r="J21" s="3" t="s">
        <v>62</v>
      </c>
      <c r="K21" s="3">
        <v>7</v>
      </c>
      <c r="L21" s="3">
        <v>1</v>
      </c>
      <c r="M21" s="3">
        <v>1</v>
      </c>
      <c r="O21">
        <f>Table2[[#This Row],[id]]</f>
        <v>20</v>
      </c>
      <c r="P21" t="str">
        <f>_xlfn.XLOOKUP(Table2[[#This Row],[id]],AGCEEP[id],AGCEEP[continent])</f>
        <v>America</v>
      </c>
      <c r="Q21" t="str">
        <f>_xlfn.XLOOKUP(Table2[[#This Row],[id]],AGCEEP[id],AGCEEP[region])</f>
        <v>Central America</v>
      </c>
      <c r="R21" t="str">
        <f>_xlfn.XLOOKUP(Table2[[#This Row],[id]],AGCEEP[id],AGCEEP[area])</f>
        <v>Sonora</v>
      </c>
      <c r="S21" t="str">
        <f>_xlfn.XLOOKUP(Table2[[#This Row],[id]],AGCEEP[id],AGCEEP[terrain])</f>
        <v>desert</v>
      </c>
      <c r="T21" t="str">
        <f>_xlfn.XLOOKUP(Table2[[#This Row],[id]],AGCEEP[id],AGCEEP[religion])</f>
        <v>pagan</v>
      </c>
      <c r="U21" t="str">
        <f>_xlfn.XLOOKUP(Table2[[#This Row],[id]],AGCEEP[id],AGCEEP[climate])</f>
        <v>desertic</v>
      </c>
      <c r="V21" t="str">
        <f>_xlfn.XLOOKUP(Table2[[#This Row],[id]],AGCEEP[id],AGCEEP[culture])</f>
        <v>navajo</v>
      </c>
      <c r="W21" t="str">
        <f>_xlfn.XLOOKUP(Table2[[#This Row],[id]],AGCEEP[id],AGCEEP[goods])</f>
        <v>wool</v>
      </c>
      <c r="X21" t="str">
        <f>_xlfn.XLOOKUP(Table2[[#This Row],[id]],AGCEEP[id],AGCEEP[name])</f>
        <v>Chihuahua</v>
      </c>
      <c r="Y21">
        <f>_xlfn.XLOOKUP(Table2[[#This Row],[id]],AGCEEP[id],AGCEEP[colonization_difficulty])</f>
        <v>7</v>
      </c>
      <c r="Z21">
        <f>_xlfn.XLOOKUP(Table2[[#This Row],[id]],AGCEEP[id],AGCEEP[manpower])</f>
        <v>1</v>
      </c>
      <c r="AA21">
        <f>_xlfn.XLOOKUP(Table2[[#This Row],[id]],AGCEEP[id],AGCEEP[income])</f>
        <v>1</v>
      </c>
    </row>
    <row r="22" spans="1:27">
      <c r="A22" s="2">
        <v>21</v>
      </c>
      <c r="B22" s="3" t="s">
        <v>11</v>
      </c>
      <c r="C22" s="3" t="s">
        <v>1957</v>
      </c>
      <c r="D22" s="3" t="s">
        <v>46</v>
      </c>
      <c r="E22" s="3" t="s">
        <v>1956</v>
      </c>
      <c r="F22" s="3" t="s">
        <v>15</v>
      </c>
      <c r="G22" s="3" t="s">
        <v>47</v>
      </c>
      <c r="H22" s="3" t="s">
        <v>57</v>
      </c>
      <c r="I22" s="3" t="s">
        <v>43</v>
      </c>
      <c r="J22" s="3" t="s">
        <v>63</v>
      </c>
      <c r="K22" s="3">
        <v>7</v>
      </c>
      <c r="L22" s="3">
        <v>1</v>
      </c>
      <c r="M22" s="3">
        <v>1</v>
      </c>
      <c r="O22">
        <f>Table2[[#This Row],[id]]</f>
        <v>21</v>
      </c>
      <c r="P22" t="str">
        <f>_xlfn.XLOOKUP(Table2[[#This Row],[id]],AGCEEP[id],AGCEEP[continent])</f>
        <v>America</v>
      </c>
      <c r="Q22" t="str">
        <f>_xlfn.XLOOKUP(Table2[[#This Row],[id]],AGCEEP[id],AGCEEP[region])</f>
        <v>Central America</v>
      </c>
      <c r="R22" t="str">
        <f>_xlfn.XLOOKUP(Table2[[#This Row],[id]],AGCEEP[id],AGCEEP[area])</f>
        <v>Sonora</v>
      </c>
      <c r="S22" t="str">
        <f>_xlfn.XLOOKUP(Table2[[#This Row],[id]],AGCEEP[id],AGCEEP[terrain])</f>
        <v>mountain</v>
      </c>
      <c r="T22" t="str">
        <f>_xlfn.XLOOKUP(Table2[[#This Row],[id]],AGCEEP[id],AGCEEP[religion])</f>
        <v>pagan</v>
      </c>
      <c r="U22" t="str">
        <f>_xlfn.XLOOKUP(Table2[[#This Row],[id]],AGCEEP[id],AGCEEP[climate])</f>
        <v>desertic</v>
      </c>
      <c r="V22" t="str">
        <f>_xlfn.XLOOKUP(Table2[[#This Row],[id]],AGCEEP[id],AGCEEP[culture])</f>
        <v>navajo</v>
      </c>
      <c r="W22" t="str">
        <f>_xlfn.XLOOKUP(Table2[[#This Row],[id]],AGCEEP[id],AGCEEP[goods])</f>
        <v>grain</v>
      </c>
      <c r="X22" t="str">
        <f>_xlfn.XLOOKUP(Table2[[#This Row],[id]],AGCEEP[id],AGCEEP[name])</f>
        <v>Mazatlan</v>
      </c>
      <c r="Y22">
        <f>_xlfn.XLOOKUP(Table2[[#This Row],[id]],AGCEEP[id],AGCEEP[colonization_difficulty])</f>
        <v>7</v>
      </c>
      <c r="Z22">
        <f>_xlfn.XLOOKUP(Table2[[#This Row],[id]],AGCEEP[id],AGCEEP[manpower])</f>
        <v>1</v>
      </c>
      <c r="AA22">
        <f>_xlfn.XLOOKUP(Table2[[#This Row],[id]],AGCEEP[id],AGCEEP[income])</f>
        <v>1</v>
      </c>
    </row>
    <row r="23" spans="1:27">
      <c r="A23" s="2">
        <v>22</v>
      </c>
      <c r="B23" s="3" t="s">
        <v>11</v>
      </c>
      <c r="C23" s="3" t="s">
        <v>1955</v>
      </c>
      <c r="D23" s="3" t="s">
        <v>64</v>
      </c>
      <c r="E23" s="3" t="s">
        <v>34</v>
      </c>
      <c r="F23" s="3" t="s">
        <v>15</v>
      </c>
      <c r="G23" s="3" t="s">
        <v>35</v>
      </c>
      <c r="H23" s="3" t="s">
        <v>59</v>
      </c>
      <c r="I23" s="3" t="s">
        <v>41</v>
      </c>
      <c r="J23" s="3" t="s">
        <v>65</v>
      </c>
      <c r="K23" s="3">
        <v>7</v>
      </c>
      <c r="L23" s="3">
        <v>1</v>
      </c>
      <c r="M23" s="3">
        <v>2</v>
      </c>
      <c r="O23">
        <f>Table2[[#This Row],[id]]</f>
        <v>22</v>
      </c>
      <c r="P23" t="str">
        <f>_xlfn.XLOOKUP(Table2[[#This Row],[id]],AGCEEP[id],AGCEEP[continent])</f>
        <v>America</v>
      </c>
      <c r="Q23" t="str">
        <f>_xlfn.XLOOKUP(Table2[[#This Row],[id]],AGCEEP[id],AGCEEP[region])</f>
        <v>North America</v>
      </c>
      <c r="R23" t="str">
        <f>_xlfn.XLOOKUP(Table2[[#This Row],[id]],AGCEEP[id],AGCEEP[area])</f>
        <v>Nevada</v>
      </c>
      <c r="S23" t="str">
        <f>_xlfn.XLOOKUP(Table2[[#This Row],[id]],AGCEEP[id],AGCEEP[terrain])</f>
        <v>plains</v>
      </c>
      <c r="T23" t="str">
        <f>_xlfn.XLOOKUP(Table2[[#This Row],[id]],AGCEEP[id],AGCEEP[religion])</f>
        <v>pagan</v>
      </c>
      <c r="U23" t="str">
        <f>_xlfn.XLOOKUP(Table2[[#This Row],[id]],AGCEEP[id],AGCEEP[climate])</f>
        <v>temperate</v>
      </c>
      <c r="V23" t="str">
        <f>_xlfn.XLOOKUP(Table2[[#This Row],[id]],AGCEEP[id],AGCEEP[culture])</f>
        <v>navajo</v>
      </c>
      <c r="W23" t="str">
        <f>_xlfn.XLOOKUP(Table2[[#This Row],[id]],AGCEEP[id],AGCEEP[goods])</f>
        <v>wool</v>
      </c>
      <c r="X23" t="str">
        <f>_xlfn.XLOOKUP(Table2[[#This Row],[id]],AGCEEP[id],AGCEEP[name])</f>
        <v>El Paso</v>
      </c>
      <c r="Y23">
        <f>_xlfn.XLOOKUP(Table2[[#This Row],[id]],AGCEEP[id],AGCEEP[colonization_difficulty])</f>
        <v>7</v>
      </c>
      <c r="Z23">
        <f>_xlfn.XLOOKUP(Table2[[#This Row],[id]],AGCEEP[id],AGCEEP[manpower])</f>
        <v>1</v>
      </c>
      <c r="AA23">
        <f>_xlfn.XLOOKUP(Table2[[#This Row],[id]],AGCEEP[id],AGCEEP[income])</f>
        <v>2</v>
      </c>
    </row>
    <row r="24" spans="1:27">
      <c r="A24" s="2">
        <v>23</v>
      </c>
      <c r="B24" s="3" t="s">
        <v>11</v>
      </c>
      <c r="C24" s="3" t="s">
        <v>1957</v>
      </c>
      <c r="D24" s="3" t="s">
        <v>46</v>
      </c>
      <c r="E24" s="3" t="s">
        <v>52</v>
      </c>
      <c r="F24" s="3" t="s">
        <v>15</v>
      </c>
      <c r="G24" s="3" t="s">
        <v>47</v>
      </c>
      <c r="H24" s="3" t="s">
        <v>57</v>
      </c>
      <c r="I24" s="3" t="s">
        <v>41</v>
      </c>
      <c r="J24" s="3" t="s">
        <v>66</v>
      </c>
      <c r="K24" s="3">
        <v>7</v>
      </c>
      <c r="L24" s="3">
        <v>1</v>
      </c>
      <c r="M24" s="3">
        <v>1</v>
      </c>
      <c r="O24">
        <f>Table2[[#This Row],[id]]</f>
        <v>23</v>
      </c>
      <c r="P24" t="str">
        <f>_xlfn.XLOOKUP(Table2[[#This Row],[id]],AGCEEP[id],AGCEEP[continent])</f>
        <v>America</v>
      </c>
      <c r="Q24" t="str">
        <f>_xlfn.XLOOKUP(Table2[[#This Row],[id]],AGCEEP[id],AGCEEP[region])</f>
        <v>Central America</v>
      </c>
      <c r="R24" t="str">
        <f>_xlfn.XLOOKUP(Table2[[#This Row],[id]],AGCEEP[id],AGCEEP[area])</f>
        <v>Sonora</v>
      </c>
      <c r="S24" t="str">
        <f>_xlfn.XLOOKUP(Table2[[#This Row],[id]],AGCEEP[id],AGCEEP[terrain])</f>
        <v>desert</v>
      </c>
      <c r="T24" t="str">
        <f>_xlfn.XLOOKUP(Table2[[#This Row],[id]],AGCEEP[id],AGCEEP[religion])</f>
        <v>pagan</v>
      </c>
      <c r="U24" t="str">
        <f>_xlfn.XLOOKUP(Table2[[#This Row],[id]],AGCEEP[id],AGCEEP[climate])</f>
        <v>desertic</v>
      </c>
      <c r="V24" t="str">
        <f>_xlfn.XLOOKUP(Table2[[#This Row],[id]],AGCEEP[id],AGCEEP[culture])</f>
        <v>navajo</v>
      </c>
      <c r="W24" t="str">
        <f>_xlfn.XLOOKUP(Table2[[#This Row],[id]],AGCEEP[id],AGCEEP[goods])</f>
        <v>wool</v>
      </c>
      <c r="X24" t="str">
        <f>_xlfn.XLOOKUP(Table2[[#This Row],[id]],AGCEEP[id],AGCEEP[name])</f>
        <v>Coahuilha</v>
      </c>
      <c r="Y24">
        <f>_xlfn.XLOOKUP(Table2[[#This Row],[id]],AGCEEP[id],AGCEEP[colonization_difficulty])</f>
        <v>7</v>
      </c>
      <c r="Z24">
        <f>_xlfn.XLOOKUP(Table2[[#This Row],[id]],AGCEEP[id],AGCEEP[manpower])</f>
        <v>1</v>
      </c>
      <c r="AA24">
        <f>_xlfn.XLOOKUP(Table2[[#This Row],[id]],AGCEEP[id],AGCEEP[income])</f>
        <v>1</v>
      </c>
    </row>
    <row r="25" spans="1:27">
      <c r="A25" s="2">
        <v>24</v>
      </c>
      <c r="B25" s="3" t="s">
        <v>11</v>
      </c>
      <c r="C25" s="3" t="s">
        <v>1957</v>
      </c>
      <c r="D25" s="3" t="s">
        <v>67</v>
      </c>
      <c r="E25" s="3" t="s">
        <v>1956</v>
      </c>
      <c r="F25" s="3" t="s">
        <v>15</v>
      </c>
      <c r="G25" s="3" t="s">
        <v>35</v>
      </c>
      <c r="H25" s="3" t="s">
        <v>68</v>
      </c>
      <c r="I25" s="3" t="s">
        <v>18</v>
      </c>
      <c r="J25" s="3" t="s">
        <v>69</v>
      </c>
      <c r="K25" s="3">
        <v>3</v>
      </c>
      <c r="L25" s="3">
        <v>1</v>
      </c>
      <c r="M25" s="3">
        <v>5</v>
      </c>
      <c r="O25">
        <f>Table2[[#This Row],[id]]</f>
        <v>24</v>
      </c>
      <c r="P25" t="str">
        <f>_xlfn.XLOOKUP(Table2[[#This Row],[id]],AGCEEP[id],AGCEEP[continent])</f>
        <v>America</v>
      </c>
      <c r="Q25" t="str">
        <f>_xlfn.XLOOKUP(Table2[[#This Row],[id]],AGCEEP[id],AGCEEP[region])</f>
        <v>Central America</v>
      </c>
      <c r="R25" t="str">
        <f>_xlfn.XLOOKUP(Table2[[#This Row],[id]],AGCEEP[id],AGCEEP[area])</f>
        <v>Azteca</v>
      </c>
      <c r="S25" t="str">
        <f>_xlfn.XLOOKUP(Table2[[#This Row],[id]],AGCEEP[id],AGCEEP[terrain])</f>
        <v>mountain</v>
      </c>
      <c r="T25" t="str">
        <f>_xlfn.XLOOKUP(Table2[[#This Row],[id]],AGCEEP[id],AGCEEP[religion])</f>
        <v>pagan</v>
      </c>
      <c r="U25" t="str">
        <f>_xlfn.XLOOKUP(Table2[[#This Row],[id]],AGCEEP[id],AGCEEP[climate])</f>
        <v>temperate</v>
      </c>
      <c r="V25" t="str">
        <f>_xlfn.XLOOKUP(Table2[[#This Row],[id]],AGCEEP[id],AGCEEP[culture])</f>
        <v>aztec</v>
      </c>
      <c r="W25" t="str">
        <f>_xlfn.XLOOKUP(Table2[[#This Row],[id]],AGCEEP[id],AGCEEP[goods])</f>
        <v>gold</v>
      </c>
      <c r="X25" t="str">
        <f>_xlfn.XLOOKUP(Table2[[#This Row],[id]],AGCEEP[id],AGCEEP[name])</f>
        <v>Jalisco</v>
      </c>
      <c r="Y25">
        <f>_xlfn.XLOOKUP(Table2[[#This Row],[id]],AGCEEP[id],AGCEEP[colonization_difficulty])</f>
        <v>3</v>
      </c>
      <c r="Z25">
        <f>_xlfn.XLOOKUP(Table2[[#This Row],[id]],AGCEEP[id],AGCEEP[manpower])</f>
        <v>1</v>
      </c>
      <c r="AA25">
        <f>_xlfn.XLOOKUP(Table2[[#This Row],[id]],AGCEEP[id],AGCEEP[income])</f>
        <v>5</v>
      </c>
    </row>
    <row r="26" spans="1:27">
      <c r="A26" s="2">
        <v>25</v>
      </c>
      <c r="B26" s="3" t="s">
        <v>11</v>
      </c>
      <c r="C26" s="3" t="s">
        <v>1957</v>
      </c>
      <c r="D26" s="3" t="s">
        <v>67</v>
      </c>
      <c r="E26" s="3" t="s">
        <v>34</v>
      </c>
      <c r="F26" s="3" t="s">
        <v>15</v>
      </c>
      <c r="G26" s="3" t="s">
        <v>35</v>
      </c>
      <c r="H26" s="3" t="s">
        <v>68</v>
      </c>
      <c r="I26" s="3" t="s">
        <v>18</v>
      </c>
      <c r="J26" s="3" t="s">
        <v>70</v>
      </c>
      <c r="K26" s="3">
        <v>6</v>
      </c>
      <c r="L26" s="3">
        <v>1</v>
      </c>
      <c r="M26" s="3">
        <v>2</v>
      </c>
      <c r="O26">
        <f>Table2[[#This Row],[id]]</f>
        <v>25</v>
      </c>
      <c r="P26" t="str">
        <f>_xlfn.XLOOKUP(Table2[[#This Row],[id]],AGCEEP[id],AGCEEP[continent])</f>
        <v>America</v>
      </c>
      <c r="Q26" t="str">
        <f>_xlfn.XLOOKUP(Table2[[#This Row],[id]],AGCEEP[id],AGCEEP[region])</f>
        <v>Central America</v>
      </c>
      <c r="R26" t="str">
        <f>_xlfn.XLOOKUP(Table2[[#This Row],[id]],AGCEEP[id],AGCEEP[area])</f>
        <v>Sonora</v>
      </c>
      <c r="S26" t="str">
        <f>_xlfn.XLOOKUP(Table2[[#This Row],[id]],AGCEEP[id],AGCEEP[terrain])</f>
        <v>plains</v>
      </c>
      <c r="T26" t="str">
        <f>_xlfn.XLOOKUP(Table2[[#This Row],[id]],AGCEEP[id],AGCEEP[religion])</f>
        <v>pagan</v>
      </c>
      <c r="U26" t="str">
        <f>_xlfn.XLOOKUP(Table2[[#This Row],[id]],AGCEEP[id],AGCEEP[climate])</f>
        <v>temperate</v>
      </c>
      <c r="V26" t="str">
        <f>_xlfn.XLOOKUP(Table2[[#This Row],[id]],AGCEEP[id],AGCEEP[culture])</f>
        <v>aztec</v>
      </c>
      <c r="W26" t="str">
        <f>_xlfn.XLOOKUP(Table2[[#This Row],[id]],AGCEEP[id],AGCEEP[goods])</f>
        <v>gold</v>
      </c>
      <c r="X26" t="str">
        <f>_xlfn.XLOOKUP(Table2[[#This Row],[id]],AGCEEP[id],AGCEEP[name])</f>
        <v>Saltillo</v>
      </c>
      <c r="Y26">
        <f>_xlfn.XLOOKUP(Table2[[#This Row],[id]],AGCEEP[id],AGCEEP[colonization_difficulty])</f>
        <v>6</v>
      </c>
      <c r="Z26">
        <f>_xlfn.XLOOKUP(Table2[[#This Row],[id]],AGCEEP[id],AGCEEP[manpower])</f>
        <v>1</v>
      </c>
      <c r="AA26">
        <f>_xlfn.XLOOKUP(Table2[[#This Row],[id]],AGCEEP[id],AGCEEP[income])</f>
        <v>2</v>
      </c>
    </row>
    <row r="27" spans="1:27">
      <c r="A27" s="2">
        <v>26</v>
      </c>
      <c r="B27" s="3" t="s">
        <v>11</v>
      </c>
      <c r="C27" s="3" t="s">
        <v>1957</v>
      </c>
      <c r="D27" s="3" t="s">
        <v>67</v>
      </c>
      <c r="E27" s="3" t="s">
        <v>1956</v>
      </c>
      <c r="F27" s="3" t="s">
        <v>15</v>
      </c>
      <c r="G27" s="3" t="s">
        <v>35</v>
      </c>
      <c r="H27" s="3" t="s">
        <v>68</v>
      </c>
      <c r="I27" s="3" t="s">
        <v>18</v>
      </c>
      <c r="J27" s="3" t="s">
        <v>71</v>
      </c>
      <c r="K27" s="3">
        <v>3</v>
      </c>
      <c r="L27" s="3">
        <v>3</v>
      </c>
      <c r="M27" s="3">
        <v>7</v>
      </c>
      <c r="O27">
        <f>Table2[[#This Row],[id]]</f>
        <v>26</v>
      </c>
      <c r="P27" t="str">
        <f>_xlfn.XLOOKUP(Table2[[#This Row],[id]],AGCEEP[id],AGCEEP[continent])</f>
        <v>America</v>
      </c>
      <c r="Q27" t="str">
        <f>_xlfn.XLOOKUP(Table2[[#This Row],[id]],AGCEEP[id],AGCEEP[region])</f>
        <v>Central America</v>
      </c>
      <c r="R27" t="str">
        <f>_xlfn.XLOOKUP(Table2[[#This Row],[id]],AGCEEP[id],AGCEEP[area])</f>
        <v>Azteca</v>
      </c>
      <c r="S27" t="str">
        <f>_xlfn.XLOOKUP(Table2[[#This Row],[id]],AGCEEP[id],AGCEEP[terrain])</f>
        <v>mountain</v>
      </c>
      <c r="T27" t="str">
        <f>_xlfn.XLOOKUP(Table2[[#This Row],[id]],AGCEEP[id],AGCEEP[religion])</f>
        <v>pagan</v>
      </c>
      <c r="U27" t="str">
        <f>_xlfn.XLOOKUP(Table2[[#This Row],[id]],AGCEEP[id],AGCEEP[climate])</f>
        <v>temperate</v>
      </c>
      <c r="V27" t="str">
        <f>_xlfn.XLOOKUP(Table2[[#This Row],[id]],AGCEEP[id],AGCEEP[culture])</f>
        <v>aztec</v>
      </c>
      <c r="W27" t="str">
        <f>_xlfn.XLOOKUP(Table2[[#This Row],[id]],AGCEEP[id],AGCEEP[goods])</f>
        <v>gold</v>
      </c>
      <c r="X27" t="str">
        <f>_xlfn.XLOOKUP(Table2[[#This Row],[id]],AGCEEP[id],AGCEEP[name])</f>
        <v>Michoac�n</v>
      </c>
      <c r="Y27">
        <f>_xlfn.XLOOKUP(Table2[[#This Row],[id]],AGCEEP[id],AGCEEP[colonization_difficulty])</f>
        <v>3</v>
      </c>
      <c r="Z27">
        <f>_xlfn.XLOOKUP(Table2[[#This Row],[id]],AGCEEP[id],AGCEEP[manpower])</f>
        <v>3</v>
      </c>
      <c r="AA27">
        <f>_xlfn.XLOOKUP(Table2[[#This Row],[id]],AGCEEP[id],AGCEEP[income])</f>
        <v>7</v>
      </c>
    </row>
    <row r="28" spans="1:27">
      <c r="A28" s="2">
        <v>27</v>
      </c>
      <c r="B28" s="3" t="s">
        <v>11</v>
      </c>
      <c r="C28" s="3" t="s">
        <v>1957</v>
      </c>
      <c r="D28" s="3" t="s">
        <v>67</v>
      </c>
      <c r="E28" s="3" t="s">
        <v>1956</v>
      </c>
      <c r="F28" s="3" t="s">
        <v>15</v>
      </c>
      <c r="G28" s="3" t="s">
        <v>35</v>
      </c>
      <c r="H28" s="3" t="s">
        <v>68</v>
      </c>
      <c r="I28" s="3" t="s">
        <v>18</v>
      </c>
      <c r="J28" s="3" t="s">
        <v>72</v>
      </c>
      <c r="K28" s="3">
        <v>3</v>
      </c>
      <c r="L28" s="3">
        <v>3</v>
      </c>
      <c r="M28" s="3">
        <v>8</v>
      </c>
      <c r="O28">
        <f>Table2[[#This Row],[id]]</f>
        <v>27</v>
      </c>
      <c r="P28" t="str">
        <f>_xlfn.XLOOKUP(Table2[[#This Row],[id]],AGCEEP[id],AGCEEP[continent])</f>
        <v>America</v>
      </c>
      <c r="Q28" t="str">
        <f>_xlfn.XLOOKUP(Table2[[#This Row],[id]],AGCEEP[id],AGCEEP[region])</f>
        <v>Central America</v>
      </c>
      <c r="R28" t="str">
        <f>_xlfn.XLOOKUP(Table2[[#This Row],[id]],AGCEEP[id],AGCEEP[area])</f>
        <v>Azteca</v>
      </c>
      <c r="S28" t="str">
        <f>_xlfn.XLOOKUP(Table2[[#This Row],[id]],AGCEEP[id],AGCEEP[terrain])</f>
        <v>mountain</v>
      </c>
      <c r="T28" t="str">
        <f>_xlfn.XLOOKUP(Table2[[#This Row],[id]],AGCEEP[id],AGCEEP[religion])</f>
        <v>pagan</v>
      </c>
      <c r="U28" t="str">
        <f>_xlfn.XLOOKUP(Table2[[#This Row],[id]],AGCEEP[id],AGCEEP[climate])</f>
        <v>temperate</v>
      </c>
      <c r="V28" t="str">
        <f>_xlfn.XLOOKUP(Table2[[#This Row],[id]],AGCEEP[id],AGCEEP[culture])</f>
        <v>aztec</v>
      </c>
      <c r="W28" t="str">
        <f>_xlfn.XLOOKUP(Table2[[#This Row],[id]],AGCEEP[id],AGCEEP[goods])</f>
        <v>gold</v>
      </c>
      <c r="X28" t="str">
        <f>_xlfn.XLOOKUP(Table2[[#This Row],[id]],AGCEEP[id],AGCEEP[name])</f>
        <v>Zacatecas</v>
      </c>
      <c r="Y28">
        <f>_xlfn.XLOOKUP(Table2[[#This Row],[id]],AGCEEP[id],AGCEEP[colonization_difficulty])</f>
        <v>3</v>
      </c>
      <c r="Z28">
        <f>_xlfn.XLOOKUP(Table2[[#This Row],[id]],AGCEEP[id],AGCEEP[manpower])</f>
        <v>3</v>
      </c>
      <c r="AA28">
        <f>_xlfn.XLOOKUP(Table2[[#This Row],[id]],AGCEEP[id],AGCEEP[income])</f>
        <v>8</v>
      </c>
    </row>
    <row r="29" spans="1:27">
      <c r="A29" s="2">
        <v>28</v>
      </c>
      <c r="B29" s="3" t="s">
        <v>11</v>
      </c>
      <c r="C29" s="3" t="s">
        <v>1957</v>
      </c>
      <c r="D29" s="3" t="s">
        <v>67</v>
      </c>
      <c r="E29" s="3" t="s">
        <v>34</v>
      </c>
      <c r="F29" s="3" t="s">
        <v>15</v>
      </c>
      <c r="G29" s="3" t="s">
        <v>35</v>
      </c>
      <c r="H29" s="3" t="s">
        <v>68</v>
      </c>
      <c r="I29" s="3" t="s">
        <v>73</v>
      </c>
      <c r="J29" s="3" t="s">
        <v>74</v>
      </c>
      <c r="K29" s="3">
        <v>6</v>
      </c>
      <c r="L29" s="3">
        <v>2</v>
      </c>
      <c r="M29" s="3">
        <v>3</v>
      </c>
      <c r="O29">
        <f>Table2[[#This Row],[id]]</f>
        <v>28</v>
      </c>
      <c r="P29" t="str">
        <f>_xlfn.XLOOKUP(Table2[[#This Row],[id]],AGCEEP[id],AGCEEP[continent])</f>
        <v>America</v>
      </c>
      <c r="Q29" t="str">
        <f>_xlfn.XLOOKUP(Table2[[#This Row],[id]],AGCEEP[id],AGCEEP[region])</f>
        <v>Central America</v>
      </c>
      <c r="R29" t="str">
        <f>_xlfn.XLOOKUP(Table2[[#This Row],[id]],AGCEEP[id],AGCEEP[area])</f>
        <v>Sonora</v>
      </c>
      <c r="S29" t="str">
        <f>_xlfn.XLOOKUP(Table2[[#This Row],[id]],AGCEEP[id],AGCEEP[terrain])</f>
        <v>plains</v>
      </c>
      <c r="T29" t="str">
        <f>_xlfn.XLOOKUP(Table2[[#This Row],[id]],AGCEEP[id],AGCEEP[religion])</f>
        <v>pagan</v>
      </c>
      <c r="U29" t="str">
        <f>_xlfn.XLOOKUP(Table2[[#This Row],[id]],AGCEEP[id],AGCEEP[climate])</f>
        <v>temperate</v>
      </c>
      <c r="V29" t="str">
        <f>_xlfn.XLOOKUP(Table2[[#This Row],[id]],AGCEEP[id],AGCEEP[culture])</f>
        <v>aztec</v>
      </c>
      <c r="W29" t="str">
        <f>_xlfn.XLOOKUP(Table2[[#This Row],[id]],AGCEEP[id],AGCEEP[goods])</f>
        <v>sugar</v>
      </c>
      <c r="X29" t="str">
        <f>_xlfn.XLOOKUP(Table2[[#This Row],[id]],AGCEEP[id],AGCEEP[name])</f>
        <v>Tampico</v>
      </c>
      <c r="Y29">
        <f>_xlfn.XLOOKUP(Table2[[#This Row],[id]],AGCEEP[id],AGCEEP[colonization_difficulty])</f>
        <v>6</v>
      </c>
      <c r="Z29">
        <f>_xlfn.XLOOKUP(Table2[[#This Row],[id]],AGCEEP[id],AGCEEP[manpower])</f>
        <v>2</v>
      </c>
      <c r="AA29">
        <f>_xlfn.XLOOKUP(Table2[[#This Row],[id]],AGCEEP[id],AGCEEP[income])</f>
        <v>3</v>
      </c>
    </row>
    <row r="30" spans="1:27">
      <c r="A30" s="2">
        <v>29</v>
      </c>
      <c r="B30" s="3" t="s">
        <v>11</v>
      </c>
      <c r="C30" s="3" t="s">
        <v>1957</v>
      </c>
      <c r="D30" s="3" t="s">
        <v>67</v>
      </c>
      <c r="E30" s="3" t="s">
        <v>34</v>
      </c>
      <c r="F30" s="3" t="s">
        <v>15</v>
      </c>
      <c r="G30" s="3" t="s">
        <v>75</v>
      </c>
      <c r="H30" s="3" t="s">
        <v>76</v>
      </c>
      <c r="I30" s="3" t="s">
        <v>73</v>
      </c>
      <c r="J30" s="3" t="s">
        <v>77</v>
      </c>
      <c r="K30" s="3">
        <v>4</v>
      </c>
      <c r="L30" s="3">
        <v>2</v>
      </c>
      <c r="M30" s="3">
        <v>5</v>
      </c>
      <c r="O30">
        <f>Table2[[#This Row],[id]]</f>
        <v>29</v>
      </c>
      <c r="P30" t="str">
        <f>_xlfn.XLOOKUP(Table2[[#This Row],[id]],AGCEEP[id],AGCEEP[continent])</f>
        <v>America</v>
      </c>
      <c r="Q30" t="str">
        <f>_xlfn.XLOOKUP(Table2[[#This Row],[id]],AGCEEP[id],AGCEEP[region])</f>
        <v>Central America</v>
      </c>
      <c r="R30" t="str">
        <f>_xlfn.XLOOKUP(Table2[[#This Row],[id]],AGCEEP[id],AGCEEP[area])</f>
        <v>Azteca</v>
      </c>
      <c r="S30" t="str">
        <f>_xlfn.XLOOKUP(Table2[[#This Row],[id]],AGCEEP[id],AGCEEP[terrain])</f>
        <v>plains</v>
      </c>
      <c r="T30" t="str">
        <f>_xlfn.XLOOKUP(Table2[[#This Row],[id]],AGCEEP[id],AGCEEP[religion])</f>
        <v>pagan</v>
      </c>
      <c r="U30" t="str">
        <f>_xlfn.XLOOKUP(Table2[[#This Row],[id]],AGCEEP[id],AGCEEP[climate])</f>
        <v>tropical</v>
      </c>
      <c r="V30" t="str">
        <f>_xlfn.XLOOKUP(Table2[[#This Row],[id]],AGCEEP[id],AGCEEP[culture])</f>
        <v>zapotec</v>
      </c>
      <c r="W30" t="str">
        <f>_xlfn.XLOOKUP(Table2[[#This Row],[id]],AGCEEP[id],AGCEEP[goods])</f>
        <v>grain</v>
      </c>
      <c r="X30" t="str">
        <f>_xlfn.XLOOKUP(Table2[[#This Row],[id]],AGCEEP[id],AGCEEP[name])</f>
        <v>Tlaxcala</v>
      </c>
      <c r="Y30">
        <f>_xlfn.XLOOKUP(Table2[[#This Row],[id]],AGCEEP[id],AGCEEP[colonization_difficulty])</f>
        <v>4</v>
      </c>
      <c r="Z30">
        <f>_xlfn.XLOOKUP(Table2[[#This Row],[id]],AGCEEP[id],AGCEEP[manpower])</f>
        <v>2</v>
      </c>
      <c r="AA30">
        <f>_xlfn.XLOOKUP(Table2[[#This Row],[id]],AGCEEP[id],AGCEEP[income])</f>
        <v>5</v>
      </c>
    </row>
    <row r="31" spans="1:27">
      <c r="A31" s="2">
        <v>30</v>
      </c>
      <c r="B31" s="3" t="s">
        <v>11</v>
      </c>
      <c r="C31" s="3" t="s">
        <v>1957</v>
      </c>
      <c r="D31" s="3" t="s">
        <v>67</v>
      </c>
      <c r="E31" s="3" t="s">
        <v>34</v>
      </c>
      <c r="F31" s="3" t="s">
        <v>15</v>
      </c>
      <c r="G31" s="3" t="s">
        <v>75</v>
      </c>
      <c r="H31" s="3" t="s">
        <v>76</v>
      </c>
      <c r="I31" s="3" t="s">
        <v>27</v>
      </c>
      <c r="J31" s="3" t="s">
        <v>78</v>
      </c>
      <c r="K31" s="3">
        <v>4</v>
      </c>
      <c r="L31" s="3">
        <v>1</v>
      </c>
      <c r="M31" s="3">
        <v>5</v>
      </c>
      <c r="O31">
        <f>Table2[[#This Row],[id]]</f>
        <v>30</v>
      </c>
      <c r="P31" t="str">
        <f>_xlfn.XLOOKUP(Table2[[#This Row],[id]],AGCEEP[id],AGCEEP[continent])</f>
        <v>America</v>
      </c>
      <c r="Q31" t="str">
        <f>_xlfn.XLOOKUP(Table2[[#This Row],[id]],AGCEEP[id],AGCEEP[region])</f>
        <v>Central America</v>
      </c>
      <c r="R31" t="str">
        <f>_xlfn.XLOOKUP(Table2[[#This Row],[id]],AGCEEP[id],AGCEEP[area])</f>
        <v>Azteca</v>
      </c>
      <c r="S31" t="str">
        <f>_xlfn.XLOOKUP(Table2[[#This Row],[id]],AGCEEP[id],AGCEEP[terrain])</f>
        <v>plains</v>
      </c>
      <c r="T31" t="str">
        <f>_xlfn.XLOOKUP(Table2[[#This Row],[id]],AGCEEP[id],AGCEEP[religion])</f>
        <v>pagan</v>
      </c>
      <c r="U31" t="str">
        <f>_xlfn.XLOOKUP(Table2[[#This Row],[id]],AGCEEP[id],AGCEEP[climate])</f>
        <v>tropical</v>
      </c>
      <c r="V31" t="str">
        <f>_xlfn.XLOOKUP(Table2[[#This Row],[id]],AGCEEP[id],AGCEEP[culture])</f>
        <v>zapotec</v>
      </c>
      <c r="W31" t="str">
        <f>_xlfn.XLOOKUP(Table2[[#This Row],[id]],AGCEEP[id],AGCEEP[goods])</f>
        <v>fish</v>
      </c>
      <c r="X31" t="str">
        <f>_xlfn.XLOOKUP(Table2[[#This Row],[id]],AGCEEP[id],AGCEEP[name])</f>
        <v>Atlixco</v>
      </c>
      <c r="Y31">
        <f>_xlfn.XLOOKUP(Table2[[#This Row],[id]],AGCEEP[id],AGCEEP[colonization_difficulty])</f>
        <v>4</v>
      </c>
      <c r="Z31">
        <f>_xlfn.XLOOKUP(Table2[[#This Row],[id]],AGCEEP[id],AGCEEP[manpower])</f>
        <v>1</v>
      </c>
      <c r="AA31">
        <f>_xlfn.XLOOKUP(Table2[[#This Row],[id]],AGCEEP[id],AGCEEP[income])</f>
        <v>5</v>
      </c>
    </row>
    <row r="32" spans="1:27">
      <c r="A32" s="2">
        <v>31</v>
      </c>
      <c r="B32" s="3" t="s">
        <v>11</v>
      </c>
      <c r="C32" s="3" t="s">
        <v>1957</v>
      </c>
      <c r="D32" s="3" t="s">
        <v>67</v>
      </c>
      <c r="E32" s="3" t="s">
        <v>1956</v>
      </c>
      <c r="F32" s="3" t="s">
        <v>15</v>
      </c>
      <c r="G32" s="3" t="s">
        <v>75</v>
      </c>
      <c r="H32" s="3" t="s">
        <v>76</v>
      </c>
      <c r="I32" s="3" t="s">
        <v>43</v>
      </c>
      <c r="J32" s="3" t="s">
        <v>79</v>
      </c>
      <c r="K32" s="3">
        <v>3</v>
      </c>
      <c r="L32" s="3">
        <v>1</v>
      </c>
      <c r="M32" s="3">
        <v>3</v>
      </c>
      <c r="O32">
        <f>Table2[[#This Row],[id]]</f>
        <v>31</v>
      </c>
      <c r="P32" t="str">
        <f>_xlfn.XLOOKUP(Table2[[#This Row],[id]],AGCEEP[id],AGCEEP[continent])</f>
        <v>America</v>
      </c>
      <c r="Q32" t="str">
        <f>_xlfn.XLOOKUP(Table2[[#This Row],[id]],AGCEEP[id],AGCEEP[region])</f>
        <v>Central America</v>
      </c>
      <c r="R32" t="str">
        <f>_xlfn.XLOOKUP(Table2[[#This Row],[id]],AGCEEP[id],AGCEEP[area])</f>
        <v>Azteca</v>
      </c>
      <c r="S32" t="str">
        <f>_xlfn.XLOOKUP(Table2[[#This Row],[id]],AGCEEP[id],AGCEEP[terrain])</f>
        <v>mountain</v>
      </c>
      <c r="T32" t="str">
        <f>_xlfn.XLOOKUP(Table2[[#This Row],[id]],AGCEEP[id],AGCEEP[religion])</f>
        <v>pagan</v>
      </c>
      <c r="U32" t="str">
        <f>_xlfn.XLOOKUP(Table2[[#This Row],[id]],AGCEEP[id],AGCEEP[climate])</f>
        <v>tropical</v>
      </c>
      <c r="V32" t="str">
        <f>_xlfn.XLOOKUP(Table2[[#This Row],[id]],AGCEEP[id],AGCEEP[culture])</f>
        <v>zapotec</v>
      </c>
      <c r="W32" t="str">
        <f>_xlfn.XLOOKUP(Table2[[#This Row],[id]],AGCEEP[id],AGCEEP[goods])</f>
        <v>chinaware</v>
      </c>
      <c r="X32" t="str">
        <f>_xlfn.XLOOKUP(Table2[[#This Row],[id]],AGCEEP[id],AGCEEP[name])</f>
        <v>Tehuantepec</v>
      </c>
      <c r="Y32">
        <f>_xlfn.XLOOKUP(Table2[[#This Row],[id]],AGCEEP[id],AGCEEP[colonization_difficulty])</f>
        <v>3</v>
      </c>
      <c r="Z32">
        <f>_xlfn.XLOOKUP(Table2[[#This Row],[id]],AGCEEP[id],AGCEEP[manpower])</f>
        <v>1</v>
      </c>
      <c r="AA32">
        <f>_xlfn.XLOOKUP(Table2[[#This Row],[id]],AGCEEP[id],AGCEEP[income])</f>
        <v>3</v>
      </c>
    </row>
    <row r="33" spans="1:27">
      <c r="A33" s="2">
        <v>32</v>
      </c>
      <c r="B33" s="3" t="s">
        <v>11</v>
      </c>
      <c r="C33" s="3" t="s">
        <v>1957</v>
      </c>
      <c r="D33" s="3" t="s">
        <v>67</v>
      </c>
      <c r="E33" s="3" t="s">
        <v>80</v>
      </c>
      <c r="F33" s="3" t="s">
        <v>15</v>
      </c>
      <c r="G33" s="3" t="s">
        <v>75</v>
      </c>
      <c r="H33" s="3" t="s">
        <v>81</v>
      </c>
      <c r="I33" s="3" t="s">
        <v>73</v>
      </c>
      <c r="J33" s="3" t="s">
        <v>82</v>
      </c>
      <c r="K33" s="3">
        <v>5</v>
      </c>
      <c r="L33" s="3">
        <v>1</v>
      </c>
      <c r="M33" s="3">
        <v>5</v>
      </c>
      <c r="O33">
        <f>Table2[[#This Row],[id]]</f>
        <v>32</v>
      </c>
      <c r="P33" t="str">
        <f>_xlfn.XLOOKUP(Table2[[#This Row],[id]],AGCEEP[id],AGCEEP[continent])</f>
        <v>America</v>
      </c>
      <c r="Q33" t="str">
        <f>_xlfn.XLOOKUP(Table2[[#This Row],[id]],AGCEEP[id],AGCEEP[region])</f>
        <v>Central America</v>
      </c>
      <c r="R33" t="str">
        <f>_xlfn.XLOOKUP(Table2[[#This Row],[id]],AGCEEP[id],AGCEEP[area])</f>
        <v>Azteca</v>
      </c>
      <c r="S33" t="str">
        <f>_xlfn.XLOOKUP(Table2[[#This Row],[id]],AGCEEP[id],AGCEEP[terrain])</f>
        <v>marsh</v>
      </c>
      <c r="T33" t="str">
        <f>_xlfn.XLOOKUP(Table2[[#This Row],[id]],AGCEEP[id],AGCEEP[religion])</f>
        <v>pagan</v>
      </c>
      <c r="U33" t="str">
        <f>_xlfn.XLOOKUP(Table2[[#This Row],[id]],AGCEEP[id],AGCEEP[climate])</f>
        <v>tropical</v>
      </c>
      <c r="V33" t="str">
        <f>_xlfn.XLOOKUP(Table2[[#This Row],[id]],AGCEEP[id],AGCEEP[culture])</f>
        <v>mayan</v>
      </c>
      <c r="W33" t="str">
        <f>_xlfn.XLOOKUP(Table2[[#This Row],[id]],AGCEEP[id],AGCEEP[goods])</f>
        <v>wool</v>
      </c>
      <c r="X33" t="str">
        <f>_xlfn.XLOOKUP(Table2[[#This Row],[id]],AGCEEP[id],AGCEEP[name])</f>
        <v>Tehuacan</v>
      </c>
      <c r="Y33">
        <f>_xlfn.XLOOKUP(Table2[[#This Row],[id]],AGCEEP[id],AGCEEP[colonization_difficulty])</f>
        <v>5</v>
      </c>
      <c r="Z33">
        <f>_xlfn.XLOOKUP(Table2[[#This Row],[id]],AGCEEP[id],AGCEEP[manpower])</f>
        <v>1</v>
      </c>
      <c r="AA33">
        <f>_xlfn.XLOOKUP(Table2[[#This Row],[id]],AGCEEP[id],AGCEEP[income])</f>
        <v>5</v>
      </c>
    </row>
    <row r="34" spans="1:27">
      <c r="A34" s="2">
        <v>33</v>
      </c>
      <c r="B34" s="3" t="s">
        <v>11</v>
      </c>
      <c r="C34" s="3" t="s">
        <v>1957</v>
      </c>
      <c r="D34" s="3" t="s">
        <v>83</v>
      </c>
      <c r="E34" s="3" t="s">
        <v>1956</v>
      </c>
      <c r="F34" s="3" t="s">
        <v>15</v>
      </c>
      <c r="G34" s="3" t="s">
        <v>75</v>
      </c>
      <c r="H34" s="3" t="s">
        <v>81</v>
      </c>
      <c r="I34" s="3" t="s">
        <v>84</v>
      </c>
      <c r="J34" s="3" t="s">
        <v>85</v>
      </c>
      <c r="K34" s="3">
        <v>4</v>
      </c>
      <c r="L34" s="3">
        <v>1</v>
      </c>
      <c r="M34" s="3">
        <v>3</v>
      </c>
      <c r="O34">
        <f>Table2[[#This Row],[id]]</f>
        <v>33</v>
      </c>
      <c r="P34" t="str">
        <f>_xlfn.XLOOKUP(Table2[[#This Row],[id]],AGCEEP[id],AGCEEP[continent])</f>
        <v>America</v>
      </c>
      <c r="Q34" t="str">
        <f>_xlfn.XLOOKUP(Table2[[#This Row],[id]],AGCEEP[id],AGCEEP[region])</f>
        <v>Central America</v>
      </c>
      <c r="R34" t="str">
        <f>_xlfn.XLOOKUP(Table2[[#This Row],[id]],AGCEEP[id],AGCEEP[area])</f>
        <v>Costa Rica</v>
      </c>
      <c r="S34" t="str">
        <f>_xlfn.XLOOKUP(Table2[[#This Row],[id]],AGCEEP[id],AGCEEP[terrain])</f>
        <v>mountain</v>
      </c>
      <c r="T34" t="str">
        <f>_xlfn.XLOOKUP(Table2[[#This Row],[id]],AGCEEP[id],AGCEEP[religion])</f>
        <v>pagan</v>
      </c>
      <c r="U34" t="str">
        <f>_xlfn.XLOOKUP(Table2[[#This Row],[id]],AGCEEP[id],AGCEEP[climate])</f>
        <v>tropical</v>
      </c>
      <c r="V34" t="str">
        <f>_xlfn.XLOOKUP(Table2[[#This Row],[id]],AGCEEP[id],AGCEEP[culture])</f>
        <v>mayan</v>
      </c>
      <c r="W34" t="str">
        <f>_xlfn.XLOOKUP(Table2[[#This Row],[id]],AGCEEP[id],AGCEEP[goods])</f>
        <v>chinaware</v>
      </c>
      <c r="X34" t="str">
        <f>_xlfn.XLOOKUP(Table2[[#This Row],[id]],AGCEEP[id],AGCEEP[name])</f>
        <v>Guatemala</v>
      </c>
      <c r="Y34">
        <f>_xlfn.XLOOKUP(Table2[[#This Row],[id]],AGCEEP[id],AGCEEP[colonization_difficulty])</f>
        <v>4</v>
      </c>
      <c r="Z34">
        <f>_xlfn.XLOOKUP(Table2[[#This Row],[id]],AGCEEP[id],AGCEEP[manpower])</f>
        <v>1</v>
      </c>
      <c r="AA34">
        <f>_xlfn.XLOOKUP(Table2[[#This Row],[id]],AGCEEP[id],AGCEEP[income])</f>
        <v>3</v>
      </c>
    </row>
    <row r="35" spans="1:27">
      <c r="A35" s="2">
        <v>34</v>
      </c>
      <c r="B35" s="3" t="s">
        <v>11</v>
      </c>
      <c r="C35" s="3" t="s">
        <v>1957</v>
      </c>
      <c r="D35" s="3" t="s">
        <v>83</v>
      </c>
      <c r="E35" s="3" t="s">
        <v>80</v>
      </c>
      <c r="F35" s="3" t="s">
        <v>15</v>
      </c>
      <c r="G35" s="3" t="s">
        <v>75</v>
      </c>
      <c r="H35" s="3" t="s">
        <v>81</v>
      </c>
      <c r="I35" s="3" t="s">
        <v>73</v>
      </c>
      <c r="J35" s="3" t="s">
        <v>86</v>
      </c>
      <c r="K35" s="3">
        <v>6</v>
      </c>
      <c r="L35" s="3">
        <v>1</v>
      </c>
      <c r="M35" s="3">
        <v>4</v>
      </c>
      <c r="O35">
        <f>Table2[[#This Row],[id]]</f>
        <v>34</v>
      </c>
      <c r="P35" t="str">
        <f>_xlfn.XLOOKUP(Table2[[#This Row],[id]],AGCEEP[id],AGCEEP[continent])</f>
        <v>America</v>
      </c>
      <c r="Q35" t="str">
        <f>_xlfn.XLOOKUP(Table2[[#This Row],[id]],AGCEEP[id],AGCEEP[region])</f>
        <v>Central America</v>
      </c>
      <c r="R35" t="str">
        <f>_xlfn.XLOOKUP(Table2[[#This Row],[id]],AGCEEP[id],AGCEEP[area])</f>
        <v>Costa Rica</v>
      </c>
      <c r="S35" t="str">
        <f>_xlfn.XLOOKUP(Table2[[#This Row],[id]],AGCEEP[id],AGCEEP[terrain])</f>
        <v>marsh</v>
      </c>
      <c r="T35" t="str">
        <f>_xlfn.XLOOKUP(Table2[[#This Row],[id]],AGCEEP[id],AGCEEP[religion])</f>
        <v>pagan</v>
      </c>
      <c r="U35" t="str">
        <f>_xlfn.XLOOKUP(Table2[[#This Row],[id]],AGCEEP[id],AGCEEP[climate])</f>
        <v>tropical</v>
      </c>
      <c r="V35" t="str">
        <f>_xlfn.XLOOKUP(Table2[[#This Row],[id]],AGCEEP[id],AGCEEP[culture])</f>
        <v>mayan</v>
      </c>
      <c r="W35" t="str">
        <f>_xlfn.XLOOKUP(Table2[[#This Row],[id]],AGCEEP[id],AGCEEP[goods])</f>
        <v>chinaware</v>
      </c>
      <c r="X35" t="str">
        <f>_xlfn.XLOOKUP(Table2[[#This Row],[id]],AGCEEP[id],AGCEEP[name])</f>
        <v>Campeche</v>
      </c>
      <c r="Y35">
        <f>_xlfn.XLOOKUP(Table2[[#This Row],[id]],AGCEEP[id],AGCEEP[colonization_difficulty])</f>
        <v>6</v>
      </c>
      <c r="Z35">
        <f>_xlfn.XLOOKUP(Table2[[#This Row],[id]],AGCEEP[id],AGCEEP[manpower])</f>
        <v>1</v>
      </c>
      <c r="AA35">
        <f>_xlfn.XLOOKUP(Table2[[#This Row],[id]],AGCEEP[id],AGCEEP[income])</f>
        <v>4</v>
      </c>
    </row>
    <row r="36" spans="1:27">
      <c r="A36" s="2">
        <v>35</v>
      </c>
      <c r="B36" s="3" t="s">
        <v>11</v>
      </c>
      <c r="C36" s="3" t="s">
        <v>1957</v>
      </c>
      <c r="D36" s="3" t="s">
        <v>83</v>
      </c>
      <c r="E36" s="3" t="s">
        <v>22</v>
      </c>
      <c r="F36" s="3" t="s">
        <v>15</v>
      </c>
      <c r="G36" s="3" t="s">
        <v>75</v>
      </c>
      <c r="H36" s="3" t="s">
        <v>81</v>
      </c>
      <c r="I36" s="3" t="s">
        <v>27</v>
      </c>
      <c r="J36" s="3" t="s">
        <v>87</v>
      </c>
      <c r="K36" s="3">
        <v>7</v>
      </c>
      <c r="L36" s="3">
        <v>1</v>
      </c>
      <c r="M36" s="3">
        <v>2</v>
      </c>
      <c r="O36">
        <f>Table2[[#This Row],[id]]</f>
        <v>35</v>
      </c>
      <c r="P36" t="str">
        <f>_xlfn.XLOOKUP(Table2[[#This Row],[id]],AGCEEP[id],AGCEEP[continent])</f>
        <v>America</v>
      </c>
      <c r="Q36" t="str">
        <f>_xlfn.XLOOKUP(Table2[[#This Row],[id]],AGCEEP[id],AGCEEP[region])</f>
        <v>Central America</v>
      </c>
      <c r="R36" t="str">
        <f>_xlfn.XLOOKUP(Table2[[#This Row],[id]],AGCEEP[id],AGCEEP[area])</f>
        <v>Costa Rica</v>
      </c>
      <c r="S36" t="str">
        <f>_xlfn.XLOOKUP(Table2[[#This Row],[id]],AGCEEP[id],AGCEEP[terrain])</f>
        <v>forest</v>
      </c>
      <c r="T36" t="str">
        <f>_xlfn.XLOOKUP(Table2[[#This Row],[id]],AGCEEP[id],AGCEEP[religion])</f>
        <v>pagan</v>
      </c>
      <c r="U36" t="str">
        <f>_xlfn.XLOOKUP(Table2[[#This Row],[id]],AGCEEP[id],AGCEEP[climate])</f>
        <v>tropical</v>
      </c>
      <c r="V36" t="str">
        <f>_xlfn.XLOOKUP(Table2[[#This Row],[id]],AGCEEP[id],AGCEEP[culture])</f>
        <v>mayan</v>
      </c>
      <c r="W36" t="str">
        <f>_xlfn.XLOOKUP(Table2[[#This Row],[id]],AGCEEP[id],AGCEEP[goods])</f>
        <v>chinaware</v>
      </c>
      <c r="X36" t="str">
        <f>_xlfn.XLOOKUP(Table2[[#This Row],[id]],AGCEEP[id],AGCEEP[name])</f>
        <v>Yucatan</v>
      </c>
      <c r="Y36">
        <f>_xlfn.XLOOKUP(Table2[[#This Row],[id]],AGCEEP[id],AGCEEP[colonization_difficulty])</f>
        <v>7</v>
      </c>
      <c r="Z36">
        <f>_xlfn.XLOOKUP(Table2[[#This Row],[id]],AGCEEP[id],AGCEEP[manpower])</f>
        <v>1</v>
      </c>
      <c r="AA36">
        <f>_xlfn.XLOOKUP(Table2[[#This Row],[id]],AGCEEP[id],AGCEEP[income])</f>
        <v>2</v>
      </c>
    </row>
    <row r="37" spans="1:27">
      <c r="A37" s="2">
        <v>36</v>
      </c>
      <c r="B37" s="3" t="s">
        <v>11</v>
      </c>
      <c r="C37" s="3" t="s">
        <v>1957</v>
      </c>
      <c r="D37" s="3" t="s">
        <v>83</v>
      </c>
      <c r="E37" s="3" t="s">
        <v>22</v>
      </c>
      <c r="F37" s="3" t="s">
        <v>15</v>
      </c>
      <c r="G37" s="3" t="s">
        <v>75</v>
      </c>
      <c r="H37" s="3" t="s">
        <v>88</v>
      </c>
      <c r="I37" s="3" t="s">
        <v>84</v>
      </c>
      <c r="J37" s="3" t="s">
        <v>89</v>
      </c>
      <c r="K37" s="3">
        <v>5</v>
      </c>
      <c r="L37" s="3">
        <v>1</v>
      </c>
      <c r="M37" s="3">
        <v>3</v>
      </c>
      <c r="O37">
        <f>Table2[[#This Row],[id]]</f>
        <v>36</v>
      </c>
      <c r="P37" t="str">
        <f>_xlfn.XLOOKUP(Table2[[#This Row],[id]],AGCEEP[id],AGCEEP[continent])</f>
        <v>America</v>
      </c>
      <c r="Q37" t="str">
        <f>_xlfn.XLOOKUP(Table2[[#This Row],[id]],AGCEEP[id],AGCEEP[region])</f>
        <v>Central America</v>
      </c>
      <c r="R37" t="str">
        <f>_xlfn.XLOOKUP(Table2[[#This Row],[id]],AGCEEP[id],AGCEEP[area])</f>
        <v>Costa Rica</v>
      </c>
      <c r="S37" t="str">
        <f>_xlfn.XLOOKUP(Table2[[#This Row],[id]],AGCEEP[id],AGCEEP[terrain])</f>
        <v>forest</v>
      </c>
      <c r="T37" t="str">
        <f>_xlfn.XLOOKUP(Table2[[#This Row],[id]],AGCEEP[id],AGCEEP[religion])</f>
        <v>pagan</v>
      </c>
      <c r="U37" t="str">
        <f>_xlfn.XLOOKUP(Table2[[#This Row],[id]],AGCEEP[id],AGCEEP[climate])</f>
        <v>tropical</v>
      </c>
      <c r="V37" t="str">
        <f>_xlfn.XLOOKUP(Table2[[#This Row],[id]],AGCEEP[id],AGCEEP[culture])</f>
        <v>mesoamerican</v>
      </c>
      <c r="W37" t="str">
        <f>_xlfn.XLOOKUP(Table2[[#This Row],[id]],AGCEEP[id],AGCEEP[goods])</f>
        <v>wool</v>
      </c>
      <c r="X37" t="str">
        <f>_xlfn.XLOOKUP(Table2[[#This Row],[id]],AGCEEP[id],AGCEEP[name])</f>
        <v>Honduras</v>
      </c>
      <c r="Y37">
        <f>_xlfn.XLOOKUP(Table2[[#This Row],[id]],AGCEEP[id],AGCEEP[colonization_difficulty])</f>
        <v>5</v>
      </c>
      <c r="Z37">
        <f>_xlfn.XLOOKUP(Table2[[#This Row],[id]],AGCEEP[id],AGCEEP[manpower])</f>
        <v>1</v>
      </c>
      <c r="AA37">
        <f>_xlfn.XLOOKUP(Table2[[#This Row],[id]],AGCEEP[id],AGCEEP[income])</f>
        <v>3</v>
      </c>
    </row>
    <row r="38" spans="1:27">
      <c r="A38" s="2">
        <v>37</v>
      </c>
      <c r="B38" s="3" t="s">
        <v>11</v>
      </c>
      <c r="C38" s="3" t="s">
        <v>1957</v>
      </c>
      <c r="D38" s="3" t="s">
        <v>83</v>
      </c>
      <c r="E38" s="3" t="s">
        <v>80</v>
      </c>
      <c r="F38" s="3" t="s">
        <v>15</v>
      </c>
      <c r="G38" s="3" t="s">
        <v>75</v>
      </c>
      <c r="H38" s="3" t="s">
        <v>88</v>
      </c>
      <c r="I38" s="3" t="s">
        <v>84</v>
      </c>
      <c r="J38" s="3" t="s">
        <v>90</v>
      </c>
      <c r="K38" s="3">
        <v>6</v>
      </c>
      <c r="L38" s="3">
        <v>1</v>
      </c>
      <c r="M38" s="3">
        <v>3</v>
      </c>
      <c r="O38">
        <f>Table2[[#This Row],[id]]</f>
        <v>37</v>
      </c>
      <c r="P38" t="str">
        <f>_xlfn.XLOOKUP(Table2[[#This Row],[id]],AGCEEP[id],AGCEEP[continent])</f>
        <v>America</v>
      </c>
      <c r="Q38" t="str">
        <f>_xlfn.XLOOKUP(Table2[[#This Row],[id]],AGCEEP[id],AGCEEP[region])</f>
        <v>Central America</v>
      </c>
      <c r="R38" t="str">
        <f>_xlfn.XLOOKUP(Table2[[#This Row],[id]],AGCEEP[id],AGCEEP[area])</f>
        <v>Costa Rica</v>
      </c>
      <c r="S38" t="str">
        <f>_xlfn.XLOOKUP(Table2[[#This Row],[id]],AGCEEP[id],AGCEEP[terrain])</f>
        <v>marsh</v>
      </c>
      <c r="T38" t="str">
        <f>_xlfn.XLOOKUP(Table2[[#This Row],[id]],AGCEEP[id],AGCEEP[religion])</f>
        <v>pagan</v>
      </c>
      <c r="U38" t="str">
        <f>_xlfn.XLOOKUP(Table2[[#This Row],[id]],AGCEEP[id],AGCEEP[climate])</f>
        <v>tropical</v>
      </c>
      <c r="V38" t="str">
        <f>_xlfn.XLOOKUP(Table2[[#This Row],[id]],AGCEEP[id],AGCEEP[culture])</f>
        <v>mesoamerican</v>
      </c>
      <c r="W38" t="str">
        <f>_xlfn.XLOOKUP(Table2[[#This Row],[id]],AGCEEP[id],AGCEEP[goods])</f>
        <v>wool</v>
      </c>
      <c r="X38" t="str">
        <f>_xlfn.XLOOKUP(Table2[[#This Row],[id]],AGCEEP[id],AGCEEP[name])</f>
        <v>Nicaragua</v>
      </c>
      <c r="Y38">
        <f>_xlfn.XLOOKUP(Table2[[#This Row],[id]],AGCEEP[id],AGCEEP[colonization_difficulty])</f>
        <v>6</v>
      </c>
      <c r="Z38">
        <f>_xlfn.XLOOKUP(Table2[[#This Row],[id]],AGCEEP[id],AGCEEP[manpower])</f>
        <v>1</v>
      </c>
      <c r="AA38">
        <f>_xlfn.XLOOKUP(Table2[[#This Row],[id]],AGCEEP[id],AGCEEP[income])</f>
        <v>1</v>
      </c>
    </row>
    <row r="39" spans="1:27">
      <c r="A39" s="2">
        <v>38</v>
      </c>
      <c r="B39" s="3" t="s">
        <v>11</v>
      </c>
      <c r="C39" s="3" t="s">
        <v>1957</v>
      </c>
      <c r="D39" s="3" t="s">
        <v>83</v>
      </c>
      <c r="E39" s="3" t="s">
        <v>80</v>
      </c>
      <c r="F39" s="3" t="s">
        <v>15</v>
      </c>
      <c r="G39" s="3" t="s">
        <v>75</v>
      </c>
      <c r="H39" s="3" t="s">
        <v>91</v>
      </c>
      <c r="I39" s="3" t="s">
        <v>29</v>
      </c>
      <c r="J39" s="3" t="s">
        <v>92</v>
      </c>
      <c r="K39" s="3">
        <v>7</v>
      </c>
      <c r="L39" s="3">
        <v>1</v>
      </c>
      <c r="M39" s="3">
        <v>1</v>
      </c>
      <c r="O39">
        <f>Table2[[#This Row],[id]]</f>
        <v>38</v>
      </c>
      <c r="P39" t="str">
        <f>_xlfn.XLOOKUP(Table2[[#This Row],[id]],AGCEEP[id],AGCEEP[continent])</f>
        <v>America</v>
      </c>
      <c r="Q39" t="str">
        <f>_xlfn.XLOOKUP(Table2[[#This Row],[id]],AGCEEP[id],AGCEEP[region])</f>
        <v>Central America</v>
      </c>
      <c r="R39" t="str">
        <f>_xlfn.XLOOKUP(Table2[[#This Row],[id]],AGCEEP[id],AGCEEP[area])</f>
        <v>Panama</v>
      </c>
      <c r="S39" t="str">
        <f>_xlfn.XLOOKUP(Table2[[#This Row],[id]],AGCEEP[id],AGCEEP[terrain])</f>
        <v>marsh</v>
      </c>
      <c r="T39" t="str">
        <f>_xlfn.XLOOKUP(Table2[[#This Row],[id]],AGCEEP[id],AGCEEP[religion])</f>
        <v>pagan</v>
      </c>
      <c r="U39" t="str">
        <f>_xlfn.XLOOKUP(Table2[[#This Row],[id]],AGCEEP[id],AGCEEP[climate])</f>
        <v>tropical</v>
      </c>
      <c r="V39" t="str">
        <f>_xlfn.XLOOKUP(Table2[[#This Row],[id]],AGCEEP[id],AGCEEP[culture])</f>
        <v>mesoamerican</v>
      </c>
      <c r="W39" t="str">
        <f>_xlfn.XLOOKUP(Table2[[#This Row],[id]],AGCEEP[id],AGCEEP[goods])</f>
        <v>grain</v>
      </c>
      <c r="X39" t="str">
        <f>_xlfn.XLOOKUP(Table2[[#This Row],[id]],AGCEEP[id],AGCEEP[name])</f>
        <v>Mosquitos</v>
      </c>
      <c r="Y39">
        <f>_xlfn.XLOOKUP(Table2[[#This Row],[id]],AGCEEP[id],AGCEEP[colonization_difficulty])</f>
        <v>7</v>
      </c>
      <c r="Z39">
        <f>_xlfn.XLOOKUP(Table2[[#This Row],[id]],AGCEEP[id],AGCEEP[manpower])</f>
        <v>1</v>
      </c>
      <c r="AA39">
        <f>_xlfn.XLOOKUP(Table2[[#This Row],[id]],AGCEEP[id],AGCEEP[income])</f>
        <v>3</v>
      </c>
    </row>
    <row r="40" spans="1:27">
      <c r="A40" s="2">
        <v>39</v>
      </c>
      <c r="B40" s="3" t="s">
        <v>11</v>
      </c>
      <c r="C40" s="3" t="s">
        <v>1957</v>
      </c>
      <c r="D40" s="3" t="s">
        <v>93</v>
      </c>
      <c r="E40" s="3" t="s">
        <v>80</v>
      </c>
      <c r="F40" s="3" t="s">
        <v>15</v>
      </c>
      <c r="G40" s="3" t="s">
        <v>75</v>
      </c>
      <c r="H40" s="3" t="s">
        <v>91</v>
      </c>
      <c r="I40" s="3" t="s">
        <v>27</v>
      </c>
      <c r="J40" s="3" t="s">
        <v>94</v>
      </c>
      <c r="K40" s="3">
        <v>6</v>
      </c>
      <c r="L40" s="3">
        <v>1</v>
      </c>
      <c r="M40" s="3">
        <v>2</v>
      </c>
      <c r="O40">
        <f>Table2[[#This Row],[id]]</f>
        <v>39</v>
      </c>
      <c r="P40" t="str">
        <f>_xlfn.XLOOKUP(Table2[[#This Row],[id]],AGCEEP[id],AGCEEP[continent])</f>
        <v>America</v>
      </c>
      <c r="Q40" t="str">
        <f>_xlfn.XLOOKUP(Table2[[#This Row],[id]],AGCEEP[id],AGCEEP[region])</f>
        <v>Central America</v>
      </c>
      <c r="R40" t="str">
        <f>_xlfn.XLOOKUP(Table2[[#This Row],[id]],AGCEEP[id],AGCEEP[area])</f>
        <v>Panama</v>
      </c>
      <c r="S40" t="str">
        <f>_xlfn.XLOOKUP(Table2[[#This Row],[id]],AGCEEP[id],AGCEEP[terrain])</f>
        <v>marsh</v>
      </c>
      <c r="T40" t="str">
        <f>_xlfn.XLOOKUP(Table2[[#This Row],[id]],AGCEEP[id],AGCEEP[religion])</f>
        <v>pagan</v>
      </c>
      <c r="U40" t="str">
        <f>_xlfn.XLOOKUP(Table2[[#This Row],[id]],AGCEEP[id],AGCEEP[climate])</f>
        <v>tropical</v>
      </c>
      <c r="V40" t="str">
        <f>_xlfn.XLOOKUP(Table2[[#This Row],[id]],AGCEEP[id],AGCEEP[culture])</f>
        <v>mesoamerican</v>
      </c>
      <c r="W40" t="str">
        <f>_xlfn.XLOOKUP(Table2[[#This Row],[id]],AGCEEP[id],AGCEEP[goods])</f>
        <v>naval_supplies</v>
      </c>
      <c r="X40" t="str">
        <f>_xlfn.XLOOKUP(Table2[[#This Row],[id]],AGCEEP[id],AGCEEP[name])</f>
        <v>Isthmus</v>
      </c>
      <c r="Y40">
        <f>_xlfn.XLOOKUP(Table2[[#This Row],[id]],AGCEEP[id],AGCEEP[colonization_difficulty])</f>
        <v>6</v>
      </c>
      <c r="Z40">
        <f>_xlfn.XLOOKUP(Table2[[#This Row],[id]],AGCEEP[id],AGCEEP[manpower])</f>
        <v>1</v>
      </c>
      <c r="AA40">
        <f>_xlfn.XLOOKUP(Table2[[#This Row],[id]],AGCEEP[id],AGCEEP[income])</f>
        <v>2</v>
      </c>
    </row>
    <row r="41" spans="1:27">
      <c r="A41" s="2">
        <v>40</v>
      </c>
      <c r="B41" s="3" t="s">
        <v>11</v>
      </c>
      <c r="C41" s="3" t="s">
        <v>1955</v>
      </c>
      <c r="D41" s="3" t="s">
        <v>64</v>
      </c>
      <c r="E41" s="3" t="s">
        <v>34</v>
      </c>
      <c r="F41" s="3" t="s">
        <v>15</v>
      </c>
      <c r="G41" s="3" t="s">
        <v>35</v>
      </c>
      <c r="H41" s="3" t="s">
        <v>59</v>
      </c>
      <c r="I41" s="3" t="s">
        <v>41</v>
      </c>
      <c r="J41" s="3" t="s">
        <v>95</v>
      </c>
      <c r="K41" s="3">
        <v>6</v>
      </c>
      <c r="L41" s="3">
        <v>1</v>
      </c>
      <c r="M41" s="3">
        <v>2</v>
      </c>
      <c r="O41">
        <f>Table2[[#This Row],[id]]</f>
        <v>40</v>
      </c>
      <c r="P41" t="str">
        <f>_xlfn.XLOOKUP(Table2[[#This Row],[id]],AGCEEP[id],AGCEEP[continent])</f>
        <v>America</v>
      </c>
      <c r="Q41" t="str">
        <f>_xlfn.XLOOKUP(Table2[[#This Row],[id]],AGCEEP[id],AGCEEP[region])</f>
        <v>North America</v>
      </c>
      <c r="R41" t="str">
        <f>_xlfn.XLOOKUP(Table2[[#This Row],[id]],AGCEEP[id],AGCEEP[area])</f>
        <v>Texas</v>
      </c>
      <c r="S41" t="str">
        <f>_xlfn.XLOOKUP(Table2[[#This Row],[id]],AGCEEP[id],AGCEEP[terrain])</f>
        <v>plains</v>
      </c>
      <c r="T41" t="str">
        <f>_xlfn.XLOOKUP(Table2[[#This Row],[id]],AGCEEP[id],AGCEEP[religion])</f>
        <v>pagan</v>
      </c>
      <c r="U41" t="str">
        <f>_xlfn.XLOOKUP(Table2[[#This Row],[id]],AGCEEP[id],AGCEEP[climate])</f>
        <v>temperate</v>
      </c>
      <c r="V41" t="str">
        <f>_xlfn.XLOOKUP(Table2[[#This Row],[id]],AGCEEP[id],AGCEEP[culture])</f>
        <v>navajo</v>
      </c>
      <c r="W41" t="str">
        <f>_xlfn.XLOOKUP(Table2[[#This Row],[id]],AGCEEP[id],AGCEEP[goods])</f>
        <v>wool</v>
      </c>
      <c r="X41" t="str">
        <f>_xlfn.XLOOKUP(Table2[[#This Row],[id]],AGCEEP[id],AGCEEP[name])</f>
        <v>Pecos</v>
      </c>
      <c r="Y41">
        <f>_xlfn.XLOOKUP(Table2[[#This Row],[id]],AGCEEP[id],AGCEEP[colonization_difficulty])</f>
        <v>6</v>
      </c>
      <c r="Z41">
        <f>_xlfn.XLOOKUP(Table2[[#This Row],[id]],AGCEEP[id],AGCEEP[manpower])</f>
        <v>1</v>
      </c>
      <c r="AA41">
        <f>_xlfn.XLOOKUP(Table2[[#This Row],[id]],AGCEEP[id],AGCEEP[income])</f>
        <v>2</v>
      </c>
    </row>
    <row r="42" spans="1:27">
      <c r="A42" s="2">
        <v>41</v>
      </c>
      <c r="B42" s="3" t="s">
        <v>11</v>
      </c>
      <c r="C42" s="3" t="s">
        <v>1955</v>
      </c>
      <c r="D42" s="3" t="s">
        <v>64</v>
      </c>
      <c r="E42" s="3" t="s">
        <v>34</v>
      </c>
      <c r="F42" s="3" t="s">
        <v>15</v>
      </c>
      <c r="G42" s="3" t="s">
        <v>35</v>
      </c>
      <c r="H42" s="3" t="s">
        <v>96</v>
      </c>
      <c r="I42" s="3" t="s">
        <v>43</v>
      </c>
      <c r="J42" s="3" t="s">
        <v>97</v>
      </c>
      <c r="K42" s="3">
        <v>4</v>
      </c>
      <c r="L42" s="3">
        <v>1</v>
      </c>
      <c r="M42" s="3">
        <v>3</v>
      </c>
      <c r="O42">
        <f>Table2[[#This Row],[id]]</f>
        <v>41</v>
      </c>
      <c r="P42" t="str">
        <f>_xlfn.XLOOKUP(Table2[[#This Row],[id]],AGCEEP[id],AGCEEP[continent])</f>
        <v>America</v>
      </c>
      <c r="Q42" t="str">
        <f>_xlfn.XLOOKUP(Table2[[#This Row],[id]],AGCEEP[id],AGCEEP[region])</f>
        <v>North America</v>
      </c>
      <c r="R42" t="str">
        <f>_xlfn.XLOOKUP(Table2[[#This Row],[id]],AGCEEP[id],AGCEEP[area])</f>
        <v>Texas</v>
      </c>
      <c r="S42" t="str">
        <f>_xlfn.XLOOKUP(Table2[[#This Row],[id]],AGCEEP[id],AGCEEP[terrain])</f>
        <v>plains</v>
      </c>
      <c r="T42" t="str">
        <f>_xlfn.XLOOKUP(Table2[[#This Row],[id]],AGCEEP[id],AGCEEP[religion])</f>
        <v>pagan</v>
      </c>
      <c r="U42" t="str">
        <f>_xlfn.XLOOKUP(Table2[[#This Row],[id]],AGCEEP[id],AGCEEP[climate])</f>
        <v>temperate</v>
      </c>
      <c r="V42" t="str">
        <f>_xlfn.XLOOKUP(Table2[[#This Row],[id]],AGCEEP[id],AGCEEP[culture])</f>
        <v>navajo</v>
      </c>
      <c r="W42" t="str">
        <f>_xlfn.XLOOKUP(Table2[[#This Row],[id]],AGCEEP[id],AGCEEP[goods])</f>
        <v>wool</v>
      </c>
      <c r="X42" t="str">
        <f>_xlfn.XLOOKUP(Table2[[#This Row],[id]],AGCEEP[id],AGCEEP[name])</f>
        <v>Rio Grande</v>
      </c>
      <c r="Y42">
        <f>_xlfn.XLOOKUP(Table2[[#This Row],[id]],AGCEEP[id],AGCEEP[colonization_difficulty])</f>
        <v>4</v>
      </c>
      <c r="Z42">
        <f>_xlfn.XLOOKUP(Table2[[#This Row],[id]],AGCEEP[id],AGCEEP[manpower])</f>
        <v>1</v>
      </c>
      <c r="AA42">
        <f>_xlfn.XLOOKUP(Table2[[#This Row],[id]],AGCEEP[id],AGCEEP[income])</f>
        <v>3</v>
      </c>
    </row>
    <row r="43" spans="1:27">
      <c r="A43" s="2">
        <v>42</v>
      </c>
      <c r="B43" s="3" t="s">
        <v>11</v>
      </c>
      <c r="C43" s="3" t="s">
        <v>1955</v>
      </c>
      <c r="D43" s="3" t="s">
        <v>64</v>
      </c>
      <c r="E43" s="3" t="s">
        <v>34</v>
      </c>
      <c r="F43" s="3" t="s">
        <v>15</v>
      </c>
      <c r="G43" s="3" t="s">
        <v>35</v>
      </c>
      <c r="H43" s="3" t="s">
        <v>59</v>
      </c>
      <c r="I43" s="3" t="s">
        <v>43</v>
      </c>
      <c r="J43" s="3" t="s">
        <v>98</v>
      </c>
      <c r="K43" s="3">
        <v>5</v>
      </c>
      <c r="L43" s="3">
        <v>1</v>
      </c>
      <c r="M43" s="3">
        <v>2</v>
      </c>
      <c r="O43">
        <f>Table2[[#This Row],[id]]</f>
        <v>42</v>
      </c>
      <c r="P43" t="str">
        <f>_xlfn.XLOOKUP(Table2[[#This Row],[id]],AGCEEP[id],AGCEEP[continent])</f>
        <v>America</v>
      </c>
      <c r="Q43" t="str">
        <f>_xlfn.XLOOKUP(Table2[[#This Row],[id]],AGCEEP[id],AGCEEP[region])</f>
        <v>North America</v>
      </c>
      <c r="R43" t="str">
        <f>_xlfn.XLOOKUP(Table2[[#This Row],[id]],AGCEEP[id],AGCEEP[area])</f>
        <v>Texas</v>
      </c>
      <c r="S43" t="str">
        <f>_xlfn.XLOOKUP(Table2[[#This Row],[id]],AGCEEP[id],AGCEEP[terrain])</f>
        <v>plains</v>
      </c>
      <c r="T43" t="str">
        <f>_xlfn.XLOOKUP(Table2[[#This Row],[id]],AGCEEP[id],AGCEEP[religion])</f>
        <v>pagan</v>
      </c>
      <c r="U43" t="str">
        <f>_xlfn.XLOOKUP(Table2[[#This Row],[id]],AGCEEP[id],AGCEEP[climate])</f>
        <v>temperate</v>
      </c>
      <c r="V43" t="str">
        <f>_xlfn.XLOOKUP(Table2[[#This Row],[id]],AGCEEP[id],AGCEEP[culture])</f>
        <v>navajo</v>
      </c>
      <c r="W43" t="str">
        <f>_xlfn.XLOOKUP(Table2[[#This Row],[id]],AGCEEP[id],AGCEEP[goods])</f>
        <v>grain</v>
      </c>
      <c r="X43" t="str">
        <f>_xlfn.XLOOKUP(Table2[[#This Row],[id]],AGCEEP[id],AGCEEP[name])</f>
        <v>Concho</v>
      </c>
      <c r="Y43">
        <f>_xlfn.XLOOKUP(Table2[[#This Row],[id]],AGCEEP[id],AGCEEP[colonization_difficulty])</f>
        <v>5</v>
      </c>
      <c r="Z43">
        <f>_xlfn.XLOOKUP(Table2[[#This Row],[id]],AGCEEP[id],AGCEEP[manpower])</f>
        <v>1</v>
      </c>
      <c r="AA43">
        <f>_xlfn.XLOOKUP(Table2[[#This Row],[id]],AGCEEP[id],AGCEEP[income])</f>
        <v>2</v>
      </c>
    </row>
    <row r="44" spans="1:27">
      <c r="A44" s="2">
        <v>43</v>
      </c>
      <c r="B44" s="3" t="s">
        <v>11</v>
      </c>
      <c r="C44" s="3" t="s">
        <v>1955</v>
      </c>
      <c r="D44" s="3" t="s">
        <v>64</v>
      </c>
      <c r="E44" s="3" t="s">
        <v>80</v>
      </c>
      <c r="F44" s="3" t="s">
        <v>15</v>
      </c>
      <c r="G44" s="3" t="s">
        <v>35</v>
      </c>
      <c r="H44" s="3" t="s">
        <v>96</v>
      </c>
      <c r="I44" s="3" t="s">
        <v>73</v>
      </c>
      <c r="J44" s="3" t="s">
        <v>99</v>
      </c>
      <c r="K44" s="3">
        <v>5</v>
      </c>
      <c r="L44" s="3">
        <v>1</v>
      </c>
      <c r="M44" s="3">
        <v>3</v>
      </c>
      <c r="O44">
        <f>Table2[[#This Row],[id]]</f>
        <v>43</v>
      </c>
      <c r="P44" t="str">
        <f>_xlfn.XLOOKUP(Table2[[#This Row],[id]],AGCEEP[id],AGCEEP[continent])</f>
        <v>America</v>
      </c>
      <c r="Q44" t="str">
        <f>_xlfn.XLOOKUP(Table2[[#This Row],[id]],AGCEEP[id],AGCEEP[region])</f>
        <v>North America</v>
      </c>
      <c r="R44" t="str">
        <f>_xlfn.XLOOKUP(Table2[[#This Row],[id]],AGCEEP[id],AGCEEP[area])</f>
        <v>Texas</v>
      </c>
      <c r="S44" t="str">
        <f>_xlfn.XLOOKUP(Table2[[#This Row],[id]],AGCEEP[id],AGCEEP[terrain])</f>
        <v>marsh</v>
      </c>
      <c r="T44" t="str">
        <f>_xlfn.XLOOKUP(Table2[[#This Row],[id]],AGCEEP[id],AGCEEP[religion])</f>
        <v>pagan</v>
      </c>
      <c r="U44" t="str">
        <f>_xlfn.XLOOKUP(Table2[[#This Row],[id]],AGCEEP[id],AGCEEP[climate])</f>
        <v>temperate</v>
      </c>
      <c r="V44" t="str">
        <f>_xlfn.XLOOKUP(Table2[[#This Row],[id]],AGCEEP[id],AGCEEP[culture])</f>
        <v>navajo</v>
      </c>
      <c r="W44" t="str">
        <f>_xlfn.XLOOKUP(Table2[[#This Row],[id]],AGCEEP[id],AGCEEP[goods])</f>
        <v>grain</v>
      </c>
      <c r="X44" t="str">
        <f>_xlfn.XLOOKUP(Table2[[#This Row],[id]],AGCEEP[id],AGCEEP[name])</f>
        <v>Matagorda</v>
      </c>
      <c r="Y44">
        <f>_xlfn.XLOOKUP(Table2[[#This Row],[id]],AGCEEP[id],AGCEEP[colonization_difficulty])</f>
        <v>5</v>
      </c>
      <c r="Z44">
        <f>_xlfn.XLOOKUP(Table2[[#This Row],[id]],AGCEEP[id],AGCEEP[manpower])</f>
        <v>1</v>
      </c>
      <c r="AA44">
        <f>_xlfn.XLOOKUP(Table2[[#This Row],[id]],AGCEEP[id],AGCEEP[income])</f>
        <v>3</v>
      </c>
    </row>
    <row r="45" spans="1:27">
      <c r="A45" s="2">
        <v>44</v>
      </c>
      <c r="B45" s="3" t="s">
        <v>11</v>
      </c>
      <c r="C45" s="3" t="s">
        <v>1955</v>
      </c>
      <c r="D45" s="3" t="s">
        <v>100</v>
      </c>
      <c r="E45" s="3" t="s">
        <v>34</v>
      </c>
      <c r="F45" s="3" t="s">
        <v>15</v>
      </c>
      <c r="G45" s="3" t="s">
        <v>35</v>
      </c>
      <c r="H45" s="3" t="s">
        <v>59</v>
      </c>
      <c r="I45" s="3" t="s">
        <v>43</v>
      </c>
      <c r="J45" s="3" t="s">
        <v>101</v>
      </c>
      <c r="K45" s="3">
        <v>5</v>
      </c>
      <c r="L45" s="3">
        <v>1</v>
      </c>
      <c r="M45" s="3">
        <v>3</v>
      </c>
      <c r="O45">
        <f>Table2[[#This Row],[id]]</f>
        <v>44</v>
      </c>
      <c r="P45" t="str">
        <f>_xlfn.XLOOKUP(Table2[[#This Row],[id]],AGCEEP[id],AGCEEP[continent])</f>
        <v>America</v>
      </c>
      <c r="Q45" t="str">
        <f>_xlfn.XLOOKUP(Table2[[#This Row],[id]],AGCEEP[id],AGCEEP[region])</f>
        <v>North America</v>
      </c>
      <c r="R45" t="str">
        <f>_xlfn.XLOOKUP(Table2[[#This Row],[id]],AGCEEP[id],AGCEEP[area])</f>
        <v>Texas</v>
      </c>
      <c r="S45" t="str">
        <f>_xlfn.XLOOKUP(Table2[[#This Row],[id]],AGCEEP[id],AGCEEP[terrain])</f>
        <v>plains</v>
      </c>
      <c r="T45" t="str">
        <f>_xlfn.XLOOKUP(Table2[[#This Row],[id]],AGCEEP[id],AGCEEP[religion])</f>
        <v>pagan</v>
      </c>
      <c r="U45" t="str">
        <f>_xlfn.XLOOKUP(Table2[[#This Row],[id]],AGCEEP[id],AGCEEP[climate])</f>
        <v>temperate</v>
      </c>
      <c r="V45" t="str">
        <f>_xlfn.XLOOKUP(Table2[[#This Row],[id]],AGCEEP[id],AGCEEP[culture])</f>
        <v>navajo</v>
      </c>
      <c r="W45" t="str">
        <f>_xlfn.XLOOKUP(Table2[[#This Row],[id]],AGCEEP[id],AGCEEP[goods])</f>
        <v>grain</v>
      </c>
      <c r="X45" t="str">
        <f>_xlfn.XLOOKUP(Table2[[#This Row],[id]],AGCEEP[id],AGCEEP[name])</f>
        <v>Wichita</v>
      </c>
      <c r="Y45">
        <f>_xlfn.XLOOKUP(Table2[[#This Row],[id]],AGCEEP[id],AGCEEP[colonization_difficulty])</f>
        <v>5</v>
      </c>
      <c r="Z45">
        <f>_xlfn.XLOOKUP(Table2[[#This Row],[id]],AGCEEP[id],AGCEEP[manpower])</f>
        <v>1</v>
      </c>
      <c r="AA45">
        <f>_xlfn.XLOOKUP(Table2[[#This Row],[id]],AGCEEP[id],AGCEEP[income])</f>
        <v>3</v>
      </c>
    </row>
    <row r="46" spans="1:27">
      <c r="A46" s="2">
        <v>45</v>
      </c>
      <c r="B46" s="3" t="s">
        <v>11</v>
      </c>
      <c r="C46" s="3" t="s">
        <v>1955</v>
      </c>
      <c r="D46" s="3" t="s">
        <v>100</v>
      </c>
      <c r="E46" s="3" t="s">
        <v>80</v>
      </c>
      <c r="F46" s="3" t="s">
        <v>15</v>
      </c>
      <c r="G46" s="3" t="s">
        <v>35</v>
      </c>
      <c r="H46" s="3" t="s">
        <v>102</v>
      </c>
      <c r="I46" s="3" t="s">
        <v>103</v>
      </c>
      <c r="J46" s="3" t="s">
        <v>104</v>
      </c>
      <c r="K46" s="3">
        <v>6</v>
      </c>
      <c r="L46" s="3">
        <v>1</v>
      </c>
      <c r="M46" s="3">
        <v>5</v>
      </c>
      <c r="O46">
        <f>Table2[[#This Row],[id]]</f>
        <v>45</v>
      </c>
      <c r="P46" t="str">
        <f>_xlfn.XLOOKUP(Table2[[#This Row],[id]],AGCEEP[id],AGCEEP[continent])</f>
        <v>America</v>
      </c>
      <c r="Q46" t="str">
        <f>_xlfn.XLOOKUP(Table2[[#This Row],[id]],AGCEEP[id],AGCEEP[region])</f>
        <v>North America</v>
      </c>
      <c r="R46" t="str">
        <f>_xlfn.XLOOKUP(Table2[[#This Row],[id]],AGCEEP[id],AGCEEP[area])</f>
        <v>Louisiane</v>
      </c>
      <c r="S46" t="str">
        <f>_xlfn.XLOOKUP(Table2[[#This Row],[id]],AGCEEP[id],AGCEEP[terrain])</f>
        <v>marsh</v>
      </c>
      <c r="T46" t="str">
        <f>_xlfn.XLOOKUP(Table2[[#This Row],[id]],AGCEEP[id],AGCEEP[religion])</f>
        <v>pagan</v>
      </c>
      <c r="U46" t="str">
        <f>_xlfn.XLOOKUP(Table2[[#This Row],[id]],AGCEEP[id],AGCEEP[climate])</f>
        <v>temperate</v>
      </c>
      <c r="V46" t="str">
        <f>_xlfn.XLOOKUP(Table2[[#This Row],[id]],AGCEEP[id],AGCEEP[culture])</f>
        <v>navajo</v>
      </c>
      <c r="W46" t="str">
        <f>_xlfn.XLOOKUP(Table2[[#This Row],[id]],AGCEEP[id],AGCEEP[goods])</f>
        <v>cotton</v>
      </c>
      <c r="X46" t="str">
        <f>_xlfn.XLOOKUP(Table2[[#This Row],[id]],AGCEEP[id],AGCEEP[name])</f>
        <v>Bayou</v>
      </c>
      <c r="Y46">
        <f>_xlfn.XLOOKUP(Table2[[#This Row],[id]],AGCEEP[id],AGCEEP[colonization_difficulty])</f>
        <v>6</v>
      </c>
      <c r="Z46">
        <f>_xlfn.XLOOKUP(Table2[[#This Row],[id]],AGCEEP[id],AGCEEP[manpower])</f>
        <v>1</v>
      </c>
      <c r="AA46">
        <f>_xlfn.XLOOKUP(Table2[[#This Row],[id]],AGCEEP[id],AGCEEP[income])</f>
        <v>5</v>
      </c>
    </row>
    <row r="47" spans="1:27">
      <c r="A47" s="2">
        <v>46</v>
      </c>
      <c r="B47" s="3" t="s">
        <v>11</v>
      </c>
      <c r="C47" s="3" t="s">
        <v>1955</v>
      </c>
      <c r="D47" s="3" t="s">
        <v>100</v>
      </c>
      <c r="E47" s="3" t="s">
        <v>80</v>
      </c>
      <c r="F47" s="3" t="s">
        <v>15</v>
      </c>
      <c r="G47" s="3" t="s">
        <v>35</v>
      </c>
      <c r="H47" s="3" t="s">
        <v>102</v>
      </c>
      <c r="I47" s="3" t="s">
        <v>103</v>
      </c>
      <c r="J47" s="3" t="s">
        <v>105</v>
      </c>
      <c r="K47" s="3">
        <v>6</v>
      </c>
      <c r="L47" s="3">
        <v>1</v>
      </c>
      <c r="M47" s="3">
        <v>5</v>
      </c>
      <c r="O47">
        <f>Table2[[#This Row],[id]]</f>
        <v>46</v>
      </c>
      <c r="P47" t="str">
        <f>_xlfn.XLOOKUP(Table2[[#This Row],[id]],AGCEEP[id],AGCEEP[continent])</f>
        <v>America</v>
      </c>
      <c r="Q47" t="str">
        <f>_xlfn.XLOOKUP(Table2[[#This Row],[id]],AGCEEP[id],AGCEEP[region])</f>
        <v>North America</v>
      </c>
      <c r="R47" t="str">
        <f>_xlfn.XLOOKUP(Table2[[#This Row],[id]],AGCEEP[id],AGCEEP[area])</f>
        <v>Louisiane</v>
      </c>
      <c r="S47" t="str">
        <f>_xlfn.XLOOKUP(Table2[[#This Row],[id]],AGCEEP[id],AGCEEP[terrain])</f>
        <v>marsh</v>
      </c>
      <c r="T47" t="str">
        <f>_xlfn.XLOOKUP(Table2[[#This Row],[id]],AGCEEP[id],AGCEEP[religion])</f>
        <v>pagan</v>
      </c>
      <c r="U47" t="str">
        <f>_xlfn.XLOOKUP(Table2[[#This Row],[id]],AGCEEP[id],AGCEEP[climate])</f>
        <v>temperate</v>
      </c>
      <c r="V47" t="str">
        <f>_xlfn.XLOOKUP(Table2[[#This Row],[id]],AGCEEP[id],AGCEEP[culture])</f>
        <v>creek</v>
      </c>
      <c r="W47" t="str">
        <f>_xlfn.XLOOKUP(Table2[[#This Row],[id]],AGCEEP[id],AGCEEP[goods])</f>
        <v>cotton</v>
      </c>
      <c r="X47" t="str">
        <f>_xlfn.XLOOKUP(Table2[[#This Row],[id]],AGCEEP[id],AGCEEP[name])</f>
        <v>Biloxi</v>
      </c>
      <c r="Y47">
        <f>_xlfn.XLOOKUP(Table2[[#This Row],[id]],AGCEEP[id],AGCEEP[colonization_difficulty])</f>
        <v>6</v>
      </c>
      <c r="Z47">
        <f>_xlfn.XLOOKUP(Table2[[#This Row],[id]],AGCEEP[id],AGCEEP[manpower])</f>
        <v>1</v>
      </c>
      <c r="AA47">
        <f>_xlfn.XLOOKUP(Table2[[#This Row],[id]],AGCEEP[id],AGCEEP[income])</f>
        <v>5</v>
      </c>
    </row>
    <row r="48" spans="1:27">
      <c r="A48" s="2">
        <v>47</v>
      </c>
      <c r="B48" s="3" t="s">
        <v>11</v>
      </c>
      <c r="C48" s="3" t="s">
        <v>1955</v>
      </c>
      <c r="D48" s="3" t="s">
        <v>100</v>
      </c>
      <c r="E48" s="3" t="s">
        <v>80</v>
      </c>
      <c r="F48" s="3" t="s">
        <v>15</v>
      </c>
      <c r="G48" s="3" t="s">
        <v>35</v>
      </c>
      <c r="H48" s="3" t="s">
        <v>102</v>
      </c>
      <c r="I48" s="3" t="s">
        <v>103</v>
      </c>
      <c r="J48" s="3" t="s">
        <v>106</v>
      </c>
      <c r="K48" s="3">
        <v>4</v>
      </c>
      <c r="L48" s="3">
        <v>1</v>
      </c>
      <c r="M48" s="3">
        <v>5</v>
      </c>
      <c r="O48">
        <f>Table2[[#This Row],[id]]</f>
        <v>47</v>
      </c>
      <c r="P48" t="str">
        <f>_xlfn.XLOOKUP(Table2[[#This Row],[id]],AGCEEP[id],AGCEEP[continent])</f>
        <v>America</v>
      </c>
      <c r="Q48" t="str">
        <f>_xlfn.XLOOKUP(Table2[[#This Row],[id]],AGCEEP[id],AGCEEP[region])</f>
        <v>North America</v>
      </c>
      <c r="R48" t="str">
        <f>_xlfn.XLOOKUP(Table2[[#This Row],[id]],AGCEEP[id],AGCEEP[area])</f>
        <v>Louisiane</v>
      </c>
      <c r="S48" t="str">
        <f>_xlfn.XLOOKUP(Table2[[#This Row],[id]],AGCEEP[id],AGCEEP[terrain])</f>
        <v>marsh</v>
      </c>
      <c r="T48" t="str">
        <f>_xlfn.XLOOKUP(Table2[[#This Row],[id]],AGCEEP[id],AGCEEP[religion])</f>
        <v>pagan</v>
      </c>
      <c r="U48" t="str">
        <f>_xlfn.XLOOKUP(Table2[[#This Row],[id]],AGCEEP[id],AGCEEP[climate])</f>
        <v>temperate</v>
      </c>
      <c r="V48" t="str">
        <f>_xlfn.XLOOKUP(Table2[[#This Row],[id]],AGCEEP[id],AGCEEP[culture])</f>
        <v>creek</v>
      </c>
      <c r="W48" t="str">
        <f>_xlfn.XLOOKUP(Table2[[#This Row],[id]],AGCEEP[id],AGCEEP[goods])</f>
        <v>cotton</v>
      </c>
      <c r="X48" t="str">
        <f>_xlfn.XLOOKUP(Table2[[#This Row],[id]],AGCEEP[id],AGCEEP[name])</f>
        <v>Mobile</v>
      </c>
      <c r="Y48">
        <f>_xlfn.XLOOKUP(Table2[[#This Row],[id]],AGCEEP[id],AGCEEP[colonization_difficulty])</f>
        <v>4</v>
      </c>
      <c r="Z48">
        <f>_xlfn.XLOOKUP(Table2[[#This Row],[id]],AGCEEP[id],AGCEEP[manpower])</f>
        <v>1</v>
      </c>
      <c r="AA48">
        <f>_xlfn.XLOOKUP(Table2[[#This Row],[id]],AGCEEP[id],AGCEEP[income])</f>
        <v>5</v>
      </c>
    </row>
    <row r="49" spans="1:27">
      <c r="A49" s="2">
        <v>48</v>
      </c>
      <c r="B49" s="3" t="s">
        <v>11</v>
      </c>
      <c r="C49" s="3" t="s">
        <v>1955</v>
      </c>
      <c r="D49" s="3" t="s">
        <v>107</v>
      </c>
      <c r="E49" s="3" t="s">
        <v>80</v>
      </c>
      <c r="F49" s="3" t="s">
        <v>15</v>
      </c>
      <c r="G49" s="3" t="s">
        <v>35</v>
      </c>
      <c r="H49" s="3" t="s">
        <v>102</v>
      </c>
      <c r="I49" s="3" t="s">
        <v>103</v>
      </c>
      <c r="J49" s="3" t="s">
        <v>108</v>
      </c>
      <c r="K49" s="3">
        <v>5</v>
      </c>
      <c r="L49" s="3">
        <v>1</v>
      </c>
      <c r="M49" s="3">
        <v>4</v>
      </c>
      <c r="O49">
        <f>Table2[[#This Row],[id]]</f>
        <v>48</v>
      </c>
      <c r="P49" t="str">
        <f>_xlfn.XLOOKUP(Table2[[#This Row],[id]],AGCEEP[id],AGCEEP[continent])</f>
        <v>America</v>
      </c>
      <c r="Q49" t="str">
        <f>_xlfn.XLOOKUP(Table2[[#This Row],[id]],AGCEEP[id],AGCEEP[region])</f>
        <v>North America</v>
      </c>
      <c r="R49" t="str">
        <f>_xlfn.XLOOKUP(Table2[[#This Row],[id]],AGCEEP[id],AGCEEP[area])</f>
        <v>Florida</v>
      </c>
      <c r="S49" t="str">
        <f>_xlfn.XLOOKUP(Table2[[#This Row],[id]],AGCEEP[id],AGCEEP[terrain])</f>
        <v>marsh</v>
      </c>
      <c r="T49" t="str">
        <f>_xlfn.XLOOKUP(Table2[[#This Row],[id]],AGCEEP[id],AGCEEP[religion])</f>
        <v>pagan</v>
      </c>
      <c r="U49" t="str">
        <f>_xlfn.XLOOKUP(Table2[[#This Row],[id]],AGCEEP[id],AGCEEP[climate])</f>
        <v>temperate</v>
      </c>
      <c r="V49" t="str">
        <f>_xlfn.XLOOKUP(Table2[[#This Row],[id]],AGCEEP[id],AGCEEP[culture])</f>
        <v>creek</v>
      </c>
      <c r="W49" t="str">
        <f>_xlfn.XLOOKUP(Table2[[#This Row],[id]],AGCEEP[id],AGCEEP[goods])</f>
        <v>cotton</v>
      </c>
      <c r="X49" t="str">
        <f>_xlfn.XLOOKUP(Table2[[#This Row],[id]],AGCEEP[id],AGCEEP[name])</f>
        <v>Talahassee</v>
      </c>
      <c r="Y49">
        <f>_xlfn.XLOOKUP(Table2[[#This Row],[id]],AGCEEP[id],AGCEEP[colonization_difficulty])</f>
        <v>5</v>
      </c>
      <c r="Z49">
        <f>_xlfn.XLOOKUP(Table2[[#This Row],[id]],AGCEEP[id],AGCEEP[manpower])</f>
        <v>1</v>
      </c>
      <c r="AA49">
        <f>_xlfn.XLOOKUP(Table2[[#This Row],[id]],AGCEEP[id],AGCEEP[income])</f>
        <v>4</v>
      </c>
    </row>
    <row r="50" spans="1:27">
      <c r="A50" s="2">
        <v>49</v>
      </c>
      <c r="B50" s="3" t="s">
        <v>11</v>
      </c>
      <c r="C50" s="3" t="s">
        <v>1955</v>
      </c>
      <c r="D50" s="3" t="s">
        <v>107</v>
      </c>
      <c r="E50" s="3" t="s">
        <v>80</v>
      </c>
      <c r="F50" s="3" t="s">
        <v>15</v>
      </c>
      <c r="G50" s="3" t="s">
        <v>35</v>
      </c>
      <c r="H50" s="3" t="s">
        <v>102</v>
      </c>
      <c r="I50" s="3" t="s">
        <v>73</v>
      </c>
      <c r="J50" s="3" t="s">
        <v>109</v>
      </c>
      <c r="K50" s="3">
        <v>7</v>
      </c>
      <c r="L50" s="3">
        <v>1</v>
      </c>
      <c r="M50" s="3">
        <v>2</v>
      </c>
      <c r="O50">
        <f>Table2[[#This Row],[id]]</f>
        <v>49</v>
      </c>
      <c r="P50" t="str">
        <f>_xlfn.XLOOKUP(Table2[[#This Row],[id]],AGCEEP[id],AGCEEP[continent])</f>
        <v>America</v>
      </c>
      <c r="Q50" t="str">
        <f>_xlfn.XLOOKUP(Table2[[#This Row],[id]],AGCEEP[id],AGCEEP[region])</f>
        <v>North America</v>
      </c>
      <c r="R50" t="str">
        <f>_xlfn.XLOOKUP(Table2[[#This Row],[id]],AGCEEP[id],AGCEEP[area])</f>
        <v>Florida</v>
      </c>
      <c r="S50" t="str">
        <f>_xlfn.XLOOKUP(Table2[[#This Row],[id]],AGCEEP[id],AGCEEP[terrain])</f>
        <v>marsh</v>
      </c>
      <c r="T50" t="str">
        <f>_xlfn.XLOOKUP(Table2[[#This Row],[id]],AGCEEP[id],AGCEEP[religion])</f>
        <v>pagan</v>
      </c>
      <c r="U50" t="str">
        <f>_xlfn.XLOOKUP(Table2[[#This Row],[id]],AGCEEP[id],AGCEEP[climate])</f>
        <v>temperate</v>
      </c>
      <c r="V50" t="str">
        <f>_xlfn.XLOOKUP(Table2[[#This Row],[id]],AGCEEP[id],AGCEEP[culture])</f>
        <v>creek</v>
      </c>
      <c r="W50" t="str">
        <f>_xlfn.XLOOKUP(Table2[[#This Row],[id]],AGCEEP[id],AGCEEP[goods])</f>
        <v>naval_supplies</v>
      </c>
      <c r="X50" t="str">
        <f>_xlfn.XLOOKUP(Table2[[#This Row],[id]],AGCEEP[id],AGCEEP[name])</f>
        <v>Seminole</v>
      </c>
      <c r="Y50">
        <f>_xlfn.XLOOKUP(Table2[[#This Row],[id]],AGCEEP[id],AGCEEP[colonization_difficulty])</f>
        <v>7</v>
      </c>
      <c r="Z50">
        <f>_xlfn.XLOOKUP(Table2[[#This Row],[id]],AGCEEP[id],AGCEEP[manpower])</f>
        <v>1</v>
      </c>
      <c r="AA50">
        <f>_xlfn.XLOOKUP(Table2[[#This Row],[id]],AGCEEP[id],AGCEEP[income])</f>
        <v>2</v>
      </c>
    </row>
    <row r="51" spans="1:27">
      <c r="A51" s="2">
        <v>50</v>
      </c>
      <c r="B51" s="3" t="s">
        <v>11</v>
      </c>
      <c r="C51" s="3" t="s">
        <v>1955</v>
      </c>
      <c r="D51" s="3" t="s">
        <v>107</v>
      </c>
      <c r="E51" s="3" t="s">
        <v>80</v>
      </c>
      <c r="F51" s="3" t="s">
        <v>15</v>
      </c>
      <c r="G51" s="3" t="s">
        <v>75</v>
      </c>
      <c r="H51" s="3" t="s">
        <v>102</v>
      </c>
      <c r="I51" s="3" t="s">
        <v>27</v>
      </c>
      <c r="J51" s="3" t="s">
        <v>110</v>
      </c>
      <c r="K51" s="3">
        <v>9</v>
      </c>
      <c r="L51" s="3">
        <v>1</v>
      </c>
      <c r="M51" s="3">
        <v>1</v>
      </c>
      <c r="O51">
        <f>Table2[[#This Row],[id]]</f>
        <v>50</v>
      </c>
      <c r="P51" t="str">
        <f>_xlfn.XLOOKUP(Table2[[#This Row],[id]],AGCEEP[id],AGCEEP[continent])</f>
        <v>America</v>
      </c>
      <c r="Q51" t="str">
        <f>_xlfn.XLOOKUP(Table2[[#This Row],[id]],AGCEEP[id],AGCEEP[region])</f>
        <v>North America</v>
      </c>
      <c r="R51" t="str">
        <f>_xlfn.XLOOKUP(Table2[[#This Row],[id]],AGCEEP[id],AGCEEP[area])</f>
        <v>Florida</v>
      </c>
      <c r="S51" t="str">
        <f>_xlfn.XLOOKUP(Table2[[#This Row],[id]],AGCEEP[id],AGCEEP[terrain])</f>
        <v>marsh</v>
      </c>
      <c r="T51" t="str">
        <f>_xlfn.XLOOKUP(Table2[[#This Row],[id]],AGCEEP[id],AGCEEP[religion])</f>
        <v>pagan</v>
      </c>
      <c r="U51" t="str">
        <f>_xlfn.XLOOKUP(Table2[[#This Row],[id]],AGCEEP[id],AGCEEP[climate])</f>
        <v>tropical</v>
      </c>
      <c r="V51" t="str">
        <f>_xlfn.XLOOKUP(Table2[[#This Row],[id]],AGCEEP[id],AGCEEP[culture])</f>
        <v>creek</v>
      </c>
      <c r="W51" t="str">
        <f>_xlfn.XLOOKUP(Table2[[#This Row],[id]],AGCEEP[id],AGCEEP[goods])</f>
        <v>fish</v>
      </c>
      <c r="X51" t="str">
        <f>_xlfn.XLOOKUP(Table2[[#This Row],[id]],AGCEEP[id],AGCEEP[name])</f>
        <v>Everglades</v>
      </c>
      <c r="Y51">
        <f>_xlfn.XLOOKUP(Table2[[#This Row],[id]],AGCEEP[id],AGCEEP[colonization_difficulty])</f>
        <v>8</v>
      </c>
      <c r="Z51">
        <f>_xlfn.XLOOKUP(Table2[[#This Row],[id]],AGCEEP[id],AGCEEP[manpower])</f>
        <v>1</v>
      </c>
      <c r="AA51">
        <f>_xlfn.XLOOKUP(Table2[[#This Row],[id]],AGCEEP[id],AGCEEP[income])</f>
        <v>1</v>
      </c>
    </row>
    <row r="52" spans="1:27">
      <c r="A52" s="2">
        <v>51</v>
      </c>
      <c r="B52" s="3" t="s">
        <v>11</v>
      </c>
      <c r="C52" s="3" t="s">
        <v>1955</v>
      </c>
      <c r="D52" s="3" t="s">
        <v>100</v>
      </c>
      <c r="E52" s="3" t="s">
        <v>34</v>
      </c>
      <c r="F52" s="3" t="s">
        <v>15</v>
      </c>
      <c r="G52" s="3" t="s">
        <v>35</v>
      </c>
      <c r="H52" s="3" t="s">
        <v>111</v>
      </c>
      <c r="I52" s="3" t="s">
        <v>103</v>
      </c>
      <c r="J52" s="3" t="s">
        <v>112</v>
      </c>
      <c r="K52" s="3">
        <v>5</v>
      </c>
      <c r="L52" s="3">
        <v>1</v>
      </c>
      <c r="M52" s="3">
        <v>3</v>
      </c>
      <c r="O52">
        <f>Table2[[#This Row],[id]]</f>
        <v>51</v>
      </c>
      <c r="P52" t="str">
        <f>_xlfn.XLOOKUP(Table2[[#This Row],[id]],AGCEEP[id],AGCEEP[continent])</f>
        <v>America</v>
      </c>
      <c r="Q52" t="str">
        <f>_xlfn.XLOOKUP(Table2[[#This Row],[id]],AGCEEP[id],AGCEEP[region])</f>
        <v>North America</v>
      </c>
      <c r="R52" t="str">
        <f>_xlfn.XLOOKUP(Table2[[#This Row],[id]],AGCEEP[id],AGCEEP[area])</f>
        <v>Louisiane</v>
      </c>
      <c r="S52" t="str">
        <f>_xlfn.XLOOKUP(Table2[[#This Row],[id]],AGCEEP[id],AGCEEP[terrain])</f>
        <v>plains</v>
      </c>
      <c r="T52" t="str">
        <f>_xlfn.XLOOKUP(Table2[[#This Row],[id]],AGCEEP[id],AGCEEP[religion])</f>
        <v>pagan</v>
      </c>
      <c r="U52" t="str">
        <f>_xlfn.XLOOKUP(Table2[[#This Row],[id]],AGCEEP[id],AGCEEP[climate])</f>
        <v>temperate</v>
      </c>
      <c r="V52" t="str">
        <f>_xlfn.XLOOKUP(Table2[[#This Row],[id]],AGCEEP[id],AGCEEP[culture])</f>
        <v>navajo</v>
      </c>
      <c r="W52" t="str">
        <f>_xlfn.XLOOKUP(Table2[[#This Row],[id]],AGCEEP[id],AGCEEP[goods])</f>
        <v>cotton</v>
      </c>
      <c r="X52" t="str">
        <f>_xlfn.XLOOKUP(Table2[[#This Row],[id]],AGCEEP[id],AGCEEP[name])</f>
        <v>Arkansas</v>
      </c>
      <c r="Y52">
        <f>_xlfn.XLOOKUP(Table2[[#This Row],[id]],AGCEEP[id],AGCEEP[colonization_difficulty])</f>
        <v>5</v>
      </c>
      <c r="Z52">
        <f>_xlfn.XLOOKUP(Table2[[#This Row],[id]],AGCEEP[id],AGCEEP[manpower])</f>
        <v>1</v>
      </c>
      <c r="AA52">
        <f>_xlfn.XLOOKUP(Table2[[#This Row],[id]],AGCEEP[id],AGCEEP[income])</f>
        <v>3</v>
      </c>
    </row>
    <row r="53" spans="1:27">
      <c r="A53" s="2">
        <v>52</v>
      </c>
      <c r="B53" s="3" t="s">
        <v>11</v>
      </c>
      <c r="C53" s="3" t="s">
        <v>1955</v>
      </c>
      <c r="D53" s="3" t="s">
        <v>100</v>
      </c>
      <c r="E53" s="3" t="s">
        <v>22</v>
      </c>
      <c r="F53" s="3" t="s">
        <v>15</v>
      </c>
      <c r="G53" s="3" t="s">
        <v>26</v>
      </c>
      <c r="H53" s="3" t="s">
        <v>113</v>
      </c>
      <c r="I53" s="3" t="s">
        <v>103</v>
      </c>
      <c r="J53" s="3" t="s">
        <v>114</v>
      </c>
      <c r="K53" s="3">
        <v>5</v>
      </c>
      <c r="L53" s="3">
        <v>1</v>
      </c>
      <c r="M53" s="3">
        <v>4</v>
      </c>
      <c r="O53">
        <f>Table2[[#This Row],[id]]</f>
        <v>52</v>
      </c>
      <c r="P53" t="str">
        <f>_xlfn.XLOOKUP(Table2[[#This Row],[id]],AGCEEP[id],AGCEEP[continent])</f>
        <v>America</v>
      </c>
      <c r="Q53" t="str">
        <f>_xlfn.XLOOKUP(Table2[[#This Row],[id]],AGCEEP[id],AGCEEP[region])</f>
        <v>North America</v>
      </c>
      <c r="R53" t="str">
        <f>_xlfn.XLOOKUP(Table2[[#This Row],[id]],AGCEEP[id],AGCEEP[area])</f>
        <v>Louisiane</v>
      </c>
      <c r="S53" t="str">
        <f>_xlfn.XLOOKUP(Table2[[#This Row],[id]],AGCEEP[id],AGCEEP[terrain])</f>
        <v>forest</v>
      </c>
      <c r="T53" t="str">
        <f>_xlfn.XLOOKUP(Table2[[#This Row],[id]],AGCEEP[id],AGCEEP[religion])</f>
        <v>pagan</v>
      </c>
      <c r="U53" t="str">
        <f>_xlfn.XLOOKUP(Table2[[#This Row],[id]],AGCEEP[id],AGCEEP[climate])</f>
        <v>ncontinental</v>
      </c>
      <c r="V53" t="str">
        <f>_xlfn.XLOOKUP(Table2[[#This Row],[id]],AGCEEP[id],AGCEEP[culture])</f>
        <v>cherokee</v>
      </c>
      <c r="W53" t="str">
        <f>_xlfn.XLOOKUP(Table2[[#This Row],[id]],AGCEEP[id],AGCEEP[goods])</f>
        <v>cotton</v>
      </c>
      <c r="X53" t="str">
        <f>_xlfn.XLOOKUP(Table2[[#This Row],[id]],AGCEEP[id],AGCEEP[name])</f>
        <v>Yazoo</v>
      </c>
      <c r="Y53">
        <f>_xlfn.XLOOKUP(Table2[[#This Row],[id]],AGCEEP[id],AGCEEP[colonization_difficulty])</f>
        <v>5</v>
      </c>
      <c r="Z53">
        <f>_xlfn.XLOOKUP(Table2[[#This Row],[id]],AGCEEP[id],AGCEEP[manpower])</f>
        <v>1</v>
      </c>
      <c r="AA53">
        <f>_xlfn.XLOOKUP(Table2[[#This Row],[id]],AGCEEP[id],AGCEEP[income])</f>
        <v>4</v>
      </c>
    </row>
    <row r="54" spans="1:27">
      <c r="A54" s="2">
        <v>53</v>
      </c>
      <c r="B54" s="3" t="s">
        <v>11</v>
      </c>
      <c r="C54" s="3" t="s">
        <v>1955</v>
      </c>
      <c r="D54" s="3" t="s">
        <v>100</v>
      </c>
      <c r="E54" s="3" t="s">
        <v>22</v>
      </c>
      <c r="F54" s="3" t="s">
        <v>15</v>
      </c>
      <c r="G54" s="3" t="s">
        <v>35</v>
      </c>
      <c r="H54" s="3" t="s">
        <v>113</v>
      </c>
      <c r="I54" s="3" t="s">
        <v>103</v>
      </c>
      <c r="J54" s="3" t="s">
        <v>115</v>
      </c>
      <c r="K54" s="3">
        <v>5</v>
      </c>
      <c r="L54" s="3">
        <v>2</v>
      </c>
      <c r="M54" s="3">
        <v>4</v>
      </c>
      <c r="O54">
        <f>Table2[[#This Row],[id]]</f>
        <v>53</v>
      </c>
      <c r="P54" t="str">
        <f>_xlfn.XLOOKUP(Table2[[#This Row],[id]],AGCEEP[id],AGCEEP[continent])</f>
        <v>America</v>
      </c>
      <c r="Q54" t="str">
        <f>_xlfn.XLOOKUP(Table2[[#This Row],[id]],AGCEEP[id],AGCEEP[region])</f>
        <v>North America</v>
      </c>
      <c r="R54" t="str">
        <f>_xlfn.XLOOKUP(Table2[[#This Row],[id]],AGCEEP[id],AGCEEP[area])</f>
        <v>Louisiane</v>
      </c>
      <c r="S54" t="str">
        <f>_xlfn.XLOOKUP(Table2[[#This Row],[id]],AGCEEP[id],AGCEEP[terrain])</f>
        <v>forest</v>
      </c>
      <c r="T54" t="str">
        <f>_xlfn.XLOOKUP(Table2[[#This Row],[id]],AGCEEP[id],AGCEEP[religion])</f>
        <v>pagan</v>
      </c>
      <c r="U54" t="str">
        <f>_xlfn.XLOOKUP(Table2[[#This Row],[id]],AGCEEP[id],AGCEEP[climate])</f>
        <v>temperate</v>
      </c>
      <c r="V54" t="str">
        <f>_xlfn.XLOOKUP(Table2[[#This Row],[id]],AGCEEP[id],AGCEEP[culture])</f>
        <v>cherokee</v>
      </c>
      <c r="W54" t="str">
        <f>_xlfn.XLOOKUP(Table2[[#This Row],[id]],AGCEEP[id],AGCEEP[goods])</f>
        <v>cotton</v>
      </c>
      <c r="X54" t="str">
        <f>_xlfn.XLOOKUP(Table2[[#This Row],[id]],AGCEEP[id],AGCEEP[name])</f>
        <v>Tuscaloosa</v>
      </c>
      <c r="Y54">
        <f>_xlfn.XLOOKUP(Table2[[#This Row],[id]],AGCEEP[id],AGCEEP[colonization_difficulty])</f>
        <v>5</v>
      </c>
      <c r="Z54">
        <f>_xlfn.XLOOKUP(Table2[[#This Row],[id]],AGCEEP[id],AGCEEP[manpower])</f>
        <v>2</v>
      </c>
      <c r="AA54">
        <f>_xlfn.XLOOKUP(Table2[[#This Row],[id]],AGCEEP[id],AGCEEP[income])</f>
        <v>4</v>
      </c>
    </row>
    <row r="55" spans="1:27">
      <c r="A55" s="2">
        <v>54</v>
      </c>
      <c r="B55" s="3" t="s">
        <v>11</v>
      </c>
      <c r="C55" s="3" t="s">
        <v>1955</v>
      </c>
      <c r="D55" s="3" t="s">
        <v>116</v>
      </c>
      <c r="E55" s="3" t="s">
        <v>80</v>
      </c>
      <c r="F55" s="3" t="s">
        <v>15</v>
      </c>
      <c r="G55" s="3" t="s">
        <v>35</v>
      </c>
      <c r="H55" s="3" t="s">
        <v>102</v>
      </c>
      <c r="I55" s="3" t="s">
        <v>103</v>
      </c>
      <c r="J55" s="3" t="s">
        <v>117</v>
      </c>
      <c r="K55" s="3">
        <v>5</v>
      </c>
      <c r="L55" s="3">
        <v>2</v>
      </c>
      <c r="M55" s="3">
        <v>5</v>
      </c>
      <c r="O55">
        <f>Table2[[#This Row],[id]]</f>
        <v>54</v>
      </c>
      <c r="P55" t="str">
        <f>_xlfn.XLOOKUP(Table2[[#This Row],[id]],AGCEEP[id],AGCEEP[continent])</f>
        <v>America</v>
      </c>
      <c r="Q55" t="str">
        <f>_xlfn.XLOOKUP(Table2[[#This Row],[id]],AGCEEP[id],AGCEEP[region])</f>
        <v>North America</v>
      </c>
      <c r="R55" t="str">
        <f>_xlfn.XLOOKUP(Table2[[#This Row],[id]],AGCEEP[id],AGCEEP[area])</f>
        <v>Georgia</v>
      </c>
      <c r="S55" t="str">
        <f>_xlfn.XLOOKUP(Table2[[#This Row],[id]],AGCEEP[id],AGCEEP[terrain])</f>
        <v>marsh</v>
      </c>
      <c r="T55" t="str">
        <f>_xlfn.XLOOKUP(Table2[[#This Row],[id]],AGCEEP[id],AGCEEP[religion])</f>
        <v>pagan</v>
      </c>
      <c r="U55" t="str">
        <f>_xlfn.XLOOKUP(Table2[[#This Row],[id]],AGCEEP[id],AGCEEP[climate])</f>
        <v>temperate</v>
      </c>
      <c r="V55" t="str">
        <f>_xlfn.XLOOKUP(Table2[[#This Row],[id]],AGCEEP[id],AGCEEP[culture])</f>
        <v>creek</v>
      </c>
      <c r="W55" t="str">
        <f>_xlfn.XLOOKUP(Table2[[#This Row],[id]],AGCEEP[id],AGCEEP[goods])</f>
        <v>cotton</v>
      </c>
      <c r="X55" t="str">
        <f>_xlfn.XLOOKUP(Table2[[#This Row],[id]],AGCEEP[id],AGCEEP[name])</f>
        <v>Savannah</v>
      </c>
      <c r="Y55">
        <f>_xlfn.XLOOKUP(Table2[[#This Row],[id]],AGCEEP[id],AGCEEP[colonization_difficulty])</f>
        <v>5</v>
      </c>
      <c r="Z55">
        <f>_xlfn.XLOOKUP(Table2[[#This Row],[id]],AGCEEP[id],AGCEEP[manpower])</f>
        <v>2</v>
      </c>
      <c r="AA55">
        <f>_xlfn.XLOOKUP(Table2[[#This Row],[id]],AGCEEP[id],AGCEEP[income])</f>
        <v>5</v>
      </c>
    </row>
    <row r="56" spans="1:27">
      <c r="A56" s="2">
        <v>55</v>
      </c>
      <c r="B56" s="3" t="s">
        <v>11</v>
      </c>
      <c r="C56" s="3" t="s">
        <v>1955</v>
      </c>
      <c r="D56" s="3" t="s">
        <v>116</v>
      </c>
      <c r="E56" s="3" t="s">
        <v>1956</v>
      </c>
      <c r="F56" s="3" t="s">
        <v>15</v>
      </c>
      <c r="G56" s="3" t="s">
        <v>26</v>
      </c>
      <c r="H56" s="3" t="s">
        <v>113</v>
      </c>
      <c r="I56" s="3" t="s">
        <v>103</v>
      </c>
      <c r="J56" s="3" t="s">
        <v>118</v>
      </c>
      <c r="K56" s="3">
        <v>5</v>
      </c>
      <c r="L56" s="3">
        <v>2</v>
      </c>
      <c r="M56" s="3">
        <v>4</v>
      </c>
      <c r="O56">
        <f>Table2[[#This Row],[id]]</f>
        <v>55</v>
      </c>
      <c r="P56" t="str">
        <f>_xlfn.XLOOKUP(Table2[[#This Row],[id]],AGCEEP[id],AGCEEP[continent])</f>
        <v>America</v>
      </c>
      <c r="Q56" t="str">
        <f>_xlfn.XLOOKUP(Table2[[#This Row],[id]],AGCEEP[id],AGCEEP[region])</f>
        <v>North America</v>
      </c>
      <c r="R56" t="str">
        <f>_xlfn.XLOOKUP(Table2[[#This Row],[id]],AGCEEP[id],AGCEEP[area])</f>
        <v>Georgia</v>
      </c>
      <c r="S56" t="str">
        <f>_xlfn.XLOOKUP(Table2[[#This Row],[id]],AGCEEP[id],AGCEEP[terrain])</f>
        <v>mountain</v>
      </c>
      <c r="T56" t="str">
        <f>_xlfn.XLOOKUP(Table2[[#This Row],[id]],AGCEEP[id],AGCEEP[religion])</f>
        <v>pagan</v>
      </c>
      <c r="U56" t="str">
        <f>_xlfn.XLOOKUP(Table2[[#This Row],[id]],AGCEEP[id],AGCEEP[climate])</f>
        <v>ncontinental</v>
      </c>
      <c r="V56" t="str">
        <f>_xlfn.XLOOKUP(Table2[[#This Row],[id]],AGCEEP[id],AGCEEP[culture])</f>
        <v>cherokee</v>
      </c>
      <c r="W56" t="str">
        <f>_xlfn.XLOOKUP(Table2[[#This Row],[id]],AGCEEP[id],AGCEEP[goods])</f>
        <v>cotton</v>
      </c>
      <c r="X56" t="str">
        <f>_xlfn.XLOOKUP(Table2[[#This Row],[id]],AGCEEP[id],AGCEEP[name])</f>
        <v>Alabama</v>
      </c>
      <c r="Y56">
        <f>_xlfn.XLOOKUP(Table2[[#This Row],[id]],AGCEEP[id],AGCEEP[colonization_difficulty])</f>
        <v>5</v>
      </c>
      <c r="Z56">
        <f>_xlfn.XLOOKUP(Table2[[#This Row],[id]],AGCEEP[id],AGCEEP[manpower])</f>
        <v>2</v>
      </c>
      <c r="AA56">
        <f>_xlfn.XLOOKUP(Table2[[#This Row],[id]],AGCEEP[id],AGCEEP[income])</f>
        <v>4</v>
      </c>
    </row>
    <row r="57" spans="1:27">
      <c r="A57" s="2">
        <v>56</v>
      </c>
      <c r="B57" s="3" t="s">
        <v>11</v>
      </c>
      <c r="C57" s="3" t="s">
        <v>1955</v>
      </c>
      <c r="D57" s="3" t="s">
        <v>116</v>
      </c>
      <c r="E57" s="3" t="s">
        <v>22</v>
      </c>
      <c r="F57" s="3" t="s">
        <v>15</v>
      </c>
      <c r="G57" s="3" t="s">
        <v>26</v>
      </c>
      <c r="H57" s="3" t="s">
        <v>113</v>
      </c>
      <c r="I57" s="3" t="s">
        <v>43</v>
      </c>
      <c r="J57" s="3" t="s">
        <v>119</v>
      </c>
      <c r="K57" s="3">
        <v>6</v>
      </c>
      <c r="L57" s="3">
        <v>2</v>
      </c>
      <c r="M57" s="3">
        <v>3</v>
      </c>
      <c r="O57">
        <f>Table2[[#This Row],[id]]</f>
        <v>56</v>
      </c>
      <c r="P57" t="str">
        <f>_xlfn.XLOOKUP(Table2[[#This Row],[id]],AGCEEP[id],AGCEEP[continent])</f>
        <v>America</v>
      </c>
      <c r="Q57" t="str">
        <f>_xlfn.XLOOKUP(Table2[[#This Row],[id]],AGCEEP[id],AGCEEP[region])</f>
        <v>North America</v>
      </c>
      <c r="R57" t="str">
        <f>_xlfn.XLOOKUP(Table2[[#This Row],[id]],AGCEEP[id],AGCEEP[area])</f>
        <v>Georgia</v>
      </c>
      <c r="S57" t="str">
        <f>_xlfn.XLOOKUP(Table2[[#This Row],[id]],AGCEEP[id],AGCEEP[terrain])</f>
        <v>forest</v>
      </c>
      <c r="T57" t="str">
        <f>_xlfn.XLOOKUP(Table2[[#This Row],[id]],AGCEEP[id],AGCEEP[religion])</f>
        <v>pagan</v>
      </c>
      <c r="U57" t="str">
        <f>_xlfn.XLOOKUP(Table2[[#This Row],[id]],AGCEEP[id],AGCEEP[climate])</f>
        <v>ncontinental</v>
      </c>
      <c r="V57" t="str">
        <f>_xlfn.XLOOKUP(Table2[[#This Row],[id]],AGCEEP[id],AGCEEP[culture])</f>
        <v>cherokee</v>
      </c>
      <c r="W57" t="str">
        <f>_xlfn.XLOOKUP(Table2[[#This Row],[id]],AGCEEP[id],AGCEEP[goods])</f>
        <v>grain</v>
      </c>
      <c r="X57" t="str">
        <f>_xlfn.XLOOKUP(Table2[[#This Row],[id]],AGCEEP[id],AGCEEP[name])</f>
        <v>Tennessee</v>
      </c>
      <c r="Y57">
        <f>_xlfn.XLOOKUP(Table2[[#This Row],[id]],AGCEEP[id],AGCEEP[colonization_difficulty])</f>
        <v>6</v>
      </c>
      <c r="Z57">
        <f>_xlfn.XLOOKUP(Table2[[#This Row],[id]],AGCEEP[id],AGCEEP[manpower])</f>
        <v>2</v>
      </c>
      <c r="AA57">
        <f>_xlfn.XLOOKUP(Table2[[#This Row],[id]],AGCEEP[id],AGCEEP[income])</f>
        <v>3</v>
      </c>
    </row>
    <row r="58" spans="1:27">
      <c r="A58" s="2">
        <v>57</v>
      </c>
      <c r="B58" s="3" t="s">
        <v>11</v>
      </c>
      <c r="C58" s="3" t="s">
        <v>1955</v>
      </c>
      <c r="D58" s="3" t="s">
        <v>100</v>
      </c>
      <c r="E58" s="3" t="s">
        <v>34</v>
      </c>
      <c r="F58" s="3" t="s">
        <v>15</v>
      </c>
      <c r="G58" s="3" t="s">
        <v>26</v>
      </c>
      <c r="H58" s="3" t="s">
        <v>111</v>
      </c>
      <c r="I58" s="3" t="s">
        <v>43</v>
      </c>
      <c r="J58" s="3" t="s">
        <v>120</v>
      </c>
      <c r="K58" s="3">
        <v>4</v>
      </c>
      <c r="L58" s="3">
        <v>2</v>
      </c>
      <c r="M58" s="3">
        <v>3</v>
      </c>
      <c r="O58">
        <f>Table2[[#This Row],[id]]</f>
        <v>57</v>
      </c>
      <c r="P58" t="str">
        <f>_xlfn.XLOOKUP(Table2[[#This Row],[id]],AGCEEP[id],AGCEEP[continent])</f>
        <v>America</v>
      </c>
      <c r="Q58" t="str">
        <f>_xlfn.XLOOKUP(Table2[[#This Row],[id]],AGCEEP[id],AGCEEP[region])</f>
        <v>North America</v>
      </c>
      <c r="R58" t="str">
        <f>_xlfn.XLOOKUP(Table2[[#This Row],[id]],AGCEEP[id],AGCEEP[area])</f>
        <v>Louisiane</v>
      </c>
      <c r="S58" t="str">
        <f>_xlfn.XLOOKUP(Table2[[#This Row],[id]],AGCEEP[id],AGCEEP[terrain])</f>
        <v>plains</v>
      </c>
      <c r="T58" t="str">
        <f>_xlfn.XLOOKUP(Table2[[#This Row],[id]],AGCEEP[id],AGCEEP[religion])</f>
        <v>pagan</v>
      </c>
      <c r="U58" t="str">
        <f>_xlfn.XLOOKUP(Table2[[#This Row],[id]],AGCEEP[id],AGCEEP[climate])</f>
        <v>ncontinental</v>
      </c>
      <c r="V58" t="str">
        <f>_xlfn.XLOOKUP(Table2[[#This Row],[id]],AGCEEP[id],AGCEEP[culture])</f>
        <v>native</v>
      </c>
      <c r="W58" t="str">
        <f>_xlfn.XLOOKUP(Table2[[#This Row],[id]],AGCEEP[id],AGCEEP[goods])</f>
        <v>grain</v>
      </c>
      <c r="X58" t="str">
        <f>_xlfn.XLOOKUP(Table2[[#This Row],[id]],AGCEEP[id],AGCEEP[name])</f>
        <v>Mississippi</v>
      </c>
      <c r="Y58">
        <f>_xlfn.XLOOKUP(Table2[[#This Row],[id]],AGCEEP[id],AGCEEP[colonization_difficulty])</f>
        <v>4</v>
      </c>
      <c r="Z58">
        <f>_xlfn.XLOOKUP(Table2[[#This Row],[id]],AGCEEP[id],AGCEEP[manpower])</f>
        <v>2</v>
      </c>
      <c r="AA58">
        <f>_xlfn.XLOOKUP(Table2[[#This Row],[id]],AGCEEP[id],AGCEEP[income])</f>
        <v>3</v>
      </c>
    </row>
    <row r="59" spans="1:27">
      <c r="A59" s="2">
        <v>58</v>
      </c>
      <c r="B59" s="3" t="s">
        <v>11</v>
      </c>
      <c r="C59" s="3" t="s">
        <v>1955</v>
      </c>
      <c r="D59" s="3" t="s">
        <v>121</v>
      </c>
      <c r="E59" s="3" t="s">
        <v>34</v>
      </c>
      <c r="F59" s="3" t="s">
        <v>15</v>
      </c>
      <c r="G59" s="3" t="s">
        <v>122</v>
      </c>
      <c r="H59" s="3" t="s">
        <v>111</v>
      </c>
      <c r="I59" s="3" t="s">
        <v>43</v>
      </c>
      <c r="J59" s="3" t="s">
        <v>123</v>
      </c>
      <c r="K59" s="3">
        <v>6</v>
      </c>
      <c r="L59" s="3">
        <v>2</v>
      </c>
      <c r="M59" s="3">
        <v>3</v>
      </c>
      <c r="O59">
        <f>Table2[[#This Row],[id]]</f>
        <v>58</v>
      </c>
      <c r="P59" t="str">
        <f>_xlfn.XLOOKUP(Table2[[#This Row],[id]],AGCEEP[id],AGCEEP[continent])</f>
        <v>America</v>
      </c>
      <c r="Q59" t="str">
        <f>_xlfn.XLOOKUP(Table2[[#This Row],[id]],AGCEEP[id],AGCEEP[region])</f>
        <v>North America</v>
      </c>
      <c r="R59" t="str">
        <f>_xlfn.XLOOKUP(Table2[[#This Row],[id]],AGCEEP[id],AGCEEP[area])</f>
        <v>Kansas</v>
      </c>
      <c r="S59" t="str">
        <f>_xlfn.XLOOKUP(Table2[[#This Row],[id]],AGCEEP[id],AGCEEP[terrain])</f>
        <v>plains</v>
      </c>
      <c r="T59" t="str">
        <f>_xlfn.XLOOKUP(Table2[[#This Row],[id]],AGCEEP[id],AGCEEP[religion])</f>
        <v>pagan</v>
      </c>
      <c r="U59" t="str">
        <f>_xlfn.XLOOKUP(Table2[[#This Row],[id]],AGCEEP[id],AGCEEP[climate])</f>
        <v>tundra</v>
      </c>
      <c r="V59" t="str">
        <f>_xlfn.XLOOKUP(Table2[[#This Row],[id]],AGCEEP[id],AGCEEP[culture])</f>
        <v>native</v>
      </c>
      <c r="W59" t="str">
        <f>_xlfn.XLOOKUP(Table2[[#This Row],[id]],AGCEEP[id],AGCEEP[goods])</f>
        <v>grain</v>
      </c>
      <c r="X59" t="str">
        <f>_xlfn.XLOOKUP(Table2[[#This Row],[id]],AGCEEP[id],AGCEEP[name])</f>
        <v>Missouri</v>
      </c>
      <c r="Y59">
        <f>_xlfn.XLOOKUP(Table2[[#This Row],[id]],AGCEEP[id],AGCEEP[colonization_difficulty])</f>
        <v>6</v>
      </c>
      <c r="Z59">
        <f>_xlfn.XLOOKUP(Table2[[#This Row],[id]],AGCEEP[id],AGCEEP[manpower])</f>
        <v>2</v>
      </c>
      <c r="AA59">
        <f>_xlfn.XLOOKUP(Table2[[#This Row],[id]],AGCEEP[id],AGCEEP[income])</f>
        <v>3</v>
      </c>
    </row>
    <row r="60" spans="1:27">
      <c r="A60" s="2">
        <v>59</v>
      </c>
      <c r="B60" s="3" t="s">
        <v>11</v>
      </c>
      <c r="C60" s="3" t="s">
        <v>1955</v>
      </c>
      <c r="D60" s="3" t="s">
        <v>124</v>
      </c>
      <c r="E60" s="3" t="s">
        <v>34</v>
      </c>
      <c r="F60" s="3" t="s">
        <v>15</v>
      </c>
      <c r="G60" s="3" t="s">
        <v>122</v>
      </c>
      <c r="H60" s="3" t="s">
        <v>111</v>
      </c>
      <c r="I60" s="3" t="s">
        <v>43</v>
      </c>
      <c r="J60" s="3" t="s">
        <v>124</v>
      </c>
      <c r="K60" s="3">
        <v>5</v>
      </c>
      <c r="L60" s="3">
        <v>2</v>
      </c>
      <c r="M60" s="3">
        <v>4</v>
      </c>
      <c r="O60">
        <f>Table2[[#This Row],[id]]</f>
        <v>59</v>
      </c>
      <c r="P60" t="str">
        <f>_xlfn.XLOOKUP(Table2[[#This Row],[id]],AGCEEP[id],AGCEEP[continent])</f>
        <v>America</v>
      </c>
      <c r="Q60" t="str">
        <f>_xlfn.XLOOKUP(Table2[[#This Row],[id]],AGCEEP[id],AGCEEP[region])</f>
        <v>North America</v>
      </c>
      <c r="R60" t="str">
        <f>_xlfn.XLOOKUP(Table2[[#This Row],[id]],AGCEEP[id],AGCEEP[area])</f>
        <v>Illinois</v>
      </c>
      <c r="S60" t="str">
        <f>_xlfn.XLOOKUP(Table2[[#This Row],[id]],AGCEEP[id],AGCEEP[terrain])</f>
        <v>forest</v>
      </c>
      <c r="T60" t="str">
        <f>_xlfn.XLOOKUP(Table2[[#This Row],[id]],AGCEEP[id],AGCEEP[religion])</f>
        <v>pagan</v>
      </c>
      <c r="U60" t="str">
        <f>_xlfn.XLOOKUP(Table2[[#This Row],[id]],AGCEEP[id],AGCEEP[climate])</f>
        <v>tundra</v>
      </c>
      <c r="V60" t="str">
        <f>_xlfn.XLOOKUP(Table2[[#This Row],[id]],AGCEEP[id],AGCEEP[culture])</f>
        <v>native</v>
      </c>
      <c r="W60" t="str">
        <f>_xlfn.XLOOKUP(Table2[[#This Row],[id]],AGCEEP[id],AGCEEP[goods])</f>
        <v>grain</v>
      </c>
      <c r="X60" t="str">
        <f>_xlfn.XLOOKUP(Table2[[#This Row],[id]],AGCEEP[id],AGCEEP[name])</f>
        <v>Illinois</v>
      </c>
      <c r="Y60">
        <f>_xlfn.XLOOKUP(Table2[[#This Row],[id]],AGCEEP[id],AGCEEP[colonization_difficulty])</f>
        <v>5</v>
      </c>
      <c r="Z60">
        <f>_xlfn.XLOOKUP(Table2[[#This Row],[id]],AGCEEP[id],AGCEEP[manpower])</f>
        <v>2</v>
      </c>
      <c r="AA60">
        <f>_xlfn.XLOOKUP(Table2[[#This Row],[id]],AGCEEP[id],AGCEEP[income])</f>
        <v>4</v>
      </c>
    </row>
    <row r="61" spans="1:27">
      <c r="A61" s="2">
        <v>60</v>
      </c>
      <c r="B61" s="3" t="s">
        <v>11</v>
      </c>
      <c r="C61" s="3" t="s">
        <v>1955</v>
      </c>
      <c r="D61" s="3" t="s">
        <v>124</v>
      </c>
      <c r="E61" s="3" t="s">
        <v>22</v>
      </c>
      <c r="F61" s="3" t="s">
        <v>15</v>
      </c>
      <c r="G61" s="3" t="s">
        <v>122</v>
      </c>
      <c r="H61" s="3" t="s">
        <v>125</v>
      </c>
      <c r="I61" s="3" t="s">
        <v>43</v>
      </c>
      <c r="J61" s="3" t="s">
        <v>126</v>
      </c>
      <c r="K61" s="3">
        <v>5</v>
      </c>
      <c r="L61" s="3">
        <v>1</v>
      </c>
      <c r="M61" s="3">
        <v>3</v>
      </c>
      <c r="O61">
        <f>Table2[[#This Row],[id]]</f>
        <v>60</v>
      </c>
      <c r="P61" t="str">
        <f>_xlfn.XLOOKUP(Table2[[#This Row],[id]],AGCEEP[id],AGCEEP[continent])</f>
        <v>America</v>
      </c>
      <c r="Q61" t="str">
        <f>_xlfn.XLOOKUP(Table2[[#This Row],[id]],AGCEEP[id],AGCEEP[region])</f>
        <v>North America</v>
      </c>
      <c r="R61" t="str">
        <f>_xlfn.XLOOKUP(Table2[[#This Row],[id]],AGCEEP[id],AGCEEP[area])</f>
        <v>Illinois</v>
      </c>
      <c r="S61" t="str">
        <f>_xlfn.XLOOKUP(Table2[[#This Row],[id]],AGCEEP[id],AGCEEP[terrain])</f>
        <v>forest</v>
      </c>
      <c r="T61" t="str">
        <f>_xlfn.XLOOKUP(Table2[[#This Row],[id]],AGCEEP[id],AGCEEP[religion])</f>
        <v>pagan</v>
      </c>
      <c r="U61" t="str">
        <f>_xlfn.XLOOKUP(Table2[[#This Row],[id]],AGCEEP[id],AGCEEP[climate])</f>
        <v>tundra</v>
      </c>
      <c r="V61" t="str">
        <f>_xlfn.XLOOKUP(Table2[[#This Row],[id]],AGCEEP[id],AGCEEP[culture])</f>
        <v>shawnee</v>
      </c>
      <c r="W61" t="str">
        <f>_xlfn.XLOOKUP(Table2[[#This Row],[id]],AGCEEP[id],AGCEEP[goods])</f>
        <v>grain</v>
      </c>
      <c r="X61" t="str">
        <f>_xlfn.XLOOKUP(Table2[[#This Row],[id]],AGCEEP[id],AGCEEP[name])</f>
        <v>Miamis</v>
      </c>
      <c r="Y61">
        <f>_xlfn.XLOOKUP(Table2[[#This Row],[id]],AGCEEP[id],AGCEEP[colonization_difficulty])</f>
        <v>5</v>
      </c>
      <c r="Z61">
        <f>_xlfn.XLOOKUP(Table2[[#This Row],[id]],AGCEEP[id],AGCEEP[manpower])</f>
        <v>1</v>
      </c>
      <c r="AA61">
        <f>_xlfn.XLOOKUP(Table2[[#This Row],[id]],AGCEEP[id],AGCEEP[income])</f>
        <v>3</v>
      </c>
    </row>
    <row r="62" spans="1:27">
      <c r="A62" s="2">
        <v>61</v>
      </c>
      <c r="B62" s="3" t="s">
        <v>11</v>
      </c>
      <c r="C62" s="3" t="s">
        <v>1955</v>
      </c>
      <c r="D62" s="3" t="s">
        <v>127</v>
      </c>
      <c r="E62" s="3" t="s">
        <v>1956</v>
      </c>
      <c r="F62" s="3" t="s">
        <v>15</v>
      </c>
      <c r="G62" s="3" t="s">
        <v>26</v>
      </c>
      <c r="H62" s="3" t="s">
        <v>113</v>
      </c>
      <c r="I62" s="3" t="s">
        <v>20</v>
      </c>
      <c r="J62" s="3" t="s">
        <v>128</v>
      </c>
      <c r="K62" s="3">
        <v>6</v>
      </c>
      <c r="L62" s="3">
        <v>1</v>
      </c>
      <c r="M62" s="3">
        <v>3</v>
      </c>
      <c r="O62">
        <f>Table2[[#This Row],[id]]</f>
        <v>61</v>
      </c>
      <c r="P62" t="str">
        <f>_xlfn.XLOOKUP(Table2[[#This Row],[id]],AGCEEP[id],AGCEEP[continent])</f>
        <v>America</v>
      </c>
      <c r="Q62" t="str">
        <f>_xlfn.XLOOKUP(Table2[[#This Row],[id]],AGCEEP[id],AGCEEP[region])</f>
        <v>North America</v>
      </c>
      <c r="R62" t="str">
        <f>_xlfn.XLOOKUP(Table2[[#This Row],[id]],AGCEEP[id],AGCEEP[area])</f>
        <v>Appalachia</v>
      </c>
      <c r="S62" t="str">
        <f>_xlfn.XLOOKUP(Table2[[#This Row],[id]],AGCEEP[id],AGCEEP[terrain])</f>
        <v>mountain</v>
      </c>
      <c r="T62" t="str">
        <f>_xlfn.XLOOKUP(Table2[[#This Row],[id]],AGCEEP[id],AGCEEP[religion])</f>
        <v>pagan</v>
      </c>
      <c r="U62" t="str">
        <f>_xlfn.XLOOKUP(Table2[[#This Row],[id]],AGCEEP[id],AGCEEP[climate])</f>
        <v>ncontinental</v>
      </c>
      <c r="V62" t="str">
        <f>_xlfn.XLOOKUP(Table2[[#This Row],[id]],AGCEEP[id],AGCEEP[culture])</f>
        <v>cherokee</v>
      </c>
      <c r="W62" t="str">
        <f>_xlfn.XLOOKUP(Table2[[#This Row],[id]],AGCEEP[id],AGCEEP[goods])</f>
        <v>fur</v>
      </c>
      <c r="X62" t="str">
        <f>_xlfn.XLOOKUP(Table2[[#This Row],[id]],AGCEEP[id],AGCEEP[name])</f>
        <v>Alleghany</v>
      </c>
      <c r="Y62">
        <f>_xlfn.XLOOKUP(Table2[[#This Row],[id]],AGCEEP[id],AGCEEP[colonization_difficulty])</f>
        <v>6</v>
      </c>
      <c r="Z62">
        <f>_xlfn.XLOOKUP(Table2[[#This Row],[id]],AGCEEP[id],AGCEEP[manpower])</f>
        <v>1</v>
      </c>
      <c r="AA62">
        <f>_xlfn.XLOOKUP(Table2[[#This Row],[id]],AGCEEP[id],AGCEEP[income])</f>
        <v>3</v>
      </c>
    </row>
    <row r="63" spans="1:27">
      <c r="A63" s="2">
        <v>62</v>
      </c>
      <c r="B63" s="3" t="s">
        <v>11</v>
      </c>
      <c r="C63" s="3" t="s">
        <v>1955</v>
      </c>
      <c r="D63" s="3" t="s">
        <v>127</v>
      </c>
      <c r="E63" s="3" t="s">
        <v>22</v>
      </c>
      <c r="F63" s="3" t="s">
        <v>15</v>
      </c>
      <c r="G63" s="3" t="s">
        <v>35</v>
      </c>
      <c r="H63" s="3" t="s">
        <v>102</v>
      </c>
      <c r="I63" s="3" t="s">
        <v>103</v>
      </c>
      <c r="J63" s="3" t="s">
        <v>129</v>
      </c>
      <c r="K63" s="3">
        <v>5</v>
      </c>
      <c r="L63" s="3">
        <v>2</v>
      </c>
      <c r="M63" s="3">
        <v>5</v>
      </c>
      <c r="O63">
        <f>Table2[[#This Row],[id]]</f>
        <v>62</v>
      </c>
      <c r="P63" t="str">
        <f>_xlfn.XLOOKUP(Table2[[#This Row],[id]],AGCEEP[id],AGCEEP[continent])</f>
        <v>America</v>
      </c>
      <c r="Q63" t="str">
        <f>_xlfn.XLOOKUP(Table2[[#This Row],[id]],AGCEEP[id],AGCEEP[region])</f>
        <v>North America</v>
      </c>
      <c r="R63" t="str">
        <f>_xlfn.XLOOKUP(Table2[[#This Row],[id]],AGCEEP[id],AGCEEP[area])</f>
        <v>Appalachia</v>
      </c>
      <c r="S63" t="str">
        <f>_xlfn.XLOOKUP(Table2[[#This Row],[id]],AGCEEP[id],AGCEEP[terrain])</f>
        <v>forest</v>
      </c>
      <c r="T63" t="str">
        <f>_xlfn.XLOOKUP(Table2[[#This Row],[id]],AGCEEP[id],AGCEEP[religion])</f>
        <v>pagan</v>
      </c>
      <c r="U63" t="str">
        <f>_xlfn.XLOOKUP(Table2[[#This Row],[id]],AGCEEP[id],AGCEEP[climate])</f>
        <v>temperate</v>
      </c>
      <c r="V63" t="str">
        <f>_xlfn.XLOOKUP(Table2[[#This Row],[id]],AGCEEP[id],AGCEEP[culture])</f>
        <v>creek</v>
      </c>
      <c r="W63" t="str">
        <f>_xlfn.XLOOKUP(Table2[[#This Row],[id]],AGCEEP[id],AGCEEP[goods])</f>
        <v>cotton</v>
      </c>
      <c r="X63" t="str">
        <f>_xlfn.XLOOKUP(Table2[[#This Row],[id]],AGCEEP[id],AGCEEP[name])</f>
        <v>Carolina</v>
      </c>
      <c r="Y63">
        <f>_xlfn.XLOOKUP(Table2[[#This Row],[id]],AGCEEP[id],AGCEEP[colonization_difficulty])</f>
        <v>5</v>
      </c>
      <c r="Z63">
        <f>_xlfn.XLOOKUP(Table2[[#This Row],[id]],AGCEEP[id],AGCEEP[manpower])</f>
        <v>2</v>
      </c>
      <c r="AA63">
        <f>_xlfn.XLOOKUP(Table2[[#This Row],[id]],AGCEEP[id],AGCEEP[income])</f>
        <v>5</v>
      </c>
    </row>
    <row r="64" spans="1:27">
      <c r="A64" s="2">
        <v>63</v>
      </c>
      <c r="B64" s="3" t="s">
        <v>11</v>
      </c>
      <c r="C64" s="3" t="s">
        <v>1955</v>
      </c>
      <c r="D64" s="3" t="s">
        <v>127</v>
      </c>
      <c r="E64" s="3" t="s">
        <v>22</v>
      </c>
      <c r="F64" s="3" t="s">
        <v>15</v>
      </c>
      <c r="G64" s="3" t="s">
        <v>35</v>
      </c>
      <c r="H64" s="3" t="s">
        <v>102</v>
      </c>
      <c r="I64" s="3" t="s">
        <v>103</v>
      </c>
      <c r="J64" s="3" t="s">
        <v>130</v>
      </c>
      <c r="K64" s="3">
        <v>5</v>
      </c>
      <c r="L64" s="3">
        <v>2</v>
      </c>
      <c r="M64" s="3">
        <v>4</v>
      </c>
      <c r="O64">
        <f>Table2[[#This Row],[id]]</f>
        <v>63</v>
      </c>
      <c r="P64" t="str">
        <f>_xlfn.XLOOKUP(Table2[[#This Row],[id]],AGCEEP[id],AGCEEP[continent])</f>
        <v>America</v>
      </c>
      <c r="Q64" t="str">
        <f>_xlfn.XLOOKUP(Table2[[#This Row],[id]],AGCEEP[id],AGCEEP[region])</f>
        <v>North America</v>
      </c>
      <c r="R64" t="str">
        <f>_xlfn.XLOOKUP(Table2[[#This Row],[id]],AGCEEP[id],AGCEEP[area])</f>
        <v>Appalachia</v>
      </c>
      <c r="S64" t="str">
        <f>_xlfn.XLOOKUP(Table2[[#This Row],[id]],AGCEEP[id],AGCEEP[terrain])</f>
        <v>forest</v>
      </c>
      <c r="T64" t="str">
        <f>_xlfn.XLOOKUP(Table2[[#This Row],[id]],AGCEEP[id],AGCEEP[religion])</f>
        <v>pagan</v>
      </c>
      <c r="U64" t="str">
        <f>_xlfn.XLOOKUP(Table2[[#This Row],[id]],AGCEEP[id],AGCEEP[climate])</f>
        <v>temperate</v>
      </c>
      <c r="V64" t="str">
        <f>_xlfn.XLOOKUP(Table2[[#This Row],[id]],AGCEEP[id],AGCEEP[culture])</f>
        <v>creek</v>
      </c>
      <c r="W64" t="str">
        <f>_xlfn.XLOOKUP(Table2[[#This Row],[id]],AGCEEP[id],AGCEEP[goods])</f>
        <v>cotton</v>
      </c>
      <c r="X64" t="str">
        <f>_xlfn.XLOOKUP(Table2[[#This Row],[id]],AGCEEP[id],AGCEEP[name])</f>
        <v>Santee</v>
      </c>
      <c r="Y64">
        <f>_xlfn.XLOOKUP(Table2[[#This Row],[id]],AGCEEP[id],AGCEEP[colonization_difficulty])</f>
        <v>5</v>
      </c>
      <c r="Z64">
        <f>_xlfn.XLOOKUP(Table2[[#This Row],[id]],AGCEEP[id],AGCEEP[manpower])</f>
        <v>2</v>
      </c>
      <c r="AA64">
        <f>_xlfn.XLOOKUP(Table2[[#This Row],[id]],AGCEEP[id],AGCEEP[income])</f>
        <v>4</v>
      </c>
    </row>
    <row r="65" spans="1:27">
      <c r="A65" s="2">
        <v>64</v>
      </c>
      <c r="B65" s="3" t="s">
        <v>11</v>
      </c>
      <c r="C65" s="3" t="s">
        <v>1955</v>
      </c>
      <c r="D65" s="3" t="s">
        <v>127</v>
      </c>
      <c r="E65" s="3" t="s">
        <v>80</v>
      </c>
      <c r="F65" s="3" t="s">
        <v>15</v>
      </c>
      <c r="G65" s="3" t="s">
        <v>35</v>
      </c>
      <c r="H65" s="3" t="s">
        <v>102</v>
      </c>
      <c r="I65" s="3" t="s">
        <v>131</v>
      </c>
      <c r="J65" s="3" t="s">
        <v>132</v>
      </c>
      <c r="K65" s="3">
        <v>6</v>
      </c>
      <c r="L65" s="3">
        <v>2</v>
      </c>
      <c r="M65" s="3">
        <v>6</v>
      </c>
      <c r="O65">
        <f>Table2[[#This Row],[id]]</f>
        <v>64</v>
      </c>
      <c r="P65" t="str">
        <f>_xlfn.XLOOKUP(Table2[[#This Row],[id]],AGCEEP[id],AGCEEP[continent])</f>
        <v>America</v>
      </c>
      <c r="Q65" t="str">
        <f>_xlfn.XLOOKUP(Table2[[#This Row],[id]],AGCEEP[id],AGCEEP[region])</f>
        <v>North America</v>
      </c>
      <c r="R65" t="str">
        <f>_xlfn.XLOOKUP(Table2[[#This Row],[id]],AGCEEP[id],AGCEEP[area])</f>
        <v>Appalachia</v>
      </c>
      <c r="S65" t="str">
        <f>_xlfn.XLOOKUP(Table2[[#This Row],[id]],AGCEEP[id],AGCEEP[terrain])</f>
        <v>marsh</v>
      </c>
      <c r="T65" t="str">
        <f>_xlfn.XLOOKUP(Table2[[#This Row],[id]],AGCEEP[id],AGCEEP[religion])</f>
        <v>pagan</v>
      </c>
      <c r="U65" t="str">
        <f>_xlfn.XLOOKUP(Table2[[#This Row],[id]],AGCEEP[id],AGCEEP[climate])</f>
        <v>temperate</v>
      </c>
      <c r="V65" t="str">
        <f>_xlfn.XLOOKUP(Table2[[#This Row],[id]],AGCEEP[id],AGCEEP[culture])</f>
        <v>creek</v>
      </c>
      <c r="W65" t="str">
        <f>_xlfn.XLOOKUP(Table2[[#This Row],[id]],AGCEEP[id],AGCEEP[goods])</f>
        <v>tobacco</v>
      </c>
      <c r="X65" t="str">
        <f>_xlfn.XLOOKUP(Table2[[#This Row],[id]],AGCEEP[id],AGCEEP[name])</f>
        <v>Roanoke</v>
      </c>
      <c r="Y65">
        <f>_xlfn.XLOOKUP(Table2[[#This Row],[id]],AGCEEP[id],AGCEEP[colonization_difficulty])</f>
        <v>6</v>
      </c>
      <c r="Z65">
        <f>_xlfn.XLOOKUP(Table2[[#This Row],[id]],AGCEEP[id],AGCEEP[manpower])</f>
        <v>2</v>
      </c>
      <c r="AA65">
        <f>_xlfn.XLOOKUP(Table2[[#This Row],[id]],AGCEEP[id],AGCEEP[income])</f>
        <v>6</v>
      </c>
    </row>
    <row r="66" spans="1:27">
      <c r="A66" s="2">
        <v>65</v>
      </c>
      <c r="B66" s="3" t="s">
        <v>11</v>
      </c>
      <c r="C66" s="3" t="s">
        <v>1955</v>
      </c>
      <c r="D66" s="3" t="s">
        <v>127</v>
      </c>
      <c r="E66" s="3" t="s">
        <v>22</v>
      </c>
      <c r="F66" s="3" t="s">
        <v>15</v>
      </c>
      <c r="G66" s="3" t="s">
        <v>26</v>
      </c>
      <c r="H66" s="3" t="s">
        <v>113</v>
      </c>
      <c r="I66" s="3" t="s">
        <v>131</v>
      </c>
      <c r="J66" s="3" t="s">
        <v>133</v>
      </c>
      <c r="K66" s="3">
        <v>5</v>
      </c>
      <c r="L66" s="3">
        <v>1</v>
      </c>
      <c r="M66" s="3">
        <v>4</v>
      </c>
      <c r="O66">
        <f>Table2[[#This Row],[id]]</f>
        <v>65</v>
      </c>
      <c r="P66" t="str">
        <f>_xlfn.XLOOKUP(Table2[[#This Row],[id]],AGCEEP[id],AGCEEP[continent])</f>
        <v>America</v>
      </c>
      <c r="Q66" t="str">
        <f>_xlfn.XLOOKUP(Table2[[#This Row],[id]],AGCEEP[id],AGCEEP[region])</f>
        <v>North America</v>
      </c>
      <c r="R66" t="str">
        <f>_xlfn.XLOOKUP(Table2[[#This Row],[id]],AGCEEP[id],AGCEEP[area])</f>
        <v>Appalachia</v>
      </c>
      <c r="S66" t="str">
        <f>_xlfn.XLOOKUP(Table2[[#This Row],[id]],AGCEEP[id],AGCEEP[terrain])</f>
        <v>forest</v>
      </c>
      <c r="T66" t="str">
        <f>_xlfn.XLOOKUP(Table2[[#This Row],[id]],AGCEEP[id],AGCEEP[religion])</f>
        <v>pagan</v>
      </c>
      <c r="U66" t="str">
        <f>_xlfn.XLOOKUP(Table2[[#This Row],[id]],AGCEEP[id],AGCEEP[climate])</f>
        <v>ncontinental</v>
      </c>
      <c r="V66" t="str">
        <f>_xlfn.XLOOKUP(Table2[[#This Row],[id]],AGCEEP[id],AGCEEP[culture])</f>
        <v>cherokee</v>
      </c>
      <c r="W66" t="str">
        <f>_xlfn.XLOOKUP(Table2[[#This Row],[id]],AGCEEP[id],AGCEEP[goods])</f>
        <v>tobacco</v>
      </c>
      <c r="X66" t="str">
        <f>_xlfn.XLOOKUP(Table2[[#This Row],[id]],AGCEEP[id],AGCEEP[name])</f>
        <v>Catawba</v>
      </c>
      <c r="Y66">
        <f>_xlfn.XLOOKUP(Table2[[#This Row],[id]],AGCEEP[id],AGCEEP[colonization_difficulty])</f>
        <v>5</v>
      </c>
      <c r="Z66">
        <f>_xlfn.XLOOKUP(Table2[[#This Row],[id]],AGCEEP[id],AGCEEP[manpower])</f>
        <v>1</v>
      </c>
      <c r="AA66">
        <f>_xlfn.XLOOKUP(Table2[[#This Row],[id]],AGCEEP[id],AGCEEP[income])</f>
        <v>4</v>
      </c>
    </row>
    <row r="67" spans="1:27">
      <c r="A67" s="2">
        <v>66</v>
      </c>
      <c r="B67" s="3" t="s">
        <v>11</v>
      </c>
      <c r="C67" s="3" t="s">
        <v>1955</v>
      </c>
      <c r="D67" s="3" t="s">
        <v>127</v>
      </c>
      <c r="E67" s="3" t="s">
        <v>1956</v>
      </c>
      <c r="F67" s="3" t="s">
        <v>15</v>
      </c>
      <c r="G67" s="3" t="s">
        <v>26</v>
      </c>
      <c r="H67" s="3" t="s">
        <v>113</v>
      </c>
      <c r="I67" s="3" t="s">
        <v>29</v>
      </c>
      <c r="J67" s="3" t="s">
        <v>134</v>
      </c>
      <c r="K67" s="3">
        <v>7</v>
      </c>
      <c r="L67" s="3">
        <v>1</v>
      </c>
      <c r="M67" s="3">
        <v>3</v>
      </c>
      <c r="O67">
        <f>Table2[[#This Row],[id]]</f>
        <v>66</v>
      </c>
      <c r="P67" t="str">
        <f>_xlfn.XLOOKUP(Table2[[#This Row],[id]],AGCEEP[id],AGCEEP[continent])</f>
        <v>America</v>
      </c>
      <c r="Q67" t="str">
        <f>_xlfn.XLOOKUP(Table2[[#This Row],[id]],AGCEEP[id],AGCEEP[region])</f>
        <v>North America</v>
      </c>
      <c r="R67" t="str">
        <f>_xlfn.XLOOKUP(Table2[[#This Row],[id]],AGCEEP[id],AGCEEP[area])</f>
        <v>Appalachia</v>
      </c>
      <c r="S67" t="str">
        <f>_xlfn.XLOOKUP(Table2[[#This Row],[id]],AGCEEP[id],AGCEEP[terrain])</f>
        <v>mountain</v>
      </c>
      <c r="T67" t="str">
        <f>_xlfn.XLOOKUP(Table2[[#This Row],[id]],AGCEEP[id],AGCEEP[religion])</f>
        <v>pagan</v>
      </c>
      <c r="U67" t="str">
        <f>_xlfn.XLOOKUP(Table2[[#This Row],[id]],AGCEEP[id],AGCEEP[climate])</f>
        <v>ncontinental</v>
      </c>
      <c r="V67" t="str">
        <f>_xlfn.XLOOKUP(Table2[[#This Row],[id]],AGCEEP[id],AGCEEP[culture])</f>
        <v>cherokee</v>
      </c>
      <c r="W67" t="str">
        <f>_xlfn.XLOOKUP(Table2[[#This Row],[id]],AGCEEP[id],AGCEEP[goods])</f>
        <v>naval_supplies</v>
      </c>
      <c r="X67" t="str">
        <f>_xlfn.XLOOKUP(Table2[[#This Row],[id]],AGCEEP[id],AGCEEP[name])</f>
        <v>Appalache</v>
      </c>
      <c r="Y67">
        <f>_xlfn.XLOOKUP(Table2[[#This Row],[id]],AGCEEP[id],AGCEEP[colonization_difficulty])</f>
        <v>7</v>
      </c>
      <c r="Z67">
        <f>_xlfn.XLOOKUP(Table2[[#This Row],[id]],AGCEEP[id],AGCEEP[manpower])</f>
        <v>1</v>
      </c>
      <c r="AA67">
        <f>_xlfn.XLOOKUP(Table2[[#This Row],[id]],AGCEEP[id],AGCEEP[income])</f>
        <v>3</v>
      </c>
    </row>
    <row r="68" spans="1:27">
      <c r="A68" s="2">
        <v>67</v>
      </c>
      <c r="B68" s="3" t="s">
        <v>11</v>
      </c>
      <c r="C68" s="3" t="s">
        <v>1955</v>
      </c>
      <c r="D68" s="3" t="s">
        <v>135</v>
      </c>
      <c r="E68" s="3" t="s">
        <v>22</v>
      </c>
      <c r="F68" s="3" t="s">
        <v>15</v>
      </c>
      <c r="G68" s="3" t="s">
        <v>122</v>
      </c>
      <c r="H68" s="3" t="s">
        <v>125</v>
      </c>
      <c r="I68" s="3" t="s">
        <v>20</v>
      </c>
      <c r="J68" s="3" t="s">
        <v>136</v>
      </c>
      <c r="K68" s="3">
        <v>5</v>
      </c>
      <c r="L68" s="3">
        <v>2</v>
      </c>
      <c r="M68" s="3">
        <v>3</v>
      </c>
      <c r="O68">
        <f>Table2[[#This Row],[id]]</f>
        <v>67</v>
      </c>
      <c r="P68" t="str">
        <f>_xlfn.XLOOKUP(Table2[[#This Row],[id]],AGCEEP[id],AGCEEP[continent])</f>
        <v>America</v>
      </c>
      <c r="Q68" t="str">
        <f>_xlfn.XLOOKUP(Table2[[#This Row],[id]],AGCEEP[id],AGCEEP[region])</f>
        <v>North America</v>
      </c>
      <c r="R68" t="str">
        <f>_xlfn.XLOOKUP(Table2[[#This Row],[id]],AGCEEP[id],AGCEEP[area])</f>
        <v>Ohio</v>
      </c>
      <c r="S68" t="str">
        <f>_xlfn.XLOOKUP(Table2[[#This Row],[id]],AGCEEP[id],AGCEEP[terrain])</f>
        <v>forest</v>
      </c>
      <c r="T68" t="str">
        <f>_xlfn.XLOOKUP(Table2[[#This Row],[id]],AGCEEP[id],AGCEEP[religion])</f>
        <v>pagan</v>
      </c>
      <c r="U68" t="str">
        <f>_xlfn.XLOOKUP(Table2[[#This Row],[id]],AGCEEP[id],AGCEEP[climate])</f>
        <v>tundra</v>
      </c>
      <c r="V68" t="str">
        <f>_xlfn.XLOOKUP(Table2[[#This Row],[id]],AGCEEP[id],AGCEEP[culture])</f>
        <v>cherokee</v>
      </c>
      <c r="W68" t="str">
        <f>_xlfn.XLOOKUP(Table2[[#This Row],[id]],AGCEEP[id],AGCEEP[goods])</f>
        <v>fur</v>
      </c>
      <c r="X68" t="str">
        <f>_xlfn.XLOOKUP(Table2[[#This Row],[id]],AGCEEP[id],AGCEEP[name])</f>
        <v>Kentucky</v>
      </c>
      <c r="Y68">
        <f>_xlfn.XLOOKUP(Table2[[#This Row],[id]],AGCEEP[id],AGCEEP[colonization_difficulty])</f>
        <v>5</v>
      </c>
      <c r="Z68">
        <f>_xlfn.XLOOKUP(Table2[[#This Row],[id]],AGCEEP[id],AGCEEP[manpower])</f>
        <v>2</v>
      </c>
      <c r="AA68">
        <f>_xlfn.XLOOKUP(Table2[[#This Row],[id]],AGCEEP[id],AGCEEP[income])</f>
        <v>3</v>
      </c>
    </row>
    <row r="69" spans="1:27">
      <c r="A69" s="2">
        <v>68</v>
      </c>
      <c r="B69" s="3" t="s">
        <v>11</v>
      </c>
      <c r="C69" s="3" t="s">
        <v>1955</v>
      </c>
      <c r="D69" s="3" t="s">
        <v>127</v>
      </c>
      <c r="E69" s="3" t="s">
        <v>80</v>
      </c>
      <c r="F69" s="3" t="s">
        <v>15</v>
      </c>
      <c r="G69" s="3" t="s">
        <v>26</v>
      </c>
      <c r="H69" s="3" t="s">
        <v>137</v>
      </c>
      <c r="I69" s="3" t="s">
        <v>131</v>
      </c>
      <c r="J69" s="3" t="s">
        <v>138</v>
      </c>
      <c r="K69" s="3">
        <v>4</v>
      </c>
      <c r="L69" s="3">
        <v>2</v>
      </c>
      <c r="M69" s="3">
        <v>6</v>
      </c>
      <c r="O69">
        <f>Table2[[#This Row],[id]]</f>
        <v>68</v>
      </c>
      <c r="P69" t="str">
        <f>_xlfn.XLOOKUP(Table2[[#This Row],[id]],AGCEEP[id],AGCEEP[continent])</f>
        <v>America</v>
      </c>
      <c r="Q69" t="str">
        <f>_xlfn.XLOOKUP(Table2[[#This Row],[id]],AGCEEP[id],AGCEEP[region])</f>
        <v>North America</v>
      </c>
      <c r="R69" t="str">
        <f>_xlfn.XLOOKUP(Table2[[#This Row],[id]],AGCEEP[id],AGCEEP[area])</f>
        <v>Appalachia</v>
      </c>
      <c r="S69" t="str">
        <f>_xlfn.XLOOKUP(Table2[[#This Row],[id]],AGCEEP[id],AGCEEP[terrain])</f>
        <v>marsh</v>
      </c>
      <c r="T69" t="str">
        <f>_xlfn.XLOOKUP(Table2[[#This Row],[id]],AGCEEP[id],AGCEEP[religion])</f>
        <v>pagan</v>
      </c>
      <c r="U69" t="str">
        <f>_xlfn.XLOOKUP(Table2[[#This Row],[id]],AGCEEP[id],AGCEEP[climate])</f>
        <v>ncontinental</v>
      </c>
      <c r="V69" t="str">
        <f>_xlfn.XLOOKUP(Table2[[#This Row],[id]],AGCEEP[id],AGCEEP[culture])</f>
        <v>iroquis</v>
      </c>
      <c r="W69" t="str">
        <f>_xlfn.XLOOKUP(Table2[[#This Row],[id]],AGCEEP[id],AGCEEP[goods])</f>
        <v>tobacco</v>
      </c>
      <c r="X69" t="str">
        <f>_xlfn.XLOOKUP(Table2[[#This Row],[id]],AGCEEP[id],AGCEEP[name])</f>
        <v>Chesapeake</v>
      </c>
      <c r="Y69">
        <f>_xlfn.XLOOKUP(Table2[[#This Row],[id]],AGCEEP[id],AGCEEP[colonization_difficulty])</f>
        <v>4</v>
      </c>
      <c r="Z69">
        <f>_xlfn.XLOOKUP(Table2[[#This Row],[id]],AGCEEP[id],AGCEEP[manpower])</f>
        <v>2</v>
      </c>
      <c r="AA69">
        <f>_xlfn.XLOOKUP(Table2[[#This Row],[id]],AGCEEP[id],AGCEEP[income])</f>
        <v>6</v>
      </c>
    </row>
    <row r="70" spans="1:27">
      <c r="A70" s="2">
        <v>69</v>
      </c>
      <c r="B70" s="3" t="s">
        <v>11</v>
      </c>
      <c r="C70" s="3" t="s">
        <v>1955</v>
      </c>
      <c r="D70" s="3" t="s">
        <v>127</v>
      </c>
      <c r="E70" s="3" t="s">
        <v>34</v>
      </c>
      <c r="F70" s="3" t="s">
        <v>15</v>
      </c>
      <c r="G70" s="3" t="s">
        <v>122</v>
      </c>
      <c r="H70" s="3" t="s">
        <v>139</v>
      </c>
      <c r="I70" s="3" t="s">
        <v>131</v>
      </c>
      <c r="J70" s="3" t="s">
        <v>140</v>
      </c>
      <c r="K70" s="3">
        <v>4</v>
      </c>
      <c r="L70" s="3">
        <v>2</v>
      </c>
      <c r="M70" s="3">
        <v>7</v>
      </c>
      <c r="O70">
        <f>Table2[[#This Row],[id]]</f>
        <v>69</v>
      </c>
      <c r="P70" t="str">
        <f>_xlfn.XLOOKUP(Table2[[#This Row],[id]],AGCEEP[id],AGCEEP[continent])</f>
        <v>America</v>
      </c>
      <c r="Q70" t="str">
        <f>_xlfn.XLOOKUP(Table2[[#This Row],[id]],AGCEEP[id],AGCEEP[region])</f>
        <v>North America</v>
      </c>
      <c r="R70" t="str">
        <f>_xlfn.XLOOKUP(Table2[[#This Row],[id]],AGCEEP[id],AGCEEP[area])</f>
        <v>Appalachia</v>
      </c>
      <c r="S70" t="str">
        <f>_xlfn.XLOOKUP(Table2[[#This Row],[id]],AGCEEP[id],AGCEEP[terrain])</f>
        <v>forest</v>
      </c>
      <c r="T70" t="str">
        <f>_xlfn.XLOOKUP(Table2[[#This Row],[id]],AGCEEP[id],AGCEEP[religion])</f>
        <v>pagan</v>
      </c>
      <c r="U70" t="str">
        <f>_xlfn.XLOOKUP(Table2[[#This Row],[id]],AGCEEP[id],AGCEEP[climate])</f>
        <v>tundra</v>
      </c>
      <c r="V70" t="str">
        <f>_xlfn.XLOOKUP(Table2[[#This Row],[id]],AGCEEP[id],AGCEEP[culture])</f>
        <v>iroquis</v>
      </c>
      <c r="W70" t="str">
        <f>_xlfn.XLOOKUP(Table2[[#This Row],[id]],AGCEEP[id],AGCEEP[goods])</f>
        <v>tobacco</v>
      </c>
      <c r="X70" t="str">
        <f>_xlfn.XLOOKUP(Table2[[#This Row],[id]],AGCEEP[id],AGCEEP[name])</f>
        <v>Powhatan</v>
      </c>
      <c r="Y70">
        <f>_xlfn.XLOOKUP(Table2[[#This Row],[id]],AGCEEP[id],AGCEEP[colonization_difficulty])</f>
        <v>4</v>
      </c>
      <c r="Z70">
        <f>_xlfn.XLOOKUP(Table2[[#This Row],[id]],AGCEEP[id],AGCEEP[manpower])</f>
        <v>2</v>
      </c>
      <c r="AA70">
        <f>_xlfn.XLOOKUP(Table2[[#This Row],[id]],AGCEEP[id],AGCEEP[income])</f>
        <v>7</v>
      </c>
    </row>
    <row r="71" spans="1:27">
      <c r="A71" s="2">
        <v>70</v>
      </c>
      <c r="B71" s="3" t="s">
        <v>11</v>
      </c>
      <c r="C71" s="3" t="s">
        <v>1955</v>
      </c>
      <c r="D71" s="3" t="s">
        <v>127</v>
      </c>
      <c r="E71" s="3" t="s">
        <v>1956</v>
      </c>
      <c r="F71" s="3" t="s">
        <v>15</v>
      </c>
      <c r="G71" s="3" t="s">
        <v>122</v>
      </c>
      <c r="H71" s="3" t="s">
        <v>139</v>
      </c>
      <c r="I71" s="3" t="s">
        <v>141</v>
      </c>
      <c r="J71" s="3" t="s">
        <v>142</v>
      </c>
      <c r="K71" s="3">
        <v>5</v>
      </c>
      <c r="L71" s="3">
        <v>2</v>
      </c>
      <c r="M71" s="3">
        <v>5</v>
      </c>
      <c r="O71">
        <f>Table2[[#This Row],[id]]</f>
        <v>70</v>
      </c>
      <c r="P71" t="str">
        <f>_xlfn.XLOOKUP(Table2[[#This Row],[id]],AGCEEP[id],AGCEEP[continent])</f>
        <v>America</v>
      </c>
      <c r="Q71" t="str">
        <f>_xlfn.XLOOKUP(Table2[[#This Row],[id]],AGCEEP[id],AGCEEP[region])</f>
        <v>North America</v>
      </c>
      <c r="R71" t="str">
        <f>_xlfn.XLOOKUP(Table2[[#This Row],[id]],AGCEEP[id],AGCEEP[area])</f>
        <v>Appalachia</v>
      </c>
      <c r="S71" t="str">
        <f>_xlfn.XLOOKUP(Table2[[#This Row],[id]],AGCEEP[id],AGCEEP[terrain])</f>
        <v>mountain</v>
      </c>
      <c r="T71" t="str">
        <f>_xlfn.XLOOKUP(Table2[[#This Row],[id]],AGCEEP[id],AGCEEP[religion])</f>
        <v>pagan</v>
      </c>
      <c r="U71" t="str">
        <f>_xlfn.XLOOKUP(Table2[[#This Row],[id]],AGCEEP[id],AGCEEP[climate])</f>
        <v>tundra</v>
      </c>
      <c r="V71" t="str">
        <f>_xlfn.XLOOKUP(Table2[[#This Row],[id]],AGCEEP[id],AGCEEP[culture])</f>
        <v>iroquis</v>
      </c>
      <c r="W71" t="str">
        <f>_xlfn.XLOOKUP(Table2[[#This Row],[id]],AGCEEP[id],AGCEEP[goods])</f>
        <v>iron</v>
      </c>
      <c r="X71" t="str">
        <f>_xlfn.XLOOKUP(Table2[[#This Row],[id]],AGCEEP[id],AGCEEP[name])</f>
        <v>Shenandoah</v>
      </c>
      <c r="Y71">
        <f>_xlfn.XLOOKUP(Table2[[#This Row],[id]],AGCEEP[id],AGCEEP[colonization_difficulty])</f>
        <v>5</v>
      </c>
      <c r="Z71">
        <f>_xlfn.XLOOKUP(Table2[[#This Row],[id]],AGCEEP[id],AGCEEP[manpower])</f>
        <v>2</v>
      </c>
      <c r="AA71">
        <f>_xlfn.XLOOKUP(Table2[[#This Row],[id]],AGCEEP[id],AGCEEP[income])</f>
        <v>5</v>
      </c>
    </row>
    <row r="72" spans="1:27">
      <c r="A72" s="2">
        <v>71</v>
      </c>
      <c r="B72" s="3" t="s">
        <v>11</v>
      </c>
      <c r="C72" s="3" t="s">
        <v>1955</v>
      </c>
      <c r="D72" s="3" t="s">
        <v>135</v>
      </c>
      <c r="E72" s="3" t="s">
        <v>22</v>
      </c>
      <c r="F72" s="3" t="s">
        <v>15</v>
      </c>
      <c r="G72" s="3" t="s">
        <v>122</v>
      </c>
      <c r="H72" s="3" t="s">
        <v>125</v>
      </c>
      <c r="I72" s="3" t="s">
        <v>20</v>
      </c>
      <c r="J72" s="3" t="s">
        <v>143</v>
      </c>
      <c r="K72" s="3">
        <v>6</v>
      </c>
      <c r="L72" s="3">
        <v>5</v>
      </c>
      <c r="M72" s="3">
        <v>3</v>
      </c>
      <c r="O72">
        <f>Table2[[#This Row],[id]]</f>
        <v>71</v>
      </c>
      <c r="P72" t="str">
        <f>_xlfn.XLOOKUP(Table2[[#This Row],[id]],AGCEEP[id],AGCEEP[continent])</f>
        <v>America</v>
      </c>
      <c r="Q72" t="str">
        <f>_xlfn.XLOOKUP(Table2[[#This Row],[id]],AGCEEP[id],AGCEEP[region])</f>
        <v>North America</v>
      </c>
      <c r="R72" t="str">
        <f>_xlfn.XLOOKUP(Table2[[#This Row],[id]],AGCEEP[id],AGCEEP[area])</f>
        <v>Ohio</v>
      </c>
      <c r="S72" t="str">
        <f>_xlfn.XLOOKUP(Table2[[#This Row],[id]],AGCEEP[id],AGCEEP[terrain])</f>
        <v>forest</v>
      </c>
      <c r="T72" t="str">
        <f>_xlfn.XLOOKUP(Table2[[#This Row],[id]],AGCEEP[id],AGCEEP[religion])</f>
        <v>pagan</v>
      </c>
      <c r="U72" t="str">
        <f>_xlfn.XLOOKUP(Table2[[#This Row],[id]],AGCEEP[id],AGCEEP[climate])</f>
        <v>tundra</v>
      </c>
      <c r="V72" t="str">
        <f>_xlfn.XLOOKUP(Table2[[#This Row],[id]],AGCEEP[id],AGCEEP[culture])</f>
        <v>shawnee</v>
      </c>
      <c r="W72" t="str">
        <f>_xlfn.XLOOKUP(Table2[[#This Row],[id]],AGCEEP[id],AGCEEP[goods])</f>
        <v>fur</v>
      </c>
      <c r="X72" t="str">
        <f>_xlfn.XLOOKUP(Table2[[#This Row],[id]],AGCEEP[id],AGCEEP[name])</f>
        <v>Erie</v>
      </c>
      <c r="Y72">
        <f>_xlfn.XLOOKUP(Table2[[#This Row],[id]],AGCEEP[id],AGCEEP[colonization_difficulty])</f>
        <v>6</v>
      </c>
      <c r="Z72">
        <f>_xlfn.XLOOKUP(Table2[[#This Row],[id]],AGCEEP[id],AGCEEP[manpower])</f>
        <v>3</v>
      </c>
      <c r="AA72">
        <f>_xlfn.XLOOKUP(Table2[[#This Row],[id]],AGCEEP[id],AGCEEP[income])</f>
        <v>3</v>
      </c>
    </row>
    <row r="73" spans="1:27">
      <c r="A73" s="2">
        <v>72</v>
      </c>
      <c r="B73" s="3" t="s">
        <v>11</v>
      </c>
      <c r="C73" s="3" t="s">
        <v>1955</v>
      </c>
      <c r="D73" s="3" t="s">
        <v>144</v>
      </c>
      <c r="E73" s="3" t="s">
        <v>34</v>
      </c>
      <c r="F73" s="3" t="s">
        <v>15</v>
      </c>
      <c r="G73" s="3" t="s">
        <v>122</v>
      </c>
      <c r="H73" s="3" t="s">
        <v>125</v>
      </c>
      <c r="I73" s="3" t="s">
        <v>20</v>
      </c>
      <c r="J73" s="3" t="s">
        <v>145</v>
      </c>
      <c r="K73" s="3">
        <v>6</v>
      </c>
      <c r="L73" s="3">
        <v>2</v>
      </c>
      <c r="M73" s="3">
        <v>3</v>
      </c>
      <c r="O73">
        <f>Table2[[#This Row],[id]]</f>
        <v>72</v>
      </c>
      <c r="P73" t="str">
        <f>_xlfn.XLOOKUP(Table2[[#This Row],[id]],AGCEEP[id],AGCEEP[continent])</f>
        <v>America</v>
      </c>
      <c r="Q73" t="str">
        <f>_xlfn.XLOOKUP(Table2[[#This Row],[id]],AGCEEP[id],AGCEEP[region])</f>
        <v>North America</v>
      </c>
      <c r="R73" t="str">
        <f>_xlfn.XLOOKUP(Table2[[#This Row],[id]],AGCEEP[id],AGCEEP[area])</f>
        <v>Grand Lacs</v>
      </c>
      <c r="S73" t="str">
        <f>_xlfn.XLOOKUP(Table2[[#This Row],[id]],AGCEEP[id],AGCEEP[terrain])</f>
        <v>forest</v>
      </c>
      <c r="T73" t="str">
        <f>_xlfn.XLOOKUP(Table2[[#This Row],[id]],AGCEEP[id],AGCEEP[religion])</f>
        <v>pagan</v>
      </c>
      <c r="U73" t="str">
        <f>_xlfn.XLOOKUP(Table2[[#This Row],[id]],AGCEEP[id],AGCEEP[climate])</f>
        <v>tundra</v>
      </c>
      <c r="V73" t="str">
        <f>_xlfn.XLOOKUP(Table2[[#This Row],[id]],AGCEEP[id],AGCEEP[culture])</f>
        <v>shawnee</v>
      </c>
      <c r="W73" t="str">
        <f>_xlfn.XLOOKUP(Table2[[#This Row],[id]],AGCEEP[id],AGCEEP[goods])</f>
        <v>fur</v>
      </c>
      <c r="X73" t="str">
        <f>_xlfn.XLOOKUP(Table2[[#This Row],[id]],AGCEEP[id],AGCEEP[name])</f>
        <v>Hindua</v>
      </c>
      <c r="Y73">
        <f>_xlfn.XLOOKUP(Table2[[#This Row],[id]],AGCEEP[id],AGCEEP[colonization_difficulty])</f>
        <v>6</v>
      </c>
      <c r="Z73">
        <f>_xlfn.XLOOKUP(Table2[[#This Row],[id]],AGCEEP[id],AGCEEP[manpower])</f>
        <v>2</v>
      </c>
      <c r="AA73">
        <f>_xlfn.XLOOKUP(Table2[[#This Row],[id]],AGCEEP[id],AGCEEP[income])</f>
        <v>3</v>
      </c>
    </row>
    <row r="74" spans="1:27">
      <c r="A74" s="2">
        <v>73</v>
      </c>
      <c r="B74" s="3" t="s">
        <v>11</v>
      </c>
      <c r="C74" s="3" t="s">
        <v>1955</v>
      </c>
      <c r="D74" s="3" t="s">
        <v>124</v>
      </c>
      <c r="E74" s="3" t="s">
        <v>22</v>
      </c>
      <c r="F74" s="3" t="s">
        <v>15</v>
      </c>
      <c r="G74" s="3" t="s">
        <v>122</v>
      </c>
      <c r="H74" s="3" t="s">
        <v>125</v>
      </c>
      <c r="I74" s="3" t="s">
        <v>20</v>
      </c>
      <c r="J74" s="3" t="s">
        <v>146</v>
      </c>
      <c r="K74" s="3">
        <v>5</v>
      </c>
      <c r="L74" s="3">
        <v>2</v>
      </c>
      <c r="M74" s="3">
        <v>3</v>
      </c>
      <c r="O74">
        <f>Table2[[#This Row],[id]]</f>
        <v>73</v>
      </c>
      <c r="P74" t="str">
        <f>_xlfn.XLOOKUP(Table2[[#This Row],[id]],AGCEEP[id],AGCEEP[continent])</f>
        <v>America</v>
      </c>
      <c r="Q74" t="str">
        <f>_xlfn.XLOOKUP(Table2[[#This Row],[id]],AGCEEP[id],AGCEEP[region])</f>
        <v>North America</v>
      </c>
      <c r="R74" t="str">
        <f>_xlfn.XLOOKUP(Table2[[#This Row],[id]],AGCEEP[id],AGCEEP[area])</f>
        <v>Illinois</v>
      </c>
      <c r="S74" t="str">
        <f>_xlfn.XLOOKUP(Table2[[#This Row],[id]],AGCEEP[id],AGCEEP[terrain])</f>
        <v>forest</v>
      </c>
      <c r="T74" t="str">
        <f>_xlfn.XLOOKUP(Table2[[#This Row],[id]],AGCEEP[id],AGCEEP[religion])</f>
        <v>pagan</v>
      </c>
      <c r="U74" t="str">
        <f>_xlfn.XLOOKUP(Table2[[#This Row],[id]],AGCEEP[id],AGCEEP[climate])</f>
        <v>tundra</v>
      </c>
      <c r="V74" t="str">
        <f>_xlfn.XLOOKUP(Table2[[#This Row],[id]],AGCEEP[id],AGCEEP[culture])</f>
        <v>shawnee</v>
      </c>
      <c r="W74" t="str">
        <f>_xlfn.XLOOKUP(Table2[[#This Row],[id]],AGCEEP[id],AGCEEP[goods])</f>
        <v>fur</v>
      </c>
      <c r="X74" t="str">
        <f>_xlfn.XLOOKUP(Table2[[#This Row],[id]],AGCEEP[id],AGCEEP[name])</f>
        <v>Fox</v>
      </c>
      <c r="Y74">
        <f>_xlfn.XLOOKUP(Table2[[#This Row],[id]],AGCEEP[id],AGCEEP[colonization_difficulty])</f>
        <v>5</v>
      </c>
      <c r="Z74">
        <f>_xlfn.XLOOKUP(Table2[[#This Row],[id]],AGCEEP[id],AGCEEP[manpower])</f>
        <v>2</v>
      </c>
      <c r="AA74">
        <f>_xlfn.XLOOKUP(Table2[[#This Row],[id]],AGCEEP[id],AGCEEP[income])</f>
        <v>3</v>
      </c>
    </row>
    <row r="75" spans="1:27">
      <c r="A75" s="2">
        <v>74</v>
      </c>
      <c r="B75" s="3" t="s">
        <v>11</v>
      </c>
      <c r="C75" s="3" t="s">
        <v>1955</v>
      </c>
      <c r="D75" s="3" t="s">
        <v>124</v>
      </c>
      <c r="E75" s="3" t="s">
        <v>34</v>
      </c>
      <c r="F75" s="3" t="s">
        <v>15</v>
      </c>
      <c r="G75" s="3" t="s">
        <v>122</v>
      </c>
      <c r="H75" s="3" t="s">
        <v>147</v>
      </c>
      <c r="I75" s="3" t="s">
        <v>20</v>
      </c>
      <c r="J75" s="3" t="s">
        <v>148</v>
      </c>
      <c r="K75" s="3">
        <v>5</v>
      </c>
      <c r="L75" s="3">
        <v>2</v>
      </c>
      <c r="M75" s="3">
        <v>3</v>
      </c>
      <c r="O75">
        <f>Table2[[#This Row],[id]]</f>
        <v>74</v>
      </c>
      <c r="P75" t="str">
        <f>_xlfn.XLOOKUP(Table2[[#This Row],[id]],AGCEEP[id],AGCEEP[continent])</f>
        <v>America</v>
      </c>
      <c r="Q75" t="str">
        <f>_xlfn.XLOOKUP(Table2[[#This Row],[id]],AGCEEP[id],AGCEEP[region])</f>
        <v>North America</v>
      </c>
      <c r="R75" t="str">
        <f>_xlfn.XLOOKUP(Table2[[#This Row],[id]],AGCEEP[id],AGCEEP[area])</f>
        <v>Illinois</v>
      </c>
      <c r="S75" t="str">
        <f>_xlfn.XLOOKUP(Table2[[#This Row],[id]],AGCEEP[id],AGCEEP[terrain])</f>
        <v>forest</v>
      </c>
      <c r="T75" t="str">
        <f>_xlfn.XLOOKUP(Table2[[#This Row],[id]],AGCEEP[id],AGCEEP[religion])</f>
        <v>pagan</v>
      </c>
      <c r="U75" t="str">
        <f>_xlfn.XLOOKUP(Table2[[#This Row],[id]],AGCEEP[id],AGCEEP[climate])</f>
        <v>tundra</v>
      </c>
      <c r="V75" t="str">
        <f>_xlfn.XLOOKUP(Table2[[#This Row],[id]],AGCEEP[id],AGCEEP[culture])</f>
        <v>dakota</v>
      </c>
      <c r="W75" t="str">
        <f>_xlfn.XLOOKUP(Table2[[#This Row],[id]],AGCEEP[id],AGCEEP[goods])</f>
        <v>fur</v>
      </c>
      <c r="X75" t="str">
        <f>_xlfn.XLOOKUP(Table2[[#This Row],[id]],AGCEEP[id],AGCEEP[name])</f>
        <v>Milwaukee</v>
      </c>
      <c r="Y75">
        <f>_xlfn.XLOOKUP(Table2[[#This Row],[id]],AGCEEP[id],AGCEEP[colonization_difficulty])</f>
        <v>5</v>
      </c>
      <c r="Z75">
        <f>_xlfn.XLOOKUP(Table2[[#This Row],[id]],AGCEEP[id],AGCEEP[manpower])</f>
        <v>2</v>
      </c>
      <c r="AA75">
        <f>_xlfn.XLOOKUP(Table2[[#This Row],[id]],AGCEEP[id],AGCEEP[income])</f>
        <v>3</v>
      </c>
    </row>
    <row r="76" spans="1:27">
      <c r="A76" s="2">
        <v>75</v>
      </c>
      <c r="B76" s="3" t="s">
        <v>11</v>
      </c>
      <c r="C76" s="3" t="s">
        <v>1955</v>
      </c>
      <c r="D76" s="3" t="s">
        <v>121</v>
      </c>
      <c r="E76" s="3" t="s">
        <v>34</v>
      </c>
      <c r="F76" s="3" t="s">
        <v>15</v>
      </c>
      <c r="G76" s="3" t="s">
        <v>122</v>
      </c>
      <c r="H76" s="3" t="s">
        <v>147</v>
      </c>
      <c r="I76" s="3" t="s">
        <v>43</v>
      </c>
      <c r="J76" s="3" t="s">
        <v>149</v>
      </c>
      <c r="K76" s="3">
        <v>6</v>
      </c>
      <c r="L76" s="3">
        <v>1</v>
      </c>
      <c r="M76" s="3">
        <v>3</v>
      </c>
      <c r="O76">
        <f>Table2[[#This Row],[id]]</f>
        <v>75</v>
      </c>
      <c r="P76" t="str">
        <f>_xlfn.XLOOKUP(Table2[[#This Row],[id]],AGCEEP[id],AGCEEP[continent])</f>
        <v>America</v>
      </c>
      <c r="Q76" t="str">
        <f>_xlfn.XLOOKUP(Table2[[#This Row],[id]],AGCEEP[id],AGCEEP[region])</f>
        <v>North America</v>
      </c>
      <c r="R76" t="str">
        <f>_xlfn.XLOOKUP(Table2[[#This Row],[id]],AGCEEP[id],AGCEEP[area])</f>
        <v>Kansas</v>
      </c>
      <c r="S76" t="str">
        <f>_xlfn.XLOOKUP(Table2[[#This Row],[id]],AGCEEP[id],AGCEEP[terrain])</f>
        <v>plains</v>
      </c>
      <c r="T76" t="str">
        <f>_xlfn.XLOOKUP(Table2[[#This Row],[id]],AGCEEP[id],AGCEEP[religion])</f>
        <v>pagan</v>
      </c>
      <c r="U76" t="str">
        <f>_xlfn.XLOOKUP(Table2[[#This Row],[id]],AGCEEP[id],AGCEEP[climate])</f>
        <v>tundra</v>
      </c>
      <c r="V76" t="str">
        <f>_xlfn.XLOOKUP(Table2[[#This Row],[id]],AGCEEP[id],AGCEEP[culture])</f>
        <v>dakota</v>
      </c>
      <c r="W76" t="str">
        <f>_xlfn.XLOOKUP(Table2[[#This Row],[id]],AGCEEP[id],AGCEEP[goods])</f>
        <v>grain</v>
      </c>
      <c r="X76" t="str">
        <f>_xlfn.XLOOKUP(Table2[[#This Row],[id]],AGCEEP[id],AGCEEP[name])</f>
        <v>Iowa</v>
      </c>
      <c r="Y76">
        <f>_xlfn.XLOOKUP(Table2[[#This Row],[id]],AGCEEP[id],AGCEEP[colonization_difficulty])</f>
        <v>6</v>
      </c>
      <c r="Z76">
        <f>_xlfn.XLOOKUP(Table2[[#This Row],[id]],AGCEEP[id],AGCEEP[manpower])</f>
        <v>1</v>
      </c>
      <c r="AA76">
        <f>_xlfn.XLOOKUP(Table2[[#This Row],[id]],AGCEEP[id],AGCEEP[income])</f>
        <v>3</v>
      </c>
    </row>
    <row r="77" spans="1:27">
      <c r="A77" s="2">
        <v>76</v>
      </c>
      <c r="B77" s="3" t="s">
        <v>11</v>
      </c>
      <c r="C77" s="3" t="s">
        <v>1955</v>
      </c>
      <c r="D77" s="3" t="s">
        <v>121</v>
      </c>
      <c r="E77" s="3" t="s">
        <v>34</v>
      </c>
      <c r="F77" s="3" t="s">
        <v>15</v>
      </c>
      <c r="G77" s="3" t="s">
        <v>16</v>
      </c>
      <c r="H77" s="3" t="s">
        <v>147</v>
      </c>
      <c r="I77" s="3" t="s">
        <v>43</v>
      </c>
      <c r="J77" s="3" t="s">
        <v>150</v>
      </c>
      <c r="K77" s="3">
        <v>7</v>
      </c>
      <c r="L77" s="3">
        <v>1</v>
      </c>
      <c r="M77" s="3">
        <v>3</v>
      </c>
      <c r="O77">
        <f>Table2[[#This Row],[id]]</f>
        <v>76</v>
      </c>
      <c r="P77" t="str">
        <f>_xlfn.XLOOKUP(Table2[[#This Row],[id]],AGCEEP[id],AGCEEP[continent])</f>
        <v>America</v>
      </c>
      <c r="Q77" t="str">
        <f>_xlfn.XLOOKUP(Table2[[#This Row],[id]],AGCEEP[id],AGCEEP[region])</f>
        <v>North America</v>
      </c>
      <c r="R77" t="str">
        <f>_xlfn.XLOOKUP(Table2[[#This Row],[id]],AGCEEP[id],AGCEEP[area])</f>
        <v>Kansas</v>
      </c>
      <c r="S77" t="str">
        <f>_xlfn.XLOOKUP(Table2[[#This Row],[id]],AGCEEP[id],AGCEEP[terrain])</f>
        <v>plains</v>
      </c>
      <c r="T77" t="str">
        <f>_xlfn.XLOOKUP(Table2[[#This Row],[id]],AGCEEP[id],AGCEEP[religion])</f>
        <v>pagan</v>
      </c>
      <c r="U77" t="str">
        <f>_xlfn.XLOOKUP(Table2[[#This Row],[id]],AGCEEP[id],AGCEEP[climate])</f>
        <v>arctic</v>
      </c>
      <c r="V77" t="str">
        <f>_xlfn.XLOOKUP(Table2[[#This Row],[id]],AGCEEP[id],AGCEEP[culture])</f>
        <v>dakota</v>
      </c>
      <c r="W77" t="str">
        <f>_xlfn.XLOOKUP(Table2[[#This Row],[id]],AGCEEP[id],AGCEEP[goods])</f>
        <v>grain</v>
      </c>
      <c r="X77" t="str">
        <f>_xlfn.XLOOKUP(Table2[[#This Row],[id]],AGCEEP[id],AGCEEP[name])</f>
        <v>Minnesota</v>
      </c>
      <c r="Y77">
        <f>_xlfn.XLOOKUP(Table2[[#This Row],[id]],AGCEEP[id],AGCEEP[colonization_difficulty])</f>
        <v>7</v>
      </c>
      <c r="Z77">
        <f>_xlfn.XLOOKUP(Table2[[#This Row],[id]],AGCEEP[id],AGCEEP[manpower])</f>
        <v>1</v>
      </c>
      <c r="AA77">
        <f>_xlfn.XLOOKUP(Table2[[#This Row],[id]],AGCEEP[id],AGCEEP[income])</f>
        <v>3</v>
      </c>
    </row>
    <row r="78" spans="1:27">
      <c r="A78" s="2">
        <v>77</v>
      </c>
      <c r="B78" s="3" t="s">
        <v>11</v>
      </c>
      <c r="C78" s="3" t="s">
        <v>1955</v>
      </c>
      <c r="D78" s="3" t="s">
        <v>151</v>
      </c>
      <c r="E78" s="3" t="s">
        <v>22</v>
      </c>
      <c r="F78" s="3" t="s">
        <v>15</v>
      </c>
      <c r="G78" s="3" t="s">
        <v>16</v>
      </c>
      <c r="H78" s="3" t="s">
        <v>147</v>
      </c>
      <c r="I78" s="3" t="s">
        <v>43</v>
      </c>
      <c r="J78" s="3" t="s">
        <v>152</v>
      </c>
      <c r="K78" s="3">
        <v>7</v>
      </c>
      <c r="L78" s="3">
        <v>1</v>
      </c>
      <c r="M78" s="3">
        <v>2</v>
      </c>
      <c r="O78">
        <f>Table2[[#This Row],[id]]</f>
        <v>77</v>
      </c>
      <c r="P78" t="str">
        <f>_xlfn.XLOOKUP(Table2[[#This Row],[id]],AGCEEP[id],AGCEEP[continent])</f>
        <v>America</v>
      </c>
      <c r="Q78" t="str">
        <f>_xlfn.XLOOKUP(Table2[[#This Row],[id]],AGCEEP[id],AGCEEP[region])</f>
        <v>North America</v>
      </c>
      <c r="R78" t="str">
        <f>_xlfn.XLOOKUP(Table2[[#This Row],[id]],AGCEEP[id],AGCEEP[area])</f>
        <v>Plaines</v>
      </c>
      <c r="S78" t="str">
        <f>_xlfn.XLOOKUP(Table2[[#This Row],[id]],AGCEEP[id],AGCEEP[terrain])</f>
        <v>forest</v>
      </c>
      <c r="T78" t="str">
        <f>_xlfn.XLOOKUP(Table2[[#This Row],[id]],AGCEEP[id],AGCEEP[religion])</f>
        <v>pagan</v>
      </c>
      <c r="U78" t="str">
        <f>_xlfn.XLOOKUP(Table2[[#This Row],[id]],AGCEEP[id],AGCEEP[climate])</f>
        <v>arctic</v>
      </c>
      <c r="V78" t="str">
        <f>_xlfn.XLOOKUP(Table2[[#This Row],[id]],AGCEEP[id],AGCEEP[culture])</f>
        <v>dakota</v>
      </c>
      <c r="W78" t="str">
        <f>_xlfn.XLOOKUP(Table2[[#This Row],[id]],AGCEEP[id],AGCEEP[goods])</f>
        <v>fur</v>
      </c>
      <c r="X78" t="str">
        <f>_xlfn.XLOOKUP(Table2[[#This Row],[id]],AGCEEP[id],AGCEEP[name])</f>
        <v>Mesabi</v>
      </c>
      <c r="Y78">
        <f>_xlfn.XLOOKUP(Table2[[#This Row],[id]],AGCEEP[id],AGCEEP[colonization_difficulty])</f>
        <v>7</v>
      </c>
      <c r="Z78">
        <f>_xlfn.XLOOKUP(Table2[[#This Row],[id]],AGCEEP[id],AGCEEP[manpower])</f>
        <v>1</v>
      </c>
      <c r="AA78">
        <f>_xlfn.XLOOKUP(Table2[[#This Row],[id]],AGCEEP[id],AGCEEP[income])</f>
        <v>2</v>
      </c>
    </row>
    <row r="79" spans="1:27">
      <c r="A79" s="2">
        <v>78</v>
      </c>
      <c r="B79" s="3" t="s">
        <v>11</v>
      </c>
      <c r="C79" s="3" t="s">
        <v>1955</v>
      </c>
      <c r="D79" s="3" t="s">
        <v>151</v>
      </c>
      <c r="E79" s="3" t="s">
        <v>22</v>
      </c>
      <c r="F79" s="3" t="s">
        <v>15</v>
      </c>
      <c r="G79" s="3" t="s">
        <v>16</v>
      </c>
      <c r="H79" s="3" t="s">
        <v>147</v>
      </c>
      <c r="I79" s="3" t="s">
        <v>43</v>
      </c>
      <c r="J79" s="3" t="s">
        <v>153</v>
      </c>
      <c r="K79" s="3">
        <v>6</v>
      </c>
      <c r="L79" s="3">
        <v>2</v>
      </c>
      <c r="M79" s="3">
        <v>3</v>
      </c>
      <c r="O79">
        <f>Table2[[#This Row],[id]]</f>
        <v>78</v>
      </c>
      <c r="P79" t="str">
        <f>_xlfn.XLOOKUP(Table2[[#This Row],[id]],AGCEEP[id],AGCEEP[continent])</f>
        <v>America</v>
      </c>
      <c r="Q79" t="str">
        <f>_xlfn.XLOOKUP(Table2[[#This Row],[id]],AGCEEP[id],AGCEEP[region])</f>
        <v>North America</v>
      </c>
      <c r="R79" t="str">
        <f>_xlfn.XLOOKUP(Table2[[#This Row],[id]],AGCEEP[id],AGCEEP[area])</f>
        <v>Illinois</v>
      </c>
      <c r="S79" t="str">
        <f>_xlfn.XLOOKUP(Table2[[#This Row],[id]],AGCEEP[id],AGCEEP[terrain])</f>
        <v>forest</v>
      </c>
      <c r="T79" t="str">
        <f>_xlfn.XLOOKUP(Table2[[#This Row],[id]],AGCEEP[id],AGCEEP[religion])</f>
        <v>pagan</v>
      </c>
      <c r="U79" t="str">
        <f>_xlfn.XLOOKUP(Table2[[#This Row],[id]],AGCEEP[id],AGCEEP[climate])</f>
        <v>arctic</v>
      </c>
      <c r="V79" t="str">
        <f>_xlfn.XLOOKUP(Table2[[#This Row],[id]],AGCEEP[id],AGCEEP[culture])</f>
        <v>dakota</v>
      </c>
      <c r="W79" t="str">
        <f>_xlfn.XLOOKUP(Table2[[#This Row],[id]],AGCEEP[id],AGCEEP[goods])</f>
        <v>fur</v>
      </c>
      <c r="X79" t="str">
        <f>_xlfn.XLOOKUP(Table2[[#This Row],[id]],AGCEEP[id],AGCEEP[name])</f>
        <v>Duluth</v>
      </c>
      <c r="Y79">
        <f>_xlfn.XLOOKUP(Table2[[#This Row],[id]],AGCEEP[id],AGCEEP[colonization_difficulty])</f>
        <v>6</v>
      </c>
      <c r="Z79">
        <f>_xlfn.XLOOKUP(Table2[[#This Row],[id]],AGCEEP[id],AGCEEP[manpower])</f>
        <v>2</v>
      </c>
      <c r="AA79">
        <f>_xlfn.XLOOKUP(Table2[[#This Row],[id]],AGCEEP[id],AGCEEP[income])</f>
        <v>3</v>
      </c>
    </row>
    <row r="80" spans="1:27">
      <c r="A80" s="2">
        <v>79</v>
      </c>
      <c r="B80" s="3" t="s">
        <v>11</v>
      </c>
      <c r="C80" s="3" t="s">
        <v>1955</v>
      </c>
      <c r="D80" s="3" t="s">
        <v>151</v>
      </c>
      <c r="E80" s="3" t="s">
        <v>22</v>
      </c>
      <c r="F80" s="3" t="s">
        <v>15</v>
      </c>
      <c r="G80" s="3" t="s">
        <v>122</v>
      </c>
      <c r="H80" s="3" t="s">
        <v>147</v>
      </c>
      <c r="I80" s="3" t="s">
        <v>141</v>
      </c>
      <c r="J80" s="3" t="s">
        <v>154</v>
      </c>
      <c r="K80" s="3">
        <v>7</v>
      </c>
      <c r="L80" s="3">
        <v>2</v>
      </c>
      <c r="M80" s="3">
        <v>2</v>
      </c>
      <c r="O80">
        <f>Table2[[#This Row],[id]]</f>
        <v>79</v>
      </c>
      <c r="P80" t="str">
        <f>_xlfn.XLOOKUP(Table2[[#This Row],[id]],AGCEEP[id],AGCEEP[continent])</f>
        <v>America</v>
      </c>
      <c r="Q80" t="str">
        <f>_xlfn.XLOOKUP(Table2[[#This Row],[id]],AGCEEP[id],AGCEEP[region])</f>
        <v>North America</v>
      </c>
      <c r="R80" t="str">
        <f>_xlfn.XLOOKUP(Table2[[#This Row],[id]],AGCEEP[id],AGCEEP[area])</f>
        <v>Plaines</v>
      </c>
      <c r="S80" t="str">
        <f>_xlfn.XLOOKUP(Table2[[#This Row],[id]],AGCEEP[id],AGCEEP[terrain])</f>
        <v>forest</v>
      </c>
      <c r="T80" t="str">
        <f>_xlfn.XLOOKUP(Table2[[#This Row],[id]],AGCEEP[id],AGCEEP[religion])</f>
        <v>pagan</v>
      </c>
      <c r="U80" t="str">
        <f>_xlfn.XLOOKUP(Table2[[#This Row],[id]],AGCEEP[id],AGCEEP[climate])</f>
        <v>tundra</v>
      </c>
      <c r="V80" t="str">
        <f>_xlfn.XLOOKUP(Table2[[#This Row],[id]],AGCEEP[id],AGCEEP[culture])</f>
        <v>dakota</v>
      </c>
      <c r="W80" t="str">
        <f>_xlfn.XLOOKUP(Table2[[#This Row],[id]],AGCEEP[id],AGCEEP[goods])</f>
        <v>fur</v>
      </c>
      <c r="X80" t="str">
        <f>_xlfn.XLOOKUP(Table2[[#This Row],[id]],AGCEEP[id],AGCEEP[name])</f>
        <v>Wisconsin</v>
      </c>
      <c r="Y80">
        <f>_xlfn.XLOOKUP(Table2[[#This Row],[id]],AGCEEP[id],AGCEEP[colonization_difficulty])</f>
        <v>7</v>
      </c>
      <c r="Z80">
        <f>_xlfn.XLOOKUP(Table2[[#This Row],[id]],AGCEEP[id],AGCEEP[manpower])</f>
        <v>2</v>
      </c>
      <c r="AA80">
        <f>_xlfn.XLOOKUP(Table2[[#This Row],[id]],AGCEEP[id],AGCEEP[income])</f>
        <v>2</v>
      </c>
    </row>
    <row r="81" spans="1:27">
      <c r="A81" s="2">
        <v>80</v>
      </c>
      <c r="B81" s="3" t="s">
        <v>11</v>
      </c>
      <c r="C81" s="3" t="s">
        <v>1955</v>
      </c>
      <c r="D81" s="3" t="s">
        <v>124</v>
      </c>
      <c r="E81" s="3" t="s">
        <v>22</v>
      </c>
      <c r="F81" s="3" t="s">
        <v>15</v>
      </c>
      <c r="G81" s="3" t="s">
        <v>122</v>
      </c>
      <c r="H81" s="3" t="s">
        <v>147</v>
      </c>
      <c r="I81" s="3" t="s">
        <v>20</v>
      </c>
      <c r="J81" s="3" t="s">
        <v>155</v>
      </c>
      <c r="K81" s="3">
        <v>6</v>
      </c>
      <c r="L81" s="3">
        <v>2</v>
      </c>
      <c r="M81" s="3">
        <v>2</v>
      </c>
      <c r="O81">
        <f>Table2[[#This Row],[id]]</f>
        <v>80</v>
      </c>
      <c r="P81" t="str">
        <f>_xlfn.XLOOKUP(Table2[[#This Row],[id]],AGCEEP[id],AGCEEP[continent])</f>
        <v>America</v>
      </c>
      <c r="Q81" t="str">
        <f>_xlfn.XLOOKUP(Table2[[#This Row],[id]],AGCEEP[id],AGCEEP[region])</f>
        <v>North America</v>
      </c>
      <c r="R81" t="str">
        <f>_xlfn.XLOOKUP(Table2[[#This Row],[id]],AGCEEP[id],AGCEEP[area])</f>
        <v>Illinois</v>
      </c>
      <c r="S81" t="str">
        <f>_xlfn.XLOOKUP(Table2[[#This Row],[id]],AGCEEP[id],AGCEEP[terrain])</f>
        <v>forest</v>
      </c>
      <c r="T81" t="str">
        <f>_xlfn.XLOOKUP(Table2[[#This Row],[id]],AGCEEP[id],AGCEEP[religion])</f>
        <v>pagan</v>
      </c>
      <c r="U81" t="str">
        <f>_xlfn.XLOOKUP(Table2[[#This Row],[id]],AGCEEP[id],AGCEEP[climate])</f>
        <v>tundra</v>
      </c>
      <c r="V81" t="str">
        <f>_xlfn.XLOOKUP(Table2[[#This Row],[id]],AGCEEP[id],AGCEEP[culture])</f>
        <v>dakota</v>
      </c>
      <c r="W81" t="str">
        <f>_xlfn.XLOOKUP(Table2[[#This Row],[id]],AGCEEP[id],AGCEEP[goods])</f>
        <v>fur</v>
      </c>
      <c r="X81" t="str">
        <f>_xlfn.XLOOKUP(Table2[[#This Row],[id]],AGCEEP[id],AGCEEP[name])</f>
        <v>Oskosh</v>
      </c>
      <c r="Y81">
        <f>_xlfn.XLOOKUP(Table2[[#This Row],[id]],AGCEEP[id],AGCEEP[colonization_difficulty])</f>
        <v>6</v>
      </c>
      <c r="Z81">
        <f>_xlfn.XLOOKUP(Table2[[#This Row],[id]],AGCEEP[id],AGCEEP[manpower])</f>
        <v>2</v>
      </c>
      <c r="AA81">
        <f>_xlfn.XLOOKUP(Table2[[#This Row],[id]],AGCEEP[id],AGCEEP[income])</f>
        <v>2</v>
      </c>
    </row>
    <row r="82" spans="1:27">
      <c r="A82" s="2">
        <v>81</v>
      </c>
      <c r="B82" s="3" t="s">
        <v>11</v>
      </c>
      <c r="C82" s="3" t="s">
        <v>1955</v>
      </c>
      <c r="D82" s="3" t="s">
        <v>144</v>
      </c>
      <c r="E82" s="3" t="s">
        <v>22</v>
      </c>
      <c r="F82" s="3" t="s">
        <v>15</v>
      </c>
      <c r="G82" s="3" t="s">
        <v>122</v>
      </c>
      <c r="H82" s="3" t="s">
        <v>125</v>
      </c>
      <c r="I82" s="3" t="s">
        <v>20</v>
      </c>
      <c r="J82" s="3" t="s">
        <v>156</v>
      </c>
      <c r="K82" s="3">
        <v>6</v>
      </c>
      <c r="L82" s="3">
        <v>1</v>
      </c>
      <c r="M82" s="3">
        <v>3</v>
      </c>
      <c r="O82">
        <f>Table2[[#This Row],[id]]</f>
        <v>81</v>
      </c>
      <c r="P82" t="str">
        <f>_xlfn.XLOOKUP(Table2[[#This Row],[id]],AGCEEP[id],AGCEEP[continent])</f>
        <v>America</v>
      </c>
      <c r="Q82" t="str">
        <f>_xlfn.XLOOKUP(Table2[[#This Row],[id]],AGCEEP[id],AGCEEP[region])</f>
        <v>North America</v>
      </c>
      <c r="R82" t="str">
        <f>_xlfn.XLOOKUP(Table2[[#This Row],[id]],AGCEEP[id],AGCEEP[area])</f>
        <v>Grand Lacs</v>
      </c>
      <c r="S82" t="str">
        <f>_xlfn.XLOOKUP(Table2[[#This Row],[id]],AGCEEP[id],AGCEEP[terrain])</f>
        <v>forest</v>
      </c>
      <c r="T82" t="str">
        <f>_xlfn.XLOOKUP(Table2[[#This Row],[id]],AGCEEP[id],AGCEEP[religion])</f>
        <v>pagan</v>
      </c>
      <c r="U82" t="str">
        <f>_xlfn.XLOOKUP(Table2[[#This Row],[id]],AGCEEP[id],AGCEEP[climate])</f>
        <v>tundra</v>
      </c>
      <c r="V82" t="str">
        <f>_xlfn.XLOOKUP(Table2[[#This Row],[id]],AGCEEP[id],AGCEEP[culture])</f>
        <v>shawnee</v>
      </c>
      <c r="W82" t="str">
        <f>_xlfn.XLOOKUP(Table2[[#This Row],[id]],AGCEEP[id],AGCEEP[goods])</f>
        <v>fur</v>
      </c>
      <c r="X82" t="str">
        <f>_xlfn.XLOOKUP(Table2[[#This Row],[id]],AGCEEP[id],AGCEEP[name])</f>
        <v>Michilimakinak</v>
      </c>
      <c r="Y82">
        <f>_xlfn.XLOOKUP(Table2[[#This Row],[id]],AGCEEP[id],AGCEEP[colonization_difficulty])</f>
        <v>6</v>
      </c>
      <c r="Z82">
        <f>_xlfn.XLOOKUP(Table2[[#This Row],[id]],AGCEEP[id],AGCEEP[manpower])</f>
        <v>1</v>
      </c>
      <c r="AA82">
        <f>_xlfn.XLOOKUP(Table2[[#This Row],[id]],AGCEEP[id],AGCEEP[income])</f>
        <v>3</v>
      </c>
    </row>
    <row r="83" spans="1:27">
      <c r="A83" s="2">
        <v>82</v>
      </c>
      <c r="B83" s="3" t="s">
        <v>11</v>
      </c>
      <c r="C83" s="3" t="s">
        <v>1955</v>
      </c>
      <c r="D83" s="3" t="s">
        <v>144</v>
      </c>
      <c r="E83" s="3" t="s">
        <v>34</v>
      </c>
      <c r="F83" s="3" t="s">
        <v>15</v>
      </c>
      <c r="G83" s="3" t="s">
        <v>122</v>
      </c>
      <c r="H83" s="3" t="s">
        <v>125</v>
      </c>
      <c r="I83" s="3" t="s">
        <v>20</v>
      </c>
      <c r="J83" s="3" t="s">
        <v>157</v>
      </c>
      <c r="K83" s="3">
        <v>5</v>
      </c>
      <c r="L83" s="3">
        <v>1</v>
      </c>
      <c r="M83" s="3">
        <v>3</v>
      </c>
      <c r="O83">
        <f>Table2[[#This Row],[id]]</f>
        <v>82</v>
      </c>
      <c r="P83" t="str">
        <f>_xlfn.XLOOKUP(Table2[[#This Row],[id]],AGCEEP[id],AGCEEP[continent])</f>
        <v>America</v>
      </c>
      <c r="Q83" t="str">
        <f>_xlfn.XLOOKUP(Table2[[#This Row],[id]],AGCEEP[id],AGCEEP[region])</f>
        <v>North America</v>
      </c>
      <c r="R83" t="str">
        <f>_xlfn.XLOOKUP(Table2[[#This Row],[id]],AGCEEP[id],AGCEEP[area])</f>
        <v>Grand Lacs</v>
      </c>
      <c r="S83" t="str">
        <f>_xlfn.XLOOKUP(Table2[[#This Row],[id]],AGCEEP[id],AGCEEP[terrain])</f>
        <v>forest</v>
      </c>
      <c r="T83" t="str">
        <f>_xlfn.XLOOKUP(Table2[[#This Row],[id]],AGCEEP[id],AGCEEP[religion])</f>
        <v>pagan</v>
      </c>
      <c r="U83" t="str">
        <f>_xlfn.XLOOKUP(Table2[[#This Row],[id]],AGCEEP[id],AGCEEP[climate])</f>
        <v>tundra</v>
      </c>
      <c r="V83" t="str">
        <f>_xlfn.XLOOKUP(Table2[[#This Row],[id]],AGCEEP[id],AGCEEP[culture])</f>
        <v>shawnee</v>
      </c>
      <c r="W83" t="str">
        <f>_xlfn.XLOOKUP(Table2[[#This Row],[id]],AGCEEP[id],AGCEEP[goods])</f>
        <v>fur</v>
      </c>
      <c r="X83" t="str">
        <f>_xlfn.XLOOKUP(Table2[[#This Row],[id]],AGCEEP[id],AGCEEP[name])</f>
        <v>Detroit</v>
      </c>
      <c r="Y83">
        <f>_xlfn.XLOOKUP(Table2[[#This Row],[id]],AGCEEP[id],AGCEEP[colonization_difficulty])</f>
        <v>5</v>
      </c>
      <c r="Z83">
        <f>_xlfn.XLOOKUP(Table2[[#This Row],[id]],AGCEEP[id],AGCEEP[manpower])</f>
        <v>1</v>
      </c>
      <c r="AA83">
        <f>_xlfn.XLOOKUP(Table2[[#This Row],[id]],AGCEEP[id],AGCEEP[income])</f>
        <v>3</v>
      </c>
    </row>
    <row r="84" spans="1:27">
      <c r="A84" s="2">
        <v>83</v>
      </c>
      <c r="B84" s="3" t="s">
        <v>11</v>
      </c>
      <c r="C84" s="3" t="s">
        <v>1955</v>
      </c>
      <c r="D84" s="3" t="s">
        <v>135</v>
      </c>
      <c r="E84" s="3" t="s">
        <v>1956</v>
      </c>
      <c r="F84" s="3" t="s">
        <v>15</v>
      </c>
      <c r="G84" s="3" t="s">
        <v>122</v>
      </c>
      <c r="H84" s="3" t="s">
        <v>139</v>
      </c>
      <c r="I84" s="3" t="s">
        <v>20</v>
      </c>
      <c r="J84" s="3" t="s">
        <v>158</v>
      </c>
      <c r="K84" s="3">
        <v>7</v>
      </c>
      <c r="L84" s="3">
        <v>2</v>
      </c>
      <c r="M84" s="3">
        <v>2</v>
      </c>
      <c r="O84">
        <f>Table2[[#This Row],[id]]</f>
        <v>83</v>
      </c>
      <c r="P84" t="str">
        <f>_xlfn.XLOOKUP(Table2[[#This Row],[id]],AGCEEP[id],AGCEEP[continent])</f>
        <v>America</v>
      </c>
      <c r="Q84" t="str">
        <f>_xlfn.XLOOKUP(Table2[[#This Row],[id]],AGCEEP[id],AGCEEP[region])</f>
        <v>North America</v>
      </c>
      <c r="R84" t="str">
        <f>_xlfn.XLOOKUP(Table2[[#This Row],[id]],AGCEEP[id],AGCEEP[area])</f>
        <v>Ohio</v>
      </c>
      <c r="S84" t="str">
        <f>_xlfn.XLOOKUP(Table2[[#This Row],[id]],AGCEEP[id],AGCEEP[terrain])</f>
        <v>mountain</v>
      </c>
      <c r="T84" t="str">
        <f>_xlfn.XLOOKUP(Table2[[#This Row],[id]],AGCEEP[id],AGCEEP[religion])</f>
        <v>pagan</v>
      </c>
      <c r="U84" t="str">
        <f>_xlfn.XLOOKUP(Table2[[#This Row],[id]],AGCEEP[id],AGCEEP[climate])</f>
        <v>tundra</v>
      </c>
      <c r="V84" t="str">
        <f>_xlfn.XLOOKUP(Table2[[#This Row],[id]],AGCEEP[id],AGCEEP[culture])</f>
        <v>iroquis</v>
      </c>
      <c r="W84" t="str">
        <f>_xlfn.XLOOKUP(Table2[[#This Row],[id]],AGCEEP[id],AGCEEP[goods])</f>
        <v>fur</v>
      </c>
      <c r="X84" t="str">
        <f>_xlfn.XLOOKUP(Table2[[#This Row],[id]],AGCEEP[id],AGCEEP[name])</f>
        <v>Irondekoit</v>
      </c>
      <c r="Y84">
        <f>_xlfn.XLOOKUP(Table2[[#This Row],[id]],AGCEEP[id],AGCEEP[colonization_difficulty])</f>
        <v>7</v>
      </c>
      <c r="Z84">
        <f>_xlfn.XLOOKUP(Table2[[#This Row],[id]],AGCEEP[id],AGCEEP[manpower])</f>
        <v>2</v>
      </c>
      <c r="AA84">
        <f>_xlfn.XLOOKUP(Table2[[#This Row],[id]],AGCEEP[id],AGCEEP[income])</f>
        <v>2</v>
      </c>
    </row>
    <row r="85" spans="1:27">
      <c r="A85" s="2">
        <v>84</v>
      </c>
      <c r="B85" s="3" t="s">
        <v>11</v>
      </c>
      <c r="C85" s="3" t="s">
        <v>1955</v>
      </c>
      <c r="D85" s="3" t="s">
        <v>127</v>
      </c>
      <c r="E85" s="3" t="s">
        <v>22</v>
      </c>
      <c r="F85" s="3" t="s">
        <v>15</v>
      </c>
      <c r="G85" s="3" t="s">
        <v>122</v>
      </c>
      <c r="H85" s="3" t="s">
        <v>139</v>
      </c>
      <c r="I85" s="3" t="s">
        <v>20</v>
      </c>
      <c r="J85" s="3" t="s">
        <v>159</v>
      </c>
      <c r="K85" s="3">
        <v>5</v>
      </c>
      <c r="L85" s="3">
        <v>2</v>
      </c>
      <c r="M85" s="3">
        <v>4</v>
      </c>
      <c r="O85">
        <f>Table2[[#This Row],[id]]</f>
        <v>84</v>
      </c>
      <c r="P85" t="str">
        <f>_xlfn.XLOOKUP(Table2[[#This Row],[id]],AGCEEP[id],AGCEEP[continent])</f>
        <v>America</v>
      </c>
      <c r="Q85" t="str">
        <f>_xlfn.XLOOKUP(Table2[[#This Row],[id]],AGCEEP[id],AGCEEP[region])</f>
        <v>North America</v>
      </c>
      <c r="R85" t="str">
        <f>_xlfn.XLOOKUP(Table2[[#This Row],[id]],AGCEEP[id],AGCEEP[area])</f>
        <v>Appalachia</v>
      </c>
      <c r="S85" t="str">
        <f>_xlfn.XLOOKUP(Table2[[#This Row],[id]],AGCEEP[id],AGCEEP[terrain])</f>
        <v>forest</v>
      </c>
      <c r="T85" t="str">
        <f>_xlfn.XLOOKUP(Table2[[#This Row],[id]],AGCEEP[id],AGCEEP[religion])</f>
        <v>pagan</v>
      </c>
      <c r="U85" t="str">
        <f>_xlfn.XLOOKUP(Table2[[#This Row],[id]],AGCEEP[id],AGCEEP[climate])</f>
        <v>tundra</v>
      </c>
      <c r="V85" t="str">
        <f>_xlfn.XLOOKUP(Table2[[#This Row],[id]],AGCEEP[id],AGCEEP[culture])</f>
        <v>iroquis</v>
      </c>
      <c r="W85" t="str">
        <f>_xlfn.XLOOKUP(Table2[[#This Row],[id]],AGCEEP[id],AGCEEP[goods])</f>
        <v>fur</v>
      </c>
      <c r="X85" t="str">
        <f>_xlfn.XLOOKUP(Table2[[#This Row],[id]],AGCEEP[id],AGCEEP[name])</f>
        <v>Tuscarora</v>
      </c>
      <c r="Y85">
        <f>_xlfn.XLOOKUP(Table2[[#This Row],[id]],AGCEEP[id],AGCEEP[colonization_difficulty])</f>
        <v>5</v>
      </c>
      <c r="Z85">
        <f>_xlfn.XLOOKUP(Table2[[#This Row],[id]],AGCEEP[id],AGCEEP[manpower])</f>
        <v>2</v>
      </c>
      <c r="AA85">
        <f>_xlfn.XLOOKUP(Table2[[#This Row],[id]],AGCEEP[id],AGCEEP[income])</f>
        <v>4</v>
      </c>
    </row>
    <row r="86" spans="1:27">
      <c r="A86" s="2">
        <v>85</v>
      </c>
      <c r="B86" s="3" t="s">
        <v>11</v>
      </c>
      <c r="C86" s="3" t="s">
        <v>1955</v>
      </c>
      <c r="D86" s="3" t="s">
        <v>127</v>
      </c>
      <c r="E86" s="3" t="s">
        <v>22</v>
      </c>
      <c r="F86" s="3" t="s">
        <v>15</v>
      </c>
      <c r="G86" s="3" t="s">
        <v>122</v>
      </c>
      <c r="H86" s="3" t="s">
        <v>139</v>
      </c>
      <c r="I86" s="3" t="s">
        <v>43</v>
      </c>
      <c r="J86" s="3" t="s">
        <v>160</v>
      </c>
      <c r="K86" s="3">
        <v>5</v>
      </c>
      <c r="L86" s="3">
        <v>2</v>
      </c>
      <c r="M86" s="3">
        <v>6</v>
      </c>
      <c r="O86">
        <f>Table2[[#This Row],[id]]</f>
        <v>85</v>
      </c>
      <c r="P86" t="str">
        <f>_xlfn.XLOOKUP(Table2[[#This Row],[id]],AGCEEP[id],AGCEEP[continent])</f>
        <v>America</v>
      </c>
      <c r="Q86" t="str">
        <f>_xlfn.XLOOKUP(Table2[[#This Row],[id]],AGCEEP[id],AGCEEP[region])</f>
        <v>North America</v>
      </c>
      <c r="R86" t="str">
        <f>_xlfn.XLOOKUP(Table2[[#This Row],[id]],AGCEEP[id],AGCEEP[area])</f>
        <v>Appalachia</v>
      </c>
      <c r="S86" t="str">
        <f>_xlfn.XLOOKUP(Table2[[#This Row],[id]],AGCEEP[id],AGCEEP[terrain])</f>
        <v>forest</v>
      </c>
      <c r="T86" t="str">
        <f>_xlfn.XLOOKUP(Table2[[#This Row],[id]],AGCEEP[id],AGCEEP[religion])</f>
        <v>pagan</v>
      </c>
      <c r="U86" t="str">
        <f>_xlfn.XLOOKUP(Table2[[#This Row],[id]],AGCEEP[id],AGCEEP[climate])</f>
        <v>tundra</v>
      </c>
      <c r="V86" t="str">
        <f>_xlfn.XLOOKUP(Table2[[#This Row],[id]],AGCEEP[id],AGCEEP[culture])</f>
        <v>iroquis</v>
      </c>
      <c r="W86" t="str">
        <f>_xlfn.XLOOKUP(Table2[[#This Row],[id]],AGCEEP[id],AGCEEP[goods])</f>
        <v>grain</v>
      </c>
      <c r="X86" t="str">
        <f>_xlfn.XLOOKUP(Table2[[#This Row],[id]],AGCEEP[id],AGCEEP[name])</f>
        <v>Susquehanna</v>
      </c>
      <c r="Y86">
        <f>_xlfn.XLOOKUP(Table2[[#This Row],[id]],AGCEEP[id],AGCEEP[colonization_difficulty])</f>
        <v>5</v>
      </c>
      <c r="Z86">
        <f>_xlfn.XLOOKUP(Table2[[#This Row],[id]],AGCEEP[id],AGCEEP[manpower])</f>
        <v>2</v>
      </c>
      <c r="AA86">
        <f>_xlfn.XLOOKUP(Table2[[#This Row],[id]],AGCEEP[id],AGCEEP[income])</f>
        <v>6</v>
      </c>
    </row>
    <row r="87" spans="1:27">
      <c r="A87" s="2">
        <v>86</v>
      </c>
      <c r="B87" s="3" t="s">
        <v>11</v>
      </c>
      <c r="C87" s="3" t="s">
        <v>1955</v>
      </c>
      <c r="D87" s="3" t="s">
        <v>127</v>
      </c>
      <c r="E87" s="3" t="s">
        <v>22</v>
      </c>
      <c r="F87" s="3" t="s">
        <v>15</v>
      </c>
      <c r="G87" s="3" t="s">
        <v>26</v>
      </c>
      <c r="H87" s="3" t="s">
        <v>137</v>
      </c>
      <c r="I87" s="3" t="s">
        <v>131</v>
      </c>
      <c r="J87" s="3" t="s">
        <v>161</v>
      </c>
      <c r="K87" s="3">
        <v>4</v>
      </c>
      <c r="L87" s="3">
        <v>3</v>
      </c>
      <c r="M87" s="3">
        <v>6</v>
      </c>
      <c r="O87">
        <f>Table2[[#This Row],[id]]</f>
        <v>86</v>
      </c>
      <c r="P87" t="str">
        <f>_xlfn.XLOOKUP(Table2[[#This Row],[id]],AGCEEP[id],AGCEEP[continent])</f>
        <v>America</v>
      </c>
      <c r="Q87" t="str">
        <f>_xlfn.XLOOKUP(Table2[[#This Row],[id]],AGCEEP[id],AGCEEP[region])</f>
        <v>North America</v>
      </c>
      <c r="R87" t="str">
        <f>_xlfn.XLOOKUP(Table2[[#This Row],[id]],AGCEEP[id],AGCEEP[area])</f>
        <v>Appalachia</v>
      </c>
      <c r="S87" t="str">
        <f>_xlfn.XLOOKUP(Table2[[#This Row],[id]],AGCEEP[id],AGCEEP[terrain])</f>
        <v>forest</v>
      </c>
      <c r="T87" t="str">
        <f>_xlfn.XLOOKUP(Table2[[#This Row],[id]],AGCEEP[id],AGCEEP[religion])</f>
        <v>pagan</v>
      </c>
      <c r="U87" t="str">
        <f>_xlfn.XLOOKUP(Table2[[#This Row],[id]],AGCEEP[id],AGCEEP[climate])</f>
        <v>ncontinental</v>
      </c>
      <c r="V87" t="str">
        <f>_xlfn.XLOOKUP(Table2[[#This Row],[id]],AGCEEP[id],AGCEEP[culture])</f>
        <v>iroquis</v>
      </c>
      <c r="W87" t="str">
        <f>_xlfn.XLOOKUP(Table2[[#This Row],[id]],AGCEEP[id],AGCEEP[goods])</f>
        <v>tobacco</v>
      </c>
      <c r="X87" t="str">
        <f>_xlfn.XLOOKUP(Table2[[#This Row],[id]],AGCEEP[id],AGCEEP[name])</f>
        <v>Delaware</v>
      </c>
      <c r="Y87">
        <f>_xlfn.XLOOKUP(Table2[[#This Row],[id]],AGCEEP[id],AGCEEP[colonization_difficulty])</f>
        <v>4</v>
      </c>
      <c r="Z87">
        <f>_xlfn.XLOOKUP(Table2[[#This Row],[id]],AGCEEP[id],AGCEEP[manpower])</f>
        <v>3</v>
      </c>
      <c r="AA87">
        <f>_xlfn.XLOOKUP(Table2[[#This Row],[id]],AGCEEP[id],AGCEEP[income])</f>
        <v>6</v>
      </c>
    </row>
    <row r="88" spans="1:27">
      <c r="A88" s="2">
        <v>87</v>
      </c>
      <c r="B88" s="3" t="s">
        <v>11</v>
      </c>
      <c r="C88" s="3" t="s">
        <v>1955</v>
      </c>
      <c r="D88" s="3" t="s">
        <v>127</v>
      </c>
      <c r="E88" s="3" t="s">
        <v>22</v>
      </c>
      <c r="F88" s="3" t="s">
        <v>15</v>
      </c>
      <c r="G88" s="3" t="s">
        <v>26</v>
      </c>
      <c r="H88" s="3" t="s">
        <v>137</v>
      </c>
      <c r="I88" s="3" t="s">
        <v>20</v>
      </c>
      <c r="J88" s="3" t="s">
        <v>162</v>
      </c>
      <c r="K88" s="3">
        <v>4</v>
      </c>
      <c r="L88" s="3">
        <v>2</v>
      </c>
      <c r="M88" s="3">
        <v>7</v>
      </c>
      <c r="O88">
        <f>Table2[[#This Row],[id]]</f>
        <v>87</v>
      </c>
      <c r="P88" t="str">
        <f>_xlfn.XLOOKUP(Table2[[#This Row],[id]],AGCEEP[id],AGCEEP[continent])</f>
        <v>America</v>
      </c>
      <c r="Q88" t="str">
        <f>_xlfn.XLOOKUP(Table2[[#This Row],[id]],AGCEEP[id],AGCEEP[region])</f>
        <v>North America</v>
      </c>
      <c r="R88" t="str">
        <f>_xlfn.XLOOKUP(Table2[[#This Row],[id]],AGCEEP[id],AGCEEP[area])</f>
        <v>Appalachia</v>
      </c>
      <c r="S88" t="str">
        <f>_xlfn.XLOOKUP(Table2[[#This Row],[id]],AGCEEP[id],AGCEEP[terrain])</f>
        <v>forest</v>
      </c>
      <c r="T88" t="str">
        <f>_xlfn.XLOOKUP(Table2[[#This Row],[id]],AGCEEP[id],AGCEEP[religion])</f>
        <v>pagan</v>
      </c>
      <c r="U88" t="str">
        <f>_xlfn.XLOOKUP(Table2[[#This Row],[id]],AGCEEP[id],AGCEEP[climate])</f>
        <v>ncontinental</v>
      </c>
      <c r="V88" t="str">
        <f>_xlfn.XLOOKUP(Table2[[#This Row],[id]],AGCEEP[id],AGCEEP[culture])</f>
        <v>iroquis</v>
      </c>
      <c r="W88" t="str">
        <f>_xlfn.XLOOKUP(Table2[[#This Row],[id]],AGCEEP[id],AGCEEP[goods])</f>
        <v>fur</v>
      </c>
      <c r="X88" t="str">
        <f>_xlfn.XLOOKUP(Table2[[#This Row],[id]],AGCEEP[id],AGCEEP[name])</f>
        <v>Manhattan</v>
      </c>
      <c r="Y88">
        <f>_xlfn.XLOOKUP(Table2[[#This Row],[id]],AGCEEP[id],AGCEEP[colonization_difficulty])</f>
        <v>4</v>
      </c>
      <c r="Z88">
        <f>_xlfn.XLOOKUP(Table2[[#This Row],[id]],AGCEEP[id],AGCEEP[manpower])</f>
        <v>2</v>
      </c>
      <c r="AA88">
        <f>_xlfn.XLOOKUP(Table2[[#This Row],[id]],AGCEEP[id],AGCEEP[income])</f>
        <v>7</v>
      </c>
    </row>
    <row r="89" spans="1:27">
      <c r="A89" s="2">
        <v>88</v>
      </c>
      <c r="B89" s="3" t="s">
        <v>11</v>
      </c>
      <c r="C89" s="3" t="s">
        <v>1955</v>
      </c>
      <c r="D89" s="3" t="s">
        <v>127</v>
      </c>
      <c r="E89" s="3" t="s">
        <v>1956</v>
      </c>
      <c r="F89" s="3" t="s">
        <v>15</v>
      </c>
      <c r="G89" s="3" t="s">
        <v>122</v>
      </c>
      <c r="H89" s="3" t="s">
        <v>139</v>
      </c>
      <c r="I89" s="3" t="s">
        <v>20</v>
      </c>
      <c r="J89" s="3" t="s">
        <v>163</v>
      </c>
      <c r="K89" s="3">
        <v>5</v>
      </c>
      <c r="L89" s="3">
        <v>1</v>
      </c>
      <c r="M89" s="3">
        <v>4</v>
      </c>
      <c r="O89">
        <f>Table2[[#This Row],[id]]</f>
        <v>88</v>
      </c>
      <c r="P89" t="str">
        <f>_xlfn.XLOOKUP(Table2[[#This Row],[id]],AGCEEP[id],AGCEEP[continent])</f>
        <v>America</v>
      </c>
      <c r="Q89" t="str">
        <f>_xlfn.XLOOKUP(Table2[[#This Row],[id]],AGCEEP[id],AGCEEP[region])</f>
        <v>North America</v>
      </c>
      <c r="R89" t="str">
        <f>_xlfn.XLOOKUP(Table2[[#This Row],[id]],AGCEEP[id],AGCEEP[area])</f>
        <v>Appalachia</v>
      </c>
      <c r="S89" t="str">
        <f>_xlfn.XLOOKUP(Table2[[#This Row],[id]],AGCEEP[id],AGCEEP[terrain])</f>
        <v>mountain</v>
      </c>
      <c r="T89" t="str">
        <f>_xlfn.XLOOKUP(Table2[[#This Row],[id]],AGCEEP[id],AGCEEP[religion])</f>
        <v>pagan</v>
      </c>
      <c r="U89" t="str">
        <f>_xlfn.XLOOKUP(Table2[[#This Row],[id]],AGCEEP[id],AGCEEP[climate])</f>
        <v>tundra</v>
      </c>
      <c r="V89" t="str">
        <f>_xlfn.XLOOKUP(Table2[[#This Row],[id]],AGCEEP[id],AGCEEP[culture])</f>
        <v>iroquis</v>
      </c>
      <c r="W89" t="str">
        <f>_xlfn.XLOOKUP(Table2[[#This Row],[id]],AGCEEP[id],AGCEEP[goods])</f>
        <v>fur</v>
      </c>
      <c r="X89" t="str">
        <f>_xlfn.XLOOKUP(Table2[[#This Row],[id]],AGCEEP[id],AGCEEP[name])</f>
        <v>Catskill</v>
      </c>
      <c r="Y89">
        <f>_xlfn.XLOOKUP(Table2[[#This Row],[id]],AGCEEP[id],AGCEEP[colonization_difficulty])</f>
        <v>5</v>
      </c>
      <c r="Z89">
        <f>_xlfn.XLOOKUP(Table2[[#This Row],[id]],AGCEEP[id],AGCEEP[manpower])</f>
        <v>1</v>
      </c>
      <c r="AA89">
        <f>_xlfn.XLOOKUP(Table2[[#This Row],[id]],AGCEEP[id],AGCEEP[income])</f>
        <v>4</v>
      </c>
    </row>
    <row r="90" spans="1:27">
      <c r="A90" s="2">
        <v>89</v>
      </c>
      <c r="B90" s="3" t="s">
        <v>11</v>
      </c>
      <c r="C90" s="3" t="s">
        <v>1955</v>
      </c>
      <c r="D90" s="3" t="s">
        <v>127</v>
      </c>
      <c r="E90" s="3" t="s">
        <v>1956</v>
      </c>
      <c r="F90" s="3" t="s">
        <v>15</v>
      </c>
      <c r="G90" s="3" t="s">
        <v>122</v>
      </c>
      <c r="H90" s="3" t="s">
        <v>139</v>
      </c>
      <c r="I90" s="3" t="s">
        <v>20</v>
      </c>
      <c r="J90" s="3" t="s">
        <v>164</v>
      </c>
      <c r="K90" s="3">
        <v>6</v>
      </c>
      <c r="L90" s="3">
        <v>1</v>
      </c>
      <c r="M90" s="3">
        <v>2</v>
      </c>
      <c r="O90">
        <f>Table2[[#This Row],[id]]</f>
        <v>89</v>
      </c>
      <c r="P90" t="str">
        <f>_xlfn.XLOOKUP(Table2[[#This Row],[id]],AGCEEP[id],AGCEEP[continent])</f>
        <v>America</v>
      </c>
      <c r="Q90" t="str">
        <f>_xlfn.XLOOKUP(Table2[[#This Row],[id]],AGCEEP[id],AGCEEP[region])</f>
        <v>North America</v>
      </c>
      <c r="R90" t="str">
        <f>_xlfn.XLOOKUP(Table2[[#This Row],[id]],AGCEEP[id],AGCEEP[area])</f>
        <v>Ohio</v>
      </c>
      <c r="S90" t="str">
        <f>_xlfn.XLOOKUP(Table2[[#This Row],[id]],AGCEEP[id],AGCEEP[terrain])</f>
        <v>mountain</v>
      </c>
      <c r="T90" t="str">
        <f>_xlfn.XLOOKUP(Table2[[#This Row],[id]],AGCEEP[id],AGCEEP[religion])</f>
        <v>pagan</v>
      </c>
      <c r="U90" t="str">
        <f>_xlfn.XLOOKUP(Table2[[#This Row],[id]],AGCEEP[id],AGCEEP[climate])</f>
        <v>tundra</v>
      </c>
      <c r="V90" t="str">
        <f>_xlfn.XLOOKUP(Table2[[#This Row],[id]],AGCEEP[id],AGCEEP[culture])</f>
        <v>iroquis</v>
      </c>
      <c r="W90" t="str">
        <f>_xlfn.XLOOKUP(Table2[[#This Row],[id]],AGCEEP[id],AGCEEP[goods])</f>
        <v>fur</v>
      </c>
      <c r="X90" t="str">
        <f>_xlfn.XLOOKUP(Table2[[#This Row],[id]],AGCEEP[id],AGCEEP[name])</f>
        <v>Oswego</v>
      </c>
      <c r="Y90">
        <f>_xlfn.XLOOKUP(Table2[[#This Row],[id]],AGCEEP[id],AGCEEP[colonization_difficulty])</f>
        <v>6</v>
      </c>
      <c r="Z90">
        <f>_xlfn.XLOOKUP(Table2[[#This Row],[id]],AGCEEP[id],AGCEEP[manpower])</f>
        <v>1</v>
      </c>
      <c r="AA90">
        <f>_xlfn.XLOOKUP(Table2[[#This Row],[id]],AGCEEP[id],AGCEEP[income])</f>
        <v>2</v>
      </c>
    </row>
    <row r="91" spans="1:27">
      <c r="A91" s="2">
        <v>90</v>
      </c>
      <c r="B91" s="3" t="s">
        <v>11</v>
      </c>
      <c r="C91" s="3" t="s">
        <v>1955</v>
      </c>
      <c r="D91" s="3" t="s">
        <v>135</v>
      </c>
      <c r="E91" s="3" t="s">
        <v>1956</v>
      </c>
      <c r="F91" s="3" t="s">
        <v>15</v>
      </c>
      <c r="G91" s="3" t="s">
        <v>122</v>
      </c>
      <c r="H91" s="3" t="s">
        <v>139</v>
      </c>
      <c r="I91" s="3" t="s">
        <v>20</v>
      </c>
      <c r="J91" s="3" t="s">
        <v>165</v>
      </c>
      <c r="K91" s="3">
        <v>7</v>
      </c>
      <c r="L91" s="3">
        <v>2</v>
      </c>
      <c r="M91" s="3">
        <v>3</v>
      </c>
      <c r="O91">
        <f>Table2[[#This Row],[id]]</f>
        <v>90</v>
      </c>
      <c r="P91" t="str">
        <f>_xlfn.XLOOKUP(Table2[[#This Row],[id]],AGCEEP[id],AGCEEP[continent])</f>
        <v>America</v>
      </c>
      <c r="Q91" t="str">
        <f>_xlfn.XLOOKUP(Table2[[#This Row],[id]],AGCEEP[id],AGCEEP[region])</f>
        <v>North America</v>
      </c>
      <c r="R91" t="str">
        <f>_xlfn.XLOOKUP(Table2[[#This Row],[id]],AGCEEP[id],AGCEEP[area])</f>
        <v>Ohio</v>
      </c>
      <c r="S91" t="str">
        <f>_xlfn.XLOOKUP(Table2[[#This Row],[id]],AGCEEP[id],AGCEEP[terrain])</f>
        <v>mountain</v>
      </c>
      <c r="T91" t="str">
        <f>_xlfn.XLOOKUP(Table2[[#This Row],[id]],AGCEEP[id],AGCEEP[religion])</f>
        <v>pagan</v>
      </c>
      <c r="U91" t="str">
        <f>_xlfn.XLOOKUP(Table2[[#This Row],[id]],AGCEEP[id],AGCEEP[climate])</f>
        <v>tundra</v>
      </c>
      <c r="V91" t="str">
        <f>_xlfn.XLOOKUP(Table2[[#This Row],[id]],AGCEEP[id],AGCEEP[culture])</f>
        <v>iroquis</v>
      </c>
      <c r="W91" t="str">
        <f>_xlfn.XLOOKUP(Table2[[#This Row],[id]],AGCEEP[id],AGCEEP[goods])</f>
        <v>fur</v>
      </c>
      <c r="X91" t="str">
        <f>_xlfn.XLOOKUP(Table2[[#This Row],[id]],AGCEEP[id],AGCEEP[name])</f>
        <v>Mohawk</v>
      </c>
      <c r="Y91">
        <f>_xlfn.XLOOKUP(Table2[[#This Row],[id]],AGCEEP[id],AGCEEP[colonization_difficulty])</f>
        <v>7</v>
      </c>
      <c r="Z91">
        <f>_xlfn.XLOOKUP(Table2[[#This Row],[id]],AGCEEP[id],AGCEEP[manpower])</f>
        <v>2</v>
      </c>
      <c r="AA91">
        <f>_xlfn.XLOOKUP(Table2[[#This Row],[id]],AGCEEP[id],AGCEEP[income])</f>
        <v>3</v>
      </c>
    </row>
    <row r="92" spans="1:27">
      <c r="A92" s="2">
        <v>91</v>
      </c>
      <c r="B92" s="3" t="s">
        <v>11</v>
      </c>
      <c r="C92" s="3" t="s">
        <v>1955</v>
      </c>
      <c r="D92" s="3" t="s">
        <v>135</v>
      </c>
      <c r="E92" s="3" t="s">
        <v>22</v>
      </c>
      <c r="F92" s="3" t="s">
        <v>15</v>
      </c>
      <c r="G92" s="3" t="s">
        <v>122</v>
      </c>
      <c r="H92" s="3" t="s">
        <v>139</v>
      </c>
      <c r="I92" s="3" t="s">
        <v>20</v>
      </c>
      <c r="J92" s="3" t="s">
        <v>166</v>
      </c>
      <c r="K92" s="3">
        <v>7</v>
      </c>
      <c r="L92" s="3">
        <v>2</v>
      </c>
      <c r="M92" s="3">
        <v>3</v>
      </c>
      <c r="O92">
        <f>Table2[[#This Row],[id]]</f>
        <v>91</v>
      </c>
      <c r="P92" t="str">
        <f>_xlfn.XLOOKUP(Table2[[#This Row],[id]],AGCEEP[id],AGCEEP[continent])</f>
        <v>America</v>
      </c>
      <c r="Q92" t="str">
        <f>_xlfn.XLOOKUP(Table2[[#This Row],[id]],AGCEEP[id],AGCEEP[region])</f>
        <v>North America</v>
      </c>
      <c r="R92" t="str">
        <f>_xlfn.XLOOKUP(Table2[[#This Row],[id]],AGCEEP[id],AGCEEP[area])</f>
        <v>Ohio</v>
      </c>
      <c r="S92" t="str">
        <f>_xlfn.XLOOKUP(Table2[[#This Row],[id]],AGCEEP[id],AGCEEP[terrain])</f>
        <v>forest</v>
      </c>
      <c r="T92" t="str">
        <f>_xlfn.XLOOKUP(Table2[[#This Row],[id]],AGCEEP[id],AGCEEP[religion])</f>
        <v>pagan</v>
      </c>
      <c r="U92" t="str">
        <f>_xlfn.XLOOKUP(Table2[[#This Row],[id]],AGCEEP[id],AGCEEP[climate])</f>
        <v>tundra</v>
      </c>
      <c r="V92" t="str">
        <f>_xlfn.XLOOKUP(Table2[[#This Row],[id]],AGCEEP[id],AGCEEP[culture])</f>
        <v>iroquis</v>
      </c>
      <c r="W92" t="str">
        <f>_xlfn.XLOOKUP(Table2[[#This Row],[id]],AGCEEP[id],AGCEEP[goods])</f>
        <v>fur</v>
      </c>
      <c r="X92" t="str">
        <f>_xlfn.XLOOKUP(Table2[[#This Row],[id]],AGCEEP[id],AGCEEP[name])</f>
        <v>Onondaga</v>
      </c>
      <c r="Y92">
        <f>_xlfn.XLOOKUP(Table2[[#This Row],[id]],AGCEEP[id],AGCEEP[colonization_difficulty])</f>
        <v>7</v>
      </c>
      <c r="Z92">
        <f>_xlfn.XLOOKUP(Table2[[#This Row],[id]],AGCEEP[id],AGCEEP[manpower])</f>
        <v>2</v>
      </c>
      <c r="AA92">
        <f>_xlfn.XLOOKUP(Table2[[#This Row],[id]],AGCEEP[id],AGCEEP[income])</f>
        <v>3</v>
      </c>
    </row>
    <row r="93" spans="1:27">
      <c r="A93" s="2">
        <v>92</v>
      </c>
      <c r="B93" s="3" t="s">
        <v>11</v>
      </c>
      <c r="C93" s="3" t="s">
        <v>1955</v>
      </c>
      <c r="D93" s="3" t="s">
        <v>144</v>
      </c>
      <c r="E93" s="3" t="s">
        <v>22</v>
      </c>
      <c r="F93" s="3" t="s">
        <v>15</v>
      </c>
      <c r="G93" s="3" t="s">
        <v>122</v>
      </c>
      <c r="H93" s="3" t="s">
        <v>167</v>
      </c>
      <c r="I93" s="3" t="s">
        <v>20</v>
      </c>
      <c r="J93" s="3" t="s">
        <v>168</v>
      </c>
      <c r="K93" s="3">
        <v>4</v>
      </c>
      <c r="L93" s="3">
        <v>2</v>
      </c>
      <c r="M93" s="3">
        <v>4</v>
      </c>
      <c r="O93">
        <f>Table2[[#This Row],[id]]</f>
        <v>92</v>
      </c>
      <c r="P93" t="str">
        <f>_xlfn.XLOOKUP(Table2[[#This Row],[id]],AGCEEP[id],AGCEEP[continent])</f>
        <v>America</v>
      </c>
      <c r="Q93" t="str">
        <f>_xlfn.XLOOKUP(Table2[[#This Row],[id]],AGCEEP[id],AGCEEP[region])</f>
        <v>North America</v>
      </c>
      <c r="R93" t="str">
        <f>_xlfn.XLOOKUP(Table2[[#This Row],[id]],AGCEEP[id],AGCEEP[area])</f>
        <v>Grand Lacs</v>
      </c>
      <c r="S93" t="str">
        <f>_xlfn.XLOOKUP(Table2[[#This Row],[id]],AGCEEP[id],AGCEEP[terrain])</f>
        <v>forest</v>
      </c>
      <c r="T93" t="str">
        <f>_xlfn.XLOOKUP(Table2[[#This Row],[id]],AGCEEP[id],AGCEEP[religion])</f>
        <v>pagan</v>
      </c>
      <c r="U93" t="str">
        <f>_xlfn.XLOOKUP(Table2[[#This Row],[id]],AGCEEP[id],AGCEEP[climate])</f>
        <v>tundra</v>
      </c>
      <c r="V93" t="str">
        <f>_xlfn.XLOOKUP(Table2[[#This Row],[id]],AGCEEP[id],AGCEEP[culture])</f>
        <v>iroquis</v>
      </c>
      <c r="W93" t="str">
        <f>_xlfn.XLOOKUP(Table2[[#This Row],[id]],AGCEEP[id],AGCEEP[goods])</f>
        <v>fur</v>
      </c>
      <c r="X93" t="str">
        <f>_xlfn.XLOOKUP(Table2[[#This Row],[id]],AGCEEP[id],AGCEEP[name])</f>
        <v>Niagara</v>
      </c>
      <c r="Y93">
        <f>_xlfn.XLOOKUP(Table2[[#This Row],[id]],AGCEEP[id],AGCEEP[colonization_difficulty])</f>
        <v>4</v>
      </c>
      <c r="Z93">
        <f>_xlfn.XLOOKUP(Table2[[#This Row],[id]],AGCEEP[id],AGCEEP[manpower])</f>
        <v>2</v>
      </c>
      <c r="AA93">
        <f>_xlfn.XLOOKUP(Table2[[#This Row],[id]],AGCEEP[id],AGCEEP[income])</f>
        <v>4</v>
      </c>
    </row>
    <row r="94" spans="1:27">
      <c r="A94" s="2">
        <v>93</v>
      </c>
      <c r="B94" s="3" t="s">
        <v>11</v>
      </c>
      <c r="C94" s="3" t="s">
        <v>1955</v>
      </c>
      <c r="D94" s="3" t="s">
        <v>144</v>
      </c>
      <c r="E94" s="3" t="s">
        <v>22</v>
      </c>
      <c r="F94" s="3" t="s">
        <v>15</v>
      </c>
      <c r="G94" s="3" t="s">
        <v>122</v>
      </c>
      <c r="H94" s="3" t="s">
        <v>147</v>
      </c>
      <c r="I94" s="3" t="s">
        <v>20</v>
      </c>
      <c r="J94" s="3" t="s">
        <v>169</v>
      </c>
      <c r="K94" s="3">
        <v>7</v>
      </c>
      <c r="L94" s="3">
        <v>1</v>
      </c>
      <c r="M94" s="3">
        <v>3</v>
      </c>
      <c r="O94">
        <f>Table2[[#This Row],[id]]</f>
        <v>93</v>
      </c>
      <c r="P94" t="str">
        <f>_xlfn.XLOOKUP(Table2[[#This Row],[id]],AGCEEP[id],AGCEEP[continent])</f>
        <v>America</v>
      </c>
      <c r="Q94" t="str">
        <f>_xlfn.XLOOKUP(Table2[[#This Row],[id]],AGCEEP[id],AGCEEP[region])</f>
        <v>North America</v>
      </c>
      <c r="R94" t="str">
        <f>_xlfn.XLOOKUP(Table2[[#This Row],[id]],AGCEEP[id],AGCEEP[area])</f>
        <v>Grand Lacs</v>
      </c>
      <c r="S94" t="str">
        <f>_xlfn.XLOOKUP(Table2[[#This Row],[id]],AGCEEP[id],AGCEEP[terrain])</f>
        <v>forest</v>
      </c>
      <c r="T94" t="str">
        <f>_xlfn.XLOOKUP(Table2[[#This Row],[id]],AGCEEP[id],AGCEEP[religion])</f>
        <v>pagan</v>
      </c>
      <c r="U94" t="str">
        <f>_xlfn.XLOOKUP(Table2[[#This Row],[id]],AGCEEP[id],AGCEEP[climate])</f>
        <v>tundra</v>
      </c>
      <c r="V94" t="str">
        <f>_xlfn.XLOOKUP(Table2[[#This Row],[id]],AGCEEP[id],AGCEEP[culture])</f>
        <v>dakota</v>
      </c>
      <c r="W94" t="str">
        <f>_xlfn.XLOOKUP(Table2[[#This Row],[id]],AGCEEP[id],AGCEEP[goods])</f>
        <v>fur</v>
      </c>
      <c r="X94" t="str">
        <f>_xlfn.XLOOKUP(Table2[[#This Row],[id]],AGCEEP[id],AGCEEP[name])</f>
        <v>Sault</v>
      </c>
      <c r="Y94">
        <f>_xlfn.XLOOKUP(Table2[[#This Row],[id]],AGCEEP[id],AGCEEP[colonization_difficulty])</f>
        <v>7</v>
      </c>
      <c r="Z94">
        <f>_xlfn.XLOOKUP(Table2[[#This Row],[id]],AGCEEP[id],AGCEEP[manpower])</f>
        <v>1</v>
      </c>
      <c r="AA94">
        <f>_xlfn.XLOOKUP(Table2[[#This Row],[id]],AGCEEP[id],AGCEEP[income])</f>
        <v>3</v>
      </c>
    </row>
    <row r="95" spans="1:27">
      <c r="A95" s="2">
        <v>94</v>
      </c>
      <c r="B95" s="3" t="s">
        <v>11</v>
      </c>
      <c r="C95" s="3" t="s">
        <v>1955</v>
      </c>
      <c r="D95" s="3" t="s">
        <v>151</v>
      </c>
      <c r="E95" s="3" t="s">
        <v>22</v>
      </c>
      <c r="F95" s="3" t="s">
        <v>15</v>
      </c>
      <c r="G95" s="3" t="s">
        <v>16</v>
      </c>
      <c r="H95" s="3" t="s">
        <v>167</v>
      </c>
      <c r="I95" s="3" t="s">
        <v>29</v>
      </c>
      <c r="J95" s="3" t="s">
        <v>170</v>
      </c>
      <c r="K95" s="3">
        <v>8</v>
      </c>
      <c r="L95" s="3">
        <v>2</v>
      </c>
      <c r="M95" s="3">
        <v>2</v>
      </c>
      <c r="O95">
        <f>Table2[[#This Row],[id]]</f>
        <v>94</v>
      </c>
      <c r="P95" t="str">
        <f>_xlfn.XLOOKUP(Table2[[#This Row],[id]],AGCEEP[id],AGCEEP[continent])</f>
        <v>America</v>
      </c>
      <c r="Q95" t="str">
        <f>_xlfn.XLOOKUP(Table2[[#This Row],[id]],AGCEEP[id],AGCEEP[region])</f>
        <v>North America</v>
      </c>
      <c r="R95" t="str">
        <f>_xlfn.XLOOKUP(Table2[[#This Row],[id]],AGCEEP[id],AGCEEP[area])</f>
        <v>Plaines</v>
      </c>
      <c r="S95" t="str">
        <f>_xlfn.XLOOKUP(Table2[[#This Row],[id]],AGCEEP[id],AGCEEP[terrain])</f>
        <v>forest</v>
      </c>
      <c r="T95" t="str">
        <f>_xlfn.XLOOKUP(Table2[[#This Row],[id]],AGCEEP[id],AGCEEP[religion])</f>
        <v>pagan</v>
      </c>
      <c r="U95" t="str">
        <f>_xlfn.XLOOKUP(Table2[[#This Row],[id]],AGCEEP[id],AGCEEP[climate])</f>
        <v>arctic</v>
      </c>
      <c r="V95" t="str">
        <f>_xlfn.XLOOKUP(Table2[[#This Row],[id]],AGCEEP[id],AGCEEP[culture])</f>
        <v>huron</v>
      </c>
      <c r="W95" t="str">
        <f>_xlfn.XLOOKUP(Table2[[#This Row],[id]],AGCEEP[id],AGCEEP[goods])</f>
        <v>fur</v>
      </c>
      <c r="X95" t="str">
        <f>_xlfn.XLOOKUP(Table2[[#This Row],[id]],AGCEEP[id],AGCEEP[name])</f>
        <v>Superior</v>
      </c>
      <c r="Y95">
        <f>_xlfn.XLOOKUP(Table2[[#This Row],[id]],AGCEEP[id],AGCEEP[colonization_difficulty])</f>
        <v>8</v>
      </c>
      <c r="Z95">
        <f>_xlfn.XLOOKUP(Table2[[#This Row],[id]],AGCEEP[id],AGCEEP[manpower])</f>
        <v>2</v>
      </c>
      <c r="AA95">
        <f>_xlfn.XLOOKUP(Table2[[#This Row],[id]],AGCEEP[id],AGCEEP[income])</f>
        <v>2</v>
      </c>
    </row>
    <row r="96" spans="1:27">
      <c r="A96" s="2">
        <v>95</v>
      </c>
      <c r="B96" s="3" t="s">
        <v>11</v>
      </c>
      <c r="C96" s="3" t="s">
        <v>1955</v>
      </c>
      <c r="D96" s="3" t="s">
        <v>144</v>
      </c>
      <c r="E96" s="3" t="s">
        <v>22</v>
      </c>
      <c r="F96" s="3" t="s">
        <v>15</v>
      </c>
      <c r="G96" s="3" t="s">
        <v>16</v>
      </c>
      <c r="H96" s="3" t="s">
        <v>167</v>
      </c>
      <c r="I96" s="3" t="s">
        <v>20</v>
      </c>
      <c r="J96" s="3" t="s">
        <v>171</v>
      </c>
      <c r="K96" s="3">
        <v>7</v>
      </c>
      <c r="L96" s="3">
        <v>1</v>
      </c>
      <c r="M96" s="3">
        <v>2</v>
      </c>
      <c r="O96">
        <f>Table2[[#This Row],[id]]</f>
        <v>95</v>
      </c>
      <c r="P96" t="str">
        <f>_xlfn.XLOOKUP(Table2[[#This Row],[id]],AGCEEP[id],AGCEEP[continent])</f>
        <v>America</v>
      </c>
      <c r="Q96" t="str">
        <f>_xlfn.XLOOKUP(Table2[[#This Row],[id]],AGCEEP[id],AGCEEP[region])</f>
        <v>North America</v>
      </c>
      <c r="R96" t="str">
        <f>_xlfn.XLOOKUP(Table2[[#This Row],[id]],AGCEEP[id],AGCEEP[area])</f>
        <v>Grand Lacs</v>
      </c>
      <c r="S96" t="str">
        <f>_xlfn.XLOOKUP(Table2[[#This Row],[id]],AGCEEP[id],AGCEEP[terrain])</f>
        <v>forest</v>
      </c>
      <c r="T96" t="str">
        <f>_xlfn.XLOOKUP(Table2[[#This Row],[id]],AGCEEP[id],AGCEEP[religion])</f>
        <v>pagan</v>
      </c>
      <c r="U96" t="str">
        <f>_xlfn.XLOOKUP(Table2[[#This Row],[id]],AGCEEP[id],AGCEEP[climate])</f>
        <v>arctic</v>
      </c>
      <c r="V96" t="str">
        <f>_xlfn.XLOOKUP(Table2[[#This Row],[id]],AGCEEP[id],AGCEEP[culture])</f>
        <v>huron</v>
      </c>
      <c r="W96" t="str">
        <f>_xlfn.XLOOKUP(Table2[[#This Row],[id]],AGCEEP[id],AGCEEP[goods])</f>
        <v>fur</v>
      </c>
      <c r="X96" t="str">
        <f>_xlfn.XLOOKUP(Table2[[#This Row],[id]],AGCEEP[id],AGCEEP[name])</f>
        <v>Nipigon</v>
      </c>
      <c r="Y96">
        <f>_xlfn.XLOOKUP(Table2[[#This Row],[id]],AGCEEP[id],AGCEEP[colonization_difficulty])</f>
        <v>7</v>
      </c>
      <c r="Z96">
        <f>_xlfn.XLOOKUP(Table2[[#This Row],[id]],AGCEEP[id],AGCEEP[manpower])</f>
        <v>1</v>
      </c>
      <c r="AA96">
        <f>_xlfn.XLOOKUP(Table2[[#This Row],[id]],AGCEEP[id],AGCEEP[income])</f>
        <v>2</v>
      </c>
    </row>
    <row r="97" spans="1:27">
      <c r="A97" s="2">
        <v>96</v>
      </c>
      <c r="B97" s="3" t="s">
        <v>11</v>
      </c>
      <c r="C97" s="3" t="s">
        <v>1955</v>
      </c>
      <c r="D97" s="3" t="s">
        <v>144</v>
      </c>
      <c r="E97" s="3" t="s">
        <v>22</v>
      </c>
      <c r="F97" s="3" t="s">
        <v>15</v>
      </c>
      <c r="G97" s="3" t="s">
        <v>16</v>
      </c>
      <c r="H97" s="3" t="s">
        <v>167</v>
      </c>
      <c r="I97" s="3" t="s">
        <v>20</v>
      </c>
      <c r="J97" s="3" t="s">
        <v>172</v>
      </c>
      <c r="K97" s="3">
        <v>7</v>
      </c>
      <c r="L97" s="3">
        <v>1</v>
      </c>
      <c r="M97" s="3">
        <v>2</v>
      </c>
      <c r="O97">
        <f>Table2[[#This Row],[id]]</f>
        <v>96</v>
      </c>
      <c r="P97" t="str">
        <f>_xlfn.XLOOKUP(Table2[[#This Row],[id]],AGCEEP[id],AGCEEP[continent])</f>
        <v>America</v>
      </c>
      <c r="Q97" t="str">
        <f>_xlfn.XLOOKUP(Table2[[#This Row],[id]],AGCEEP[id],AGCEEP[region])</f>
        <v>North America</v>
      </c>
      <c r="R97" t="str">
        <f>_xlfn.XLOOKUP(Table2[[#This Row],[id]],AGCEEP[id],AGCEEP[area])</f>
        <v>Grand Lacs</v>
      </c>
      <c r="S97" t="str">
        <f>_xlfn.XLOOKUP(Table2[[#This Row],[id]],AGCEEP[id],AGCEEP[terrain])</f>
        <v>forest</v>
      </c>
      <c r="T97" t="str">
        <f>_xlfn.XLOOKUP(Table2[[#This Row],[id]],AGCEEP[id],AGCEEP[religion])</f>
        <v>pagan</v>
      </c>
      <c r="U97" t="str">
        <f>_xlfn.XLOOKUP(Table2[[#This Row],[id]],AGCEEP[id],AGCEEP[climate])</f>
        <v>arctic</v>
      </c>
      <c r="V97" t="str">
        <f>_xlfn.XLOOKUP(Table2[[#This Row],[id]],AGCEEP[id],AGCEEP[culture])</f>
        <v>huron</v>
      </c>
      <c r="W97" t="str">
        <f>_xlfn.XLOOKUP(Table2[[#This Row],[id]],AGCEEP[id],AGCEEP[goods])</f>
        <v>fur</v>
      </c>
      <c r="X97" t="str">
        <f>_xlfn.XLOOKUP(Table2[[#This Row],[id]],AGCEEP[id],AGCEEP[name])</f>
        <v>Nipissing</v>
      </c>
      <c r="Y97">
        <f>_xlfn.XLOOKUP(Table2[[#This Row],[id]],AGCEEP[id],AGCEEP[colonization_difficulty])</f>
        <v>7</v>
      </c>
      <c r="Z97">
        <f>_xlfn.XLOOKUP(Table2[[#This Row],[id]],AGCEEP[id],AGCEEP[manpower])</f>
        <v>1</v>
      </c>
      <c r="AA97">
        <f>_xlfn.XLOOKUP(Table2[[#This Row],[id]],AGCEEP[id],AGCEEP[income])</f>
        <v>2</v>
      </c>
    </row>
    <row r="98" spans="1:27">
      <c r="A98" s="2">
        <v>97</v>
      </c>
      <c r="B98" s="3" t="s">
        <v>11</v>
      </c>
      <c r="C98" s="3" t="s">
        <v>1955</v>
      </c>
      <c r="D98" s="3" t="s">
        <v>144</v>
      </c>
      <c r="E98" s="3" t="s">
        <v>22</v>
      </c>
      <c r="F98" s="3" t="s">
        <v>15</v>
      </c>
      <c r="G98" s="3" t="s">
        <v>122</v>
      </c>
      <c r="H98" s="3" t="s">
        <v>167</v>
      </c>
      <c r="I98" s="3" t="s">
        <v>43</v>
      </c>
      <c r="J98" s="3" t="s">
        <v>173</v>
      </c>
      <c r="K98" s="3">
        <v>4</v>
      </c>
      <c r="L98" s="3">
        <v>2</v>
      </c>
      <c r="M98" s="3">
        <v>3</v>
      </c>
      <c r="O98">
        <f>Table2[[#This Row],[id]]</f>
        <v>97</v>
      </c>
      <c r="P98" t="str">
        <f>_xlfn.XLOOKUP(Table2[[#This Row],[id]],AGCEEP[id],AGCEEP[continent])</f>
        <v>America</v>
      </c>
      <c r="Q98" t="str">
        <f>_xlfn.XLOOKUP(Table2[[#This Row],[id]],AGCEEP[id],AGCEEP[region])</f>
        <v>North America</v>
      </c>
      <c r="R98" t="str">
        <f>_xlfn.XLOOKUP(Table2[[#This Row],[id]],AGCEEP[id],AGCEEP[area])</f>
        <v>Grand Lacs</v>
      </c>
      <c r="S98" t="str">
        <f>_xlfn.XLOOKUP(Table2[[#This Row],[id]],AGCEEP[id],AGCEEP[terrain])</f>
        <v>forest</v>
      </c>
      <c r="T98" t="str">
        <f>_xlfn.XLOOKUP(Table2[[#This Row],[id]],AGCEEP[id],AGCEEP[religion])</f>
        <v>pagan</v>
      </c>
      <c r="U98" t="str">
        <f>_xlfn.XLOOKUP(Table2[[#This Row],[id]],AGCEEP[id],AGCEEP[climate])</f>
        <v>tundra</v>
      </c>
      <c r="V98" t="str">
        <f>_xlfn.XLOOKUP(Table2[[#This Row],[id]],AGCEEP[id],AGCEEP[culture])</f>
        <v>iroquis</v>
      </c>
      <c r="W98" t="str">
        <f>_xlfn.XLOOKUP(Table2[[#This Row],[id]],AGCEEP[id],AGCEEP[goods])</f>
        <v>grain</v>
      </c>
      <c r="X98" t="str">
        <f>_xlfn.XLOOKUP(Table2[[#This Row],[id]],AGCEEP[id],AGCEEP[name])</f>
        <v>Oshawa</v>
      </c>
      <c r="Y98">
        <f>_xlfn.XLOOKUP(Table2[[#This Row],[id]],AGCEEP[id],AGCEEP[colonization_difficulty])</f>
        <v>4</v>
      </c>
      <c r="Z98">
        <f>_xlfn.XLOOKUP(Table2[[#This Row],[id]],AGCEEP[id],AGCEEP[manpower])</f>
        <v>2</v>
      </c>
      <c r="AA98">
        <f>_xlfn.XLOOKUP(Table2[[#This Row],[id]],AGCEEP[id],AGCEEP[income])</f>
        <v>3</v>
      </c>
    </row>
    <row r="99" spans="1:27">
      <c r="A99" s="2">
        <v>98</v>
      </c>
      <c r="B99" s="3" t="s">
        <v>11</v>
      </c>
      <c r="C99" s="3" t="s">
        <v>1955</v>
      </c>
      <c r="D99" s="3" t="s">
        <v>144</v>
      </c>
      <c r="E99" s="3" t="s">
        <v>22</v>
      </c>
      <c r="F99" s="3" t="s">
        <v>15</v>
      </c>
      <c r="G99" s="3" t="s">
        <v>122</v>
      </c>
      <c r="H99" s="3" t="s">
        <v>167</v>
      </c>
      <c r="I99" s="3" t="s">
        <v>20</v>
      </c>
      <c r="J99" s="3" t="s">
        <v>174</v>
      </c>
      <c r="K99" s="3">
        <v>5</v>
      </c>
      <c r="L99" s="3">
        <v>4</v>
      </c>
      <c r="M99" s="3">
        <v>5</v>
      </c>
      <c r="O99">
        <f>Table2[[#This Row],[id]]</f>
        <v>98</v>
      </c>
      <c r="P99" t="str">
        <f>_xlfn.XLOOKUP(Table2[[#This Row],[id]],AGCEEP[id],AGCEEP[continent])</f>
        <v>America</v>
      </c>
      <c r="Q99" t="str">
        <f>_xlfn.XLOOKUP(Table2[[#This Row],[id]],AGCEEP[id],AGCEEP[region])</f>
        <v>North America</v>
      </c>
      <c r="R99" t="str">
        <f>_xlfn.XLOOKUP(Table2[[#This Row],[id]],AGCEEP[id],AGCEEP[area])</f>
        <v>Grand Lacs</v>
      </c>
      <c r="S99" t="str">
        <f>_xlfn.XLOOKUP(Table2[[#This Row],[id]],AGCEEP[id],AGCEEP[terrain])</f>
        <v>forest</v>
      </c>
      <c r="T99" t="str">
        <f>_xlfn.XLOOKUP(Table2[[#This Row],[id]],AGCEEP[id],AGCEEP[religion])</f>
        <v>pagan</v>
      </c>
      <c r="U99" t="str">
        <f>_xlfn.XLOOKUP(Table2[[#This Row],[id]],AGCEEP[id],AGCEEP[climate])</f>
        <v>tundra</v>
      </c>
      <c r="V99" t="str">
        <f>_xlfn.XLOOKUP(Table2[[#This Row],[id]],AGCEEP[id],AGCEEP[culture])</f>
        <v>huron</v>
      </c>
      <c r="W99" t="str">
        <f>_xlfn.XLOOKUP(Table2[[#This Row],[id]],AGCEEP[id],AGCEEP[goods])</f>
        <v>fur</v>
      </c>
      <c r="X99" t="str">
        <f>_xlfn.XLOOKUP(Table2[[#This Row],[id]],AGCEEP[id],AGCEEP[name])</f>
        <v>Huron</v>
      </c>
      <c r="Y99">
        <f>_xlfn.XLOOKUP(Table2[[#This Row],[id]],AGCEEP[id],AGCEEP[colonization_difficulty])</f>
        <v>5</v>
      </c>
      <c r="Z99">
        <f>_xlfn.XLOOKUP(Table2[[#This Row],[id]],AGCEEP[id],AGCEEP[manpower])</f>
        <v>4</v>
      </c>
      <c r="AA99">
        <f>_xlfn.XLOOKUP(Table2[[#This Row],[id]],AGCEEP[id],AGCEEP[income])</f>
        <v>5</v>
      </c>
    </row>
    <row r="100" spans="1:27">
      <c r="A100" s="2">
        <v>99</v>
      </c>
      <c r="B100" s="3" t="s">
        <v>11</v>
      </c>
      <c r="C100" s="3" t="s">
        <v>1955</v>
      </c>
      <c r="D100" s="3" t="s">
        <v>127</v>
      </c>
      <c r="E100" s="3" t="s">
        <v>22</v>
      </c>
      <c r="F100" s="3" t="s">
        <v>15</v>
      </c>
      <c r="G100" s="3" t="s">
        <v>122</v>
      </c>
      <c r="H100" s="3" t="s">
        <v>167</v>
      </c>
      <c r="I100" s="3" t="s">
        <v>20</v>
      </c>
      <c r="J100" s="3" t="s">
        <v>175</v>
      </c>
      <c r="K100" s="3">
        <v>5</v>
      </c>
      <c r="L100" s="3">
        <v>2</v>
      </c>
      <c r="M100" s="3">
        <v>5</v>
      </c>
      <c r="O100">
        <f>Table2[[#This Row],[id]]</f>
        <v>99</v>
      </c>
      <c r="P100" t="str">
        <f>_xlfn.XLOOKUP(Table2[[#This Row],[id]],AGCEEP[id],AGCEEP[continent])</f>
        <v>America</v>
      </c>
      <c r="Q100" t="str">
        <f>_xlfn.XLOOKUP(Table2[[#This Row],[id]],AGCEEP[id],AGCEEP[region])</f>
        <v>North America</v>
      </c>
      <c r="R100" t="str">
        <f>_xlfn.XLOOKUP(Table2[[#This Row],[id]],AGCEEP[id],AGCEEP[area])</f>
        <v>Appalachia</v>
      </c>
      <c r="S100" t="str">
        <f>_xlfn.XLOOKUP(Table2[[#This Row],[id]],AGCEEP[id],AGCEEP[terrain])</f>
        <v>mountain</v>
      </c>
      <c r="T100" t="str">
        <f>_xlfn.XLOOKUP(Table2[[#This Row],[id]],AGCEEP[id],AGCEEP[religion])</f>
        <v>pagan</v>
      </c>
      <c r="U100" t="str">
        <f>_xlfn.XLOOKUP(Table2[[#This Row],[id]],AGCEEP[id],AGCEEP[climate])</f>
        <v>tundra</v>
      </c>
      <c r="V100" t="str">
        <f>_xlfn.XLOOKUP(Table2[[#This Row],[id]],AGCEEP[id],AGCEEP[culture])</f>
        <v>huron</v>
      </c>
      <c r="W100" t="str">
        <f>_xlfn.XLOOKUP(Table2[[#This Row],[id]],AGCEEP[id],AGCEEP[goods])</f>
        <v>fur</v>
      </c>
      <c r="X100" t="str">
        <f>_xlfn.XLOOKUP(Table2[[#This Row],[id]],AGCEEP[id],AGCEEP[name])</f>
        <v>Ticonderoga</v>
      </c>
      <c r="Y100">
        <f>_xlfn.XLOOKUP(Table2[[#This Row],[id]],AGCEEP[id],AGCEEP[colonization_difficulty])</f>
        <v>5</v>
      </c>
      <c r="Z100">
        <f>_xlfn.XLOOKUP(Table2[[#This Row],[id]],AGCEEP[id],AGCEEP[manpower])</f>
        <v>2</v>
      </c>
      <c r="AA100">
        <f>_xlfn.XLOOKUP(Table2[[#This Row],[id]],AGCEEP[id],AGCEEP[income])</f>
        <v>5</v>
      </c>
    </row>
    <row r="101" spans="1:27">
      <c r="A101" s="2">
        <v>100</v>
      </c>
      <c r="B101" s="3" t="s">
        <v>11</v>
      </c>
      <c r="C101" s="3" t="s">
        <v>1955</v>
      </c>
      <c r="D101" s="3" t="s">
        <v>127</v>
      </c>
      <c r="E101" s="3" t="s">
        <v>22</v>
      </c>
      <c r="F101" s="3" t="s">
        <v>15</v>
      </c>
      <c r="G101" s="3" t="s">
        <v>122</v>
      </c>
      <c r="H101" s="3" t="s">
        <v>139</v>
      </c>
      <c r="I101" s="3" t="s">
        <v>20</v>
      </c>
      <c r="J101" s="3" t="s">
        <v>176</v>
      </c>
      <c r="K101" s="3">
        <v>5</v>
      </c>
      <c r="L101" s="3">
        <v>2</v>
      </c>
      <c r="M101" s="3">
        <v>5</v>
      </c>
      <c r="O101">
        <f>Table2[[#This Row],[id]]</f>
        <v>100</v>
      </c>
      <c r="P101" t="str">
        <f>_xlfn.XLOOKUP(Table2[[#This Row],[id]],AGCEEP[id],AGCEEP[continent])</f>
        <v>America</v>
      </c>
      <c r="Q101" t="str">
        <f>_xlfn.XLOOKUP(Table2[[#This Row],[id]],AGCEEP[id],AGCEEP[region])</f>
        <v>North America</v>
      </c>
      <c r="R101" t="str">
        <f>_xlfn.XLOOKUP(Table2[[#This Row],[id]],AGCEEP[id],AGCEEP[area])</f>
        <v>Appalachia</v>
      </c>
      <c r="S101" t="str">
        <f>_xlfn.XLOOKUP(Table2[[#This Row],[id]],AGCEEP[id],AGCEEP[terrain])</f>
        <v>mountain</v>
      </c>
      <c r="T101" t="str">
        <f>_xlfn.XLOOKUP(Table2[[#This Row],[id]],AGCEEP[id],AGCEEP[religion])</f>
        <v>pagan</v>
      </c>
      <c r="U101" t="str">
        <f>_xlfn.XLOOKUP(Table2[[#This Row],[id]],AGCEEP[id],AGCEEP[climate])</f>
        <v>tundra</v>
      </c>
      <c r="V101" t="str">
        <f>_xlfn.XLOOKUP(Table2[[#This Row],[id]],AGCEEP[id],AGCEEP[culture])</f>
        <v>iroquis</v>
      </c>
      <c r="W101" t="str">
        <f>_xlfn.XLOOKUP(Table2[[#This Row],[id]],AGCEEP[id],AGCEEP[goods])</f>
        <v>fur</v>
      </c>
      <c r="X101" t="str">
        <f>_xlfn.XLOOKUP(Table2[[#This Row],[id]],AGCEEP[id],AGCEEP[name])</f>
        <v>Adirondak</v>
      </c>
      <c r="Y101">
        <f>_xlfn.XLOOKUP(Table2[[#This Row],[id]],AGCEEP[id],AGCEEP[colonization_difficulty])</f>
        <v>5</v>
      </c>
      <c r="Z101">
        <f>_xlfn.XLOOKUP(Table2[[#This Row],[id]],AGCEEP[id],AGCEEP[manpower])</f>
        <v>2</v>
      </c>
      <c r="AA101">
        <f>_xlfn.XLOOKUP(Table2[[#This Row],[id]],AGCEEP[id],AGCEEP[income])</f>
        <v>5</v>
      </c>
    </row>
    <row r="102" spans="1:27">
      <c r="A102" s="2">
        <v>101</v>
      </c>
      <c r="B102" s="3" t="s">
        <v>11</v>
      </c>
      <c r="C102" s="3" t="s">
        <v>1955</v>
      </c>
      <c r="D102" s="3" t="s">
        <v>177</v>
      </c>
      <c r="E102" s="3" t="s">
        <v>22</v>
      </c>
      <c r="F102" s="3" t="s">
        <v>15</v>
      </c>
      <c r="G102" s="3" t="s">
        <v>122</v>
      </c>
      <c r="H102" s="3" t="s">
        <v>139</v>
      </c>
      <c r="I102" s="3" t="s">
        <v>29</v>
      </c>
      <c r="J102" s="3" t="s">
        <v>178</v>
      </c>
      <c r="K102" s="3">
        <v>6</v>
      </c>
      <c r="L102" s="3">
        <v>1</v>
      </c>
      <c r="M102" s="3">
        <v>4</v>
      </c>
      <c r="O102">
        <f>Table2[[#This Row],[id]]</f>
        <v>101</v>
      </c>
      <c r="P102" t="str">
        <f>_xlfn.XLOOKUP(Table2[[#This Row],[id]],AGCEEP[id],AGCEEP[continent])</f>
        <v>America</v>
      </c>
      <c r="Q102" t="str">
        <f>_xlfn.XLOOKUP(Table2[[#This Row],[id]],AGCEEP[id],AGCEEP[region])</f>
        <v>North America</v>
      </c>
      <c r="R102" t="str">
        <f>_xlfn.XLOOKUP(Table2[[#This Row],[id]],AGCEEP[id],AGCEEP[area])</f>
        <v>Maine</v>
      </c>
      <c r="S102" t="str">
        <f>_xlfn.XLOOKUP(Table2[[#This Row],[id]],AGCEEP[id],AGCEEP[terrain])</f>
        <v>forest</v>
      </c>
      <c r="T102" t="str">
        <f>_xlfn.XLOOKUP(Table2[[#This Row],[id]],AGCEEP[id],AGCEEP[religion])</f>
        <v>pagan</v>
      </c>
      <c r="U102" t="str">
        <f>_xlfn.XLOOKUP(Table2[[#This Row],[id]],AGCEEP[id],AGCEEP[climate])</f>
        <v>tundra</v>
      </c>
      <c r="V102" t="str">
        <f>_xlfn.XLOOKUP(Table2[[#This Row],[id]],AGCEEP[id],AGCEEP[culture])</f>
        <v>iroquis</v>
      </c>
      <c r="W102" t="str">
        <f>_xlfn.XLOOKUP(Table2[[#This Row],[id]],AGCEEP[id],AGCEEP[goods])</f>
        <v>naval_supplies</v>
      </c>
      <c r="X102" t="str">
        <f>_xlfn.XLOOKUP(Table2[[#This Row],[id]],AGCEEP[id],AGCEEP[name])</f>
        <v>Sebago</v>
      </c>
      <c r="Y102">
        <f>_xlfn.XLOOKUP(Table2[[#This Row],[id]],AGCEEP[id],AGCEEP[colonization_difficulty])</f>
        <v>6</v>
      </c>
      <c r="Z102">
        <f>_xlfn.XLOOKUP(Table2[[#This Row],[id]],AGCEEP[id],AGCEEP[manpower])</f>
        <v>1</v>
      </c>
      <c r="AA102">
        <f>_xlfn.XLOOKUP(Table2[[#This Row],[id]],AGCEEP[id],AGCEEP[income])</f>
        <v>4</v>
      </c>
    </row>
    <row r="103" spans="1:27">
      <c r="A103" s="2">
        <v>102</v>
      </c>
      <c r="B103" s="3" t="s">
        <v>11</v>
      </c>
      <c r="C103" s="3" t="s">
        <v>1955</v>
      </c>
      <c r="D103" s="3" t="s">
        <v>177</v>
      </c>
      <c r="E103" s="3" t="s">
        <v>22</v>
      </c>
      <c r="F103" s="3" t="s">
        <v>15</v>
      </c>
      <c r="G103" s="3" t="s">
        <v>26</v>
      </c>
      <c r="H103" s="3" t="s">
        <v>137</v>
      </c>
      <c r="I103" s="3" t="s">
        <v>43</v>
      </c>
      <c r="J103" s="3" t="s">
        <v>179</v>
      </c>
      <c r="K103" s="3">
        <v>5</v>
      </c>
      <c r="L103" s="3">
        <v>2</v>
      </c>
      <c r="M103" s="3">
        <v>5</v>
      </c>
      <c r="O103">
        <f>Table2[[#This Row],[id]]</f>
        <v>102</v>
      </c>
      <c r="P103" t="str">
        <f>_xlfn.XLOOKUP(Table2[[#This Row],[id]],AGCEEP[id],AGCEEP[continent])</f>
        <v>America</v>
      </c>
      <c r="Q103" t="str">
        <f>_xlfn.XLOOKUP(Table2[[#This Row],[id]],AGCEEP[id],AGCEEP[region])</f>
        <v>North America</v>
      </c>
      <c r="R103" t="str">
        <f>_xlfn.XLOOKUP(Table2[[#This Row],[id]],AGCEEP[id],AGCEEP[area])</f>
        <v>Maine</v>
      </c>
      <c r="S103" t="str">
        <f>_xlfn.XLOOKUP(Table2[[#This Row],[id]],AGCEEP[id],AGCEEP[terrain])</f>
        <v>forest</v>
      </c>
      <c r="T103" t="str">
        <f>_xlfn.XLOOKUP(Table2[[#This Row],[id]],AGCEEP[id],AGCEEP[religion])</f>
        <v>pagan</v>
      </c>
      <c r="U103" t="str">
        <f>_xlfn.XLOOKUP(Table2[[#This Row],[id]],AGCEEP[id],AGCEEP[climate])</f>
        <v>ncontinental</v>
      </c>
      <c r="V103" t="str">
        <f>_xlfn.XLOOKUP(Table2[[#This Row],[id]],AGCEEP[id],AGCEEP[culture])</f>
        <v>iroquis</v>
      </c>
      <c r="W103" t="str">
        <f>_xlfn.XLOOKUP(Table2[[#This Row],[id]],AGCEEP[id],AGCEEP[goods])</f>
        <v>grain</v>
      </c>
      <c r="X103" t="str">
        <f>_xlfn.XLOOKUP(Table2[[#This Row],[id]],AGCEEP[id],AGCEEP[name])</f>
        <v>Connecticut</v>
      </c>
      <c r="Y103">
        <f>_xlfn.XLOOKUP(Table2[[#This Row],[id]],AGCEEP[id],AGCEEP[colonization_difficulty])</f>
        <v>5</v>
      </c>
      <c r="Z103">
        <f>_xlfn.XLOOKUP(Table2[[#This Row],[id]],AGCEEP[id],AGCEEP[manpower])</f>
        <v>2</v>
      </c>
      <c r="AA103">
        <f>_xlfn.XLOOKUP(Table2[[#This Row],[id]],AGCEEP[id],AGCEEP[income])</f>
        <v>5</v>
      </c>
    </row>
    <row r="104" spans="1:27">
      <c r="A104" s="2">
        <v>103</v>
      </c>
      <c r="B104" s="3" t="s">
        <v>11</v>
      </c>
      <c r="C104" s="3" t="s">
        <v>1955</v>
      </c>
      <c r="D104" s="3" t="s">
        <v>177</v>
      </c>
      <c r="E104" s="3" t="s">
        <v>22</v>
      </c>
      <c r="F104" s="3" t="s">
        <v>15</v>
      </c>
      <c r="G104" s="3" t="s">
        <v>26</v>
      </c>
      <c r="H104" s="3" t="s">
        <v>137</v>
      </c>
      <c r="I104" s="3" t="s">
        <v>27</v>
      </c>
      <c r="J104" s="3" t="s">
        <v>180</v>
      </c>
      <c r="K104" s="3">
        <v>5</v>
      </c>
      <c r="L104" s="3">
        <v>2</v>
      </c>
      <c r="M104" s="3">
        <v>5</v>
      </c>
      <c r="O104">
        <f>Table2[[#This Row],[id]]</f>
        <v>103</v>
      </c>
      <c r="P104" t="str">
        <f>_xlfn.XLOOKUP(Table2[[#This Row],[id]],AGCEEP[id],AGCEEP[continent])</f>
        <v>America</v>
      </c>
      <c r="Q104" t="str">
        <f>_xlfn.XLOOKUP(Table2[[#This Row],[id]],AGCEEP[id],AGCEEP[region])</f>
        <v>North America</v>
      </c>
      <c r="R104" t="str">
        <f>_xlfn.XLOOKUP(Table2[[#This Row],[id]],AGCEEP[id],AGCEEP[area])</f>
        <v>Maine</v>
      </c>
      <c r="S104" t="str">
        <f>_xlfn.XLOOKUP(Table2[[#This Row],[id]],AGCEEP[id],AGCEEP[terrain])</f>
        <v>forest</v>
      </c>
      <c r="T104" t="str">
        <f>_xlfn.XLOOKUP(Table2[[#This Row],[id]],AGCEEP[id],AGCEEP[religion])</f>
        <v>pagan</v>
      </c>
      <c r="U104" t="str">
        <f>_xlfn.XLOOKUP(Table2[[#This Row],[id]],AGCEEP[id],AGCEEP[climate])</f>
        <v>ncontinental</v>
      </c>
      <c r="V104" t="str">
        <f>_xlfn.XLOOKUP(Table2[[#This Row],[id]],AGCEEP[id],AGCEEP[culture])</f>
        <v>iroquis</v>
      </c>
      <c r="W104" t="str">
        <f>_xlfn.XLOOKUP(Table2[[#This Row],[id]],AGCEEP[id],AGCEEP[goods])</f>
        <v>fish</v>
      </c>
      <c r="X104" t="str">
        <f>_xlfn.XLOOKUP(Table2[[#This Row],[id]],AGCEEP[id],AGCEEP[name])</f>
        <v>Massachusetts</v>
      </c>
      <c r="Y104">
        <f>_xlfn.XLOOKUP(Table2[[#This Row],[id]],AGCEEP[id],AGCEEP[colonization_difficulty])</f>
        <v>5</v>
      </c>
      <c r="Z104">
        <f>_xlfn.XLOOKUP(Table2[[#This Row],[id]],AGCEEP[id],AGCEEP[manpower])</f>
        <v>2</v>
      </c>
      <c r="AA104">
        <f>_xlfn.XLOOKUP(Table2[[#This Row],[id]],AGCEEP[id],AGCEEP[income])</f>
        <v>5</v>
      </c>
    </row>
    <row r="105" spans="1:27">
      <c r="A105" s="2">
        <v>104</v>
      </c>
      <c r="B105" s="3" t="s">
        <v>11</v>
      </c>
      <c r="C105" s="3" t="s">
        <v>1955</v>
      </c>
      <c r="D105" s="3" t="s">
        <v>177</v>
      </c>
      <c r="E105" s="3" t="s">
        <v>22</v>
      </c>
      <c r="F105" s="3" t="s">
        <v>15</v>
      </c>
      <c r="G105" s="3" t="s">
        <v>122</v>
      </c>
      <c r="H105" s="3" t="s">
        <v>181</v>
      </c>
      <c r="I105" s="3" t="s">
        <v>29</v>
      </c>
      <c r="J105" s="3" t="s">
        <v>182</v>
      </c>
      <c r="K105" s="3">
        <v>6</v>
      </c>
      <c r="L105" s="3">
        <v>1</v>
      </c>
      <c r="M105" s="3">
        <v>4</v>
      </c>
      <c r="O105">
        <f>Table2[[#This Row],[id]]</f>
        <v>104</v>
      </c>
      <c r="P105" t="str">
        <f>_xlfn.XLOOKUP(Table2[[#This Row],[id]],AGCEEP[id],AGCEEP[continent])</f>
        <v>America</v>
      </c>
      <c r="Q105" t="str">
        <f>_xlfn.XLOOKUP(Table2[[#This Row],[id]],AGCEEP[id],AGCEEP[region])</f>
        <v>North America</v>
      </c>
      <c r="R105" t="str">
        <f>_xlfn.XLOOKUP(Table2[[#This Row],[id]],AGCEEP[id],AGCEEP[area])</f>
        <v>Maine</v>
      </c>
      <c r="S105" t="str">
        <f>_xlfn.XLOOKUP(Table2[[#This Row],[id]],AGCEEP[id],AGCEEP[terrain])</f>
        <v>forest</v>
      </c>
      <c r="T105" t="str">
        <f>_xlfn.XLOOKUP(Table2[[#This Row],[id]],AGCEEP[id],AGCEEP[religion])</f>
        <v>pagan</v>
      </c>
      <c r="U105" t="str">
        <f>_xlfn.XLOOKUP(Table2[[#This Row],[id]],AGCEEP[id],AGCEEP[climate])</f>
        <v>tundra</v>
      </c>
      <c r="V105" t="str">
        <f>_xlfn.XLOOKUP(Table2[[#This Row],[id]],AGCEEP[id],AGCEEP[culture])</f>
        <v>abenaki</v>
      </c>
      <c r="W105" t="str">
        <f>_xlfn.XLOOKUP(Table2[[#This Row],[id]],AGCEEP[id],AGCEEP[goods])</f>
        <v>naval_supplies</v>
      </c>
      <c r="X105" t="str">
        <f>_xlfn.XLOOKUP(Table2[[#This Row],[id]],AGCEEP[id],AGCEEP[name])</f>
        <v>Penobscot</v>
      </c>
      <c r="Y105">
        <f>_xlfn.XLOOKUP(Table2[[#This Row],[id]],AGCEEP[id],AGCEEP[colonization_difficulty])</f>
        <v>6</v>
      </c>
      <c r="Z105">
        <f>_xlfn.XLOOKUP(Table2[[#This Row],[id]],AGCEEP[id],AGCEEP[manpower])</f>
        <v>1</v>
      </c>
      <c r="AA105">
        <f>_xlfn.XLOOKUP(Table2[[#This Row],[id]],AGCEEP[id],AGCEEP[income])</f>
        <v>4</v>
      </c>
    </row>
    <row r="106" spans="1:27">
      <c r="A106" s="2">
        <v>105</v>
      </c>
      <c r="B106" s="3" t="s">
        <v>11</v>
      </c>
      <c r="C106" s="3" t="s">
        <v>1955</v>
      </c>
      <c r="D106" s="3" t="s">
        <v>183</v>
      </c>
      <c r="E106" s="3" t="s">
        <v>1956</v>
      </c>
      <c r="F106" s="3" t="s">
        <v>15</v>
      </c>
      <c r="G106" s="3" t="s">
        <v>122</v>
      </c>
      <c r="H106" s="3" t="s">
        <v>181</v>
      </c>
      <c r="I106" s="3" t="s">
        <v>20</v>
      </c>
      <c r="J106" s="3" t="s">
        <v>184</v>
      </c>
      <c r="K106" s="3">
        <v>5</v>
      </c>
      <c r="L106" s="3">
        <v>1</v>
      </c>
      <c r="M106" s="3">
        <v>4</v>
      </c>
      <c r="O106">
        <f>Table2[[#This Row],[id]]</f>
        <v>105</v>
      </c>
      <c r="P106" t="str">
        <f>_xlfn.XLOOKUP(Table2[[#This Row],[id]],AGCEEP[id],AGCEEP[continent])</f>
        <v>America</v>
      </c>
      <c r="Q106" t="str">
        <f>_xlfn.XLOOKUP(Table2[[#This Row],[id]],AGCEEP[id],AGCEEP[region])</f>
        <v>North America</v>
      </c>
      <c r="R106" t="str">
        <f>_xlfn.XLOOKUP(Table2[[#This Row],[id]],AGCEEP[id],AGCEEP[area])</f>
        <v>Maine</v>
      </c>
      <c r="S106" t="str">
        <f>_xlfn.XLOOKUP(Table2[[#This Row],[id]],AGCEEP[id],AGCEEP[terrain])</f>
        <v>mountain</v>
      </c>
      <c r="T106" t="str">
        <f>_xlfn.XLOOKUP(Table2[[#This Row],[id]],AGCEEP[id],AGCEEP[religion])</f>
        <v>pagan</v>
      </c>
      <c r="U106" t="str">
        <f>_xlfn.XLOOKUP(Table2[[#This Row],[id]],AGCEEP[id],AGCEEP[climate])</f>
        <v>tundra</v>
      </c>
      <c r="V106" t="str">
        <f>_xlfn.XLOOKUP(Table2[[#This Row],[id]],AGCEEP[id],AGCEEP[culture])</f>
        <v>abenaki</v>
      </c>
      <c r="W106" t="str">
        <f>_xlfn.XLOOKUP(Table2[[#This Row],[id]],AGCEEP[id],AGCEEP[goods])</f>
        <v>fur</v>
      </c>
      <c r="X106" t="str">
        <f>_xlfn.XLOOKUP(Table2[[#This Row],[id]],AGCEEP[id],AGCEEP[name])</f>
        <v>Megantic</v>
      </c>
      <c r="Y106">
        <f>_xlfn.XLOOKUP(Table2[[#This Row],[id]],AGCEEP[id],AGCEEP[colonization_difficulty])</f>
        <v>5</v>
      </c>
      <c r="Z106">
        <f>_xlfn.XLOOKUP(Table2[[#This Row],[id]],AGCEEP[id],AGCEEP[manpower])</f>
        <v>1</v>
      </c>
      <c r="AA106">
        <f>_xlfn.XLOOKUP(Table2[[#This Row],[id]],AGCEEP[id],AGCEEP[income])</f>
        <v>4</v>
      </c>
    </row>
    <row r="107" spans="1:27">
      <c r="A107" s="2">
        <v>106</v>
      </c>
      <c r="B107" s="3" t="s">
        <v>11</v>
      </c>
      <c r="C107" s="3" t="s">
        <v>1955</v>
      </c>
      <c r="D107" s="3" t="s">
        <v>183</v>
      </c>
      <c r="E107" s="3" t="s">
        <v>22</v>
      </c>
      <c r="F107" s="3" t="s">
        <v>15</v>
      </c>
      <c r="G107" s="3" t="s">
        <v>122</v>
      </c>
      <c r="H107" s="3" t="s">
        <v>167</v>
      </c>
      <c r="I107" s="3" t="s">
        <v>20</v>
      </c>
      <c r="J107" s="3" t="s">
        <v>185</v>
      </c>
      <c r="K107" s="3">
        <v>5</v>
      </c>
      <c r="L107" s="3">
        <v>1</v>
      </c>
      <c r="M107" s="3">
        <v>4</v>
      </c>
      <c r="O107">
        <f>Table2[[#This Row],[id]]</f>
        <v>106</v>
      </c>
      <c r="P107" t="str">
        <f>_xlfn.XLOOKUP(Table2[[#This Row],[id]],AGCEEP[id],AGCEEP[continent])</f>
        <v>America</v>
      </c>
      <c r="Q107" t="str">
        <f>_xlfn.XLOOKUP(Table2[[#This Row],[id]],AGCEEP[id],AGCEEP[region])</f>
        <v>North America</v>
      </c>
      <c r="R107" t="str">
        <f>_xlfn.XLOOKUP(Table2[[#This Row],[id]],AGCEEP[id],AGCEEP[area])</f>
        <v>Quebec</v>
      </c>
      <c r="S107" t="str">
        <f>_xlfn.XLOOKUP(Table2[[#This Row],[id]],AGCEEP[id],AGCEEP[terrain])</f>
        <v>forest</v>
      </c>
      <c r="T107" t="str">
        <f>_xlfn.XLOOKUP(Table2[[#This Row],[id]],AGCEEP[id],AGCEEP[religion])</f>
        <v>pagan</v>
      </c>
      <c r="U107" t="str">
        <f>_xlfn.XLOOKUP(Table2[[#This Row],[id]],AGCEEP[id],AGCEEP[climate])</f>
        <v>tundra</v>
      </c>
      <c r="V107" t="str">
        <f>_xlfn.XLOOKUP(Table2[[#This Row],[id]],AGCEEP[id],AGCEEP[culture])</f>
        <v>huron</v>
      </c>
      <c r="W107" t="str">
        <f>_xlfn.XLOOKUP(Table2[[#This Row],[id]],AGCEEP[id],AGCEEP[goods])</f>
        <v>fur</v>
      </c>
      <c r="X107" t="str">
        <f>_xlfn.XLOOKUP(Table2[[#This Row],[id]],AGCEEP[id],AGCEEP[name])</f>
        <v>Hochelaga</v>
      </c>
      <c r="Y107">
        <f>_xlfn.XLOOKUP(Table2[[#This Row],[id]],AGCEEP[id],AGCEEP[colonization_difficulty])</f>
        <v>5</v>
      </c>
      <c r="Z107">
        <f>_xlfn.XLOOKUP(Table2[[#This Row],[id]],AGCEEP[id],AGCEEP[manpower])</f>
        <v>1</v>
      </c>
      <c r="AA107">
        <f>_xlfn.XLOOKUP(Table2[[#This Row],[id]],AGCEEP[id],AGCEEP[income])</f>
        <v>4</v>
      </c>
    </row>
    <row r="108" spans="1:27">
      <c r="A108" s="2">
        <v>107</v>
      </c>
      <c r="B108" s="3" t="s">
        <v>11</v>
      </c>
      <c r="C108" s="3" t="s">
        <v>1955</v>
      </c>
      <c r="D108" s="3" t="s">
        <v>183</v>
      </c>
      <c r="E108" s="3" t="s">
        <v>22</v>
      </c>
      <c r="F108" s="3" t="s">
        <v>15</v>
      </c>
      <c r="G108" s="3" t="s">
        <v>16</v>
      </c>
      <c r="H108" s="3" t="s">
        <v>167</v>
      </c>
      <c r="I108" s="3" t="s">
        <v>20</v>
      </c>
      <c r="J108" s="3" t="s">
        <v>186</v>
      </c>
      <c r="K108" s="3">
        <v>5</v>
      </c>
      <c r="L108" s="3">
        <v>2</v>
      </c>
      <c r="M108" s="3">
        <v>5</v>
      </c>
      <c r="O108">
        <f>Table2[[#This Row],[id]]</f>
        <v>107</v>
      </c>
      <c r="P108" t="str">
        <f>_xlfn.XLOOKUP(Table2[[#This Row],[id]],AGCEEP[id],AGCEEP[continent])</f>
        <v>America</v>
      </c>
      <c r="Q108" t="str">
        <f>_xlfn.XLOOKUP(Table2[[#This Row],[id]],AGCEEP[id],AGCEEP[region])</f>
        <v>North America</v>
      </c>
      <c r="R108" t="str">
        <f>_xlfn.XLOOKUP(Table2[[#This Row],[id]],AGCEEP[id],AGCEEP[area])</f>
        <v>Quebec</v>
      </c>
      <c r="S108" t="str">
        <f>_xlfn.XLOOKUP(Table2[[#This Row],[id]],AGCEEP[id],AGCEEP[terrain])</f>
        <v>forest</v>
      </c>
      <c r="T108" t="str">
        <f>_xlfn.XLOOKUP(Table2[[#This Row],[id]],AGCEEP[id],AGCEEP[religion])</f>
        <v>pagan</v>
      </c>
      <c r="U108" t="str">
        <f>_xlfn.XLOOKUP(Table2[[#This Row],[id]],AGCEEP[id],AGCEEP[climate])</f>
        <v>arctic</v>
      </c>
      <c r="V108" t="str">
        <f>_xlfn.XLOOKUP(Table2[[#This Row],[id]],AGCEEP[id],AGCEEP[culture])</f>
        <v>huron</v>
      </c>
      <c r="W108" t="str">
        <f>_xlfn.XLOOKUP(Table2[[#This Row],[id]],AGCEEP[id],AGCEEP[goods])</f>
        <v>fur</v>
      </c>
      <c r="X108" t="str">
        <f>_xlfn.XLOOKUP(Table2[[#This Row],[id]],AGCEEP[id],AGCEEP[name])</f>
        <v>Ottawa</v>
      </c>
      <c r="Y108">
        <f>_xlfn.XLOOKUP(Table2[[#This Row],[id]],AGCEEP[id],AGCEEP[colonization_difficulty])</f>
        <v>5</v>
      </c>
      <c r="Z108">
        <f>_xlfn.XLOOKUP(Table2[[#This Row],[id]],AGCEEP[id],AGCEEP[manpower])</f>
        <v>2</v>
      </c>
      <c r="AA108">
        <f>_xlfn.XLOOKUP(Table2[[#This Row],[id]],AGCEEP[id],AGCEEP[income])</f>
        <v>5</v>
      </c>
    </row>
    <row r="109" spans="1:27">
      <c r="A109" s="2">
        <v>108</v>
      </c>
      <c r="B109" s="3" t="s">
        <v>11</v>
      </c>
      <c r="C109" s="3" t="s">
        <v>1955</v>
      </c>
      <c r="D109" s="3" t="s">
        <v>183</v>
      </c>
      <c r="E109" s="3" t="s">
        <v>22</v>
      </c>
      <c r="F109" s="3" t="s">
        <v>15</v>
      </c>
      <c r="G109" s="3" t="s">
        <v>16</v>
      </c>
      <c r="H109" s="3" t="s">
        <v>187</v>
      </c>
      <c r="I109" s="3" t="s">
        <v>20</v>
      </c>
      <c r="J109" s="3" t="s">
        <v>188</v>
      </c>
      <c r="K109" s="3">
        <v>5</v>
      </c>
      <c r="L109" s="3">
        <v>1</v>
      </c>
      <c r="M109" s="3">
        <v>3</v>
      </c>
      <c r="O109">
        <f>Table2[[#This Row],[id]]</f>
        <v>108</v>
      </c>
      <c r="P109" t="str">
        <f>_xlfn.XLOOKUP(Table2[[#This Row],[id]],AGCEEP[id],AGCEEP[continent])</f>
        <v>America</v>
      </c>
      <c r="Q109" t="str">
        <f>_xlfn.XLOOKUP(Table2[[#This Row],[id]],AGCEEP[id],AGCEEP[region])</f>
        <v>North America</v>
      </c>
      <c r="R109" t="str">
        <f>_xlfn.XLOOKUP(Table2[[#This Row],[id]],AGCEEP[id],AGCEEP[area])</f>
        <v>Quebec</v>
      </c>
      <c r="S109" t="str">
        <f>_xlfn.XLOOKUP(Table2[[#This Row],[id]],AGCEEP[id],AGCEEP[terrain])</f>
        <v>forest</v>
      </c>
      <c r="T109" t="str">
        <f>_xlfn.XLOOKUP(Table2[[#This Row],[id]],AGCEEP[id],AGCEEP[religion])</f>
        <v>pagan</v>
      </c>
      <c r="U109" t="str">
        <f>_xlfn.XLOOKUP(Table2[[#This Row],[id]],AGCEEP[id],AGCEEP[climate])</f>
        <v>arctic</v>
      </c>
      <c r="V109" t="str">
        <f>_xlfn.XLOOKUP(Table2[[#This Row],[id]],AGCEEP[id],AGCEEP[culture])</f>
        <v>native</v>
      </c>
      <c r="W109" t="str">
        <f>_xlfn.XLOOKUP(Table2[[#This Row],[id]],AGCEEP[id],AGCEEP[goods])</f>
        <v>fur</v>
      </c>
      <c r="X109" t="str">
        <f>_xlfn.XLOOKUP(Table2[[#This Row],[id]],AGCEEP[id],AGCEEP[name])</f>
        <v>Laurentia</v>
      </c>
      <c r="Y109">
        <f>_xlfn.XLOOKUP(Table2[[#This Row],[id]],AGCEEP[id],AGCEEP[colonization_difficulty])</f>
        <v>5</v>
      </c>
      <c r="Z109">
        <f>_xlfn.XLOOKUP(Table2[[#This Row],[id]],AGCEEP[id],AGCEEP[manpower])</f>
        <v>1</v>
      </c>
      <c r="AA109">
        <f>_xlfn.XLOOKUP(Table2[[#This Row],[id]],AGCEEP[id],AGCEEP[income])</f>
        <v>3</v>
      </c>
    </row>
    <row r="110" spans="1:27">
      <c r="A110" s="2">
        <v>109</v>
      </c>
      <c r="B110" s="3" t="s">
        <v>11</v>
      </c>
      <c r="C110" s="3" t="s">
        <v>1955</v>
      </c>
      <c r="D110" s="3" t="s">
        <v>183</v>
      </c>
      <c r="E110" s="3" t="s">
        <v>22</v>
      </c>
      <c r="F110" s="3" t="s">
        <v>15</v>
      </c>
      <c r="G110" s="3" t="s">
        <v>122</v>
      </c>
      <c r="H110" s="3" t="s">
        <v>187</v>
      </c>
      <c r="I110" s="3" t="s">
        <v>43</v>
      </c>
      <c r="J110" s="3" t="s">
        <v>189</v>
      </c>
      <c r="K110" s="3">
        <v>5</v>
      </c>
      <c r="L110" s="3">
        <v>1</v>
      </c>
      <c r="M110" s="3">
        <v>4</v>
      </c>
      <c r="O110">
        <f>Table2[[#This Row],[id]]</f>
        <v>109</v>
      </c>
      <c r="P110" t="str">
        <f>_xlfn.XLOOKUP(Table2[[#This Row],[id]],AGCEEP[id],AGCEEP[continent])</f>
        <v>America</v>
      </c>
      <c r="Q110" t="str">
        <f>_xlfn.XLOOKUP(Table2[[#This Row],[id]],AGCEEP[id],AGCEEP[region])</f>
        <v>North America</v>
      </c>
      <c r="R110" t="str">
        <f>_xlfn.XLOOKUP(Table2[[#This Row],[id]],AGCEEP[id],AGCEEP[area])</f>
        <v>Quebec</v>
      </c>
      <c r="S110" t="str">
        <f>_xlfn.XLOOKUP(Table2[[#This Row],[id]],AGCEEP[id],AGCEEP[terrain])</f>
        <v>forest</v>
      </c>
      <c r="T110" t="str">
        <f>_xlfn.XLOOKUP(Table2[[#This Row],[id]],AGCEEP[id],AGCEEP[religion])</f>
        <v>pagan</v>
      </c>
      <c r="U110" t="str">
        <f>_xlfn.XLOOKUP(Table2[[#This Row],[id]],AGCEEP[id],AGCEEP[climate])</f>
        <v>tundra</v>
      </c>
      <c r="V110" t="str">
        <f>_xlfn.XLOOKUP(Table2[[#This Row],[id]],AGCEEP[id],AGCEEP[culture])</f>
        <v>native</v>
      </c>
      <c r="W110" t="str">
        <f>_xlfn.XLOOKUP(Table2[[#This Row],[id]],AGCEEP[id],AGCEEP[goods])</f>
        <v>grain</v>
      </c>
      <c r="X110" t="str">
        <f>_xlfn.XLOOKUP(Table2[[#This Row],[id]],AGCEEP[id],AGCEEP[name])</f>
        <v>Shawinigan</v>
      </c>
      <c r="Y110">
        <f>_xlfn.XLOOKUP(Table2[[#This Row],[id]],AGCEEP[id],AGCEEP[colonization_difficulty])</f>
        <v>5</v>
      </c>
      <c r="Z110">
        <f>_xlfn.XLOOKUP(Table2[[#This Row],[id]],AGCEEP[id],AGCEEP[manpower])</f>
        <v>1</v>
      </c>
      <c r="AA110">
        <f>_xlfn.XLOOKUP(Table2[[#This Row],[id]],AGCEEP[id],AGCEEP[income])</f>
        <v>4</v>
      </c>
    </row>
    <row r="111" spans="1:27">
      <c r="A111" s="2">
        <v>110</v>
      </c>
      <c r="B111" s="3" t="s">
        <v>11</v>
      </c>
      <c r="C111" s="3" t="s">
        <v>1955</v>
      </c>
      <c r="D111" s="3" t="s">
        <v>183</v>
      </c>
      <c r="E111" s="3" t="s">
        <v>22</v>
      </c>
      <c r="F111" s="3" t="s">
        <v>15</v>
      </c>
      <c r="G111" s="3" t="s">
        <v>122</v>
      </c>
      <c r="H111" s="3" t="s">
        <v>187</v>
      </c>
      <c r="I111" s="3" t="s">
        <v>29</v>
      </c>
      <c r="J111" s="3" t="s">
        <v>190</v>
      </c>
      <c r="K111" s="3">
        <v>5</v>
      </c>
      <c r="L111" s="3">
        <v>3</v>
      </c>
      <c r="M111" s="3">
        <v>5</v>
      </c>
      <c r="O111">
        <f>Table2[[#This Row],[id]]</f>
        <v>110</v>
      </c>
      <c r="P111" t="str">
        <f>_xlfn.XLOOKUP(Table2[[#This Row],[id]],AGCEEP[id],AGCEEP[continent])</f>
        <v>America</v>
      </c>
      <c r="Q111" t="str">
        <f>_xlfn.XLOOKUP(Table2[[#This Row],[id]],AGCEEP[id],AGCEEP[region])</f>
        <v>North America</v>
      </c>
      <c r="R111" t="str">
        <f>_xlfn.XLOOKUP(Table2[[#This Row],[id]],AGCEEP[id],AGCEEP[area])</f>
        <v>Quebec</v>
      </c>
      <c r="S111" t="str">
        <f>_xlfn.XLOOKUP(Table2[[#This Row],[id]],AGCEEP[id],AGCEEP[terrain])</f>
        <v>forest</v>
      </c>
      <c r="T111" t="str">
        <f>_xlfn.XLOOKUP(Table2[[#This Row],[id]],AGCEEP[id],AGCEEP[religion])</f>
        <v>pagan</v>
      </c>
      <c r="U111" t="str">
        <f>_xlfn.XLOOKUP(Table2[[#This Row],[id]],AGCEEP[id],AGCEEP[climate])</f>
        <v>tundra</v>
      </c>
      <c r="V111" t="str">
        <f>_xlfn.XLOOKUP(Table2[[#This Row],[id]],AGCEEP[id],AGCEEP[culture])</f>
        <v>native</v>
      </c>
      <c r="W111" t="str">
        <f>_xlfn.XLOOKUP(Table2[[#This Row],[id]],AGCEEP[id],AGCEEP[goods])</f>
        <v>naval_supplies</v>
      </c>
      <c r="X111" t="str">
        <f>_xlfn.XLOOKUP(Table2[[#This Row],[id]],AGCEEP[id],AGCEEP[name])</f>
        <v>Stadacone</v>
      </c>
      <c r="Y111">
        <f>_xlfn.XLOOKUP(Table2[[#This Row],[id]],AGCEEP[id],AGCEEP[colonization_difficulty])</f>
        <v>5</v>
      </c>
      <c r="Z111">
        <f>_xlfn.XLOOKUP(Table2[[#This Row],[id]],AGCEEP[id],AGCEEP[manpower])</f>
        <v>3</v>
      </c>
      <c r="AA111">
        <f>_xlfn.XLOOKUP(Table2[[#This Row],[id]],AGCEEP[id],AGCEEP[income])</f>
        <v>5</v>
      </c>
    </row>
    <row r="112" spans="1:27">
      <c r="A112" s="2">
        <v>111</v>
      </c>
      <c r="B112" s="3" t="s">
        <v>11</v>
      </c>
      <c r="C112" s="3" t="s">
        <v>1955</v>
      </c>
      <c r="D112" s="3" t="s">
        <v>183</v>
      </c>
      <c r="E112" s="3" t="s">
        <v>1956</v>
      </c>
      <c r="F112" s="3" t="s">
        <v>15</v>
      </c>
      <c r="G112" s="3" t="s">
        <v>122</v>
      </c>
      <c r="H112" s="3" t="s">
        <v>181</v>
      </c>
      <c r="I112" s="3" t="s">
        <v>20</v>
      </c>
      <c r="J112" s="3" t="s">
        <v>191</v>
      </c>
      <c r="K112" s="3">
        <v>5</v>
      </c>
      <c r="L112" s="3">
        <v>2</v>
      </c>
      <c r="M112" s="3">
        <v>3</v>
      </c>
      <c r="O112">
        <f>Table2[[#This Row],[id]]</f>
        <v>111</v>
      </c>
      <c r="P112" t="str">
        <f>_xlfn.XLOOKUP(Table2[[#This Row],[id]],AGCEEP[id],AGCEEP[continent])</f>
        <v>America</v>
      </c>
      <c r="Q112" t="str">
        <f>_xlfn.XLOOKUP(Table2[[#This Row],[id]],AGCEEP[id],AGCEEP[region])</f>
        <v>North America</v>
      </c>
      <c r="R112" t="str">
        <f>_xlfn.XLOOKUP(Table2[[#This Row],[id]],AGCEEP[id],AGCEEP[area])</f>
        <v>Quebec</v>
      </c>
      <c r="S112" t="str">
        <f>_xlfn.XLOOKUP(Table2[[#This Row],[id]],AGCEEP[id],AGCEEP[terrain])</f>
        <v>mountain</v>
      </c>
      <c r="T112" t="str">
        <f>_xlfn.XLOOKUP(Table2[[#This Row],[id]],AGCEEP[id],AGCEEP[religion])</f>
        <v>pagan</v>
      </c>
      <c r="U112" t="str">
        <f>_xlfn.XLOOKUP(Table2[[#This Row],[id]],AGCEEP[id],AGCEEP[climate])</f>
        <v>tundra</v>
      </c>
      <c r="V112" t="str">
        <f>_xlfn.XLOOKUP(Table2[[#This Row],[id]],AGCEEP[id],AGCEEP[culture])</f>
        <v>abenaki</v>
      </c>
      <c r="W112" t="str">
        <f>_xlfn.XLOOKUP(Table2[[#This Row],[id]],AGCEEP[id],AGCEEP[goods])</f>
        <v>fur</v>
      </c>
      <c r="X112" t="str">
        <f>_xlfn.XLOOKUP(Table2[[#This Row],[id]],AGCEEP[id],AGCEEP[name])</f>
        <v>Bas St-Laurent</v>
      </c>
      <c r="Y112">
        <f>_xlfn.XLOOKUP(Table2[[#This Row],[id]],AGCEEP[id],AGCEEP[colonization_difficulty])</f>
        <v>5</v>
      </c>
      <c r="Z112">
        <f>_xlfn.XLOOKUP(Table2[[#This Row],[id]],AGCEEP[id],AGCEEP[manpower])</f>
        <v>2</v>
      </c>
      <c r="AA112">
        <f>_xlfn.XLOOKUP(Table2[[#This Row],[id]],AGCEEP[id],AGCEEP[income])</f>
        <v>3</v>
      </c>
    </row>
    <row r="113" spans="1:27">
      <c r="A113" s="2">
        <v>112</v>
      </c>
      <c r="B113" s="3" t="s">
        <v>11</v>
      </c>
      <c r="C113" s="3" t="s">
        <v>1955</v>
      </c>
      <c r="D113" s="3" t="s">
        <v>177</v>
      </c>
      <c r="E113" s="3" t="s">
        <v>22</v>
      </c>
      <c r="F113" s="3" t="s">
        <v>15</v>
      </c>
      <c r="G113" s="3" t="s">
        <v>122</v>
      </c>
      <c r="H113" s="3" t="s">
        <v>181</v>
      </c>
      <c r="I113" s="3" t="s">
        <v>29</v>
      </c>
      <c r="J113" s="3" t="s">
        <v>192</v>
      </c>
      <c r="K113" s="3">
        <v>4</v>
      </c>
      <c r="L113" s="3">
        <v>2</v>
      </c>
      <c r="M113" s="3">
        <v>3</v>
      </c>
      <c r="O113">
        <f>Table2[[#This Row],[id]]</f>
        <v>112</v>
      </c>
      <c r="P113" t="str">
        <f>_xlfn.XLOOKUP(Table2[[#This Row],[id]],AGCEEP[id],AGCEEP[continent])</f>
        <v>America</v>
      </c>
      <c r="Q113" t="str">
        <f>_xlfn.XLOOKUP(Table2[[#This Row],[id]],AGCEEP[id],AGCEEP[region])</f>
        <v>North America</v>
      </c>
      <c r="R113" t="str">
        <f>_xlfn.XLOOKUP(Table2[[#This Row],[id]],AGCEEP[id],AGCEEP[area])</f>
        <v>Acadie</v>
      </c>
      <c r="S113" t="str">
        <f>_xlfn.XLOOKUP(Table2[[#This Row],[id]],AGCEEP[id],AGCEEP[terrain])</f>
        <v>forest</v>
      </c>
      <c r="T113" t="str">
        <f>_xlfn.XLOOKUP(Table2[[#This Row],[id]],AGCEEP[id],AGCEEP[religion])</f>
        <v>pagan</v>
      </c>
      <c r="U113" t="str">
        <f>_xlfn.XLOOKUP(Table2[[#This Row],[id]],AGCEEP[id],AGCEEP[climate])</f>
        <v>tundra</v>
      </c>
      <c r="V113" t="str">
        <f>_xlfn.XLOOKUP(Table2[[#This Row],[id]],AGCEEP[id],AGCEEP[culture])</f>
        <v>abenaki</v>
      </c>
      <c r="W113" t="str">
        <f>_xlfn.XLOOKUP(Table2[[#This Row],[id]],AGCEEP[id],AGCEEP[goods])</f>
        <v>naval_supplies</v>
      </c>
      <c r="X113" t="str">
        <f>_xlfn.XLOOKUP(Table2[[#This Row],[id]],AGCEEP[id],AGCEEP[name])</f>
        <v>Bangor</v>
      </c>
      <c r="Y113">
        <f>_xlfn.XLOOKUP(Table2[[#This Row],[id]],AGCEEP[id],AGCEEP[colonization_difficulty])</f>
        <v>4</v>
      </c>
      <c r="Z113">
        <f>_xlfn.XLOOKUP(Table2[[#This Row],[id]],AGCEEP[id],AGCEEP[manpower])</f>
        <v>2</v>
      </c>
      <c r="AA113">
        <f>_xlfn.XLOOKUP(Table2[[#This Row],[id]],AGCEEP[id],AGCEEP[income])</f>
        <v>3</v>
      </c>
    </row>
    <row r="114" spans="1:27">
      <c r="A114" s="2">
        <v>113</v>
      </c>
      <c r="B114" s="3" t="s">
        <v>11</v>
      </c>
      <c r="C114" s="3" t="s">
        <v>1955</v>
      </c>
      <c r="D114" s="3" t="s">
        <v>193</v>
      </c>
      <c r="E114" s="3" t="s">
        <v>22</v>
      </c>
      <c r="F114" s="3" t="s">
        <v>15</v>
      </c>
      <c r="G114" s="3" t="s">
        <v>122</v>
      </c>
      <c r="H114" s="3" t="s">
        <v>181</v>
      </c>
      <c r="I114" s="3" t="s">
        <v>27</v>
      </c>
      <c r="J114" s="3" t="s">
        <v>194</v>
      </c>
      <c r="K114" s="3">
        <v>4</v>
      </c>
      <c r="L114" s="3">
        <v>1</v>
      </c>
      <c r="M114" s="3">
        <v>3</v>
      </c>
      <c r="O114">
        <f>Table2[[#This Row],[id]]</f>
        <v>113</v>
      </c>
      <c r="P114" t="str">
        <f>_xlfn.XLOOKUP(Table2[[#This Row],[id]],AGCEEP[id],AGCEEP[continent])</f>
        <v>America</v>
      </c>
      <c r="Q114" t="str">
        <f>_xlfn.XLOOKUP(Table2[[#This Row],[id]],AGCEEP[id],AGCEEP[region])</f>
        <v>North America</v>
      </c>
      <c r="R114" t="str">
        <f>_xlfn.XLOOKUP(Table2[[#This Row],[id]],AGCEEP[id],AGCEEP[area])</f>
        <v>Acadie</v>
      </c>
      <c r="S114" t="str">
        <f>_xlfn.XLOOKUP(Table2[[#This Row],[id]],AGCEEP[id],AGCEEP[terrain])</f>
        <v>forest</v>
      </c>
      <c r="T114" t="str">
        <f>_xlfn.XLOOKUP(Table2[[#This Row],[id]],AGCEEP[id],AGCEEP[religion])</f>
        <v>pagan</v>
      </c>
      <c r="U114" t="str">
        <f>_xlfn.XLOOKUP(Table2[[#This Row],[id]],AGCEEP[id],AGCEEP[climate])</f>
        <v>tundra</v>
      </c>
      <c r="V114" t="str">
        <f>_xlfn.XLOOKUP(Table2[[#This Row],[id]],AGCEEP[id],AGCEEP[culture])</f>
        <v>abenaki</v>
      </c>
      <c r="W114" t="str">
        <f>_xlfn.XLOOKUP(Table2[[#This Row],[id]],AGCEEP[id],AGCEEP[goods])</f>
        <v>fish</v>
      </c>
      <c r="X114" t="str">
        <f>_xlfn.XLOOKUP(Table2[[#This Row],[id]],AGCEEP[id],AGCEEP[name])</f>
        <v>Micmac</v>
      </c>
      <c r="Y114">
        <f>_xlfn.XLOOKUP(Table2[[#This Row],[id]],AGCEEP[id],AGCEEP[colonization_difficulty])</f>
        <v>4</v>
      </c>
      <c r="Z114">
        <f>_xlfn.XLOOKUP(Table2[[#This Row],[id]],AGCEEP[id],AGCEEP[manpower])</f>
        <v>1</v>
      </c>
      <c r="AA114">
        <f>_xlfn.XLOOKUP(Table2[[#This Row],[id]],AGCEEP[id],AGCEEP[income])</f>
        <v>3</v>
      </c>
    </row>
    <row r="115" spans="1:27">
      <c r="A115" s="2">
        <v>114</v>
      </c>
      <c r="B115" s="3" t="s">
        <v>11</v>
      </c>
      <c r="C115" s="3" t="s">
        <v>1955</v>
      </c>
      <c r="D115" s="3" t="s">
        <v>193</v>
      </c>
      <c r="E115" s="3" t="s">
        <v>1956</v>
      </c>
      <c r="F115" s="3" t="s">
        <v>15</v>
      </c>
      <c r="G115" s="3" t="s">
        <v>122</v>
      </c>
      <c r="H115" s="3" t="s">
        <v>181</v>
      </c>
      <c r="I115" s="3" t="s">
        <v>27</v>
      </c>
      <c r="J115" s="3" t="s">
        <v>195</v>
      </c>
      <c r="K115" s="3">
        <v>5</v>
      </c>
      <c r="L115" s="3">
        <v>1</v>
      </c>
      <c r="M115" s="3">
        <v>2</v>
      </c>
      <c r="O115">
        <f>Table2[[#This Row],[id]]</f>
        <v>114</v>
      </c>
      <c r="P115" t="str">
        <f>_xlfn.XLOOKUP(Table2[[#This Row],[id]],AGCEEP[id],AGCEEP[continent])</f>
        <v>America</v>
      </c>
      <c r="Q115" t="str">
        <f>_xlfn.XLOOKUP(Table2[[#This Row],[id]],AGCEEP[id],AGCEEP[region])</f>
        <v>North America</v>
      </c>
      <c r="R115" t="str">
        <f>_xlfn.XLOOKUP(Table2[[#This Row],[id]],AGCEEP[id],AGCEEP[area])</f>
        <v>Acadie</v>
      </c>
      <c r="S115" t="str">
        <f>_xlfn.XLOOKUP(Table2[[#This Row],[id]],AGCEEP[id],AGCEEP[terrain])</f>
        <v>mountain</v>
      </c>
      <c r="T115" t="str">
        <f>_xlfn.XLOOKUP(Table2[[#This Row],[id]],AGCEEP[id],AGCEEP[religion])</f>
        <v>pagan</v>
      </c>
      <c r="U115" t="str">
        <f>_xlfn.XLOOKUP(Table2[[#This Row],[id]],AGCEEP[id],AGCEEP[climate])</f>
        <v>tundra</v>
      </c>
      <c r="V115" t="str">
        <f>_xlfn.XLOOKUP(Table2[[#This Row],[id]],AGCEEP[id],AGCEEP[culture])</f>
        <v>abenaki</v>
      </c>
      <c r="W115" t="str">
        <f>_xlfn.XLOOKUP(Table2[[#This Row],[id]],AGCEEP[id],AGCEEP[goods])</f>
        <v>fish</v>
      </c>
      <c r="X115" t="str">
        <f>_xlfn.XLOOKUP(Table2[[#This Row],[id]],AGCEEP[id],AGCEEP[name])</f>
        <v>Gasp�sie</v>
      </c>
      <c r="Y115">
        <f>_xlfn.XLOOKUP(Table2[[#This Row],[id]],AGCEEP[id],AGCEEP[colonization_difficulty])</f>
        <v>5</v>
      </c>
      <c r="Z115">
        <f>_xlfn.XLOOKUP(Table2[[#This Row],[id]],AGCEEP[id],AGCEEP[manpower])</f>
        <v>1</v>
      </c>
      <c r="AA115">
        <f>_xlfn.XLOOKUP(Table2[[#This Row],[id]],AGCEEP[id],AGCEEP[income])</f>
        <v>2</v>
      </c>
    </row>
    <row r="116" spans="1:27">
      <c r="A116" s="2">
        <v>115</v>
      </c>
      <c r="B116" s="3" t="s">
        <v>11</v>
      </c>
      <c r="C116" s="3" t="s">
        <v>1955</v>
      </c>
      <c r="D116" s="3" t="s">
        <v>193</v>
      </c>
      <c r="E116" s="3" t="s">
        <v>34</v>
      </c>
      <c r="F116" s="3" t="s">
        <v>15</v>
      </c>
      <c r="G116" s="3" t="s">
        <v>122</v>
      </c>
      <c r="H116" s="3" t="s">
        <v>181</v>
      </c>
      <c r="I116" s="3" t="s">
        <v>53</v>
      </c>
      <c r="J116" s="3" t="s">
        <v>193</v>
      </c>
      <c r="K116" s="3">
        <v>4</v>
      </c>
      <c r="L116" s="3">
        <v>1</v>
      </c>
      <c r="M116" s="3">
        <v>2</v>
      </c>
      <c r="O116">
        <f>Table2[[#This Row],[id]]</f>
        <v>115</v>
      </c>
      <c r="P116" t="str">
        <f>_xlfn.XLOOKUP(Table2[[#This Row],[id]],AGCEEP[id],AGCEEP[continent])</f>
        <v>America</v>
      </c>
      <c r="Q116" t="str">
        <f>_xlfn.XLOOKUP(Table2[[#This Row],[id]],AGCEEP[id],AGCEEP[region])</f>
        <v>North America</v>
      </c>
      <c r="R116" t="str">
        <f>_xlfn.XLOOKUP(Table2[[#This Row],[id]],AGCEEP[id],AGCEEP[area])</f>
        <v>Acadie</v>
      </c>
      <c r="S116" t="str">
        <f>_xlfn.XLOOKUP(Table2[[#This Row],[id]],AGCEEP[id],AGCEEP[terrain])</f>
        <v>forest</v>
      </c>
      <c r="T116" t="str">
        <f>_xlfn.XLOOKUP(Table2[[#This Row],[id]],AGCEEP[id],AGCEEP[religion])</f>
        <v>pagan</v>
      </c>
      <c r="U116" t="str">
        <f>_xlfn.XLOOKUP(Table2[[#This Row],[id]],AGCEEP[id],AGCEEP[climate])</f>
        <v>tundra</v>
      </c>
      <c r="V116" t="str">
        <f>_xlfn.XLOOKUP(Table2[[#This Row],[id]],AGCEEP[id],AGCEEP[culture])</f>
        <v>abenaki</v>
      </c>
      <c r="W116" t="str">
        <f>_xlfn.XLOOKUP(Table2[[#This Row],[id]],AGCEEP[id],AGCEEP[goods])</f>
        <v>salt</v>
      </c>
      <c r="X116" t="str">
        <f>_xlfn.XLOOKUP(Table2[[#This Row],[id]],AGCEEP[id],AGCEEP[name])</f>
        <v>Acadie</v>
      </c>
      <c r="Y116">
        <f>_xlfn.XLOOKUP(Table2[[#This Row],[id]],AGCEEP[id],AGCEEP[colonization_difficulty])</f>
        <v>4</v>
      </c>
      <c r="Z116">
        <f>_xlfn.XLOOKUP(Table2[[#This Row],[id]],AGCEEP[id],AGCEEP[manpower])</f>
        <v>1</v>
      </c>
      <c r="AA116">
        <f>_xlfn.XLOOKUP(Table2[[#This Row],[id]],AGCEEP[id],AGCEEP[income])</f>
        <v>2</v>
      </c>
    </row>
    <row r="117" spans="1:27">
      <c r="A117" s="2">
        <v>116</v>
      </c>
      <c r="B117" s="3" t="s">
        <v>11</v>
      </c>
      <c r="C117" s="3" t="s">
        <v>1955</v>
      </c>
      <c r="D117" s="3" t="s">
        <v>193</v>
      </c>
      <c r="E117" s="3" t="s">
        <v>34</v>
      </c>
      <c r="F117" s="3" t="s">
        <v>15</v>
      </c>
      <c r="G117" s="3" t="s">
        <v>26</v>
      </c>
      <c r="H117" s="3" t="s">
        <v>181</v>
      </c>
      <c r="I117" s="3" t="s">
        <v>27</v>
      </c>
      <c r="J117" s="3" t="s">
        <v>196</v>
      </c>
      <c r="K117" s="3">
        <v>3</v>
      </c>
      <c r="L117" s="3">
        <v>1</v>
      </c>
      <c r="M117" s="3">
        <v>3</v>
      </c>
      <c r="O117">
        <f>Table2[[#This Row],[id]]</f>
        <v>116</v>
      </c>
      <c r="P117" t="str">
        <f>_xlfn.XLOOKUP(Table2[[#This Row],[id]],AGCEEP[id],AGCEEP[continent])</f>
        <v>America</v>
      </c>
      <c r="Q117" t="str">
        <f>_xlfn.XLOOKUP(Table2[[#This Row],[id]],AGCEEP[id],AGCEEP[region])</f>
        <v>North America</v>
      </c>
      <c r="R117" t="str">
        <f>_xlfn.XLOOKUP(Table2[[#This Row],[id]],AGCEEP[id],AGCEEP[area])</f>
        <v>Acadie</v>
      </c>
      <c r="S117" t="str">
        <f>_xlfn.XLOOKUP(Table2[[#This Row],[id]],AGCEEP[id],AGCEEP[terrain])</f>
        <v>forest</v>
      </c>
      <c r="T117" t="str">
        <f>_xlfn.XLOOKUP(Table2[[#This Row],[id]],AGCEEP[id],AGCEEP[religion])</f>
        <v>pagan</v>
      </c>
      <c r="U117" t="str">
        <f>_xlfn.XLOOKUP(Table2[[#This Row],[id]],AGCEEP[id],AGCEEP[climate])</f>
        <v>ncontinental</v>
      </c>
      <c r="V117" t="str">
        <f>_xlfn.XLOOKUP(Table2[[#This Row],[id]],AGCEEP[id],AGCEEP[culture])</f>
        <v>abenaki</v>
      </c>
      <c r="W117" t="str">
        <f>_xlfn.XLOOKUP(Table2[[#This Row],[id]],AGCEEP[id],AGCEEP[goods])</f>
        <v>fish</v>
      </c>
      <c r="X117" t="str">
        <f>_xlfn.XLOOKUP(Table2[[#This Row],[id]],AGCEEP[id],AGCEEP[name])</f>
        <v>Nova Scotia</v>
      </c>
      <c r="Y117">
        <f>_xlfn.XLOOKUP(Table2[[#This Row],[id]],AGCEEP[id],AGCEEP[colonization_difficulty])</f>
        <v>3</v>
      </c>
      <c r="Z117">
        <f>_xlfn.XLOOKUP(Table2[[#This Row],[id]],AGCEEP[id],AGCEEP[manpower])</f>
        <v>1</v>
      </c>
      <c r="AA117">
        <f>_xlfn.XLOOKUP(Table2[[#This Row],[id]],AGCEEP[id],AGCEEP[income])</f>
        <v>3</v>
      </c>
    </row>
    <row r="118" spans="1:27">
      <c r="A118" s="2">
        <v>117</v>
      </c>
      <c r="B118" s="3" t="s">
        <v>11</v>
      </c>
      <c r="C118" s="3" t="s">
        <v>1955</v>
      </c>
      <c r="D118" s="3" t="s">
        <v>193</v>
      </c>
      <c r="E118" s="3" t="s">
        <v>22</v>
      </c>
      <c r="F118" s="3" t="s">
        <v>15</v>
      </c>
      <c r="G118" s="3" t="s">
        <v>26</v>
      </c>
      <c r="H118" s="3" t="s">
        <v>181</v>
      </c>
      <c r="I118" s="3" t="s">
        <v>29</v>
      </c>
      <c r="J118" s="3" t="s">
        <v>197</v>
      </c>
      <c r="K118" s="3">
        <v>4</v>
      </c>
      <c r="L118" s="3">
        <v>1</v>
      </c>
      <c r="M118" s="3">
        <v>2</v>
      </c>
      <c r="O118">
        <f>Table2[[#This Row],[id]]</f>
        <v>117</v>
      </c>
      <c r="P118" t="str">
        <f>_xlfn.XLOOKUP(Table2[[#This Row],[id]],AGCEEP[id],AGCEEP[continent])</f>
        <v>America</v>
      </c>
      <c r="Q118" t="str">
        <f>_xlfn.XLOOKUP(Table2[[#This Row],[id]],AGCEEP[id],AGCEEP[region])</f>
        <v>North America</v>
      </c>
      <c r="R118" t="str">
        <f>_xlfn.XLOOKUP(Table2[[#This Row],[id]],AGCEEP[id],AGCEEP[area])</f>
        <v>Acadie</v>
      </c>
      <c r="S118" t="str">
        <f>_xlfn.XLOOKUP(Table2[[#This Row],[id]],AGCEEP[id],AGCEEP[terrain])</f>
        <v>forest</v>
      </c>
      <c r="T118" t="str">
        <f>_xlfn.XLOOKUP(Table2[[#This Row],[id]],AGCEEP[id],AGCEEP[religion])</f>
        <v>pagan</v>
      </c>
      <c r="U118" t="str">
        <f>_xlfn.XLOOKUP(Table2[[#This Row],[id]],AGCEEP[id],AGCEEP[climate])</f>
        <v>ncontinental</v>
      </c>
      <c r="V118" t="str">
        <f>_xlfn.XLOOKUP(Table2[[#This Row],[id]],AGCEEP[id],AGCEEP[culture])</f>
        <v>abenaki</v>
      </c>
      <c r="W118" t="str">
        <f>_xlfn.XLOOKUP(Table2[[#This Row],[id]],AGCEEP[id],AGCEEP[goods])</f>
        <v>naval_supplies</v>
      </c>
      <c r="X118" t="str">
        <f>_xlfn.XLOOKUP(Table2[[#This Row],[id]],AGCEEP[id],AGCEEP[name])</f>
        <v>Isle Royale</v>
      </c>
      <c r="Y118">
        <f>_xlfn.XLOOKUP(Table2[[#This Row],[id]],AGCEEP[id],AGCEEP[colonization_difficulty])</f>
        <v>4</v>
      </c>
      <c r="Z118">
        <f>_xlfn.XLOOKUP(Table2[[#This Row],[id]],AGCEEP[id],AGCEEP[manpower])</f>
        <v>1</v>
      </c>
      <c r="AA118">
        <f>_xlfn.XLOOKUP(Table2[[#This Row],[id]],AGCEEP[id],AGCEEP[income])</f>
        <v>2</v>
      </c>
    </row>
    <row r="119" spans="1:27">
      <c r="A119" s="2">
        <v>118</v>
      </c>
      <c r="B119" s="3" t="s">
        <v>11</v>
      </c>
      <c r="C119" s="3" t="s">
        <v>1955</v>
      </c>
      <c r="D119" s="3" t="s">
        <v>198</v>
      </c>
      <c r="E119" s="3" t="s">
        <v>1956</v>
      </c>
      <c r="F119" s="3" t="s">
        <v>15</v>
      </c>
      <c r="G119" s="3" t="s">
        <v>122</v>
      </c>
      <c r="H119" s="3" t="s">
        <v>181</v>
      </c>
      <c r="I119" s="3" t="s">
        <v>27</v>
      </c>
      <c r="J119" s="3" t="s">
        <v>199</v>
      </c>
      <c r="K119" s="3">
        <v>7</v>
      </c>
      <c r="L119" s="3">
        <v>1</v>
      </c>
      <c r="M119" s="3">
        <v>1</v>
      </c>
      <c r="O119">
        <f>Table2[[#This Row],[id]]</f>
        <v>118</v>
      </c>
      <c r="P119" t="str">
        <f>_xlfn.XLOOKUP(Table2[[#This Row],[id]],AGCEEP[id],AGCEEP[continent])</f>
        <v>America</v>
      </c>
      <c r="Q119" t="str">
        <f>_xlfn.XLOOKUP(Table2[[#This Row],[id]],AGCEEP[id],AGCEEP[region])</f>
        <v>North America</v>
      </c>
      <c r="R119" t="str">
        <f>_xlfn.XLOOKUP(Table2[[#This Row],[id]],AGCEEP[id],AGCEEP[area])</f>
        <v>Newfoundland</v>
      </c>
      <c r="S119" t="str">
        <f>_xlfn.XLOOKUP(Table2[[#This Row],[id]],AGCEEP[id],AGCEEP[terrain])</f>
        <v>mountain</v>
      </c>
      <c r="T119" t="str">
        <f>_xlfn.XLOOKUP(Table2[[#This Row],[id]],AGCEEP[id],AGCEEP[religion])</f>
        <v>pagan</v>
      </c>
      <c r="U119" t="str">
        <f>_xlfn.XLOOKUP(Table2[[#This Row],[id]],AGCEEP[id],AGCEEP[climate])</f>
        <v>tundra</v>
      </c>
      <c r="V119" t="str">
        <f>_xlfn.XLOOKUP(Table2[[#This Row],[id]],AGCEEP[id],AGCEEP[culture])</f>
        <v>abenaki</v>
      </c>
      <c r="W119" t="str">
        <f>_xlfn.XLOOKUP(Table2[[#This Row],[id]],AGCEEP[id],AGCEEP[goods])</f>
        <v>fish</v>
      </c>
      <c r="X119" t="str">
        <f>_xlfn.XLOOKUP(Table2[[#This Row],[id]],AGCEEP[id],AGCEEP[name])</f>
        <v>Gander</v>
      </c>
      <c r="Y119">
        <f>_xlfn.XLOOKUP(Table2[[#This Row],[id]],AGCEEP[id],AGCEEP[colonization_difficulty])</f>
        <v>7</v>
      </c>
      <c r="Z119">
        <f>_xlfn.XLOOKUP(Table2[[#This Row],[id]],AGCEEP[id],AGCEEP[manpower])</f>
        <v>1</v>
      </c>
      <c r="AA119">
        <f>_xlfn.XLOOKUP(Table2[[#This Row],[id]],AGCEEP[id],AGCEEP[income])</f>
        <v>1</v>
      </c>
    </row>
    <row r="120" spans="1:27">
      <c r="A120" s="2">
        <v>119</v>
      </c>
      <c r="B120" s="3" t="s">
        <v>11</v>
      </c>
      <c r="C120" s="3" t="s">
        <v>1955</v>
      </c>
      <c r="D120" s="3" t="s">
        <v>198</v>
      </c>
      <c r="E120" s="3" t="s">
        <v>22</v>
      </c>
      <c r="F120" s="3" t="s">
        <v>15</v>
      </c>
      <c r="G120" s="3" t="s">
        <v>26</v>
      </c>
      <c r="H120" s="3" t="s">
        <v>181</v>
      </c>
      <c r="I120" s="3" t="s">
        <v>27</v>
      </c>
      <c r="J120" s="3" t="s">
        <v>200</v>
      </c>
      <c r="K120" s="3">
        <v>6</v>
      </c>
      <c r="L120" s="3">
        <v>1</v>
      </c>
      <c r="M120" s="3">
        <v>2</v>
      </c>
      <c r="O120">
        <f>Table2[[#This Row],[id]]</f>
        <v>119</v>
      </c>
      <c r="P120" t="str">
        <f>_xlfn.XLOOKUP(Table2[[#This Row],[id]],AGCEEP[id],AGCEEP[continent])</f>
        <v>America</v>
      </c>
      <c r="Q120" t="str">
        <f>_xlfn.XLOOKUP(Table2[[#This Row],[id]],AGCEEP[id],AGCEEP[region])</f>
        <v>North America</v>
      </c>
      <c r="R120" t="str">
        <f>_xlfn.XLOOKUP(Table2[[#This Row],[id]],AGCEEP[id],AGCEEP[area])</f>
        <v>Newfoundland</v>
      </c>
      <c r="S120" t="str">
        <f>_xlfn.XLOOKUP(Table2[[#This Row],[id]],AGCEEP[id],AGCEEP[terrain])</f>
        <v>forest</v>
      </c>
      <c r="T120" t="str">
        <f>_xlfn.XLOOKUP(Table2[[#This Row],[id]],AGCEEP[id],AGCEEP[religion])</f>
        <v>pagan</v>
      </c>
      <c r="U120" t="str">
        <f>_xlfn.XLOOKUP(Table2[[#This Row],[id]],AGCEEP[id],AGCEEP[climate])</f>
        <v>ncontinental</v>
      </c>
      <c r="V120" t="str">
        <f>_xlfn.XLOOKUP(Table2[[#This Row],[id]],AGCEEP[id],AGCEEP[culture])</f>
        <v>abenaki</v>
      </c>
      <c r="W120" t="str">
        <f>_xlfn.XLOOKUP(Table2[[#This Row],[id]],AGCEEP[id],AGCEEP[goods])</f>
        <v>fish</v>
      </c>
      <c r="X120" t="str">
        <f>_xlfn.XLOOKUP(Table2[[#This Row],[id]],AGCEEP[id],AGCEEP[name])</f>
        <v>Placentia</v>
      </c>
      <c r="Y120">
        <f>_xlfn.XLOOKUP(Table2[[#This Row],[id]],AGCEEP[id],AGCEEP[colonization_difficulty])</f>
        <v>6</v>
      </c>
      <c r="Z120">
        <f>_xlfn.XLOOKUP(Table2[[#This Row],[id]],AGCEEP[id],AGCEEP[manpower])</f>
        <v>1</v>
      </c>
      <c r="AA120">
        <f>_xlfn.XLOOKUP(Table2[[#This Row],[id]],AGCEEP[id],AGCEEP[income])</f>
        <v>2</v>
      </c>
    </row>
    <row r="121" spans="1:27">
      <c r="A121" s="2">
        <v>120</v>
      </c>
      <c r="B121" s="3" t="s">
        <v>11</v>
      </c>
      <c r="C121" s="3" t="s">
        <v>1955</v>
      </c>
      <c r="D121" s="3" t="s">
        <v>198</v>
      </c>
      <c r="E121" s="3" t="s">
        <v>22</v>
      </c>
      <c r="F121" s="3" t="s">
        <v>15</v>
      </c>
      <c r="G121" s="3" t="s">
        <v>122</v>
      </c>
      <c r="H121" s="3" t="s">
        <v>181</v>
      </c>
      <c r="I121" s="3" t="s">
        <v>27</v>
      </c>
      <c r="J121" s="3" t="s">
        <v>201</v>
      </c>
      <c r="K121" s="3">
        <v>6</v>
      </c>
      <c r="L121" s="3">
        <v>1</v>
      </c>
      <c r="M121" s="3">
        <v>1</v>
      </c>
      <c r="O121">
        <f>Table2[[#This Row],[id]]</f>
        <v>120</v>
      </c>
      <c r="P121" t="str">
        <f>_xlfn.XLOOKUP(Table2[[#This Row],[id]],AGCEEP[id],AGCEEP[continent])</f>
        <v>America</v>
      </c>
      <c r="Q121" t="str">
        <f>_xlfn.XLOOKUP(Table2[[#This Row],[id]],AGCEEP[id],AGCEEP[region])</f>
        <v>North America</v>
      </c>
      <c r="R121" t="str">
        <f>_xlfn.XLOOKUP(Table2[[#This Row],[id]],AGCEEP[id],AGCEEP[area])</f>
        <v>Newfoundland</v>
      </c>
      <c r="S121" t="str">
        <f>_xlfn.XLOOKUP(Table2[[#This Row],[id]],AGCEEP[id],AGCEEP[terrain])</f>
        <v>forest</v>
      </c>
      <c r="T121" t="str">
        <f>_xlfn.XLOOKUP(Table2[[#This Row],[id]],AGCEEP[id],AGCEEP[religion])</f>
        <v>pagan</v>
      </c>
      <c r="U121" t="str">
        <f>_xlfn.XLOOKUP(Table2[[#This Row],[id]],AGCEEP[id],AGCEEP[climate])</f>
        <v>tundra</v>
      </c>
      <c r="V121" t="str">
        <f>_xlfn.XLOOKUP(Table2[[#This Row],[id]],AGCEEP[id],AGCEEP[culture])</f>
        <v>abenaki</v>
      </c>
      <c r="W121" t="str">
        <f>_xlfn.XLOOKUP(Table2[[#This Row],[id]],AGCEEP[id],AGCEEP[goods])</f>
        <v>fish</v>
      </c>
      <c r="X121" t="str">
        <f>_xlfn.XLOOKUP(Table2[[#This Row],[id]],AGCEEP[id],AGCEEP[name])</f>
        <v>Wabana</v>
      </c>
      <c r="Y121">
        <f>_xlfn.XLOOKUP(Table2[[#This Row],[id]],AGCEEP[id],AGCEEP[colonization_difficulty])</f>
        <v>6</v>
      </c>
      <c r="Z121">
        <f>_xlfn.XLOOKUP(Table2[[#This Row],[id]],AGCEEP[id],AGCEEP[manpower])</f>
        <v>1</v>
      </c>
      <c r="AA121">
        <f>_xlfn.XLOOKUP(Table2[[#This Row],[id]],AGCEEP[id],AGCEEP[income])</f>
        <v>1</v>
      </c>
    </row>
    <row r="122" spans="1:27">
      <c r="A122" s="2">
        <v>121</v>
      </c>
      <c r="B122" s="3" t="s">
        <v>11</v>
      </c>
      <c r="C122" s="3" t="s">
        <v>1955</v>
      </c>
      <c r="D122" s="3" t="s">
        <v>183</v>
      </c>
      <c r="E122" s="3" t="s">
        <v>22</v>
      </c>
      <c r="F122" s="3" t="s">
        <v>15</v>
      </c>
      <c r="G122" s="3" t="s">
        <v>16</v>
      </c>
      <c r="H122" s="3" t="s">
        <v>187</v>
      </c>
      <c r="I122" s="3" t="s">
        <v>20</v>
      </c>
      <c r="J122" s="3" t="s">
        <v>202</v>
      </c>
      <c r="K122" s="3">
        <v>6</v>
      </c>
      <c r="L122" s="3">
        <v>1</v>
      </c>
      <c r="M122" s="3">
        <v>2</v>
      </c>
      <c r="O122">
        <f>Table2[[#This Row],[id]]</f>
        <v>121</v>
      </c>
      <c r="P122" t="str">
        <f>_xlfn.XLOOKUP(Table2[[#This Row],[id]],AGCEEP[id],AGCEEP[continent])</f>
        <v>America</v>
      </c>
      <c r="Q122" t="str">
        <f>_xlfn.XLOOKUP(Table2[[#This Row],[id]],AGCEEP[id],AGCEEP[region])</f>
        <v>North America</v>
      </c>
      <c r="R122" t="str">
        <f>_xlfn.XLOOKUP(Table2[[#This Row],[id]],AGCEEP[id],AGCEEP[area])</f>
        <v>Quebec</v>
      </c>
      <c r="S122" t="str">
        <f>_xlfn.XLOOKUP(Table2[[#This Row],[id]],AGCEEP[id],AGCEEP[terrain])</f>
        <v>forest</v>
      </c>
      <c r="T122" t="str">
        <f>_xlfn.XLOOKUP(Table2[[#This Row],[id]],AGCEEP[id],AGCEEP[religion])</f>
        <v>pagan</v>
      </c>
      <c r="U122" t="str">
        <f>_xlfn.XLOOKUP(Table2[[#This Row],[id]],AGCEEP[id],AGCEEP[climate])</f>
        <v>arctic</v>
      </c>
      <c r="V122" t="str">
        <f>_xlfn.XLOOKUP(Table2[[#This Row],[id]],AGCEEP[id],AGCEEP[culture])</f>
        <v>native</v>
      </c>
      <c r="W122" t="str">
        <f>_xlfn.XLOOKUP(Table2[[#This Row],[id]],AGCEEP[id],AGCEEP[goods])</f>
        <v>fur</v>
      </c>
      <c r="X122" t="str">
        <f>_xlfn.XLOOKUP(Table2[[#This Row],[id]],AGCEEP[id],AGCEEP[name])</f>
        <v>Saguenay</v>
      </c>
      <c r="Y122">
        <f>_xlfn.XLOOKUP(Table2[[#This Row],[id]],AGCEEP[id],AGCEEP[colonization_difficulty])</f>
        <v>6</v>
      </c>
      <c r="Z122">
        <f>_xlfn.XLOOKUP(Table2[[#This Row],[id]],AGCEEP[id],AGCEEP[manpower])</f>
        <v>1</v>
      </c>
      <c r="AA122">
        <f>_xlfn.XLOOKUP(Table2[[#This Row],[id]],AGCEEP[id],AGCEEP[income])</f>
        <v>2</v>
      </c>
    </row>
    <row r="123" spans="1:27">
      <c r="A123" s="2">
        <v>122</v>
      </c>
      <c r="B123" s="3" t="s">
        <v>11</v>
      </c>
      <c r="C123" s="3" t="s">
        <v>1955</v>
      </c>
      <c r="D123" s="3" t="s">
        <v>183</v>
      </c>
      <c r="E123" s="3" t="s">
        <v>22</v>
      </c>
      <c r="F123" s="3" t="s">
        <v>15</v>
      </c>
      <c r="G123" s="3" t="s">
        <v>16</v>
      </c>
      <c r="H123" s="3" t="s">
        <v>187</v>
      </c>
      <c r="I123" s="3" t="s">
        <v>27</v>
      </c>
      <c r="J123" s="3" t="s">
        <v>203</v>
      </c>
      <c r="K123" s="3">
        <v>6</v>
      </c>
      <c r="L123" s="3">
        <v>1</v>
      </c>
      <c r="M123" s="3">
        <v>1</v>
      </c>
      <c r="O123">
        <f>Table2[[#This Row],[id]]</f>
        <v>122</v>
      </c>
      <c r="P123" t="str">
        <f>_xlfn.XLOOKUP(Table2[[#This Row],[id]],AGCEEP[id],AGCEEP[continent])</f>
        <v>America</v>
      </c>
      <c r="Q123" t="str">
        <f>_xlfn.XLOOKUP(Table2[[#This Row],[id]],AGCEEP[id],AGCEEP[region])</f>
        <v>North America</v>
      </c>
      <c r="R123" t="str">
        <f>_xlfn.XLOOKUP(Table2[[#This Row],[id]],AGCEEP[id],AGCEEP[area])</f>
        <v>Quebec</v>
      </c>
      <c r="S123" t="str">
        <f>_xlfn.XLOOKUP(Table2[[#This Row],[id]],AGCEEP[id],AGCEEP[terrain])</f>
        <v>forest</v>
      </c>
      <c r="T123" t="str">
        <f>_xlfn.XLOOKUP(Table2[[#This Row],[id]],AGCEEP[id],AGCEEP[religion])</f>
        <v>pagan</v>
      </c>
      <c r="U123" t="str">
        <f>_xlfn.XLOOKUP(Table2[[#This Row],[id]],AGCEEP[id],AGCEEP[climate])</f>
        <v>arctic</v>
      </c>
      <c r="V123" t="str">
        <f>_xlfn.XLOOKUP(Table2[[#This Row],[id]],AGCEEP[id],AGCEEP[culture])</f>
        <v>native</v>
      </c>
      <c r="W123" t="str">
        <f>_xlfn.XLOOKUP(Table2[[#This Row],[id]],AGCEEP[id],AGCEEP[goods])</f>
        <v>fish</v>
      </c>
      <c r="X123" t="str">
        <f>_xlfn.XLOOKUP(Table2[[#This Row],[id]],AGCEEP[id],AGCEEP[name])</f>
        <v>Manicouagan</v>
      </c>
      <c r="Y123">
        <f>_xlfn.XLOOKUP(Table2[[#This Row],[id]],AGCEEP[id],AGCEEP[colonization_difficulty])</f>
        <v>6</v>
      </c>
      <c r="Z123">
        <f>_xlfn.XLOOKUP(Table2[[#This Row],[id]],AGCEEP[id],AGCEEP[manpower])</f>
        <v>1</v>
      </c>
      <c r="AA123">
        <f>_xlfn.XLOOKUP(Table2[[#This Row],[id]],AGCEEP[id],AGCEEP[income])</f>
        <v>1</v>
      </c>
    </row>
    <row r="124" spans="1:27">
      <c r="A124" s="2">
        <v>123</v>
      </c>
      <c r="B124" s="3" t="s">
        <v>11</v>
      </c>
      <c r="C124" s="3" t="s">
        <v>1955</v>
      </c>
      <c r="D124" s="3" t="s">
        <v>204</v>
      </c>
      <c r="E124" s="3" t="s">
        <v>22</v>
      </c>
      <c r="F124" s="3" t="s">
        <v>15</v>
      </c>
      <c r="G124" s="3" t="s">
        <v>16</v>
      </c>
      <c r="H124" s="3" t="s">
        <v>187</v>
      </c>
      <c r="I124" s="3" t="s">
        <v>27</v>
      </c>
      <c r="J124" s="3" t="s">
        <v>205</v>
      </c>
      <c r="K124" s="3">
        <v>8</v>
      </c>
      <c r="L124" s="3">
        <v>1</v>
      </c>
      <c r="M124" s="3">
        <v>1</v>
      </c>
      <c r="O124">
        <f>Table2[[#This Row],[id]]</f>
        <v>123</v>
      </c>
      <c r="P124" t="str">
        <f>_xlfn.XLOOKUP(Table2[[#This Row],[id]],AGCEEP[id],AGCEEP[continent])</f>
        <v>America</v>
      </c>
      <c r="Q124" t="str">
        <f>_xlfn.XLOOKUP(Table2[[#This Row],[id]],AGCEEP[id],AGCEEP[region])</f>
        <v>North America</v>
      </c>
      <c r="R124" t="str">
        <f>_xlfn.XLOOKUP(Table2[[#This Row],[id]],AGCEEP[id],AGCEEP[area])</f>
        <v>Labrador</v>
      </c>
      <c r="S124" t="str">
        <f>_xlfn.XLOOKUP(Table2[[#This Row],[id]],AGCEEP[id],AGCEEP[terrain])</f>
        <v>forest</v>
      </c>
      <c r="T124" t="str">
        <f>_xlfn.XLOOKUP(Table2[[#This Row],[id]],AGCEEP[id],AGCEEP[religion])</f>
        <v>pagan</v>
      </c>
      <c r="U124" t="str">
        <f>_xlfn.XLOOKUP(Table2[[#This Row],[id]],AGCEEP[id],AGCEEP[climate])</f>
        <v>arctic</v>
      </c>
      <c r="V124" t="str">
        <f>_xlfn.XLOOKUP(Table2[[#This Row],[id]],AGCEEP[id],AGCEEP[culture])</f>
        <v>native</v>
      </c>
      <c r="W124" t="str">
        <f>_xlfn.XLOOKUP(Table2[[#This Row],[id]],AGCEEP[id],AGCEEP[goods])</f>
        <v>fish</v>
      </c>
      <c r="X124" t="str">
        <f>_xlfn.XLOOKUP(Table2[[#This Row],[id]],AGCEEP[id],AGCEEP[name])</f>
        <v>Anticosti</v>
      </c>
      <c r="Y124">
        <f>_xlfn.XLOOKUP(Table2[[#This Row],[id]],AGCEEP[id],AGCEEP[colonization_difficulty])</f>
        <v>8</v>
      </c>
      <c r="Z124">
        <f>_xlfn.XLOOKUP(Table2[[#This Row],[id]],AGCEEP[id],AGCEEP[manpower])</f>
        <v>1</v>
      </c>
      <c r="AA124">
        <f>_xlfn.XLOOKUP(Table2[[#This Row],[id]],AGCEEP[id],AGCEEP[income])</f>
        <v>1</v>
      </c>
    </row>
    <row r="125" spans="1:27">
      <c r="A125" s="2">
        <v>124</v>
      </c>
      <c r="B125" s="3" t="s">
        <v>11</v>
      </c>
      <c r="C125" s="3" t="s">
        <v>1955</v>
      </c>
      <c r="D125" s="3" t="s">
        <v>204</v>
      </c>
      <c r="E125" s="3" t="s">
        <v>22</v>
      </c>
      <c r="F125" s="3" t="s">
        <v>15</v>
      </c>
      <c r="G125" s="3" t="s">
        <v>16</v>
      </c>
      <c r="H125" s="3" t="s">
        <v>187</v>
      </c>
      <c r="I125" s="3" t="s">
        <v>27</v>
      </c>
      <c r="J125" s="3" t="s">
        <v>206</v>
      </c>
      <c r="K125" s="3">
        <v>8</v>
      </c>
      <c r="L125" s="3">
        <v>1</v>
      </c>
      <c r="M125" s="3">
        <v>1</v>
      </c>
      <c r="O125">
        <f>Table2[[#This Row],[id]]</f>
        <v>124</v>
      </c>
      <c r="P125" t="str">
        <f>_xlfn.XLOOKUP(Table2[[#This Row],[id]],AGCEEP[id],AGCEEP[continent])</f>
        <v>America</v>
      </c>
      <c r="Q125" t="str">
        <f>_xlfn.XLOOKUP(Table2[[#This Row],[id]],AGCEEP[id],AGCEEP[region])</f>
        <v>North America</v>
      </c>
      <c r="R125" t="str">
        <f>_xlfn.XLOOKUP(Table2[[#This Row],[id]],AGCEEP[id],AGCEEP[area])</f>
        <v>Labrador</v>
      </c>
      <c r="S125" t="str">
        <f>_xlfn.XLOOKUP(Table2[[#This Row],[id]],AGCEEP[id],AGCEEP[terrain])</f>
        <v>forest</v>
      </c>
      <c r="T125" t="str">
        <f>_xlfn.XLOOKUP(Table2[[#This Row],[id]],AGCEEP[id],AGCEEP[religion])</f>
        <v>pagan</v>
      </c>
      <c r="U125" t="str">
        <f>_xlfn.XLOOKUP(Table2[[#This Row],[id]],AGCEEP[id],AGCEEP[climate])</f>
        <v>arctic</v>
      </c>
      <c r="V125" t="str">
        <f>_xlfn.XLOOKUP(Table2[[#This Row],[id]],AGCEEP[id],AGCEEP[culture])</f>
        <v>native</v>
      </c>
      <c r="W125" t="str">
        <f>_xlfn.XLOOKUP(Table2[[#This Row],[id]],AGCEEP[id],AGCEEP[goods])</f>
        <v>fish</v>
      </c>
      <c r="X125" t="str">
        <f>_xlfn.XLOOKUP(Table2[[#This Row],[id]],AGCEEP[id],AGCEEP[name])</f>
        <v>Belle Isle</v>
      </c>
      <c r="Y125">
        <f>_xlfn.XLOOKUP(Table2[[#This Row],[id]],AGCEEP[id],AGCEEP[colonization_difficulty])</f>
        <v>8</v>
      </c>
      <c r="Z125">
        <f>_xlfn.XLOOKUP(Table2[[#This Row],[id]],AGCEEP[id],AGCEEP[manpower])</f>
        <v>1</v>
      </c>
      <c r="AA125">
        <f>_xlfn.XLOOKUP(Table2[[#This Row],[id]],AGCEEP[id],AGCEEP[income])</f>
        <v>1</v>
      </c>
    </row>
    <row r="126" spans="1:27">
      <c r="A126" s="2">
        <v>125</v>
      </c>
      <c r="B126" s="3" t="s">
        <v>11</v>
      </c>
      <c r="C126" s="3" t="s">
        <v>1955</v>
      </c>
      <c r="D126" s="3" t="s">
        <v>204</v>
      </c>
      <c r="E126" s="3" t="s">
        <v>22</v>
      </c>
      <c r="F126" s="3" t="s">
        <v>15</v>
      </c>
      <c r="G126" s="3" t="s">
        <v>16</v>
      </c>
      <c r="H126" s="3" t="s">
        <v>187</v>
      </c>
      <c r="I126" s="3" t="s">
        <v>29</v>
      </c>
      <c r="J126" s="3" t="s">
        <v>207</v>
      </c>
      <c r="K126" s="3">
        <v>8</v>
      </c>
      <c r="L126" s="3">
        <v>1</v>
      </c>
      <c r="M126" s="3">
        <v>1</v>
      </c>
      <c r="O126">
        <f>Table2[[#This Row],[id]]</f>
        <v>125</v>
      </c>
      <c r="P126" t="str">
        <f>_xlfn.XLOOKUP(Table2[[#This Row],[id]],AGCEEP[id],AGCEEP[continent])</f>
        <v>America</v>
      </c>
      <c r="Q126" t="str">
        <f>_xlfn.XLOOKUP(Table2[[#This Row],[id]],AGCEEP[id],AGCEEP[region])</f>
        <v>North America</v>
      </c>
      <c r="R126" t="str">
        <f>_xlfn.XLOOKUP(Table2[[#This Row],[id]],AGCEEP[id],AGCEEP[area])</f>
        <v>Labrador</v>
      </c>
      <c r="S126" t="str">
        <f>_xlfn.XLOOKUP(Table2[[#This Row],[id]],AGCEEP[id],AGCEEP[terrain])</f>
        <v>forest</v>
      </c>
      <c r="T126" t="str">
        <f>_xlfn.XLOOKUP(Table2[[#This Row],[id]],AGCEEP[id],AGCEEP[religion])</f>
        <v>pagan</v>
      </c>
      <c r="U126" t="str">
        <f>_xlfn.XLOOKUP(Table2[[#This Row],[id]],AGCEEP[id],AGCEEP[climate])</f>
        <v>arctic</v>
      </c>
      <c r="V126" t="str">
        <f>_xlfn.XLOOKUP(Table2[[#This Row],[id]],AGCEEP[id],AGCEEP[culture])</f>
        <v>native</v>
      </c>
      <c r="W126" t="str">
        <f>_xlfn.XLOOKUP(Table2[[#This Row],[id]],AGCEEP[id],AGCEEP[goods])</f>
        <v>naval_supplies</v>
      </c>
      <c r="X126" t="str">
        <f>_xlfn.XLOOKUP(Table2[[#This Row],[id]],AGCEEP[id],AGCEEP[name])</f>
        <v>Caniapiscau</v>
      </c>
      <c r="Y126">
        <f>_xlfn.XLOOKUP(Table2[[#This Row],[id]],AGCEEP[id],AGCEEP[colonization_difficulty])</f>
        <v>8</v>
      </c>
      <c r="Z126">
        <f>_xlfn.XLOOKUP(Table2[[#This Row],[id]],AGCEEP[id],AGCEEP[manpower])</f>
        <v>1</v>
      </c>
      <c r="AA126">
        <f>_xlfn.XLOOKUP(Table2[[#This Row],[id]],AGCEEP[id],AGCEEP[income])</f>
        <v>1</v>
      </c>
    </row>
    <row r="127" spans="1:27">
      <c r="A127" s="2">
        <v>126</v>
      </c>
      <c r="B127" s="3" t="s">
        <v>11</v>
      </c>
      <c r="C127" s="3" t="s">
        <v>1955</v>
      </c>
      <c r="D127" s="3" t="s">
        <v>204</v>
      </c>
      <c r="E127" s="3" t="s">
        <v>22</v>
      </c>
      <c r="F127" s="3" t="s">
        <v>15</v>
      </c>
      <c r="G127" s="3" t="s">
        <v>16</v>
      </c>
      <c r="H127" s="3" t="s">
        <v>17</v>
      </c>
      <c r="I127" s="3" t="s">
        <v>20</v>
      </c>
      <c r="J127" s="3" t="s">
        <v>208</v>
      </c>
      <c r="K127" s="3">
        <v>8</v>
      </c>
      <c r="L127" s="3">
        <v>1</v>
      </c>
      <c r="M127" s="3">
        <v>1</v>
      </c>
      <c r="O127">
        <f>Table2[[#This Row],[id]]</f>
        <v>126</v>
      </c>
      <c r="P127" t="str">
        <f>_xlfn.XLOOKUP(Table2[[#This Row],[id]],AGCEEP[id],AGCEEP[continent])</f>
        <v>America</v>
      </c>
      <c r="Q127" t="str">
        <f>_xlfn.XLOOKUP(Table2[[#This Row],[id]],AGCEEP[id],AGCEEP[region])</f>
        <v>North America</v>
      </c>
      <c r="R127" t="str">
        <f>_xlfn.XLOOKUP(Table2[[#This Row],[id]],AGCEEP[id],AGCEEP[area])</f>
        <v>Labrador</v>
      </c>
      <c r="S127" t="str">
        <f>_xlfn.XLOOKUP(Table2[[#This Row],[id]],AGCEEP[id],AGCEEP[terrain])</f>
        <v>forest</v>
      </c>
      <c r="T127" t="str">
        <f>_xlfn.XLOOKUP(Table2[[#This Row],[id]],AGCEEP[id],AGCEEP[religion])</f>
        <v>pagan</v>
      </c>
      <c r="U127" t="str">
        <f>_xlfn.XLOOKUP(Table2[[#This Row],[id]],AGCEEP[id],AGCEEP[climate])</f>
        <v>arctic</v>
      </c>
      <c r="V127" t="str">
        <f>_xlfn.XLOOKUP(Table2[[#This Row],[id]],AGCEEP[id],AGCEEP[culture])</f>
        <v>inuit</v>
      </c>
      <c r="W127" t="str">
        <f>_xlfn.XLOOKUP(Table2[[#This Row],[id]],AGCEEP[id],AGCEEP[goods])</f>
        <v>fur</v>
      </c>
      <c r="X127" t="str">
        <f>_xlfn.XLOOKUP(Table2[[#This Row],[id]],AGCEEP[id],AGCEEP[name])</f>
        <v>Nain</v>
      </c>
      <c r="Y127">
        <f>_xlfn.XLOOKUP(Table2[[#This Row],[id]],AGCEEP[id],AGCEEP[colonization_difficulty])</f>
        <v>8</v>
      </c>
      <c r="Z127">
        <f>_xlfn.XLOOKUP(Table2[[#This Row],[id]],AGCEEP[id],AGCEEP[manpower])</f>
        <v>1</v>
      </c>
      <c r="AA127">
        <f>_xlfn.XLOOKUP(Table2[[#This Row],[id]],AGCEEP[id],AGCEEP[income])</f>
        <v>1</v>
      </c>
    </row>
    <row r="128" spans="1:27">
      <c r="A128" s="2">
        <v>127</v>
      </c>
      <c r="B128" s="3" t="s">
        <v>11</v>
      </c>
      <c r="C128" s="3" t="s">
        <v>1955</v>
      </c>
      <c r="D128" s="3" t="s">
        <v>204</v>
      </c>
      <c r="E128" s="3" t="s">
        <v>1956</v>
      </c>
      <c r="F128" s="3" t="s">
        <v>15</v>
      </c>
      <c r="G128" s="3" t="s">
        <v>16</v>
      </c>
      <c r="H128" s="3" t="s">
        <v>17</v>
      </c>
      <c r="I128" s="3" t="s">
        <v>20</v>
      </c>
      <c r="J128" s="3" t="s">
        <v>209</v>
      </c>
      <c r="K128" s="3">
        <v>9</v>
      </c>
      <c r="L128" s="3">
        <v>1</v>
      </c>
      <c r="M128" s="3">
        <v>1</v>
      </c>
      <c r="O128">
        <f>Table2[[#This Row],[id]]</f>
        <v>127</v>
      </c>
      <c r="P128" t="str">
        <f>_xlfn.XLOOKUP(Table2[[#This Row],[id]],AGCEEP[id],AGCEEP[continent])</f>
        <v>America</v>
      </c>
      <c r="Q128" t="str">
        <f>_xlfn.XLOOKUP(Table2[[#This Row],[id]],AGCEEP[id],AGCEEP[region])</f>
        <v>North America</v>
      </c>
      <c r="R128" t="str">
        <f>_xlfn.XLOOKUP(Table2[[#This Row],[id]],AGCEEP[id],AGCEEP[area])</f>
        <v>Labrador</v>
      </c>
      <c r="S128" t="str">
        <f>_xlfn.XLOOKUP(Table2[[#This Row],[id]],AGCEEP[id],AGCEEP[terrain])</f>
        <v>mountain</v>
      </c>
      <c r="T128" t="str">
        <f>_xlfn.XLOOKUP(Table2[[#This Row],[id]],AGCEEP[id],AGCEEP[religion])</f>
        <v>pagan</v>
      </c>
      <c r="U128" t="str">
        <f>_xlfn.XLOOKUP(Table2[[#This Row],[id]],AGCEEP[id],AGCEEP[climate])</f>
        <v>arctic</v>
      </c>
      <c r="V128" t="str">
        <f>_xlfn.XLOOKUP(Table2[[#This Row],[id]],AGCEEP[id],AGCEEP[culture])</f>
        <v>inuit</v>
      </c>
      <c r="W128" t="str">
        <f>_xlfn.XLOOKUP(Table2[[#This Row],[id]],AGCEEP[id],AGCEEP[goods])</f>
        <v>fur</v>
      </c>
      <c r="X128" t="str">
        <f>_xlfn.XLOOKUP(Table2[[#This Row],[id]],AGCEEP[id],AGCEEP[name])</f>
        <v>Torngat</v>
      </c>
      <c r="Y128">
        <f>_xlfn.XLOOKUP(Table2[[#This Row],[id]],AGCEEP[id],AGCEEP[colonization_difficulty])</f>
        <v>9</v>
      </c>
      <c r="Z128">
        <f>_xlfn.XLOOKUP(Table2[[#This Row],[id]],AGCEEP[id],AGCEEP[manpower])</f>
        <v>1</v>
      </c>
      <c r="AA128">
        <f>_xlfn.XLOOKUP(Table2[[#This Row],[id]],AGCEEP[id],AGCEEP[income])</f>
        <v>1</v>
      </c>
    </row>
    <row r="129" spans="1:27">
      <c r="A129" s="2">
        <v>128</v>
      </c>
      <c r="B129" s="3" t="s">
        <v>11</v>
      </c>
      <c r="C129" s="3" t="s">
        <v>1955</v>
      </c>
      <c r="D129" s="3" t="s">
        <v>210</v>
      </c>
      <c r="E129" s="3" t="s">
        <v>22</v>
      </c>
      <c r="F129" s="3" t="s">
        <v>15</v>
      </c>
      <c r="G129" s="3" t="s">
        <v>16</v>
      </c>
      <c r="H129" s="3" t="s">
        <v>17</v>
      </c>
      <c r="I129" s="3" t="s">
        <v>20</v>
      </c>
      <c r="J129" s="3" t="s">
        <v>211</v>
      </c>
      <c r="K129" s="3">
        <v>9</v>
      </c>
      <c r="L129" s="3">
        <v>1</v>
      </c>
      <c r="M129" s="3">
        <v>1</v>
      </c>
      <c r="O129">
        <f>Table2[[#This Row],[id]]</f>
        <v>128</v>
      </c>
      <c r="P129" t="str">
        <f>_xlfn.XLOOKUP(Table2[[#This Row],[id]],AGCEEP[id],AGCEEP[continent])</f>
        <v>America</v>
      </c>
      <c r="Q129" t="str">
        <f>_xlfn.XLOOKUP(Table2[[#This Row],[id]],AGCEEP[id],AGCEEP[region])</f>
        <v>North America</v>
      </c>
      <c r="R129" t="str">
        <f>_xlfn.XLOOKUP(Table2[[#This Row],[id]],AGCEEP[id],AGCEEP[area])</f>
        <v>Hudson Bay</v>
      </c>
      <c r="S129" t="str">
        <f>_xlfn.XLOOKUP(Table2[[#This Row],[id]],AGCEEP[id],AGCEEP[terrain])</f>
        <v>forest</v>
      </c>
      <c r="T129" t="str">
        <f>_xlfn.XLOOKUP(Table2[[#This Row],[id]],AGCEEP[id],AGCEEP[religion])</f>
        <v>pagan</v>
      </c>
      <c r="U129" t="str">
        <f>_xlfn.XLOOKUP(Table2[[#This Row],[id]],AGCEEP[id],AGCEEP[climate])</f>
        <v>arctic</v>
      </c>
      <c r="V129" t="str">
        <f>_xlfn.XLOOKUP(Table2[[#This Row],[id]],AGCEEP[id],AGCEEP[culture])</f>
        <v>inuit</v>
      </c>
      <c r="W129" t="str">
        <f>_xlfn.XLOOKUP(Table2[[#This Row],[id]],AGCEEP[id],AGCEEP[goods])</f>
        <v>fur</v>
      </c>
      <c r="X129" t="str">
        <f>_xlfn.XLOOKUP(Table2[[#This Row],[id]],AGCEEP[id],AGCEEP[name])</f>
        <v>Ungava</v>
      </c>
      <c r="Y129">
        <f>_xlfn.XLOOKUP(Table2[[#This Row],[id]],AGCEEP[id],AGCEEP[colonization_difficulty])</f>
        <v>9</v>
      </c>
      <c r="Z129">
        <f>_xlfn.XLOOKUP(Table2[[#This Row],[id]],AGCEEP[id],AGCEEP[manpower])</f>
        <v>1</v>
      </c>
      <c r="AA129">
        <f>_xlfn.XLOOKUP(Table2[[#This Row],[id]],AGCEEP[id],AGCEEP[income])</f>
        <v>1</v>
      </c>
    </row>
    <row r="130" spans="1:27">
      <c r="A130" s="2">
        <v>129</v>
      </c>
      <c r="B130" s="3" t="s">
        <v>11</v>
      </c>
      <c r="C130" s="3" t="s">
        <v>1955</v>
      </c>
      <c r="D130" s="3" t="s">
        <v>210</v>
      </c>
      <c r="E130" s="3" t="s">
        <v>22</v>
      </c>
      <c r="F130" s="3" t="s">
        <v>15</v>
      </c>
      <c r="G130" s="3" t="s">
        <v>16</v>
      </c>
      <c r="H130" s="3" t="s">
        <v>17</v>
      </c>
      <c r="I130" s="3" t="s">
        <v>212</v>
      </c>
      <c r="J130" s="3" t="s">
        <v>213</v>
      </c>
      <c r="K130" s="3">
        <v>9</v>
      </c>
      <c r="L130" s="3">
        <v>1</v>
      </c>
      <c r="M130" s="3">
        <v>1</v>
      </c>
      <c r="O130">
        <f>Table2[[#This Row],[id]]</f>
        <v>129</v>
      </c>
      <c r="P130" t="str">
        <f>_xlfn.XLOOKUP(Table2[[#This Row],[id]],AGCEEP[id],AGCEEP[continent])</f>
        <v>America</v>
      </c>
      <c r="Q130" t="str">
        <f>_xlfn.XLOOKUP(Table2[[#This Row],[id]],AGCEEP[id],AGCEEP[region])</f>
        <v>North America</v>
      </c>
      <c r="R130" t="str">
        <f>_xlfn.XLOOKUP(Table2[[#This Row],[id]],AGCEEP[id],AGCEEP[area])</f>
        <v>Hudson Bay</v>
      </c>
      <c r="S130" t="str">
        <f>_xlfn.XLOOKUP(Table2[[#This Row],[id]],AGCEEP[id],AGCEEP[terrain])</f>
        <v>forest</v>
      </c>
      <c r="T130" t="str">
        <f>_xlfn.XLOOKUP(Table2[[#This Row],[id]],AGCEEP[id],AGCEEP[religion])</f>
        <v>pagan</v>
      </c>
      <c r="U130" t="str">
        <f>_xlfn.XLOOKUP(Table2[[#This Row],[id]],AGCEEP[id],AGCEEP[climate])</f>
        <v>arctic</v>
      </c>
      <c r="V130" t="str">
        <f>_xlfn.XLOOKUP(Table2[[#This Row],[id]],AGCEEP[id],AGCEEP[culture])</f>
        <v>inuit</v>
      </c>
      <c r="W130" t="str">
        <f>_xlfn.XLOOKUP(Table2[[#This Row],[id]],AGCEEP[id],AGCEEP[goods])</f>
        <v>copper</v>
      </c>
      <c r="X130" t="str">
        <f>_xlfn.XLOOKUP(Table2[[#This Row],[id]],AGCEEP[id],AGCEEP[name])</f>
        <v>Minto</v>
      </c>
      <c r="Y130">
        <f>_xlfn.XLOOKUP(Table2[[#This Row],[id]],AGCEEP[id],AGCEEP[colonization_difficulty])</f>
        <v>9</v>
      </c>
      <c r="Z130">
        <f>_xlfn.XLOOKUP(Table2[[#This Row],[id]],AGCEEP[id],AGCEEP[manpower])</f>
        <v>1</v>
      </c>
      <c r="AA130">
        <f>_xlfn.XLOOKUP(Table2[[#This Row],[id]],AGCEEP[id],AGCEEP[income])</f>
        <v>1</v>
      </c>
    </row>
    <row r="131" spans="1:27">
      <c r="A131" s="2">
        <v>130</v>
      </c>
      <c r="B131" s="3" t="s">
        <v>11</v>
      </c>
      <c r="C131" s="3" t="s">
        <v>1955</v>
      </c>
      <c r="D131" s="3" t="s">
        <v>210</v>
      </c>
      <c r="E131" s="3" t="s">
        <v>22</v>
      </c>
      <c r="F131" s="3" t="s">
        <v>15</v>
      </c>
      <c r="G131" s="3" t="s">
        <v>16</v>
      </c>
      <c r="H131" s="3" t="s">
        <v>17</v>
      </c>
      <c r="I131" s="3" t="s">
        <v>27</v>
      </c>
      <c r="J131" s="3" t="s">
        <v>214</v>
      </c>
      <c r="K131" s="3">
        <v>8</v>
      </c>
      <c r="L131" s="3">
        <v>1</v>
      </c>
      <c r="M131" s="3">
        <v>1</v>
      </c>
      <c r="O131">
        <f>Table2[[#This Row],[id]]</f>
        <v>130</v>
      </c>
      <c r="P131" t="str">
        <f>_xlfn.XLOOKUP(Table2[[#This Row],[id]],AGCEEP[id],AGCEEP[continent])</f>
        <v>America</v>
      </c>
      <c r="Q131" t="str">
        <f>_xlfn.XLOOKUP(Table2[[#This Row],[id]],AGCEEP[id],AGCEEP[region])</f>
        <v>North America</v>
      </c>
      <c r="R131" t="str">
        <f>_xlfn.XLOOKUP(Table2[[#This Row],[id]],AGCEEP[id],AGCEEP[area])</f>
        <v>Hudson Bay</v>
      </c>
      <c r="S131" t="str">
        <f>_xlfn.XLOOKUP(Table2[[#This Row],[id]],AGCEEP[id],AGCEEP[terrain])</f>
        <v>forest</v>
      </c>
      <c r="T131" t="str">
        <f>_xlfn.XLOOKUP(Table2[[#This Row],[id]],AGCEEP[id],AGCEEP[religion])</f>
        <v>pagan</v>
      </c>
      <c r="U131" t="str">
        <f>_xlfn.XLOOKUP(Table2[[#This Row],[id]],AGCEEP[id],AGCEEP[climate])</f>
        <v>arctic</v>
      </c>
      <c r="V131" t="str">
        <f>_xlfn.XLOOKUP(Table2[[#This Row],[id]],AGCEEP[id],AGCEEP[culture])</f>
        <v>inuit</v>
      </c>
      <c r="W131" t="str">
        <f>_xlfn.XLOOKUP(Table2[[#This Row],[id]],AGCEEP[id],AGCEEP[goods])</f>
        <v>fish</v>
      </c>
      <c r="X131" t="str">
        <f>_xlfn.XLOOKUP(Table2[[#This Row],[id]],AGCEEP[id],AGCEEP[name])</f>
        <v>Chisasibi</v>
      </c>
      <c r="Y131">
        <f>_xlfn.XLOOKUP(Table2[[#This Row],[id]],AGCEEP[id],AGCEEP[colonization_difficulty])</f>
        <v>8</v>
      </c>
      <c r="Z131">
        <f>_xlfn.XLOOKUP(Table2[[#This Row],[id]],AGCEEP[id],AGCEEP[manpower])</f>
        <v>1</v>
      </c>
      <c r="AA131">
        <f>_xlfn.XLOOKUP(Table2[[#This Row],[id]],AGCEEP[id],AGCEEP[income])</f>
        <v>1</v>
      </c>
    </row>
    <row r="132" spans="1:27">
      <c r="A132" s="2">
        <v>131</v>
      </c>
      <c r="B132" s="3" t="s">
        <v>11</v>
      </c>
      <c r="C132" s="3" t="s">
        <v>1955</v>
      </c>
      <c r="D132" s="3" t="s">
        <v>210</v>
      </c>
      <c r="E132" s="3" t="s">
        <v>22</v>
      </c>
      <c r="F132" s="3" t="s">
        <v>15</v>
      </c>
      <c r="G132" s="3" t="s">
        <v>16</v>
      </c>
      <c r="H132" s="3" t="s">
        <v>17</v>
      </c>
      <c r="I132" s="3" t="s">
        <v>20</v>
      </c>
      <c r="J132" s="3" t="s">
        <v>215</v>
      </c>
      <c r="K132" s="3">
        <v>8</v>
      </c>
      <c r="L132" s="3">
        <v>1</v>
      </c>
      <c r="M132" s="3">
        <v>1</v>
      </c>
      <c r="O132">
        <f>Table2[[#This Row],[id]]</f>
        <v>131</v>
      </c>
      <c r="P132" t="str">
        <f>_xlfn.XLOOKUP(Table2[[#This Row],[id]],AGCEEP[id],AGCEEP[continent])</f>
        <v>America</v>
      </c>
      <c r="Q132" t="str">
        <f>_xlfn.XLOOKUP(Table2[[#This Row],[id]],AGCEEP[id],AGCEEP[region])</f>
        <v>North America</v>
      </c>
      <c r="R132" t="str">
        <f>_xlfn.XLOOKUP(Table2[[#This Row],[id]],AGCEEP[id],AGCEEP[area])</f>
        <v>Hudson Bay</v>
      </c>
      <c r="S132" t="str">
        <f>_xlfn.XLOOKUP(Table2[[#This Row],[id]],AGCEEP[id],AGCEEP[terrain])</f>
        <v>forest</v>
      </c>
      <c r="T132" t="str">
        <f>_xlfn.XLOOKUP(Table2[[#This Row],[id]],AGCEEP[id],AGCEEP[religion])</f>
        <v>pagan</v>
      </c>
      <c r="U132" t="str">
        <f>_xlfn.XLOOKUP(Table2[[#This Row],[id]],AGCEEP[id],AGCEEP[climate])</f>
        <v>arctic</v>
      </c>
      <c r="V132" t="str">
        <f>_xlfn.XLOOKUP(Table2[[#This Row],[id]],AGCEEP[id],AGCEEP[culture])</f>
        <v>inuit</v>
      </c>
      <c r="W132" t="str">
        <f>_xlfn.XLOOKUP(Table2[[#This Row],[id]],AGCEEP[id],AGCEEP[goods])</f>
        <v>fur</v>
      </c>
      <c r="X132" t="str">
        <f>_xlfn.XLOOKUP(Table2[[#This Row],[id]],AGCEEP[id],AGCEEP[name])</f>
        <v>Attawapiskat</v>
      </c>
      <c r="Y132">
        <f>_xlfn.XLOOKUP(Table2[[#This Row],[id]],AGCEEP[id],AGCEEP[colonization_difficulty])</f>
        <v>8</v>
      </c>
      <c r="Z132">
        <f>_xlfn.XLOOKUP(Table2[[#This Row],[id]],AGCEEP[id],AGCEEP[manpower])</f>
        <v>1</v>
      </c>
      <c r="AA132">
        <f>_xlfn.XLOOKUP(Table2[[#This Row],[id]],AGCEEP[id],AGCEEP[income])</f>
        <v>1</v>
      </c>
    </row>
    <row r="133" spans="1:27">
      <c r="A133" s="2">
        <v>132</v>
      </c>
      <c r="B133" s="3" t="s">
        <v>11</v>
      </c>
      <c r="C133" s="3" t="s">
        <v>1955</v>
      </c>
      <c r="D133" s="3" t="s">
        <v>210</v>
      </c>
      <c r="E133" s="3" t="s">
        <v>22</v>
      </c>
      <c r="F133" s="3" t="s">
        <v>15</v>
      </c>
      <c r="G133" s="3" t="s">
        <v>16</v>
      </c>
      <c r="H133" s="3" t="s">
        <v>216</v>
      </c>
      <c r="I133" s="3" t="s">
        <v>20</v>
      </c>
      <c r="J133" s="3" t="s">
        <v>217</v>
      </c>
      <c r="K133" s="3">
        <v>7</v>
      </c>
      <c r="L133" s="3">
        <v>1</v>
      </c>
      <c r="M133" s="3">
        <v>1</v>
      </c>
      <c r="O133">
        <f>Table2[[#This Row],[id]]</f>
        <v>132</v>
      </c>
      <c r="P133" t="str">
        <f>_xlfn.XLOOKUP(Table2[[#This Row],[id]],AGCEEP[id],AGCEEP[continent])</f>
        <v>America</v>
      </c>
      <c r="Q133" t="str">
        <f>_xlfn.XLOOKUP(Table2[[#This Row],[id]],AGCEEP[id],AGCEEP[region])</f>
        <v>North America</v>
      </c>
      <c r="R133" t="str">
        <f>_xlfn.XLOOKUP(Table2[[#This Row],[id]],AGCEEP[id],AGCEEP[area])</f>
        <v>Hudson Bay</v>
      </c>
      <c r="S133" t="str">
        <f>_xlfn.XLOOKUP(Table2[[#This Row],[id]],AGCEEP[id],AGCEEP[terrain])</f>
        <v>forest</v>
      </c>
      <c r="T133" t="str">
        <f>_xlfn.XLOOKUP(Table2[[#This Row],[id]],AGCEEP[id],AGCEEP[religion])</f>
        <v>pagan</v>
      </c>
      <c r="U133" t="str">
        <f>_xlfn.XLOOKUP(Table2[[#This Row],[id]],AGCEEP[id],AGCEEP[climate])</f>
        <v>arctic</v>
      </c>
      <c r="V133" t="str">
        <f>_xlfn.XLOOKUP(Table2[[#This Row],[id]],AGCEEP[id],AGCEEP[culture])</f>
        <v>cree</v>
      </c>
      <c r="W133" t="str">
        <f>_xlfn.XLOOKUP(Table2[[#This Row],[id]],AGCEEP[id],AGCEEP[goods])</f>
        <v>fur</v>
      </c>
      <c r="X133" t="str">
        <f>_xlfn.XLOOKUP(Table2[[#This Row],[id]],AGCEEP[id],AGCEEP[name])</f>
        <v>Winisk</v>
      </c>
      <c r="Y133">
        <f>_xlfn.XLOOKUP(Table2[[#This Row],[id]],AGCEEP[id],AGCEEP[colonization_difficulty])</f>
        <v>7</v>
      </c>
      <c r="Z133">
        <f>_xlfn.XLOOKUP(Table2[[#This Row],[id]],AGCEEP[id],AGCEEP[manpower])</f>
        <v>1</v>
      </c>
      <c r="AA133">
        <f>_xlfn.XLOOKUP(Table2[[#This Row],[id]],AGCEEP[id],AGCEEP[income])</f>
        <v>1</v>
      </c>
    </row>
    <row r="134" spans="1:27">
      <c r="A134" s="2">
        <v>133</v>
      </c>
      <c r="B134" s="3" t="s">
        <v>11</v>
      </c>
      <c r="C134" s="3" t="s">
        <v>1955</v>
      </c>
      <c r="D134" s="3" t="s">
        <v>151</v>
      </c>
      <c r="E134" s="3" t="s">
        <v>22</v>
      </c>
      <c r="F134" s="3" t="s">
        <v>15</v>
      </c>
      <c r="G134" s="3" t="s">
        <v>16</v>
      </c>
      <c r="H134" s="3" t="s">
        <v>216</v>
      </c>
      <c r="I134" s="3" t="s">
        <v>20</v>
      </c>
      <c r="J134" s="3" t="s">
        <v>218</v>
      </c>
      <c r="K134" s="3">
        <v>8</v>
      </c>
      <c r="L134" s="3">
        <v>1</v>
      </c>
      <c r="M134" s="3">
        <v>1</v>
      </c>
      <c r="O134">
        <f>Table2[[#This Row],[id]]</f>
        <v>133</v>
      </c>
      <c r="P134" t="str">
        <f>_xlfn.XLOOKUP(Table2[[#This Row],[id]],AGCEEP[id],AGCEEP[continent])</f>
        <v>America</v>
      </c>
      <c r="Q134" t="str">
        <f>_xlfn.XLOOKUP(Table2[[#This Row],[id]],AGCEEP[id],AGCEEP[region])</f>
        <v>North America</v>
      </c>
      <c r="R134" t="str">
        <f>_xlfn.XLOOKUP(Table2[[#This Row],[id]],AGCEEP[id],AGCEEP[area])</f>
        <v>Plaines</v>
      </c>
      <c r="S134" t="str">
        <f>_xlfn.XLOOKUP(Table2[[#This Row],[id]],AGCEEP[id],AGCEEP[terrain])</f>
        <v>forest</v>
      </c>
      <c r="T134" t="str">
        <f>_xlfn.XLOOKUP(Table2[[#This Row],[id]],AGCEEP[id],AGCEEP[religion])</f>
        <v>pagan</v>
      </c>
      <c r="U134" t="str">
        <f>_xlfn.XLOOKUP(Table2[[#This Row],[id]],AGCEEP[id],AGCEEP[climate])</f>
        <v>arctic</v>
      </c>
      <c r="V134" t="str">
        <f>_xlfn.XLOOKUP(Table2[[#This Row],[id]],AGCEEP[id],AGCEEP[culture])</f>
        <v>cree</v>
      </c>
      <c r="W134" t="str">
        <f>_xlfn.XLOOKUP(Table2[[#This Row],[id]],AGCEEP[id],AGCEEP[goods])</f>
        <v>fur</v>
      </c>
      <c r="X134" t="str">
        <f>_xlfn.XLOOKUP(Table2[[#This Row],[id]],AGCEEP[id],AGCEEP[name])</f>
        <v>Athabaska</v>
      </c>
      <c r="Y134">
        <f>_xlfn.XLOOKUP(Table2[[#This Row],[id]],AGCEEP[id],AGCEEP[colonization_difficulty])</f>
        <v>8</v>
      </c>
      <c r="Z134">
        <f>_xlfn.XLOOKUP(Table2[[#This Row],[id]],AGCEEP[id],AGCEEP[manpower])</f>
        <v>1</v>
      </c>
      <c r="AA134">
        <f>_xlfn.XLOOKUP(Table2[[#This Row],[id]],AGCEEP[id],AGCEEP[income])</f>
        <v>1</v>
      </c>
    </row>
    <row r="135" spans="1:27">
      <c r="A135" s="2">
        <v>134</v>
      </c>
      <c r="B135" s="3" t="s">
        <v>11</v>
      </c>
      <c r="C135" s="3" t="s">
        <v>1955</v>
      </c>
      <c r="D135" s="3" t="s">
        <v>210</v>
      </c>
      <c r="E135" s="3" t="s">
        <v>22</v>
      </c>
      <c r="F135" s="3" t="s">
        <v>15</v>
      </c>
      <c r="G135" s="3" t="s">
        <v>16</v>
      </c>
      <c r="H135" s="3" t="s">
        <v>216</v>
      </c>
      <c r="I135" s="3" t="s">
        <v>20</v>
      </c>
      <c r="J135" s="3" t="s">
        <v>219</v>
      </c>
      <c r="K135" s="3">
        <v>7</v>
      </c>
      <c r="L135" s="3">
        <v>1</v>
      </c>
      <c r="M135" s="3">
        <v>1</v>
      </c>
      <c r="O135">
        <f>Table2[[#This Row],[id]]</f>
        <v>134</v>
      </c>
      <c r="P135" t="str">
        <f>_xlfn.XLOOKUP(Table2[[#This Row],[id]],AGCEEP[id],AGCEEP[continent])</f>
        <v>America</v>
      </c>
      <c r="Q135" t="str">
        <f>_xlfn.XLOOKUP(Table2[[#This Row],[id]],AGCEEP[id],AGCEEP[region])</f>
        <v>North America</v>
      </c>
      <c r="R135" t="str">
        <f>_xlfn.XLOOKUP(Table2[[#This Row],[id]],AGCEEP[id],AGCEEP[area])</f>
        <v>Hudson Bay</v>
      </c>
      <c r="S135" t="str">
        <f>_xlfn.XLOOKUP(Table2[[#This Row],[id]],AGCEEP[id],AGCEEP[terrain])</f>
        <v>forest</v>
      </c>
      <c r="T135" t="str">
        <f>_xlfn.XLOOKUP(Table2[[#This Row],[id]],AGCEEP[id],AGCEEP[religion])</f>
        <v>pagan</v>
      </c>
      <c r="U135" t="str">
        <f>_xlfn.XLOOKUP(Table2[[#This Row],[id]],AGCEEP[id],AGCEEP[climate])</f>
        <v>arctic</v>
      </c>
      <c r="V135" t="str">
        <f>_xlfn.XLOOKUP(Table2[[#This Row],[id]],AGCEEP[id],AGCEEP[culture])</f>
        <v>cree</v>
      </c>
      <c r="W135" t="str">
        <f>_xlfn.XLOOKUP(Table2[[#This Row],[id]],AGCEEP[id],AGCEEP[goods])</f>
        <v>fur</v>
      </c>
      <c r="X135" t="str">
        <f>_xlfn.XLOOKUP(Table2[[#This Row],[id]],AGCEEP[id],AGCEEP[name])</f>
        <v>Chimo</v>
      </c>
      <c r="Y135">
        <f>_xlfn.XLOOKUP(Table2[[#This Row],[id]],AGCEEP[id],AGCEEP[colonization_difficulty])</f>
        <v>7</v>
      </c>
      <c r="Z135">
        <f>_xlfn.XLOOKUP(Table2[[#This Row],[id]],AGCEEP[id],AGCEEP[manpower])</f>
        <v>1</v>
      </c>
      <c r="AA135">
        <f>_xlfn.XLOOKUP(Table2[[#This Row],[id]],AGCEEP[id],AGCEEP[income])</f>
        <v>1</v>
      </c>
    </row>
    <row r="136" spans="1:27">
      <c r="A136" s="2">
        <v>135</v>
      </c>
      <c r="B136" s="3" t="s">
        <v>11</v>
      </c>
      <c r="C136" s="3" t="s">
        <v>1955</v>
      </c>
      <c r="D136" s="3" t="s">
        <v>210</v>
      </c>
      <c r="E136" s="3" t="s">
        <v>22</v>
      </c>
      <c r="F136" s="3" t="s">
        <v>15</v>
      </c>
      <c r="G136" s="3" t="s">
        <v>16</v>
      </c>
      <c r="H136" s="3" t="s">
        <v>216</v>
      </c>
      <c r="I136" s="3" t="s">
        <v>20</v>
      </c>
      <c r="J136" s="3" t="s">
        <v>220</v>
      </c>
      <c r="K136" s="3">
        <v>8</v>
      </c>
      <c r="L136" s="3">
        <v>1</v>
      </c>
      <c r="M136" s="3">
        <v>1</v>
      </c>
      <c r="O136">
        <f>Table2[[#This Row],[id]]</f>
        <v>135</v>
      </c>
      <c r="P136" t="str">
        <f>_xlfn.XLOOKUP(Table2[[#This Row],[id]],AGCEEP[id],AGCEEP[continent])</f>
        <v>America</v>
      </c>
      <c r="Q136" t="str">
        <f>_xlfn.XLOOKUP(Table2[[#This Row],[id]],AGCEEP[id],AGCEEP[region])</f>
        <v>North America</v>
      </c>
      <c r="R136" t="str">
        <f>_xlfn.XLOOKUP(Table2[[#This Row],[id]],AGCEEP[id],AGCEEP[area])</f>
        <v>Hudson Bay</v>
      </c>
      <c r="S136" t="str">
        <f>_xlfn.XLOOKUP(Table2[[#This Row],[id]],AGCEEP[id],AGCEEP[terrain])</f>
        <v>forest</v>
      </c>
      <c r="T136" t="str">
        <f>_xlfn.XLOOKUP(Table2[[#This Row],[id]],AGCEEP[id],AGCEEP[religion])</f>
        <v>pagan</v>
      </c>
      <c r="U136" t="str">
        <f>_xlfn.XLOOKUP(Table2[[#This Row],[id]],AGCEEP[id],AGCEEP[climate])</f>
        <v>arctic</v>
      </c>
      <c r="V136" t="str">
        <f>_xlfn.XLOOKUP(Table2[[#This Row],[id]],AGCEEP[id],AGCEEP[culture])</f>
        <v>cree</v>
      </c>
      <c r="W136" t="str">
        <f>_xlfn.XLOOKUP(Table2[[#This Row],[id]],AGCEEP[id],AGCEEP[goods])</f>
        <v>fur</v>
      </c>
      <c r="X136" t="str">
        <f>_xlfn.XLOOKUP(Table2[[#This Row],[id]],AGCEEP[id],AGCEEP[name])</f>
        <v>Eskimalt</v>
      </c>
      <c r="Y136">
        <f>_xlfn.XLOOKUP(Table2[[#This Row],[id]],AGCEEP[id],AGCEEP[colonization_difficulty])</f>
        <v>8</v>
      </c>
      <c r="Z136">
        <f>_xlfn.XLOOKUP(Table2[[#This Row],[id]],AGCEEP[id],AGCEEP[manpower])</f>
        <v>1</v>
      </c>
      <c r="AA136">
        <f>_xlfn.XLOOKUP(Table2[[#This Row],[id]],AGCEEP[id],AGCEEP[income])</f>
        <v>1</v>
      </c>
    </row>
    <row r="137" spans="1:27">
      <c r="A137" s="2">
        <v>136</v>
      </c>
      <c r="B137" s="3" t="s">
        <v>11</v>
      </c>
      <c r="C137" s="3" t="s">
        <v>1955</v>
      </c>
      <c r="D137" s="3" t="s">
        <v>210</v>
      </c>
      <c r="E137" s="3" t="s">
        <v>22</v>
      </c>
      <c r="F137" s="3" t="s">
        <v>15</v>
      </c>
      <c r="G137" s="3" t="s">
        <v>16</v>
      </c>
      <c r="H137" s="3" t="s">
        <v>216</v>
      </c>
      <c r="I137" s="3" t="s">
        <v>20</v>
      </c>
      <c r="J137" s="3" t="s">
        <v>221</v>
      </c>
      <c r="K137" s="3">
        <v>8</v>
      </c>
      <c r="L137" s="3">
        <v>1</v>
      </c>
      <c r="M137" s="3">
        <v>1</v>
      </c>
      <c r="O137">
        <f>Table2[[#This Row],[id]]</f>
        <v>136</v>
      </c>
      <c r="P137" t="str">
        <f>_xlfn.XLOOKUP(Table2[[#This Row],[id]],AGCEEP[id],AGCEEP[continent])</f>
        <v>America</v>
      </c>
      <c r="Q137" t="str">
        <f>_xlfn.XLOOKUP(Table2[[#This Row],[id]],AGCEEP[id],AGCEEP[region])</f>
        <v>North America</v>
      </c>
      <c r="R137" t="str">
        <f>_xlfn.XLOOKUP(Table2[[#This Row],[id]],AGCEEP[id],AGCEEP[area])</f>
        <v>Hudson Bay</v>
      </c>
      <c r="S137" t="str">
        <f>_xlfn.XLOOKUP(Table2[[#This Row],[id]],AGCEEP[id],AGCEEP[terrain])</f>
        <v>forest</v>
      </c>
      <c r="T137" t="str">
        <f>_xlfn.XLOOKUP(Table2[[#This Row],[id]],AGCEEP[id],AGCEEP[religion])</f>
        <v>pagan</v>
      </c>
      <c r="U137" t="str">
        <f>_xlfn.XLOOKUP(Table2[[#This Row],[id]],AGCEEP[id],AGCEEP[climate])</f>
        <v>arctic</v>
      </c>
      <c r="V137" t="str">
        <f>_xlfn.XLOOKUP(Table2[[#This Row],[id]],AGCEEP[id],AGCEEP[culture])</f>
        <v>cree</v>
      </c>
      <c r="W137" t="str">
        <f>_xlfn.XLOOKUP(Table2[[#This Row],[id]],AGCEEP[id],AGCEEP[goods])</f>
        <v>fur</v>
      </c>
      <c r="X137" t="str">
        <f>_xlfn.XLOOKUP(Table2[[#This Row],[id]],AGCEEP[id],AGCEEP[name])</f>
        <v>Nueltin</v>
      </c>
      <c r="Y137">
        <f>_xlfn.XLOOKUP(Table2[[#This Row],[id]],AGCEEP[id],AGCEEP[colonization_difficulty])</f>
        <v>8</v>
      </c>
      <c r="Z137">
        <f>_xlfn.XLOOKUP(Table2[[#This Row],[id]],AGCEEP[id],AGCEEP[manpower])</f>
        <v>1</v>
      </c>
      <c r="AA137">
        <f>_xlfn.XLOOKUP(Table2[[#This Row],[id]],AGCEEP[id],AGCEEP[income])</f>
        <v>1</v>
      </c>
    </row>
    <row r="138" spans="1:27">
      <c r="A138" s="2">
        <v>137</v>
      </c>
      <c r="B138" s="3" t="s">
        <v>11</v>
      </c>
      <c r="C138" s="3" t="s">
        <v>222</v>
      </c>
      <c r="D138" s="3" t="s">
        <v>223</v>
      </c>
      <c r="E138" s="3" t="s">
        <v>22</v>
      </c>
      <c r="F138" s="3" t="s">
        <v>15</v>
      </c>
      <c r="G138" s="3" t="s">
        <v>75</v>
      </c>
      <c r="H138" s="3" t="s">
        <v>224</v>
      </c>
      <c r="I138" s="3" t="s">
        <v>131</v>
      </c>
      <c r="J138" s="3" t="s">
        <v>225</v>
      </c>
      <c r="K138" s="3">
        <v>3</v>
      </c>
      <c r="L138" s="3">
        <v>1</v>
      </c>
      <c r="M138" s="3">
        <v>7</v>
      </c>
      <c r="O138">
        <f>Table2[[#This Row],[id]]</f>
        <v>137</v>
      </c>
      <c r="P138" t="str">
        <f>_xlfn.XLOOKUP(Table2[[#This Row],[id]],AGCEEP[id],AGCEEP[continent])</f>
        <v>America</v>
      </c>
      <c r="Q138" t="str">
        <f>_xlfn.XLOOKUP(Table2[[#This Row],[id]],AGCEEP[id],AGCEEP[region])</f>
        <v>Caribbean</v>
      </c>
      <c r="R138" t="str">
        <f>_xlfn.XLOOKUP(Table2[[#This Row],[id]],AGCEEP[id],AGCEEP[area])</f>
        <v>Cuba</v>
      </c>
      <c r="S138" t="str">
        <f>_xlfn.XLOOKUP(Table2[[#This Row],[id]],AGCEEP[id],AGCEEP[terrain])</f>
        <v>forest</v>
      </c>
      <c r="T138" t="str">
        <f>_xlfn.XLOOKUP(Table2[[#This Row],[id]],AGCEEP[id],AGCEEP[religion])</f>
        <v>pagan</v>
      </c>
      <c r="U138" t="str">
        <f>_xlfn.XLOOKUP(Table2[[#This Row],[id]],AGCEEP[id],AGCEEP[climate])</f>
        <v>tropical</v>
      </c>
      <c r="V138" t="str">
        <f>_xlfn.XLOOKUP(Table2[[#This Row],[id]],AGCEEP[id],AGCEEP[culture])</f>
        <v>caribbean</v>
      </c>
      <c r="W138" t="str">
        <f>_xlfn.XLOOKUP(Table2[[#This Row],[id]],AGCEEP[id],AGCEEP[goods])</f>
        <v>tobacco</v>
      </c>
      <c r="X138" t="str">
        <f>_xlfn.XLOOKUP(Table2[[#This Row],[id]],AGCEEP[id],AGCEEP[name])</f>
        <v>Havana</v>
      </c>
      <c r="Y138">
        <f>_xlfn.XLOOKUP(Table2[[#This Row],[id]],AGCEEP[id],AGCEEP[colonization_difficulty])</f>
        <v>3</v>
      </c>
      <c r="Z138">
        <f>_xlfn.XLOOKUP(Table2[[#This Row],[id]],AGCEEP[id],AGCEEP[manpower])</f>
        <v>1</v>
      </c>
      <c r="AA138">
        <f>_xlfn.XLOOKUP(Table2[[#This Row],[id]],AGCEEP[id],AGCEEP[income])</f>
        <v>7</v>
      </c>
    </row>
    <row r="139" spans="1:27">
      <c r="A139" s="2">
        <v>138</v>
      </c>
      <c r="B139" s="3" t="s">
        <v>11</v>
      </c>
      <c r="C139" s="3" t="s">
        <v>222</v>
      </c>
      <c r="D139" s="3" t="s">
        <v>223</v>
      </c>
      <c r="E139" s="3" t="s">
        <v>22</v>
      </c>
      <c r="F139" s="3" t="s">
        <v>15</v>
      </c>
      <c r="G139" s="3" t="s">
        <v>75</v>
      </c>
      <c r="H139" s="3" t="s">
        <v>224</v>
      </c>
      <c r="I139" s="3" t="s">
        <v>84</v>
      </c>
      <c r="J139" s="3" t="s">
        <v>226</v>
      </c>
      <c r="K139" s="3">
        <v>3</v>
      </c>
      <c r="L139" s="3">
        <v>1</v>
      </c>
      <c r="M139" s="3">
        <v>5</v>
      </c>
      <c r="O139">
        <f>Table2[[#This Row],[id]]</f>
        <v>138</v>
      </c>
      <c r="P139" t="str">
        <f>_xlfn.XLOOKUP(Table2[[#This Row],[id]],AGCEEP[id],AGCEEP[continent])</f>
        <v>America</v>
      </c>
      <c r="Q139" t="str">
        <f>_xlfn.XLOOKUP(Table2[[#This Row],[id]],AGCEEP[id],AGCEEP[region])</f>
        <v>Caribbean</v>
      </c>
      <c r="R139" t="str">
        <f>_xlfn.XLOOKUP(Table2[[#This Row],[id]],AGCEEP[id],AGCEEP[area])</f>
        <v>Cuba</v>
      </c>
      <c r="S139" t="str">
        <f>_xlfn.XLOOKUP(Table2[[#This Row],[id]],AGCEEP[id],AGCEEP[terrain])</f>
        <v>forest</v>
      </c>
      <c r="T139" t="str">
        <f>_xlfn.XLOOKUP(Table2[[#This Row],[id]],AGCEEP[id],AGCEEP[religion])</f>
        <v>pagan</v>
      </c>
      <c r="U139" t="str">
        <f>_xlfn.XLOOKUP(Table2[[#This Row],[id]],AGCEEP[id],AGCEEP[climate])</f>
        <v>tropical</v>
      </c>
      <c r="V139" t="str">
        <f>_xlfn.XLOOKUP(Table2[[#This Row],[id]],AGCEEP[id],AGCEEP[culture])</f>
        <v>caribbean</v>
      </c>
      <c r="W139" t="str">
        <f>_xlfn.XLOOKUP(Table2[[#This Row],[id]],AGCEEP[id],AGCEEP[goods])</f>
        <v>coffee</v>
      </c>
      <c r="X139" t="str">
        <f>_xlfn.XLOOKUP(Table2[[#This Row],[id]],AGCEEP[id],AGCEEP[name])</f>
        <v>Moron</v>
      </c>
      <c r="Y139">
        <f>_xlfn.XLOOKUP(Table2[[#This Row],[id]],AGCEEP[id],AGCEEP[colonization_difficulty])</f>
        <v>3</v>
      </c>
      <c r="Z139">
        <f>_xlfn.XLOOKUP(Table2[[#This Row],[id]],AGCEEP[id],AGCEEP[manpower])</f>
        <v>1</v>
      </c>
      <c r="AA139">
        <f>_xlfn.XLOOKUP(Table2[[#This Row],[id]],AGCEEP[id],AGCEEP[income])</f>
        <v>5</v>
      </c>
    </row>
    <row r="140" spans="1:27">
      <c r="A140" s="2">
        <v>139</v>
      </c>
      <c r="B140" s="3" t="s">
        <v>11</v>
      </c>
      <c r="C140" s="3" t="s">
        <v>222</v>
      </c>
      <c r="D140" s="3" t="s">
        <v>223</v>
      </c>
      <c r="E140" s="3" t="s">
        <v>22</v>
      </c>
      <c r="F140" s="3" t="s">
        <v>15</v>
      </c>
      <c r="G140" s="3" t="s">
        <v>75</v>
      </c>
      <c r="H140" s="3" t="s">
        <v>224</v>
      </c>
      <c r="I140" s="3" t="s">
        <v>73</v>
      </c>
      <c r="J140" s="3" t="s">
        <v>227</v>
      </c>
      <c r="K140" s="3">
        <v>3</v>
      </c>
      <c r="L140" s="3">
        <v>1</v>
      </c>
      <c r="M140" s="3">
        <v>5</v>
      </c>
      <c r="O140">
        <f>Table2[[#This Row],[id]]</f>
        <v>139</v>
      </c>
      <c r="P140" t="str">
        <f>_xlfn.XLOOKUP(Table2[[#This Row],[id]],AGCEEP[id],AGCEEP[continent])</f>
        <v>America</v>
      </c>
      <c r="Q140" t="str">
        <f>_xlfn.XLOOKUP(Table2[[#This Row],[id]],AGCEEP[id],AGCEEP[region])</f>
        <v>Caribbean</v>
      </c>
      <c r="R140" t="str">
        <f>_xlfn.XLOOKUP(Table2[[#This Row],[id]],AGCEEP[id],AGCEEP[area])</f>
        <v>Cuba</v>
      </c>
      <c r="S140" t="str">
        <f>_xlfn.XLOOKUP(Table2[[#This Row],[id]],AGCEEP[id],AGCEEP[terrain])</f>
        <v>forest</v>
      </c>
      <c r="T140" t="str">
        <f>_xlfn.XLOOKUP(Table2[[#This Row],[id]],AGCEEP[id],AGCEEP[religion])</f>
        <v>pagan</v>
      </c>
      <c r="U140" t="str">
        <f>_xlfn.XLOOKUP(Table2[[#This Row],[id]],AGCEEP[id],AGCEEP[climate])</f>
        <v>tropical</v>
      </c>
      <c r="V140" t="str">
        <f>_xlfn.XLOOKUP(Table2[[#This Row],[id]],AGCEEP[id],AGCEEP[culture])</f>
        <v>caribbean</v>
      </c>
      <c r="W140" t="str">
        <f>_xlfn.XLOOKUP(Table2[[#This Row],[id]],AGCEEP[id],AGCEEP[goods])</f>
        <v>sugar</v>
      </c>
      <c r="X140" t="str">
        <f>_xlfn.XLOOKUP(Table2[[#This Row],[id]],AGCEEP[id],AGCEEP[name])</f>
        <v>Guantanamo</v>
      </c>
      <c r="Y140">
        <f>_xlfn.XLOOKUP(Table2[[#This Row],[id]],AGCEEP[id],AGCEEP[colonization_difficulty])</f>
        <v>3</v>
      </c>
      <c r="Z140">
        <f>_xlfn.XLOOKUP(Table2[[#This Row],[id]],AGCEEP[id],AGCEEP[manpower])</f>
        <v>1</v>
      </c>
      <c r="AA140">
        <f>_xlfn.XLOOKUP(Table2[[#This Row],[id]],AGCEEP[id],AGCEEP[income])</f>
        <v>1</v>
      </c>
    </row>
    <row r="141" spans="1:27">
      <c r="A141" s="2">
        <v>140</v>
      </c>
      <c r="B141" s="3" t="s">
        <v>11</v>
      </c>
      <c r="C141" s="3" t="s">
        <v>222</v>
      </c>
      <c r="D141" s="3" t="s">
        <v>223</v>
      </c>
      <c r="E141" s="3" t="s">
        <v>22</v>
      </c>
      <c r="F141" s="3" t="s">
        <v>15</v>
      </c>
      <c r="G141" s="3" t="s">
        <v>75</v>
      </c>
      <c r="H141" s="3" t="s">
        <v>224</v>
      </c>
      <c r="I141" s="3" t="s">
        <v>73</v>
      </c>
      <c r="J141" s="3" t="s">
        <v>228</v>
      </c>
      <c r="K141" s="3">
        <v>4</v>
      </c>
      <c r="L141" s="3">
        <v>1</v>
      </c>
      <c r="M141" s="3">
        <v>6</v>
      </c>
      <c r="O141">
        <f>Table2[[#This Row],[id]]</f>
        <v>140</v>
      </c>
      <c r="P141" t="str">
        <f>_xlfn.XLOOKUP(Table2[[#This Row],[id]],AGCEEP[id],AGCEEP[continent])</f>
        <v>America</v>
      </c>
      <c r="Q141" t="str">
        <f>_xlfn.XLOOKUP(Table2[[#This Row],[id]],AGCEEP[id],AGCEEP[region])</f>
        <v>Caribbean</v>
      </c>
      <c r="R141" t="str">
        <f>_xlfn.XLOOKUP(Table2[[#This Row],[id]],AGCEEP[id],AGCEEP[area])</f>
        <v>Cuba</v>
      </c>
      <c r="S141" t="str">
        <f>_xlfn.XLOOKUP(Table2[[#This Row],[id]],AGCEEP[id],AGCEEP[terrain])</f>
        <v>forest</v>
      </c>
      <c r="T141" t="str">
        <f>_xlfn.XLOOKUP(Table2[[#This Row],[id]],AGCEEP[id],AGCEEP[religion])</f>
        <v>pagan</v>
      </c>
      <c r="U141" t="str">
        <f>_xlfn.XLOOKUP(Table2[[#This Row],[id]],AGCEEP[id],AGCEEP[climate])</f>
        <v>tropical</v>
      </c>
      <c r="V141" t="str">
        <f>_xlfn.XLOOKUP(Table2[[#This Row],[id]],AGCEEP[id],AGCEEP[culture])</f>
        <v>caribbean</v>
      </c>
      <c r="W141" t="str">
        <f>_xlfn.XLOOKUP(Table2[[#This Row],[id]],AGCEEP[id],AGCEEP[goods])</f>
        <v>sugar</v>
      </c>
      <c r="X141" t="str">
        <f>_xlfn.XLOOKUP(Table2[[#This Row],[id]],AGCEEP[id],AGCEEP[name])</f>
        <v>Jamaica</v>
      </c>
      <c r="Y141">
        <f>_xlfn.XLOOKUP(Table2[[#This Row],[id]],AGCEEP[id],AGCEEP[colonization_difficulty])</f>
        <v>4</v>
      </c>
      <c r="Z141">
        <f>_xlfn.XLOOKUP(Table2[[#This Row],[id]],AGCEEP[id],AGCEEP[manpower])</f>
        <v>1</v>
      </c>
      <c r="AA141">
        <f>_xlfn.XLOOKUP(Table2[[#This Row],[id]],AGCEEP[id],AGCEEP[income])</f>
        <v>1</v>
      </c>
    </row>
    <row r="142" spans="1:27">
      <c r="A142" s="2">
        <v>141</v>
      </c>
      <c r="B142" s="3" t="s">
        <v>11</v>
      </c>
      <c r="C142" s="3" t="s">
        <v>222</v>
      </c>
      <c r="D142" s="3" t="s">
        <v>229</v>
      </c>
      <c r="E142" s="3" t="s">
        <v>80</v>
      </c>
      <c r="F142" s="3" t="s">
        <v>15</v>
      </c>
      <c r="G142" s="3" t="s">
        <v>75</v>
      </c>
      <c r="H142" s="3" t="s">
        <v>224</v>
      </c>
      <c r="I142" s="3" t="s">
        <v>73</v>
      </c>
      <c r="J142" s="3" t="s">
        <v>230</v>
      </c>
      <c r="K142" s="3">
        <v>6</v>
      </c>
      <c r="L142" s="3">
        <v>1</v>
      </c>
      <c r="M142" s="3">
        <v>7</v>
      </c>
      <c r="O142">
        <f>Table2[[#This Row],[id]]</f>
        <v>141</v>
      </c>
      <c r="P142" t="str">
        <f>_xlfn.XLOOKUP(Table2[[#This Row],[id]],AGCEEP[id],AGCEEP[continent])</f>
        <v>America</v>
      </c>
      <c r="Q142" t="str">
        <f>_xlfn.XLOOKUP(Table2[[#This Row],[id]],AGCEEP[id],AGCEEP[region])</f>
        <v>Caribbean</v>
      </c>
      <c r="R142" t="str">
        <f>_xlfn.XLOOKUP(Table2[[#This Row],[id]],AGCEEP[id],AGCEEP[area])</f>
        <v>Haiti</v>
      </c>
      <c r="S142" t="str">
        <f>_xlfn.XLOOKUP(Table2[[#This Row],[id]],AGCEEP[id],AGCEEP[terrain])</f>
        <v>marsh</v>
      </c>
      <c r="T142" t="str">
        <f>_xlfn.XLOOKUP(Table2[[#This Row],[id]],AGCEEP[id],AGCEEP[religion])</f>
        <v>pagan</v>
      </c>
      <c r="U142" t="str">
        <f>_xlfn.XLOOKUP(Table2[[#This Row],[id]],AGCEEP[id],AGCEEP[climate])</f>
        <v>tropical</v>
      </c>
      <c r="V142" t="str">
        <f>_xlfn.XLOOKUP(Table2[[#This Row],[id]],AGCEEP[id],AGCEEP[culture])</f>
        <v>caribbean</v>
      </c>
      <c r="W142" t="str">
        <f>_xlfn.XLOOKUP(Table2[[#This Row],[id]],AGCEEP[id],AGCEEP[goods])</f>
        <v>sugar</v>
      </c>
      <c r="X142" t="str">
        <f>_xlfn.XLOOKUP(Table2[[#This Row],[id]],AGCEEP[id],AGCEEP[name])</f>
        <v>Les Cayes</v>
      </c>
      <c r="Y142">
        <f>_xlfn.XLOOKUP(Table2[[#This Row],[id]],AGCEEP[id],AGCEEP[colonization_difficulty])</f>
        <v>6</v>
      </c>
      <c r="Z142">
        <f>_xlfn.XLOOKUP(Table2[[#This Row],[id]],AGCEEP[id],AGCEEP[manpower])</f>
        <v>1</v>
      </c>
      <c r="AA142">
        <f>_xlfn.XLOOKUP(Table2[[#This Row],[id]],AGCEEP[id],AGCEEP[income])</f>
        <v>1</v>
      </c>
    </row>
    <row r="143" spans="1:27">
      <c r="A143" s="2">
        <v>142</v>
      </c>
      <c r="B143" s="3" t="s">
        <v>11</v>
      </c>
      <c r="C143" s="3" t="s">
        <v>222</v>
      </c>
      <c r="D143" s="3" t="s">
        <v>229</v>
      </c>
      <c r="E143" s="3" t="s">
        <v>1956</v>
      </c>
      <c r="F143" s="3" t="s">
        <v>15</v>
      </c>
      <c r="G143" s="3" t="s">
        <v>75</v>
      </c>
      <c r="H143" s="3" t="s">
        <v>224</v>
      </c>
      <c r="I143" s="3" t="s">
        <v>73</v>
      </c>
      <c r="J143" s="3" t="s">
        <v>231</v>
      </c>
      <c r="K143" s="3">
        <v>5</v>
      </c>
      <c r="L143" s="3">
        <v>1</v>
      </c>
      <c r="M143" s="3">
        <v>4</v>
      </c>
      <c r="O143">
        <f>Table2[[#This Row],[id]]</f>
        <v>142</v>
      </c>
      <c r="P143" t="str">
        <f>_xlfn.XLOOKUP(Table2[[#This Row],[id]],AGCEEP[id],AGCEEP[continent])</f>
        <v>America</v>
      </c>
      <c r="Q143" t="str">
        <f>_xlfn.XLOOKUP(Table2[[#This Row],[id]],AGCEEP[id],AGCEEP[region])</f>
        <v>Caribbean</v>
      </c>
      <c r="R143" t="str">
        <f>_xlfn.XLOOKUP(Table2[[#This Row],[id]],AGCEEP[id],AGCEEP[area])</f>
        <v>Haiti</v>
      </c>
      <c r="S143" t="str">
        <f>_xlfn.XLOOKUP(Table2[[#This Row],[id]],AGCEEP[id],AGCEEP[terrain])</f>
        <v>mountain</v>
      </c>
      <c r="T143" t="str">
        <f>_xlfn.XLOOKUP(Table2[[#This Row],[id]],AGCEEP[id],AGCEEP[religion])</f>
        <v>pagan</v>
      </c>
      <c r="U143" t="str">
        <f>_xlfn.XLOOKUP(Table2[[#This Row],[id]],AGCEEP[id],AGCEEP[climate])</f>
        <v>tropical</v>
      </c>
      <c r="V143" t="str">
        <f>_xlfn.XLOOKUP(Table2[[#This Row],[id]],AGCEEP[id],AGCEEP[culture])</f>
        <v>caribbean</v>
      </c>
      <c r="W143" t="str">
        <f>_xlfn.XLOOKUP(Table2[[#This Row],[id]],AGCEEP[id],AGCEEP[goods])</f>
        <v>sugar</v>
      </c>
      <c r="X143" t="str">
        <f>_xlfn.XLOOKUP(Table2[[#This Row],[id]],AGCEEP[id],AGCEEP[name])</f>
        <v>Tortuga</v>
      </c>
      <c r="Y143">
        <f>_xlfn.XLOOKUP(Table2[[#This Row],[id]],AGCEEP[id],AGCEEP[colonization_difficulty])</f>
        <v>5</v>
      </c>
      <c r="Z143">
        <f>_xlfn.XLOOKUP(Table2[[#This Row],[id]],AGCEEP[id],AGCEEP[manpower])</f>
        <v>1</v>
      </c>
      <c r="AA143">
        <f>_xlfn.XLOOKUP(Table2[[#This Row],[id]],AGCEEP[id],AGCEEP[income])</f>
        <v>4</v>
      </c>
    </row>
    <row r="144" spans="1:27">
      <c r="A144" s="2">
        <v>143</v>
      </c>
      <c r="B144" s="3" t="s">
        <v>11</v>
      </c>
      <c r="C144" s="3" t="s">
        <v>222</v>
      </c>
      <c r="D144" s="3" t="s">
        <v>229</v>
      </c>
      <c r="E144" s="3" t="s">
        <v>22</v>
      </c>
      <c r="F144" s="3" t="s">
        <v>15</v>
      </c>
      <c r="G144" s="3" t="s">
        <v>75</v>
      </c>
      <c r="H144" s="3" t="s">
        <v>224</v>
      </c>
      <c r="I144" s="3" t="s">
        <v>73</v>
      </c>
      <c r="J144" s="3" t="s">
        <v>232</v>
      </c>
      <c r="K144" s="3">
        <v>5</v>
      </c>
      <c r="L144" s="3">
        <v>1</v>
      </c>
      <c r="M144" s="3">
        <v>5</v>
      </c>
      <c r="O144">
        <f>Table2[[#This Row],[id]]</f>
        <v>143</v>
      </c>
      <c r="P144" t="str">
        <f>_xlfn.XLOOKUP(Table2[[#This Row],[id]],AGCEEP[id],AGCEEP[continent])</f>
        <v>America</v>
      </c>
      <c r="Q144" t="str">
        <f>_xlfn.XLOOKUP(Table2[[#This Row],[id]],AGCEEP[id],AGCEEP[region])</f>
        <v>Caribbean</v>
      </c>
      <c r="R144" t="str">
        <f>_xlfn.XLOOKUP(Table2[[#This Row],[id]],AGCEEP[id],AGCEEP[area])</f>
        <v>Haiti</v>
      </c>
      <c r="S144" t="str">
        <f>_xlfn.XLOOKUP(Table2[[#This Row],[id]],AGCEEP[id],AGCEEP[terrain])</f>
        <v>forest</v>
      </c>
      <c r="T144" t="str">
        <f>_xlfn.XLOOKUP(Table2[[#This Row],[id]],AGCEEP[id],AGCEEP[religion])</f>
        <v>pagan</v>
      </c>
      <c r="U144" t="str">
        <f>_xlfn.XLOOKUP(Table2[[#This Row],[id]],AGCEEP[id],AGCEEP[climate])</f>
        <v>tropical</v>
      </c>
      <c r="V144" t="str">
        <f>_xlfn.XLOOKUP(Table2[[#This Row],[id]],AGCEEP[id],AGCEEP[culture])</f>
        <v>caribbean</v>
      </c>
      <c r="W144" t="str">
        <f>_xlfn.XLOOKUP(Table2[[#This Row],[id]],AGCEEP[id],AGCEEP[goods])</f>
        <v>sugar</v>
      </c>
      <c r="X144" t="str">
        <f>_xlfn.XLOOKUP(Table2[[#This Row],[id]],AGCEEP[id],AGCEEP[name])</f>
        <v>Barahona</v>
      </c>
      <c r="Y144">
        <f>_xlfn.XLOOKUP(Table2[[#This Row],[id]],AGCEEP[id],AGCEEP[colonization_difficulty])</f>
        <v>5</v>
      </c>
      <c r="Z144">
        <f>_xlfn.XLOOKUP(Table2[[#This Row],[id]],AGCEEP[id],AGCEEP[manpower])</f>
        <v>1</v>
      </c>
      <c r="AA144">
        <f>_xlfn.XLOOKUP(Table2[[#This Row],[id]],AGCEEP[id],AGCEEP[income])</f>
        <v>5</v>
      </c>
    </row>
    <row r="145" spans="1:27">
      <c r="A145" s="2">
        <v>144</v>
      </c>
      <c r="B145" s="3" t="s">
        <v>11</v>
      </c>
      <c r="C145" s="3" t="s">
        <v>222</v>
      </c>
      <c r="D145" s="3" t="s">
        <v>233</v>
      </c>
      <c r="E145" s="3" t="s">
        <v>22</v>
      </c>
      <c r="F145" s="3" t="s">
        <v>15</v>
      </c>
      <c r="G145" s="3" t="s">
        <v>75</v>
      </c>
      <c r="H145" s="3" t="s">
        <v>224</v>
      </c>
      <c r="I145" s="3" t="s">
        <v>73</v>
      </c>
      <c r="J145" s="3" t="s">
        <v>234</v>
      </c>
      <c r="K145" s="3">
        <v>4</v>
      </c>
      <c r="L145" s="3">
        <v>1</v>
      </c>
      <c r="M145" s="3">
        <v>5</v>
      </c>
      <c r="O145">
        <f>Table2[[#This Row],[id]]</f>
        <v>144</v>
      </c>
      <c r="P145" t="str">
        <f>_xlfn.XLOOKUP(Table2[[#This Row],[id]],AGCEEP[id],AGCEEP[continent])</f>
        <v>America</v>
      </c>
      <c r="Q145" t="str">
        <f>_xlfn.XLOOKUP(Table2[[#This Row],[id]],AGCEEP[id],AGCEEP[region])</f>
        <v>Caribbean</v>
      </c>
      <c r="R145" t="str">
        <f>_xlfn.XLOOKUP(Table2[[#This Row],[id]],AGCEEP[id],AGCEEP[area])</f>
        <v>Haiti</v>
      </c>
      <c r="S145" t="str">
        <f>_xlfn.XLOOKUP(Table2[[#This Row],[id]],AGCEEP[id],AGCEEP[terrain])</f>
        <v>forest</v>
      </c>
      <c r="T145" t="str">
        <f>_xlfn.XLOOKUP(Table2[[#This Row],[id]],AGCEEP[id],AGCEEP[religion])</f>
        <v>pagan</v>
      </c>
      <c r="U145" t="str">
        <f>_xlfn.XLOOKUP(Table2[[#This Row],[id]],AGCEEP[id],AGCEEP[climate])</f>
        <v>tropical</v>
      </c>
      <c r="V145" t="str">
        <f>_xlfn.XLOOKUP(Table2[[#This Row],[id]],AGCEEP[id],AGCEEP[culture])</f>
        <v>caribbean</v>
      </c>
      <c r="W145" t="str">
        <f>_xlfn.XLOOKUP(Table2[[#This Row],[id]],AGCEEP[id],AGCEEP[goods])</f>
        <v>sugar</v>
      </c>
      <c r="X145" t="str">
        <f>_xlfn.XLOOKUP(Table2[[#This Row],[id]],AGCEEP[id],AGCEEP[name])</f>
        <v>Puerto Rico</v>
      </c>
      <c r="Y145">
        <f>_xlfn.XLOOKUP(Table2[[#This Row],[id]],AGCEEP[id],AGCEEP[colonization_difficulty])</f>
        <v>4</v>
      </c>
      <c r="Z145">
        <f>_xlfn.XLOOKUP(Table2[[#This Row],[id]],AGCEEP[id],AGCEEP[manpower])</f>
        <v>1</v>
      </c>
      <c r="AA145">
        <f>_xlfn.XLOOKUP(Table2[[#This Row],[id]],AGCEEP[id],AGCEEP[income])</f>
        <v>5</v>
      </c>
    </row>
    <row r="146" spans="1:27">
      <c r="A146" s="2">
        <v>145</v>
      </c>
      <c r="B146" s="3" t="s">
        <v>11</v>
      </c>
      <c r="C146" s="3" t="s">
        <v>222</v>
      </c>
      <c r="D146" s="3" t="s">
        <v>233</v>
      </c>
      <c r="E146" s="3" t="s">
        <v>22</v>
      </c>
      <c r="F146" s="3" t="s">
        <v>15</v>
      </c>
      <c r="G146" s="3" t="s">
        <v>75</v>
      </c>
      <c r="H146" s="3" t="s">
        <v>235</v>
      </c>
      <c r="I146" s="3" t="s">
        <v>73</v>
      </c>
      <c r="J146" s="3" t="s">
        <v>236</v>
      </c>
      <c r="K146" s="3">
        <v>2</v>
      </c>
      <c r="L146" s="3">
        <v>1</v>
      </c>
      <c r="M146" s="3">
        <v>5</v>
      </c>
      <c r="O146">
        <f>Table2[[#This Row],[id]]</f>
        <v>145</v>
      </c>
      <c r="P146" t="str">
        <f>_xlfn.XLOOKUP(Table2[[#This Row],[id]],AGCEEP[id],AGCEEP[continent])</f>
        <v>America</v>
      </c>
      <c r="Q146" t="str">
        <f>_xlfn.XLOOKUP(Table2[[#This Row],[id]],AGCEEP[id],AGCEEP[region])</f>
        <v>Caribbean</v>
      </c>
      <c r="R146" t="str">
        <f>_xlfn.XLOOKUP(Table2[[#This Row],[id]],AGCEEP[id],AGCEEP[area])</f>
        <v>Haiti</v>
      </c>
      <c r="S146" t="str">
        <f>_xlfn.XLOOKUP(Table2[[#This Row],[id]],AGCEEP[id],AGCEEP[terrain])</f>
        <v>forest</v>
      </c>
      <c r="T146" t="str">
        <f>_xlfn.XLOOKUP(Table2[[#This Row],[id]],AGCEEP[id],AGCEEP[religion])</f>
        <v>pagan</v>
      </c>
      <c r="U146" t="str">
        <f>_xlfn.XLOOKUP(Table2[[#This Row],[id]],AGCEEP[id],AGCEEP[climate])</f>
        <v>tropical</v>
      </c>
      <c r="V146" t="str">
        <f>_xlfn.XLOOKUP(Table2[[#This Row],[id]],AGCEEP[id],AGCEEP[culture])</f>
        <v>caribbean</v>
      </c>
      <c r="W146" t="str">
        <f>_xlfn.XLOOKUP(Table2[[#This Row],[id]],AGCEEP[id],AGCEEP[goods])</f>
        <v>sugar</v>
      </c>
      <c r="X146" t="str">
        <f>_xlfn.XLOOKUP(Table2[[#This Row],[id]],AGCEEP[id],AGCEEP[name])</f>
        <v>St. Thomas</v>
      </c>
      <c r="Y146">
        <f>_xlfn.XLOOKUP(Table2[[#This Row],[id]],AGCEEP[id],AGCEEP[colonization_difficulty])</f>
        <v>2</v>
      </c>
      <c r="Z146">
        <f>_xlfn.XLOOKUP(Table2[[#This Row],[id]],AGCEEP[id],AGCEEP[manpower])</f>
        <v>1</v>
      </c>
      <c r="AA146">
        <f>_xlfn.XLOOKUP(Table2[[#This Row],[id]],AGCEEP[id],AGCEEP[income])</f>
        <v>1</v>
      </c>
    </row>
    <row r="147" spans="1:27">
      <c r="A147" s="2">
        <v>146</v>
      </c>
      <c r="B147" s="3" t="s">
        <v>11</v>
      </c>
      <c r="C147" s="3" t="s">
        <v>222</v>
      </c>
      <c r="D147" s="3" t="s">
        <v>233</v>
      </c>
      <c r="E147" s="3" t="s">
        <v>22</v>
      </c>
      <c r="F147" s="3" t="s">
        <v>15</v>
      </c>
      <c r="G147" s="3" t="s">
        <v>75</v>
      </c>
      <c r="H147" s="3" t="s">
        <v>235</v>
      </c>
      <c r="I147" s="3" t="s">
        <v>73</v>
      </c>
      <c r="J147" s="3" t="s">
        <v>237</v>
      </c>
      <c r="K147" s="3">
        <v>3</v>
      </c>
      <c r="L147" s="3">
        <v>1</v>
      </c>
      <c r="M147" s="3">
        <v>6</v>
      </c>
      <c r="O147">
        <f>Table2[[#This Row],[id]]</f>
        <v>146</v>
      </c>
      <c r="P147" t="str">
        <f>_xlfn.XLOOKUP(Table2[[#This Row],[id]],AGCEEP[id],AGCEEP[continent])</f>
        <v>America</v>
      </c>
      <c r="Q147" t="str">
        <f>_xlfn.XLOOKUP(Table2[[#This Row],[id]],AGCEEP[id],AGCEEP[region])</f>
        <v>Caribbean</v>
      </c>
      <c r="R147" t="str">
        <f>_xlfn.XLOOKUP(Table2[[#This Row],[id]],AGCEEP[id],AGCEEP[area])</f>
        <v>Antilles</v>
      </c>
      <c r="S147" t="str">
        <f>_xlfn.XLOOKUP(Table2[[#This Row],[id]],AGCEEP[id],AGCEEP[terrain])</f>
        <v>forest</v>
      </c>
      <c r="T147" t="str">
        <f>_xlfn.XLOOKUP(Table2[[#This Row],[id]],AGCEEP[id],AGCEEP[religion])</f>
        <v>pagan</v>
      </c>
      <c r="U147" t="str">
        <f>_xlfn.XLOOKUP(Table2[[#This Row],[id]],AGCEEP[id],AGCEEP[climate])</f>
        <v>tropical</v>
      </c>
      <c r="V147" t="str">
        <f>_xlfn.XLOOKUP(Table2[[#This Row],[id]],AGCEEP[id],AGCEEP[culture])</f>
        <v>caribbean</v>
      </c>
      <c r="W147" t="str">
        <f>_xlfn.XLOOKUP(Table2[[#This Row],[id]],AGCEEP[id],AGCEEP[goods])</f>
        <v>wool</v>
      </c>
      <c r="X147" t="str">
        <f>_xlfn.XLOOKUP(Table2[[#This Row],[id]],AGCEEP[id],AGCEEP[name])</f>
        <v>St. Martin</v>
      </c>
      <c r="Y147">
        <f>_xlfn.XLOOKUP(Table2[[#This Row],[id]],AGCEEP[id],AGCEEP[colonization_difficulty])</f>
        <v>3</v>
      </c>
      <c r="Z147">
        <f>_xlfn.XLOOKUP(Table2[[#This Row],[id]],AGCEEP[id],AGCEEP[manpower])</f>
        <v>1</v>
      </c>
      <c r="AA147">
        <f>_xlfn.XLOOKUP(Table2[[#This Row],[id]],AGCEEP[id],AGCEEP[income])</f>
        <v>1</v>
      </c>
    </row>
    <row r="148" spans="1:27">
      <c r="A148" s="2">
        <v>147</v>
      </c>
      <c r="B148" s="3" t="s">
        <v>11</v>
      </c>
      <c r="C148" s="3" t="s">
        <v>222</v>
      </c>
      <c r="D148" s="3" t="s">
        <v>233</v>
      </c>
      <c r="E148" s="3" t="s">
        <v>22</v>
      </c>
      <c r="F148" s="3" t="s">
        <v>15</v>
      </c>
      <c r="G148" s="3" t="s">
        <v>75</v>
      </c>
      <c r="H148" s="3" t="s">
        <v>235</v>
      </c>
      <c r="I148" s="3" t="s">
        <v>73</v>
      </c>
      <c r="J148" s="3" t="s">
        <v>238</v>
      </c>
      <c r="K148" s="3">
        <v>2</v>
      </c>
      <c r="L148" s="3">
        <v>1</v>
      </c>
      <c r="M148" s="3">
        <v>6</v>
      </c>
      <c r="O148">
        <f>Table2[[#This Row],[id]]</f>
        <v>147</v>
      </c>
      <c r="P148" t="str">
        <f>_xlfn.XLOOKUP(Table2[[#This Row],[id]],AGCEEP[id],AGCEEP[continent])</f>
        <v>America</v>
      </c>
      <c r="Q148" t="str">
        <f>_xlfn.XLOOKUP(Table2[[#This Row],[id]],AGCEEP[id],AGCEEP[region])</f>
        <v>Caribbean</v>
      </c>
      <c r="R148" t="str">
        <f>_xlfn.XLOOKUP(Table2[[#This Row],[id]],AGCEEP[id],AGCEEP[area])</f>
        <v>Antilles</v>
      </c>
      <c r="S148" t="str">
        <f>_xlfn.XLOOKUP(Table2[[#This Row],[id]],AGCEEP[id],AGCEEP[terrain])</f>
        <v>forest</v>
      </c>
      <c r="T148" t="str">
        <f>_xlfn.XLOOKUP(Table2[[#This Row],[id]],AGCEEP[id],AGCEEP[religion])</f>
        <v>pagan</v>
      </c>
      <c r="U148" t="str">
        <f>_xlfn.XLOOKUP(Table2[[#This Row],[id]],AGCEEP[id],AGCEEP[climate])</f>
        <v>tropical</v>
      </c>
      <c r="V148" t="str">
        <f>_xlfn.XLOOKUP(Table2[[#This Row],[id]],AGCEEP[id],AGCEEP[culture])</f>
        <v>caribbean</v>
      </c>
      <c r="W148" t="str">
        <f>_xlfn.XLOOKUP(Table2[[#This Row],[id]],AGCEEP[id],AGCEEP[goods])</f>
        <v>sugar</v>
      </c>
      <c r="X148" t="str">
        <f>_xlfn.XLOOKUP(Table2[[#This Row],[id]],AGCEEP[id],AGCEEP[name])</f>
        <v>Antigua</v>
      </c>
      <c r="Y148">
        <f>_xlfn.XLOOKUP(Table2[[#This Row],[id]],AGCEEP[id],AGCEEP[colonization_difficulty])</f>
        <v>2</v>
      </c>
      <c r="Z148">
        <f>_xlfn.XLOOKUP(Table2[[#This Row],[id]],AGCEEP[id],AGCEEP[manpower])</f>
        <v>1</v>
      </c>
      <c r="AA148">
        <f>_xlfn.XLOOKUP(Table2[[#This Row],[id]],AGCEEP[id],AGCEEP[income])</f>
        <v>1</v>
      </c>
    </row>
    <row r="149" spans="1:27">
      <c r="A149" s="2">
        <v>148</v>
      </c>
      <c r="B149" s="3" t="s">
        <v>11</v>
      </c>
      <c r="C149" s="3" t="s">
        <v>222</v>
      </c>
      <c r="D149" s="3" t="s">
        <v>233</v>
      </c>
      <c r="E149" s="3" t="s">
        <v>22</v>
      </c>
      <c r="F149" s="3" t="s">
        <v>15</v>
      </c>
      <c r="G149" s="3" t="s">
        <v>75</v>
      </c>
      <c r="H149" s="3" t="s">
        <v>235</v>
      </c>
      <c r="I149" s="3" t="s">
        <v>73</v>
      </c>
      <c r="J149" s="3" t="s">
        <v>239</v>
      </c>
      <c r="K149" s="3">
        <v>3</v>
      </c>
      <c r="L149" s="3">
        <v>1</v>
      </c>
      <c r="M149" s="3">
        <v>6</v>
      </c>
      <c r="O149">
        <f>Table2[[#This Row],[id]]</f>
        <v>148</v>
      </c>
      <c r="P149" t="str">
        <f>_xlfn.XLOOKUP(Table2[[#This Row],[id]],AGCEEP[id],AGCEEP[continent])</f>
        <v>America</v>
      </c>
      <c r="Q149" t="str">
        <f>_xlfn.XLOOKUP(Table2[[#This Row],[id]],AGCEEP[id],AGCEEP[region])</f>
        <v>Caribbean</v>
      </c>
      <c r="R149" t="str">
        <f>_xlfn.XLOOKUP(Table2[[#This Row],[id]],AGCEEP[id],AGCEEP[area])</f>
        <v>Antilles</v>
      </c>
      <c r="S149" t="str">
        <f>_xlfn.XLOOKUP(Table2[[#This Row],[id]],AGCEEP[id],AGCEEP[terrain])</f>
        <v>forest</v>
      </c>
      <c r="T149" t="str">
        <f>_xlfn.XLOOKUP(Table2[[#This Row],[id]],AGCEEP[id],AGCEEP[religion])</f>
        <v>pagan</v>
      </c>
      <c r="U149" t="str">
        <f>_xlfn.XLOOKUP(Table2[[#This Row],[id]],AGCEEP[id],AGCEEP[climate])</f>
        <v>tropical</v>
      </c>
      <c r="V149" t="str">
        <f>_xlfn.XLOOKUP(Table2[[#This Row],[id]],AGCEEP[id],AGCEEP[culture])</f>
        <v>caribbean</v>
      </c>
      <c r="W149" t="str">
        <f>_xlfn.XLOOKUP(Table2[[#This Row],[id]],AGCEEP[id],AGCEEP[goods])</f>
        <v>wool</v>
      </c>
      <c r="X149" t="str">
        <f>_xlfn.XLOOKUP(Table2[[#This Row],[id]],AGCEEP[id],AGCEEP[name])</f>
        <v>Dominica</v>
      </c>
      <c r="Y149">
        <f>_xlfn.XLOOKUP(Table2[[#This Row],[id]],AGCEEP[id],AGCEEP[colonization_difficulty])</f>
        <v>3</v>
      </c>
      <c r="Z149">
        <f>_xlfn.XLOOKUP(Table2[[#This Row],[id]],AGCEEP[id],AGCEEP[manpower])</f>
        <v>1</v>
      </c>
      <c r="AA149">
        <f>_xlfn.XLOOKUP(Table2[[#This Row],[id]],AGCEEP[id],AGCEEP[income])</f>
        <v>1</v>
      </c>
    </row>
    <row r="150" spans="1:27">
      <c r="A150" s="2">
        <v>149</v>
      </c>
      <c r="B150" s="3" t="s">
        <v>11</v>
      </c>
      <c r="C150" s="3" t="s">
        <v>222</v>
      </c>
      <c r="D150" s="3" t="s">
        <v>233</v>
      </c>
      <c r="E150" s="3" t="s">
        <v>22</v>
      </c>
      <c r="F150" s="3" t="s">
        <v>15</v>
      </c>
      <c r="G150" s="3" t="s">
        <v>75</v>
      </c>
      <c r="H150" s="3" t="s">
        <v>235</v>
      </c>
      <c r="I150" s="3" t="s">
        <v>73</v>
      </c>
      <c r="J150" s="3" t="s">
        <v>240</v>
      </c>
      <c r="K150" s="3">
        <v>2</v>
      </c>
      <c r="L150" s="3">
        <v>1</v>
      </c>
      <c r="M150" s="3">
        <v>6</v>
      </c>
      <c r="O150">
        <f>Table2[[#This Row],[id]]</f>
        <v>149</v>
      </c>
      <c r="P150" t="str">
        <f>_xlfn.XLOOKUP(Table2[[#This Row],[id]],AGCEEP[id],AGCEEP[continent])</f>
        <v>America</v>
      </c>
      <c r="Q150" t="str">
        <f>_xlfn.XLOOKUP(Table2[[#This Row],[id]],AGCEEP[id],AGCEEP[region])</f>
        <v>Caribbean</v>
      </c>
      <c r="R150" t="str">
        <f>_xlfn.XLOOKUP(Table2[[#This Row],[id]],AGCEEP[id],AGCEEP[area])</f>
        <v>Antilles</v>
      </c>
      <c r="S150" t="str">
        <f>_xlfn.XLOOKUP(Table2[[#This Row],[id]],AGCEEP[id],AGCEEP[terrain])</f>
        <v>forest</v>
      </c>
      <c r="T150" t="str">
        <f>_xlfn.XLOOKUP(Table2[[#This Row],[id]],AGCEEP[id],AGCEEP[religion])</f>
        <v>pagan</v>
      </c>
      <c r="U150" t="str">
        <f>_xlfn.XLOOKUP(Table2[[#This Row],[id]],AGCEEP[id],AGCEEP[climate])</f>
        <v>tropical</v>
      </c>
      <c r="V150" t="str">
        <f>_xlfn.XLOOKUP(Table2[[#This Row],[id]],AGCEEP[id],AGCEEP[culture])</f>
        <v>caribbean</v>
      </c>
      <c r="W150" t="str">
        <f>_xlfn.XLOOKUP(Table2[[#This Row],[id]],AGCEEP[id],AGCEEP[goods])</f>
        <v>sugar</v>
      </c>
      <c r="X150" t="str">
        <f>_xlfn.XLOOKUP(Table2[[#This Row],[id]],AGCEEP[id],AGCEEP[name])</f>
        <v>Guadeloupe</v>
      </c>
      <c r="Y150">
        <f>_xlfn.XLOOKUP(Table2[[#This Row],[id]],AGCEEP[id],AGCEEP[colonization_difficulty])</f>
        <v>2</v>
      </c>
      <c r="Z150">
        <f>_xlfn.XLOOKUP(Table2[[#This Row],[id]],AGCEEP[id],AGCEEP[manpower])</f>
        <v>1</v>
      </c>
      <c r="AA150">
        <f>_xlfn.XLOOKUP(Table2[[#This Row],[id]],AGCEEP[id],AGCEEP[income])</f>
        <v>1</v>
      </c>
    </row>
    <row r="151" spans="1:27">
      <c r="A151" s="2">
        <v>150</v>
      </c>
      <c r="B151" s="3" t="s">
        <v>11</v>
      </c>
      <c r="C151" s="3" t="s">
        <v>222</v>
      </c>
      <c r="D151" s="3" t="s">
        <v>233</v>
      </c>
      <c r="E151" s="3" t="s">
        <v>22</v>
      </c>
      <c r="F151" s="3" t="s">
        <v>15</v>
      </c>
      <c r="G151" s="3" t="s">
        <v>75</v>
      </c>
      <c r="H151" s="3" t="s">
        <v>235</v>
      </c>
      <c r="I151" s="3" t="s">
        <v>73</v>
      </c>
      <c r="J151" s="3" t="s">
        <v>241</v>
      </c>
      <c r="K151" s="3">
        <v>2</v>
      </c>
      <c r="L151" s="3">
        <v>1</v>
      </c>
      <c r="M151" s="3">
        <v>6</v>
      </c>
      <c r="O151">
        <f>Table2[[#This Row],[id]]</f>
        <v>150</v>
      </c>
      <c r="P151" t="str">
        <f>_xlfn.XLOOKUP(Table2[[#This Row],[id]],AGCEEP[id],AGCEEP[continent])</f>
        <v>America</v>
      </c>
      <c r="Q151" t="str">
        <f>_xlfn.XLOOKUP(Table2[[#This Row],[id]],AGCEEP[id],AGCEEP[region])</f>
        <v>Caribbean</v>
      </c>
      <c r="R151" t="str">
        <f>_xlfn.XLOOKUP(Table2[[#This Row],[id]],AGCEEP[id],AGCEEP[area])</f>
        <v>Antilles</v>
      </c>
      <c r="S151" t="str">
        <f>_xlfn.XLOOKUP(Table2[[#This Row],[id]],AGCEEP[id],AGCEEP[terrain])</f>
        <v>forest</v>
      </c>
      <c r="T151" t="str">
        <f>_xlfn.XLOOKUP(Table2[[#This Row],[id]],AGCEEP[id],AGCEEP[religion])</f>
        <v>pagan</v>
      </c>
      <c r="U151" t="str">
        <f>_xlfn.XLOOKUP(Table2[[#This Row],[id]],AGCEEP[id],AGCEEP[climate])</f>
        <v>tropical</v>
      </c>
      <c r="V151" t="str">
        <f>_xlfn.XLOOKUP(Table2[[#This Row],[id]],AGCEEP[id],AGCEEP[culture])</f>
        <v>caribbean</v>
      </c>
      <c r="W151" t="str">
        <f>_xlfn.XLOOKUP(Table2[[#This Row],[id]],AGCEEP[id],AGCEEP[goods])</f>
        <v>sugar</v>
      </c>
      <c r="X151" t="str">
        <f>_xlfn.XLOOKUP(Table2[[#This Row],[id]],AGCEEP[id],AGCEEP[name])</f>
        <v>Martinique</v>
      </c>
      <c r="Y151">
        <f>_xlfn.XLOOKUP(Table2[[#This Row],[id]],AGCEEP[id],AGCEEP[colonization_difficulty])</f>
        <v>2</v>
      </c>
      <c r="Z151">
        <f>_xlfn.XLOOKUP(Table2[[#This Row],[id]],AGCEEP[id],AGCEEP[manpower])</f>
        <v>1</v>
      </c>
      <c r="AA151">
        <f>_xlfn.XLOOKUP(Table2[[#This Row],[id]],AGCEEP[id],AGCEEP[income])</f>
        <v>1</v>
      </c>
    </row>
    <row r="152" spans="1:27">
      <c r="A152" s="2">
        <v>151</v>
      </c>
      <c r="B152" s="3" t="s">
        <v>11</v>
      </c>
      <c r="C152" s="3" t="s">
        <v>222</v>
      </c>
      <c r="D152" s="3" t="s">
        <v>233</v>
      </c>
      <c r="E152" s="3" t="s">
        <v>22</v>
      </c>
      <c r="F152" s="3" t="s">
        <v>15</v>
      </c>
      <c r="G152" s="3" t="s">
        <v>75</v>
      </c>
      <c r="H152" s="3" t="s">
        <v>224</v>
      </c>
      <c r="I152" s="3" t="s">
        <v>73</v>
      </c>
      <c r="J152" s="3" t="s">
        <v>242</v>
      </c>
      <c r="K152" s="3">
        <v>3</v>
      </c>
      <c r="L152" s="3">
        <v>1</v>
      </c>
      <c r="M152" s="3">
        <v>6</v>
      </c>
      <c r="O152">
        <f>Table2[[#This Row],[id]]</f>
        <v>151</v>
      </c>
      <c r="P152" t="str">
        <f>_xlfn.XLOOKUP(Table2[[#This Row],[id]],AGCEEP[id],AGCEEP[continent])</f>
        <v>America</v>
      </c>
      <c r="Q152" t="str">
        <f>_xlfn.XLOOKUP(Table2[[#This Row],[id]],AGCEEP[id],AGCEEP[region])</f>
        <v>Caribbean</v>
      </c>
      <c r="R152" t="str">
        <f>_xlfn.XLOOKUP(Table2[[#This Row],[id]],AGCEEP[id],AGCEEP[area])</f>
        <v>Antilles</v>
      </c>
      <c r="S152" t="str">
        <f>_xlfn.XLOOKUP(Table2[[#This Row],[id]],AGCEEP[id],AGCEEP[terrain])</f>
        <v>forest</v>
      </c>
      <c r="T152" t="str">
        <f>_xlfn.XLOOKUP(Table2[[#This Row],[id]],AGCEEP[id],AGCEEP[religion])</f>
        <v>pagan</v>
      </c>
      <c r="U152" t="str">
        <f>_xlfn.XLOOKUP(Table2[[#This Row],[id]],AGCEEP[id],AGCEEP[climate])</f>
        <v>tropical</v>
      </c>
      <c r="V152" t="str">
        <f>_xlfn.XLOOKUP(Table2[[#This Row],[id]],AGCEEP[id],AGCEEP[culture])</f>
        <v>caribbean</v>
      </c>
      <c r="W152" t="str">
        <f>_xlfn.XLOOKUP(Table2[[#This Row],[id]],AGCEEP[id],AGCEEP[goods])</f>
        <v>sugar</v>
      </c>
      <c r="X152" t="str">
        <f>_xlfn.XLOOKUP(Table2[[#This Row],[id]],AGCEEP[id],AGCEEP[name])</f>
        <v>Tobago &amp; Trinidad</v>
      </c>
      <c r="Y152">
        <f>_xlfn.XLOOKUP(Table2[[#This Row],[id]],AGCEEP[id],AGCEEP[colonization_difficulty])</f>
        <v>3</v>
      </c>
      <c r="Z152">
        <f>_xlfn.XLOOKUP(Table2[[#This Row],[id]],AGCEEP[id],AGCEEP[manpower])</f>
        <v>1</v>
      </c>
      <c r="AA152">
        <f>_xlfn.XLOOKUP(Table2[[#This Row],[id]],AGCEEP[id],AGCEEP[income])</f>
        <v>1</v>
      </c>
    </row>
    <row r="153" spans="1:27">
      <c r="A153" s="2">
        <v>152</v>
      </c>
      <c r="B153" s="3" t="s">
        <v>11</v>
      </c>
      <c r="C153" s="3" t="s">
        <v>222</v>
      </c>
      <c r="D153" s="3" t="s">
        <v>233</v>
      </c>
      <c r="E153" s="3" t="s">
        <v>22</v>
      </c>
      <c r="F153" s="3" t="s">
        <v>15</v>
      </c>
      <c r="G153" s="3" t="s">
        <v>75</v>
      </c>
      <c r="H153" s="3" t="s">
        <v>235</v>
      </c>
      <c r="I153" s="3" t="s">
        <v>73</v>
      </c>
      <c r="J153" s="3" t="s">
        <v>243</v>
      </c>
      <c r="K153" s="3">
        <v>3</v>
      </c>
      <c r="L153" s="3">
        <v>1</v>
      </c>
      <c r="M153" s="3">
        <v>6</v>
      </c>
      <c r="O153">
        <f>Table2[[#This Row],[id]]</f>
        <v>152</v>
      </c>
      <c r="P153" t="str">
        <f>_xlfn.XLOOKUP(Table2[[#This Row],[id]],AGCEEP[id],AGCEEP[continent])</f>
        <v>America</v>
      </c>
      <c r="Q153" t="str">
        <f>_xlfn.XLOOKUP(Table2[[#This Row],[id]],AGCEEP[id],AGCEEP[region])</f>
        <v>Caribbean</v>
      </c>
      <c r="R153" t="str">
        <f>_xlfn.XLOOKUP(Table2[[#This Row],[id]],AGCEEP[id],AGCEEP[area])</f>
        <v>Antilles</v>
      </c>
      <c r="S153" t="str">
        <f>_xlfn.XLOOKUP(Table2[[#This Row],[id]],AGCEEP[id],AGCEEP[terrain])</f>
        <v>forest</v>
      </c>
      <c r="T153" t="str">
        <f>_xlfn.XLOOKUP(Table2[[#This Row],[id]],AGCEEP[id],AGCEEP[religion])</f>
        <v>pagan</v>
      </c>
      <c r="U153" t="str">
        <f>_xlfn.XLOOKUP(Table2[[#This Row],[id]],AGCEEP[id],AGCEEP[climate])</f>
        <v>tropical</v>
      </c>
      <c r="V153" t="str">
        <f>_xlfn.XLOOKUP(Table2[[#This Row],[id]],AGCEEP[id],AGCEEP[culture])</f>
        <v>caribbean</v>
      </c>
      <c r="W153" t="str">
        <f>_xlfn.XLOOKUP(Table2[[#This Row],[id]],AGCEEP[id],AGCEEP[goods])</f>
        <v>sugar</v>
      </c>
      <c r="X153" t="str">
        <f>_xlfn.XLOOKUP(Table2[[#This Row],[id]],AGCEEP[id],AGCEEP[name])</f>
        <v>Barbados</v>
      </c>
      <c r="Y153">
        <f>_xlfn.XLOOKUP(Table2[[#This Row],[id]],AGCEEP[id],AGCEEP[colonization_difficulty])</f>
        <v>3</v>
      </c>
      <c r="Z153">
        <f>_xlfn.XLOOKUP(Table2[[#This Row],[id]],AGCEEP[id],AGCEEP[manpower])</f>
        <v>1</v>
      </c>
      <c r="AA153">
        <f>_xlfn.XLOOKUP(Table2[[#This Row],[id]],AGCEEP[id],AGCEEP[income])</f>
        <v>1</v>
      </c>
    </row>
    <row r="154" spans="1:27">
      <c r="A154" s="2">
        <v>153</v>
      </c>
      <c r="B154" s="3" t="s">
        <v>11</v>
      </c>
      <c r="C154" s="3" t="s">
        <v>1958</v>
      </c>
      <c r="D154" s="3" t="s">
        <v>245</v>
      </c>
      <c r="E154" s="3" t="s">
        <v>22</v>
      </c>
      <c r="F154" s="3" t="s">
        <v>15</v>
      </c>
      <c r="G154" s="3" t="s">
        <v>75</v>
      </c>
      <c r="H154" s="3" t="s">
        <v>224</v>
      </c>
      <c r="I154" s="3" t="s">
        <v>73</v>
      </c>
      <c r="J154" s="3" t="s">
        <v>246</v>
      </c>
      <c r="K154" s="3">
        <v>3</v>
      </c>
      <c r="L154" s="3">
        <v>1</v>
      </c>
      <c r="M154" s="3">
        <v>4</v>
      </c>
      <c r="O154">
        <f>Table2[[#This Row],[id]]</f>
        <v>153</v>
      </c>
      <c r="P154" t="str">
        <f>_xlfn.XLOOKUP(Table2[[#This Row],[id]],AGCEEP[id],AGCEEP[continent])</f>
        <v>America</v>
      </c>
      <c r="Q154" t="str">
        <f>_xlfn.XLOOKUP(Table2[[#This Row],[id]],AGCEEP[id],AGCEEP[region])</f>
        <v>South America</v>
      </c>
      <c r="R154" t="str">
        <f>_xlfn.XLOOKUP(Table2[[#This Row],[id]],AGCEEP[id],AGCEEP[area])</f>
        <v>Guiana</v>
      </c>
      <c r="S154" t="str">
        <f>_xlfn.XLOOKUP(Table2[[#This Row],[id]],AGCEEP[id],AGCEEP[terrain])</f>
        <v>forest</v>
      </c>
      <c r="T154" t="str">
        <f>_xlfn.XLOOKUP(Table2[[#This Row],[id]],AGCEEP[id],AGCEEP[religion])</f>
        <v>pagan</v>
      </c>
      <c r="U154" t="str">
        <f>_xlfn.XLOOKUP(Table2[[#This Row],[id]],AGCEEP[id],AGCEEP[climate])</f>
        <v>tropical</v>
      </c>
      <c r="V154" t="str">
        <f>_xlfn.XLOOKUP(Table2[[#This Row],[id]],AGCEEP[id],AGCEEP[culture])</f>
        <v>caribbean</v>
      </c>
      <c r="W154" t="str">
        <f>_xlfn.XLOOKUP(Table2[[#This Row],[id]],AGCEEP[id],AGCEEP[goods])</f>
        <v>salt</v>
      </c>
      <c r="X154" t="str">
        <f>_xlfn.XLOOKUP(Table2[[#This Row],[id]],AGCEEP[id],AGCEEP[name])</f>
        <v>Curacao</v>
      </c>
      <c r="Y154">
        <f>_xlfn.XLOOKUP(Table2[[#This Row],[id]],AGCEEP[id],AGCEEP[colonization_difficulty])</f>
        <v>3</v>
      </c>
      <c r="Z154">
        <f>_xlfn.XLOOKUP(Table2[[#This Row],[id]],AGCEEP[id],AGCEEP[manpower])</f>
        <v>1</v>
      </c>
      <c r="AA154">
        <f>_xlfn.XLOOKUP(Table2[[#This Row],[id]],AGCEEP[id],AGCEEP[income])</f>
        <v>4</v>
      </c>
    </row>
    <row r="155" spans="1:27">
      <c r="A155" s="2">
        <v>154</v>
      </c>
      <c r="B155" s="3" t="s">
        <v>11</v>
      </c>
      <c r="C155" s="3" t="s">
        <v>1958</v>
      </c>
      <c r="D155" s="3" t="s">
        <v>245</v>
      </c>
      <c r="E155" s="3" t="s">
        <v>22</v>
      </c>
      <c r="F155" s="3" t="s">
        <v>15</v>
      </c>
      <c r="G155" s="3" t="s">
        <v>75</v>
      </c>
      <c r="H155" s="3" t="s">
        <v>224</v>
      </c>
      <c r="I155" s="3" t="s">
        <v>73</v>
      </c>
      <c r="J155" s="3" t="s">
        <v>247</v>
      </c>
      <c r="K155" s="3">
        <v>7</v>
      </c>
      <c r="L155" s="3">
        <v>1</v>
      </c>
      <c r="M155" s="3">
        <v>2</v>
      </c>
      <c r="O155">
        <f>Table2[[#This Row],[id]]</f>
        <v>154</v>
      </c>
      <c r="P155" t="str">
        <f>_xlfn.XLOOKUP(Table2[[#This Row],[id]],AGCEEP[id],AGCEEP[continent])</f>
        <v>America</v>
      </c>
      <c r="Q155" t="str">
        <f>_xlfn.XLOOKUP(Table2[[#This Row],[id]],AGCEEP[id],AGCEEP[region])</f>
        <v>South America</v>
      </c>
      <c r="R155" t="str">
        <f>_xlfn.XLOOKUP(Table2[[#This Row],[id]],AGCEEP[id],AGCEEP[area])</f>
        <v>Orenoque</v>
      </c>
      <c r="S155" t="str">
        <f>_xlfn.XLOOKUP(Table2[[#This Row],[id]],AGCEEP[id],AGCEEP[terrain])</f>
        <v>forest</v>
      </c>
      <c r="T155" t="str">
        <f>_xlfn.XLOOKUP(Table2[[#This Row],[id]],AGCEEP[id],AGCEEP[religion])</f>
        <v>pagan</v>
      </c>
      <c r="U155" t="str">
        <f>_xlfn.XLOOKUP(Table2[[#This Row],[id]],AGCEEP[id],AGCEEP[climate])</f>
        <v>tropical</v>
      </c>
      <c r="V155" t="str">
        <f>_xlfn.XLOOKUP(Table2[[#This Row],[id]],AGCEEP[id],AGCEEP[culture])</f>
        <v>guajiro</v>
      </c>
      <c r="W155" t="str">
        <f>_xlfn.XLOOKUP(Table2[[#This Row],[id]],AGCEEP[id],AGCEEP[goods])</f>
        <v>spices</v>
      </c>
      <c r="X155" t="str">
        <f>_xlfn.XLOOKUP(Table2[[#This Row],[id]],AGCEEP[id],AGCEEP[name])</f>
        <v>Yaraguay</v>
      </c>
      <c r="Y155">
        <f>_xlfn.XLOOKUP(Table2[[#This Row],[id]],AGCEEP[id],AGCEEP[colonization_difficulty])</f>
        <v>7</v>
      </c>
      <c r="Z155">
        <f>_xlfn.XLOOKUP(Table2[[#This Row],[id]],AGCEEP[id],AGCEEP[manpower])</f>
        <v>1</v>
      </c>
      <c r="AA155">
        <f>_xlfn.XLOOKUP(Table2[[#This Row],[id]],AGCEEP[id],AGCEEP[income])</f>
        <v>2</v>
      </c>
    </row>
    <row r="156" spans="1:27">
      <c r="A156" s="2">
        <v>155</v>
      </c>
      <c r="B156" s="3" t="s">
        <v>11</v>
      </c>
      <c r="C156" s="3" t="s">
        <v>1958</v>
      </c>
      <c r="D156" s="3" t="s">
        <v>245</v>
      </c>
      <c r="E156" s="3" t="s">
        <v>80</v>
      </c>
      <c r="F156" s="3" t="s">
        <v>15</v>
      </c>
      <c r="G156" s="3" t="s">
        <v>75</v>
      </c>
      <c r="H156" s="3" t="s">
        <v>224</v>
      </c>
      <c r="I156" s="3" t="s">
        <v>41</v>
      </c>
      <c r="J156" s="3" t="s">
        <v>248</v>
      </c>
      <c r="K156" s="3">
        <v>8</v>
      </c>
      <c r="L156" s="3">
        <v>1</v>
      </c>
      <c r="M156" s="3">
        <v>2</v>
      </c>
      <c r="O156">
        <f>Table2[[#This Row],[id]]</f>
        <v>155</v>
      </c>
      <c r="P156" t="str">
        <f>_xlfn.XLOOKUP(Table2[[#This Row],[id]],AGCEEP[id],AGCEEP[continent])</f>
        <v>America</v>
      </c>
      <c r="Q156" t="str">
        <f>_xlfn.XLOOKUP(Table2[[#This Row],[id]],AGCEEP[id],AGCEEP[region])</f>
        <v>South America</v>
      </c>
      <c r="R156" t="str">
        <f>_xlfn.XLOOKUP(Table2[[#This Row],[id]],AGCEEP[id],AGCEEP[area])</f>
        <v>Orenoque</v>
      </c>
      <c r="S156" t="str">
        <f>_xlfn.XLOOKUP(Table2[[#This Row],[id]],AGCEEP[id],AGCEEP[terrain])</f>
        <v>marsh</v>
      </c>
      <c r="T156" t="str">
        <f>_xlfn.XLOOKUP(Table2[[#This Row],[id]],AGCEEP[id],AGCEEP[religion])</f>
        <v>pagan</v>
      </c>
      <c r="U156" t="str">
        <f>_xlfn.XLOOKUP(Table2[[#This Row],[id]],AGCEEP[id],AGCEEP[climate])</f>
        <v>tropical</v>
      </c>
      <c r="V156" t="str">
        <f>_xlfn.XLOOKUP(Table2[[#This Row],[id]],AGCEEP[id],AGCEEP[culture])</f>
        <v>guajiro</v>
      </c>
      <c r="W156" t="str">
        <f>_xlfn.XLOOKUP(Table2[[#This Row],[id]],AGCEEP[id],AGCEEP[goods])</f>
        <v>wool</v>
      </c>
      <c r="X156" t="str">
        <f>_xlfn.XLOOKUP(Table2[[#This Row],[id]],AGCEEP[id],AGCEEP[name])</f>
        <v>Apure</v>
      </c>
      <c r="Y156">
        <f>_xlfn.XLOOKUP(Table2[[#This Row],[id]],AGCEEP[id],AGCEEP[colonization_difficulty])</f>
        <v>8</v>
      </c>
      <c r="Z156">
        <f>_xlfn.XLOOKUP(Table2[[#This Row],[id]],AGCEEP[id],AGCEEP[manpower])</f>
        <v>1</v>
      </c>
      <c r="AA156">
        <f>_xlfn.XLOOKUP(Table2[[#This Row],[id]],AGCEEP[id],AGCEEP[income])</f>
        <v>2</v>
      </c>
    </row>
    <row r="157" spans="1:27">
      <c r="A157" s="2">
        <v>156</v>
      </c>
      <c r="B157" s="3" t="s">
        <v>11</v>
      </c>
      <c r="C157" s="3" t="s">
        <v>1958</v>
      </c>
      <c r="D157" s="3" t="s">
        <v>245</v>
      </c>
      <c r="E157" s="3" t="s">
        <v>22</v>
      </c>
      <c r="F157" s="3" t="s">
        <v>15</v>
      </c>
      <c r="G157" s="3" t="s">
        <v>75</v>
      </c>
      <c r="H157" s="3" t="s">
        <v>224</v>
      </c>
      <c r="I157" s="3" t="s">
        <v>73</v>
      </c>
      <c r="J157" s="3" t="s">
        <v>249</v>
      </c>
      <c r="K157" s="3">
        <v>7</v>
      </c>
      <c r="L157" s="3">
        <v>1</v>
      </c>
      <c r="M157" s="3">
        <v>3</v>
      </c>
      <c r="O157">
        <f>Table2[[#This Row],[id]]</f>
        <v>156</v>
      </c>
      <c r="P157" t="str">
        <f>_xlfn.XLOOKUP(Table2[[#This Row],[id]],AGCEEP[id],AGCEEP[continent])</f>
        <v>America</v>
      </c>
      <c r="Q157" t="str">
        <f>_xlfn.XLOOKUP(Table2[[#This Row],[id]],AGCEEP[id],AGCEEP[region])</f>
        <v>South America</v>
      </c>
      <c r="R157" t="str">
        <f>_xlfn.XLOOKUP(Table2[[#This Row],[id]],AGCEEP[id],AGCEEP[area])</f>
        <v>Orenoque</v>
      </c>
      <c r="S157" t="str">
        <f>_xlfn.XLOOKUP(Table2[[#This Row],[id]],AGCEEP[id],AGCEEP[terrain])</f>
        <v>forest</v>
      </c>
      <c r="T157" t="str">
        <f>_xlfn.XLOOKUP(Table2[[#This Row],[id]],AGCEEP[id],AGCEEP[religion])</f>
        <v>pagan</v>
      </c>
      <c r="U157" t="str">
        <f>_xlfn.XLOOKUP(Table2[[#This Row],[id]],AGCEEP[id],AGCEEP[climate])</f>
        <v>tropical</v>
      </c>
      <c r="V157" t="str">
        <f>_xlfn.XLOOKUP(Table2[[#This Row],[id]],AGCEEP[id],AGCEEP[culture])</f>
        <v>guajiro</v>
      </c>
      <c r="W157" t="str">
        <f>_xlfn.XLOOKUP(Table2[[#This Row],[id]],AGCEEP[id],AGCEEP[goods])</f>
        <v>sugar</v>
      </c>
      <c r="X157" t="str">
        <f>_xlfn.XLOOKUP(Table2[[#This Row],[id]],AGCEEP[id],AGCEEP[name])</f>
        <v>Tocuvo</v>
      </c>
      <c r="Y157">
        <f>_xlfn.XLOOKUP(Table2[[#This Row],[id]],AGCEEP[id],AGCEEP[colonization_difficulty])</f>
        <v>7</v>
      </c>
      <c r="Z157">
        <f>_xlfn.XLOOKUP(Table2[[#This Row],[id]],AGCEEP[id],AGCEEP[manpower])</f>
        <v>1</v>
      </c>
      <c r="AA157">
        <f>_xlfn.XLOOKUP(Table2[[#This Row],[id]],AGCEEP[id],AGCEEP[income])</f>
        <v>3</v>
      </c>
    </row>
    <row r="158" spans="1:27">
      <c r="A158" s="2">
        <v>157</v>
      </c>
      <c r="B158" s="3" t="s">
        <v>11</v>
      </c>
      <c r="C158" s="3" t="s">
        <v>1958</v>
      </c>
      <c r="D158" s="3" t="s">
        <v>245</v>
      </c>
      <c r="E158" s="3" t="s">
        <v>80</v>
      </c>
      <c r="F158" s="3" t="s">
        <v>15</v>
      </c>
      <c r="G158" s="3" t="s">
        <v>75</v>
      </c>
      <c r="H158" s="3" t="s">
        <v>91</v>
      </c>
      <c r="I158" s="3" t="s">
        <v>84</v>
      </c>
      <c r="J158" s="3" t="s">
        <v>250</v>
      </c>
      <c r="K158" s="3">
        <v>6</v>
      </c>
      <c r="L158" s="3">
        <v>1</v>
      </c>
      <c r="M158" s="3">
        <v>3</v>
      </c>
      <c r="O158">
        <f>Table2[[#This Row],[id]]</f>
        <v>157</v>
      </c>
      <c r="P158" t="str">
        <f>_xlfn.XLOOKUP(Table2[[#This Row],[id]],AGCEEP[id],AGCEEP[continent])</f>
        <v>America</v>
      </c>
      <c r="Q158" t="str">
        <f>_xlfn.XLOOKUP(Table2[[#This Row],[id]],AGCEEP[id],AGCEEP[region])</f>
        <v>South America</v>
      </c>
      <c r="R158" t="str">
        <f>_xlfn.XLOOKUP(Table2[[#This Row],[id]],AGCEEP[id],AGCEEP[area])</f>
        <v>Orenoque</v>
      </c>
      <c r="S158" t="str">
        <f>_xlfn.XLOOKUP(Table2[[#This Row],[id]],AGCEEP[id],AGCEEP[terrain])</f>
        <v>marsh</v>
      </c>
      <c r="T158" t="str">
        <f>_xlfn.XLOOKUP(Table2[[#This Row],[id]],AGCEEP[id],AGCEEP[religion])</f>
        <v>pagan</v>
      </c>
      <c r="U158" t="str">
        <f>_xlfn.XLOOKUP(Table2[[#This Row],[id]],AGCEEP[id],AGCEEP[climate])</f>
        <v>tropical</v>
      </c>
      <c r="V158" t="str">
        <f>_xlfn.XLOOKUP(Table2[[#This Row],[id]],AGCEEP[id],AGCEEP[culture])</f>
        <v>guajiro</v>
      </c>
      <c r="W158" t="str">
        <f>_xlfn.XLOOKUP(Table2[[#This Row],[id]],AGCEEP[id],AGCEEP[goods])</f>
        <v>spices</v>
      </c>
      <c r="X158" t="str">
        <f>_xlfn.XLOOKUP(Table2[[#This Row],[id]],AGCEEP[id],AGCEEP[name])</f>
        <v>Maracaibo</v>
      </c>
      <c r="Y158">
        <f>_xlfn.XLOOKUP(Table2[[#This Row],[id]],AGCEEP[id],AGCEEP[colonization_difficulty])</f>
        <v>6</v>
      </c>
      <c r="Z158">
        <f>_xlfn.XLOOKUP(Table2[[#This Row],[id]],AGCEEP[id],AGCEEP[manpower])</f>
        <v>1</v>
      </c>
      <c r="AA158">
        <f>_xlfn.XLOOKUP(Table2[[#This Row],[id]],AGCEEP[id],AGCEEP[income])</f>
        <v>3</v>
      </c>
    </row>
    <row r="159" spans="1:27">
      <c r="A159" s="2">
        <v>158</v>
      </c>
      <c r="B159" s="3" t="s">
        <v>11</v>
      </c>
      <c r="C159" s="3" t="s">
        <v>1958</v>
      </c>
      <c r="D159" s="3" t="s">
        <v>245</v>
      </c>
      <c r="E159" s="3" t="s">
        <v>80</v>
      </c>
      <c r="F159" s="3" t="s">
        <v>15</v>
      </c>
      <c r="G159" s="3" t="s">
        <v>75</v>
      </c>
      <c r="H159" s="3" t="s">
        <v>91</v>
      </c>
      <c r="I159" s="3" t="s">
        <v>84</v>
      </c>
      <c r="J159" s="3" t="s">
        <v>251</v>
      </c>
      <c r="K159" s="3">
        <v>5</v>
      </c>
      <c r="L159" s="3">
        <v>1</v>
      </c>
      <c r="M159" s="3">
        <v>4</v>
      </c>
      <c r="O159">
        <f>Table2[[#This Row],[id]]</f>
        <v>158</v>
      </c>
      <c r="P159" t="str">
        <f>_xlfn.XLOOKUP(Table2[[#This Row],[id]],AGCEEP[id],AGCEEP[continent])</f>
        <v>America</v>
      </c>
      <c r="Q159" t="str">
        <f>_xlfn.XLOOKUP(Table2[[#This Row],[id]],AGCEEP[id],AGCEEP[region])</f>
        <v>South America</v>
      </c>
      <c r="R159" t="str">
        <f>_xlfn.XLOOKUP(Table2[[#This Row],[id]],AGCEEP[id],AGCEEP[area])</f>
        <v>Orenoque</v>
      </c>
      <c r="S159" t="str">
        <f>_xlfn.XLOOKUP(Table2[[#This Row],[id]],AGCEEP[id],AGCEEP[terrain])</f>
        <v>marsh</v>
      </c>
      <c r="T159" t="str">
        <f>_xlfn.XLOOKUP(Table2[[#This Row],[id]],AGCEEP[id],AGCEEP[religion])</f>
        <v>pagan</v>
      </c>
      <c r="U159" t="str">
        <f>_xlfn.XLOOKUP(Table2[[#This Row],[id]],AGCEEP[id],AGCEEP[climate])</f>
        <v>tropical</v>
      </c>
      <c r="V159" t="str">
        <f>_xlfn.XLOOKUP(Table2[[#This Row],[id]],AGCEEP[id],AGCEEP[culture])</f>
        <v>guajiro</v>
      </c>
      <c r="W159" t="str">
        <f>_xlfn.XLOOKUP(Table2[[#This Row],[id]],AGCEEP[id],AGCEEP[goods])</f>
        <v>coffee</v>
      </c>
      <c r="X159" t="str">
        <f>_xlfn.XLOOKUP(Table2[[#This Row],[id]],AGCEEP[id],AGCEEP[name])</f>
        <v>Cartagena</v>
      </c>
      <c r="Y159">
        <f>_xlfn.XLOOKUP(Table2[[#This Row],[id]],AGCEEP[id],AGCEEP[colonization_difficulty])</f>
        <v>5</v>
      </c>
      <c r="Z159">
        <f>_xlfn.XLOOKUP(Table2[[#This Row],[id]],AGCEEP[id],AGCEEP[manpower])</f>
        <v>1</v>
      </c>
      <c r="AA159">
        <f>_xlfn.XLOOKUP(Table2[[#This Row],[id]],AGCEEP[id],AGCEEP[income])</f>
        <v>4</v>
      </c>
    </row>
    <row r="160" spans="1:27">
      <c r="A160" s="2">
        <v>159</v>
      </c>
      <c r="B160" s="3" t="s">
        <v>11</v>
      </c>
      <c r="C160" s="3" t="s">
        <v>1958</v>
      </c>
      <c r="D160" s="3" t="s">
        <v>245</v>
      </c>
      <c r="E160" s="3" t="s">
        <v>1956</v>
      </c>
      <c r="F160" s="3" t="s">
        <v>15</v>
      </c>
      <c r="G160" s="3" t="s">
        <v>75</v>
      </c>
      <c r="H160" s="3" t="s">
        <v>91</v>
      </c>
      <c r="I160" s="3" t="s">
        <v>18</v>
      </c>
      <c r="J160" s="3" t="s">
        <v>252</v>
      </c>
      <c r="K160" s="3">
        <v>6</v>
      </c>
      <c r="L160" s="3">
        <v>1</v>
      </c>
      <c r="M160" s="3">
        <v>3</v>
      </c>
      <c r="O160">
        <f>Table2[[#This Row],[id]]</f>
        <v>159</v>
      </c>
      <c r="P160" t="str">
        <f>_xlfn.XLOOKUP(Table2[[#This Row],[id]],AGCEEP[id],AGCEEP[continent])</f>
        <v>America</v>
      </c>
      <c r="Q160" t="str">
        <f>_xlfn.XLOOKUP(Table2[[#This Row],[id]],AGCEEP[id],AGCEEP[region])</f>
        <v>South America</v>
      </c>
      <c r="R160" t="str">
        <f>_xlfn.XLOOKUP(Table2[[#This Row],[id]],AGCEEP[id],AGCEEP[area])</f>
        <v>Orenoque</v>
      </c>
      <c r="S160" t="str">
        <f>_xlfn.XLOOKUP(Table2[[#This Row],[id]],AGCEEP[id],AGCEEP[terrain])</f>
        <v>mountain</v>
      </c>
      <c r="T160" t="str">
        <f>_xlfn.XLOOKUP(Table2[[#This Row],[id]],AGCEEP[id],AGCEEP[religion])</f>
        <v>pagan</v>
      </c>
      <c r="U160" t="str">
        <f>_xlfn.XLOOKUP(Table2[[#This Row],[id]],AGCEEP[id],AGCEEP[climate])</f>
        <v>tropical</v>
      </c>
      <c r="V160" t="str">
        <f>_xlfn.XLOOKUP(Table2[[#This Row],[id]],AGCEEP[id],AGCEEP[culture])</f>
        <v>guajiro</v>
      </c>
      <c r="W160" t="str">
        <f>_xlfn.XLOOKUP(Table2[[#This Row],[id]],AGCEEP[id],AGCEEP[goods])</f>
        <v>wool</v>
      </c>
      <c r="X160" t="str">
        <f>_xlfn.XLOOKUP(Table2[[#This Row],[id]],AGCEEP[id],AGCEEP[name])</f>
        <v>Yarumal</v>
      </c>
      <c r="Y160">
        <f>_xlfn.XLOOKUP(Table2[[#This Row],[id]],AGCEEP[id],AGCEEP[colonization_difficulty])</f>
        <v>6</v>
      </c>
      <c r="Z160">
        <f>_xlfn.XLOOKUP(Table2[[#This Row],[id]],AGCEEP[id],AGCEEP[manpower])</f>
        <v>1</v>
      </c>
      <c r="AA160">
        <f>_xlfn.XLOOKUP(Table2[[#This Row],[id]],AGCEEP[id],AGCEEP[income])</f>
        <v>3</v>
      </c>
    </row>
    <row r="161" spans="1:27">
      <c r="A161" s="2">
        <v>160</v>
      </c>
      <c r="B161" s="3" t="s">
        <v>11</v>
      </c>
      <c r="C161" s="3" t="s">
        <v>1958</v>
      </c>
      <c r="D161" s="3" t="s">
        <v>245</v>
      </c>
      <c r="E161" s="3" t="s">
        <v>1956</v>
      </c>
      <c r="F161" s="3" t="s">
        <v>15</v>
      </c>
      <c r="G161" s="3" t="s">
        <v>75</v>
      </c>
      <c r="H161" s="3" t="s">
        <v>91</v>
      </c>
      <c r="I161" s="3" t="s">
        <v>84</v>
      </c>
      <c r="J161" s="3" t="s">
        <v>253</v>
      </c>
      <c r="K161" s="3">
        <v>5</v>
      </c>
      <c r="L161" s="3">
        <v>1</v>
      </c>
      <c r="M161" s="3">
        <v>4</v>
      </c>
      <c r="O161">
        <f>Table2[[#This Row],[id]]</f>
        <v>160</v>
      </c>
      <c r="P161" t="str">
        <f>_xlfn.XLOOKUP(Table2[[#This Row],[id]],AGCEEP[id],AGCEEP[continent])</f>
        <v>America</v>
      </c>
      <c r="Q161" t="str">
        <f>_xlfn.XLOOKUP(Table2[[#This Row],[id]],AGCEEP[id],AGCEEP[region])</f>
        <v>South America</v>
      </c>
      <c r="R161" t="str">
        <f>_xlfn.XLOOKUP(Table2[[#This Row],[id]],AGCEEP[id],AGCEEP[area])</f>
        <v>Orenoque</v>
      </c>
      <c r="S161" t="str">
        <f>_xlfn.XLOOKUP(Table2[[#This Row],[id]],AGCEEP[id],AGCEEP[terrain])</f>
        <v>mountain</v>
      </c>
      <c r="T161" t="str">
        <f>_xlfn.XLOOKUP(Table2[[#This Row],[id]],AGCEEP[id],AGCEEP[religion])</f>
        <v>pagan</v>
      </c>
      <c r="U161" t="str">
        <f>_xlfn.XLOOKUP(Table2[[#This Row],[id]],AGCEEP[id],AGCEEP[climate])</f>
        <v>tropical</v>
      </c>
      <c r="V161" t="str">
        <f>_xlfn.XLOOKUP(Table2[[#This Row],[id]],AGCEEP[id],AGCEEP[culture])</f>
        <v>guajiro</v>
      </c>
      <c r="W161" t="str">
        <f>_xlfn.XLOOKUP(Table2[[#This Row],[id]],AGCEEP[id],AGCEEP[goods])</f>
        <v>gold</v>
      </c>
      <c r="X161" t="str">
        <f>_xlfn.XLOOKUP(Table2[[#This Row],[id]],AGCEEP[id],AGCEEP[name])</f>
        <v>Bogota</v>
      </c>
      <c r="Y161">
        <f>_xlfn.XLOOKUP(Table2[[#This Row],[id]],AGCEEP[id],AGCEEP[colonization_difficulty])</f>
        <v>5</v>
      </c>
      <c r="Z161">
        <f>_xlfn.XLOOKUP(Table2[[#This Row],[id]],AGCEEP[id],AGCEEP[manpower])</f>
        <v>1</v>
      </c>
      <c r="AA161">
        <f>_xlfn.XLOOKUP(Table2[[#This Row],[id]],AGCEEP[id],AGCEEP[income])</f>
        <v>4</v>
      </c>
    </row>
    <row r="162" spans="1:27">
      <c r="A162" s="2">
        <v>161</v>
      </c>
      <c r="B162" s="3" t="s">
        <v>11</v>
      </c>
      <c r="C162" s="3" t="s">
        <v>1958</v>
      </c>
      <c r="D162" s="3" t="s">
        <v>245</v>
      </c>
      <c r="E162" s="3" t="s">
        <v>22</v>
      </c>
      <c r="F162" s="3" t="s">
        <v>15</v>
      </c>
      <c r="G162" s="3" t="s">
        <v>75</v>
      </c>
      <c r="H162" s="3" t="s">
        <v>91</v>
      </c>
      <c r="I162" s="3" t="s">
        <v>20</v>
      </c>
      <c r="J162" s="3" t="s">
        <v>254</v>
      </c>
      <c r="K162" s="3">
        <v>6</v>
      </c>
      <c r="L162" s="3">
        <v>1</v>
      </c>
      <c r="M162" s="3">
        <v>2</v>
      </c>
      <c r="O162">
        <f>Table2[[#This Row],[id]]</f>
        <v>161</v>
      </c>
      <c r="P162" t="str">
        <f>_xlfn.XLOOKUP(Table2[[#This Row],[id]],AGCEEP[id],AGCEEP[continent])</f>
        <v>America</v>
      </c>
      <c r="Q162" t="str">
        <f>_xlfn.XLOOKUP(Table2[[#This Row],[id]],AGCEEP[id],AGCEEP[region])</f>
        <v>South America</v>
      </c>
      <c r="R162" t="str">
        <f>_xlfn.XLOOKUP(Table2[[#This Row],[id]],AGCEEP[id],AGCEEP[area])</f>
        <v>Orenoque</v>
      </c>
      <c r="S162" t="str">
        <f>_xlfn.XLOOKUP(Table2[[#This Row],[id]],AGCEEP[id],AGCEEP[terrain])</f>
        <v>forest</v>
      </c>
      <c r="T162" t="str">
        <f>_xlfn.XLOOKUP(Table2[[#This Row],[id]],AGCEEP[id],AGCEEP[religion])</f>
        <v>pagan</v>
      </c>
      <c r="U162" t="str">
        <f>_xlfn.XLOOKUP(Table2[[#This Row],[id]],AGCEEP[id],AGCEEP[climate])</f>
        <v>tropical</v>
      </c>
      <c r="V162" t="str">
        <f>_xlfn.XLOOKUP(Table2[[#This Row],[id]],AGCEEP[id],AGCEEP[culture])</f>
        <v>guajiro</v>
      </c>
      <c r="W162" t="str">
        <f>_xlfn.XLOOKUP(Table2[[#This Row],[id]],AGCEEP[id],AGCEEP[goods])</f>
        <v>fur</v>
      </c>
      <c r="X162" t="str">
        <f>_xlfn.XLOOKUP(Table2[[#This Row],[id]],AGCEEP[id],AGCEEP[name])</f>
        <v>Cupica</v>
      </c>
      <c r="Y162">
        <f>_xlfn.XLOOKUP(Table2[[#This Row],[id]],AGCEEP[id],AGCEEP[colonization_difficulty])</f>
        <v>6</v>
      </c>
      <c r="Z162">
        <f>_xlfn.XLOOKUP(Table2[[#This Row],[id]],AGCEEP[id],AGCEEP[manpower])</f>
        <v>1</v>
      </c>
      <c r="AA162">
        <f>_xlfn.XLOOKUP(Table2[[#This Row],[id]],AGCEEP[id],AGCEEP[income])</f>
        <v>2</v>
      </c>
    </row>
    <row r="163" spans="1:27">
      <c r="A163" s="2">
        <v>162</v>
      </c>
      <c r="B163" s="3" t="s">
        <v>11</v>
      </c>
      <c r="C163" s="3" t="s">
        <v>1958</v>
      </c>
      <c r="D163" s="3" t="s">
        <v>255</v>
      </c>
      <c r="E163" s="3" t="s">
        <v>22</v>
      </c>
      <c r="F163" s="3" t="s">
        <v>15</v>
      </c>
      <c r="G163" s="3" t="s">
        <v>75</v>
      </c>
      <c r="H163" s="3" t="s">
        <v>256</v>
      </c>
      <c r="I163" s="3" t="s">
        <v>43</v>
      </c>
      <c r="J163" s="3" t="s">
        <v>257</v>
      </c>
      <c r="K163" s="3">
        <v>5</v>
      </c>
      <c r="L163" s="3">
        <v>1</v>
      </c>
      <c r="M163" s="3">
        <v>2</v>
      </c>
      <c r="O163">
        <f>Table2[[#This Row],[id]]</f>
        <v>162</v>
      </c>
      <c r="P163" t="str">
        <f>_xlfn.XLOOKUP(Table2[[#This Row],[id]],AGCEEP[id],AGCEEP[continent])</f>
        <v>America</v>
      </c>
      <c r="Q163" t="str">
        <f>_xlfn.XLOOKUP(Table2[[#This Row],[id]],AGCEEP[id],AGCEEP[region])</f>
        <v>South America</v>
      </c>
      <c r="R163" t="str">
        <f>_xlfn.XLOOKUP(Table2[[#This Row],[id]],AGCEEP[id],AGCEEP[area])</f>
        <v>Ecuador</v>
      </c>
      <c r="S163" t="str">
        <f>_xlfn.XLOOKUP(Table2[[#This Row],[id]],AGCEEP[id],AGCEEP[terrain])</f>
        <v>forest</v>
      </c>
      <c r="T163" t="str">
        <f>_xlfn.XLOOKUP(Table2[[#This Row],[id]],AGCEEP[id],AGCEEP[religion])</f>
        <v>pagan</v>
      </c>
      <c r="U163" t="str">
        <f>_xlfn.XLOOKUP(Table2[[#This Row],[id]],AGCEEP[id],AGCEEP[climate])</f>
        <v>tropical</v>
      </c>
      <c r="V163" t="str">
        <f>_xlfn.XLOOKUP(Table2[[#This Row],[id]],AGCEEP[id],AGCEEP[culture])</f>
        <v>andean</v>
      </c>
      <c r="W163" t="str">
        <f>_xlfn.XLOOKUP(Table2[[#This Row],[id]],AGCEEP[id],AGCEEP[goods])</f>
        <v>gold</v>
      </c>
      <c r="X163" t="str">
        <f>_xlfn.XLOOKUP(Table2[[#This Row],[id]],AGCEEP[id],AGCEEP[name])</f>
        <v>Cali</v>
      </c>
      <c r="Y163">
        <f>_xlfn.XLOOKUP(Table2[[#This Row],[id]],AGCEEP[id],AGCEEP[colonization_difficulty])</f>
        <v>5</v>
      </c>
      <c r="Z163">
        <f>_xlfn.XLOOKUP(Table2[[#This Row],[id]],AGCEEP[id],AGCEEP[manpower])</f>
        <v>1</v>
      </c>
      <c r="AA163">
        <f>_xlfn.XLOOKUP(Table2[[#This Row],[id]],AGCEEP[id],AGCEEP[income])</f>
        <v>2</v>
      </c>
    </row>
    <row r="164" spans="1:27">
      <c r="A164" s="2">
        <v>163</v>
      </c>
      <c r="B164" s="3" t="s">
        <v>11</v>
      </c>
      <c r="C164" s="3" t="s">
        <v>1958</v>
      </c>
      <c r="D164" s="3" t="s">
        <v>255</v>
      </c>
      <c r="E164" s="3" t="s">
        <v>1956</v>
      </c>
      <c r="F164" s="3" t="s">
        <v>15</v>
      </c>
      <c r="G164" s="3" t="s">
        <v>75</v>
      </c>
      <c r="H164" s="3" t="s">
        <v>256</v>
      </c>
      <c r="I164" s="3" t="s">
        <v>18</v>
      </c>
      <c r="J164" s="3" t="s">
        <v>258</v>
      </c>
      <c r="K164" s="3">
        <v>6</v>
      </c>
      <c r="L164" s="3">
        <v>1</v>
      </c>
      <c r="M164" s="3">
        <v>2</v>
      </c>
      <c r="O164">
        <f>Table2[[#This Row],[id]]</f>
        <v>163</v>
      </c>
      <c r="P164" t="str">
        <f>_xlfn.XLOOKUP(Table2[[#This Row],[id]],AGCEEP[id],AGCEEP[continent])</f>
        <v>America</v>
      </c>
      <c r="Q164" t="str">
        <f>_xlfn.XLOOKUP(Table2[[#This Row],[id]],AGCEEP[id],AGCEEP[region])</f>
        <v>South America</v>
      </c>
      <c r="R164" t="str">
        <f>_xlfn.XLOOKUP(Table2[[#This Row],[id]],AGCEEP[id],AGCEEP[area])</f>
        <v>Ecuador</v>
      </c>
      <c r="S164" t="str">
        <f>_xlfn.XLOOKUP(Table2[[#This Row],[id]],AGCEEP[id],AGCEEP[terrain])</f>
        <v>mountain</v>
      </c>
      <c r="T164" t="str">
        <f>_xlfn.XLOOKUP(Table2[[#This Row],[id]],AGCEEP[id],AGCEEP[religion])</f>
        <v>pagan</v>
      </c>
      <c r="U164" t="str">
        <f>_xlfn.XLOOKUP(Table2[[#This Row],[id]],AGCEEP[id],AGCEEP[climate])</f>
        <v>tropical</v>
      </c>
      <c r="V164" t="str">
        <f>_xlfn.XLOOKUP(Table2[[#This Row],[id]],AGCEEP[id],AGCEEP[culture])</f>
        <v>andean</v>
      </c>
      <c r="W164" t="str">
        <f>_xlfn.XLOOKUP(Table2[[#This Row],[id]],AGCEEP[id],AGCEEP[goods])</f>
        <v>wool</v>
      </c>
      <c r="X164" t="str">
        <f>_xlfn.XLOOKUP(Table2[[#This Row],[id]],AGCEEP[id],AGCEEP[name])</f>
        <v>Azuay</v>
      </c>
      <c r="Y164">
        <f>_xlfn.XLOOKUP(Table2[[#This Row],[id]],AGCEEP[id],AGCEEP[colonization_difficulty])</f>
        <v>6</v>
      </c>
      <c r="Z164">
        <f>_xlfn.XLOOKUP(Table2[[#This Row],[id]],AGCEEP[id],AGCEEP[manpower])</f>
        <v>1</v>
      </c>
      <c r="AA164">
        <f>_xlfn.XLOOKUP(Table2[[#This Row],[id]],AGCEEP[id],AGCEEP[income])</f>
        <v>2</v>
      </c>
    </row>
    <row r="165" spans="1:27">
      <c r="A165" s="2">
        <v>164</v>
      </c>
      <c r="B165" s="3" t="s">
        <v>11</v>
      </c>
      <c r="C165" s="3" t="s">
        <v>1958</v>
      </c>
      <c r="D165" s="3" t="s">
        <v>255</v>
      </c>
      <c r="E165" s="3" t="s">
        <v>34</v>
      </c>
      <c r="F165" s="3" t="s">
        <v>15</v>
      </c>
      <c r="G165" s="3" t="s">
        <v>75</v>
      </c>
      <c r="H165" s="3" t="s">
        <v>256</v>
      </c>
      <c r="I165" s="3" t="s">
        <v>43</v>
      </c>
      <c r="J165" s="3" t="s">
        <v>259</v>
      </c>
      <c r="K165" s="3">
        <v>4</v>
      </c>
      <c r="L165" s="3">
        <v>1</v>
      </c>
      <c r="M165" s="3">
        <v>3</v>
      </c>
      <c r="O165">
        <f>Table2[[#This Row],[id]]</f>
        <v>164</v>
      </c>
      <c r="P165" t="str">
        <f>_xlfn.XLOOKUP(Table2[[#This Row],[id]],AGCEEP[id],AGCEEP[continent])</f>
        <v>America</v>
      </c>
      <c r="Q165" t="str">
        <f>_xlfn.XLOOKUP(Table2[[#This Row],[id]],AGCEEP[id],AGCEEP[region])</f>
        <v>South America</v>
      </c>
      <c r="R165" t="str">
        <f>_xlfn.XLOOKUP(Table2[[#This Row],[id]],AGCEEP[id],AGCEEP[area])</f>
        <v>Ecuador</v>
      </c>
      <c r="S165" t="str">
        <f>_xlfn.XLOOKUP(Table2[[#This Row],[id]],AGCEEP[id],AGCEEP[terrain])</f>
        <v>plains</v>
      </c>
      <c r="T165" t="str">
        <f>_xlfn.XLOOKUP(Table2[[#This Row],[id]],AGCEEP[id],AGCEEP[religion])</f>
        <v>pagan</v>
      </c>
      <c r="U165" t="str">
        <f>_xlfn.XLOOKUP(Table2[[#This Row],[id]],AGCEEP[id],AGCEEP[climate])</f>
        <v>tropical</v>
      </c>
      <c r="V165" t="str">
        <f>_xlfn.XLOOKUP(Table2[[#This Row],[id]],AGCEEP[id],AGCEEP[culture])</f>
        <v>andean</v>
      </c>
      <c r="W165" t="str">
        <f>_xlfn.XLOOKUP(Table2[[#This Row],[id]],AGCEEP[id],AGCEEP[goods])</f>
        <v>spices</v>
      </c>
      <c r="X165" t="str">
        <f>_xlfn.XLOOKUP(Table2[[#This Row],[id]],AGCEEP[id],AGCEEP[name])</f>
        <v>Guayaquil</v>
      </c>
      <c r="Y165">
        <f>_xlfn.XLOOKUP(Table2[[#This Row],[id]],AGCEEP[id],AGCEEP[colonization_difficulty])</f>
        <v>4</v>
      </c>
      <c r="Z165">
        <f>_xlfn.XLOOKUP(Table2[[#This Row],[id]],AGCEEP[id],AGCEEP[manpower])</f>
        <v>1</v>
      </c>
      <c r="AA165">
        <f>_xlfn.XLOOKUP(Table2[[#This Row],[id]],AGCEEP[id],AGCEEP[income])</f>
        <v>3</v>
      </c>
    </row>
    <row r="166" spans="1:27">
      <c r="A166" s="2">
        <v>165</v>
      </c>
      <c r="B166" s="3" t="s">
        <v>11</v>
      </c>
      <c r="C166" s="3" t="s">
        <v>1958</v>
      </c>
      <c r="D166" s="3" t="s">
        <v>260</v>
      </c>
      <c r="E166" s="3" t="s">
        <v>34</v>
      </c>
      <c r="F166" s="3" t="s">
        <v>15</v>
      </c>
      <c r="G166" s="3" t="s">
        <v>75</v>
      </c>
      <c r="H166" s="3" t="s">
        <v>256</v>
      </c>
      <c r="I166" s="3" t="s">
        <v>84</v>
      </c>
      <c r="J166" s="3" t="s">
        <v>261</v>
      </c>
      <c r="K166" s="3">
        <v>3</v>
      </c>
      <c r="L166" s="3">
        <v>1</v>
      </c>
      <c r="M166" s="3">
        <v>4</v>
      </c>
      <c r="O166">
        <f>Table2[[#This Row],[id]]</f>
        <v>165</v>
      </c>
      <c r="P166" t="str">
        <f>_xlfn.XLOOKUP(Table2[[#This Row],[id]],AGCEEP[id],AGCEEP[continent])</f>
        <v>America</v>
      </c>
      <c r="Q166" t="str">
        <f>_xlfn.XLOOKUP(Table2[[#This Row],[id]],AGCEEP[id],AGCEEP[region])</f>
        <v>South America</v>
      </c>
      <c r="R166" t="str">
        <f>_xlfn.XLOOKUP(Table2[[#This Row],[id]],AGCEEP[id],AGCEEP[area])</f>
        <v>Inca</v>
      </c>
      <c r="S166" t="str">
        <f>_xlfn.XLOOKUP(Table2[[#This Row],[id]],AGCEEP[id],AGCEEP[terrain])</f>
        <v>plains</v>
      </c>
      <c r="T166" t="str">
        <f>_xlfn.XLOOKUP(Table2[[#This Row],[id]],AGCEEP[id],AGCEEP[religion])</f>
        <v>pagan</v>
      </c>
      <c r="U166" t="str">
        <f>_xlfn.XLOOKUP(Table2[[#This Row],[id]],AGCEEP[id],AGCEEP[climate])</f>
        <v>tropical</v>
      </c>
      <c r="V166" t="str">
        <f>_xlfn.XLOOKUP(Table2[[#This Row],[id]],AGCEEP[id],AGCEEP[culture])</f>
        <v>andean</v>
      </c>
      <c r="W166" t="str">
        <f>_xlfn.XLOOKUP(Table2[[#This Row],[id]],AGCEEP[id],AGCEEP[goods])</f>
        <v>coffee</v>
      </c>
      <c r="X166" t="str">
        <f>_xlfn.XLOOKUP(Table2[[#This Row],[id]],AGCEEP[id],AGCEEP[name])</f>
        <v>Cajamarca</v>
      </c>
      <c r="Y166">
        <f>_xlfn.XLOOKUP(Table2[[#This Row],[id]],AGCEEP[id],AGCEEP[colonization_difficulty])</f>
        <v>3</v>
      </c>
      <c r="Z166">
        <f>_xlfn.XLOOKUP(Table2[[#This Row],[id]],AGCEEP[id],AGCEEP[manpower])</f>
        <v>1</v>
      </c>
      <c r="AA166">
        <f>_xlfn.XLOOKUP(Table2[[#This Row],[id]],AGCEEP[id],AGCEEP[income])</f>
        <v>4</v>
      </c>
    </row>
    <row r="167" spans="1:27">
      <c r="A167" s="2">
        <v>166</v>
      </c>
      <c r="B167" s="3" t="s">
        <v>11</v>
      </c>
      <c r="C167" s="3" t="s">
        <v>1958</v>
      </c>
      <c r="D167" s="3" t="s">
        <v>260</v>
      </c>
      <c r="E167" s="3" t="s">
        <v>34</v>
      </c>
      <c r="F167" s="3" t="s">
        <v>15</v>
      </c>
      <c r="G167" s="3" t="s">
        <v>75</v>
      </c>
      <c r="H167" s="3" t="s">
        <v>256</v>
      </c>
      <c r="I167" s="3" t="s">
        <v>43</v>
      </c>
      <c r="J167" s="3" t="s">
        <v>262</v>
      </c>
      <c r="K167" s="3">
        <v>4</v>
      </c>
      <c r="L167" s="3">
        <v>1</v>
      </c>
      <c r="M167" s="3">
        <v>4</v>
      </c>
      <c r="O167">
        <f>Table2[[#This Row],[id]]</f>
        <v>166</v>
      </c>
      <c r="P167" t="str">
        <f>_xlfn.XLOOKUP(Table2[[#This Row],[id]],AGCEEP[id],AGCEEP[continent])</f>
        <v>America</v>
      </c>
      <c r="Q167" t="str">
        <f>_xlfn.XLOOKUP(Table2[[#This Row],[id]],AGCEEP[id],AGCEEP[region])</f>
        <v>South America</v>
      </c>
      <c r="R167" t="str">
        <f>_xlfn.XLOOKUP(Table2[[#This Row],[id]],AGCEEP[id],AGCEEP[area])</f>
        <v>Inca</v>
      </c>
      <c r="S167" t="str">
        <f>_xlfn.XLOOKUP(Table2[[#This Row],[id]],AGCEEP[id],AGCEEP[terrain])</f>
        <v>plains</v>
      </c>
      <c r="T167" t="str">
        <f>_xlfn.XLOOKUP(Table2[[#This Row],[id]],AGCEEP[id],AGCEEP[religion])</f>
        <v>pagan</v>
      </c>
      <c r="U167" t="str">
        <f>_xlfn.XLOOKUP(Table2[[#This Row],[id]],AGCEEP[id],AGCEEP[climate])</f>
        <v>tropical</v>
      </c>
      <c r="V167" t="str">
        <f>_xlfn.XLOOKUP(Table2[[#This Row],[id]],AGCEEP[id],AGCEEP[culture])</f>
        <v>andean</v>
      </c>
      <c r="W167" t="str">
        <f>_xlfn.XLOOKUP(Table2[[#This Row],[id]],AGCEEP[id],AGCEEP[goods])</f>
        <v>grain</v>
      </c>
      <c r="X167" t="str">
        <f>_xlfn.XLOOKUP(Table2[[#This Row],[id]],AGCEEP[id],AGCEEP[name])</f>
        <v>Huanuco</v>
      </c>
      <c r="Y167">
        <f>_xlfn.XLOOKUP(Table2[[#This Row],[id]],AGCEEP[id],AGCEEP[colonization_difficulty])</f>
        <v>4</v>
      </c>
      <c r="Z167">
        <f>_xlfn.XLOOKUP(Table2[[#This Row],[id]],AGCEEP[id],AGCEEP[manpower])</f>
        <v>1</v>
      </c>
      <c r="AA167">
        <f>_xlfn.XLOOKUP(Table2[[#This Row],[id]],AGCEEP[id],AGCEEP[income])</f>
        <v>4</v>
      </c>
    </row>
    <row r="168" spans="1:27">
      <c r="A168" s="2">
        <v>167</v>
      </c>
      <c r="B168" s="3" t="s">
        <v>11</v>
      </c>
      <c r="C168" s="3" t="s">
        <v>1958</v>
      </c>
      <c r="D168" s="3" t="s">
        <v>260</v>
      </c>
      <c r="E168" s="3" t="s">
        <v>1956</v>
      </c>
      <c r="F168" s="3" t="s">
        <v>15</v>
      </c>
      <c r="G168" s="3" t="s">
        <v>35</v>
      </c>
      <c r="H168" s="3" t="s">
        <v>256</v>
      </c>
      <c r="I168" s="3" t="s">
        <v>18</v>
      </c>
      <c r="J168" s="3" t="s">
        <v>263</v>
      </c>
      <c r="K168" s="3">
        <v>4</v>
      </c>
      <c r="L168" s="3">
        <v>1</v>
      </c>
      <c r="M168" s="3">
        <v>3</v>
      </c>
      <c r="O168">
        <f>Table2[[#This Row],[id]]</f>
        <v>167</v>
      </c>
      <c r="P168" t="str">
        <f>_xlfn.XLOOKUP(Table2[[#This Row],[id]],AGCEEP[id],AGCEEP[continent])</f>
        <v>America</v>
      </c>
      <c r="Q168" t="str">
        <f>_xlfn.XLOOKUP(Table2[[#This Row],[id]],AGCEEP[id],AGCEEP[region])</f>
        <v>South America</v>
      </c>
      <c r="R168" t="str">
        <f>_xlfn.XLOOKUP(Table2[[#This Row],[id]],AGCEEP[id],AGCEEP[area])</f>
        <v>Inca</v>
      </c>
      <c r="S168" t="str">
        <f>_xlfn.XLOOKUP(Table2[[#This Row],[id]],AGCEEP[id],AGCEEP[terrain])</f>
        <v>mountain</v>
      </c>
      <c r="T168" t="str">
        <f>_xlfn.XLOOKUP(Table2[[#This Row],[id]],AGCEEP[id],AGCEEP[religion])</f>
        <v>pagan</v>
      </c>
      <c r="U168" t="str">
        <f>_xlfn.XLOOKUP(Table2[[#This Row],[id]],AGCEEP[id],AGCEEP[climate])</f>
        <v>temperate</v>
      </c>
      <c r="V168" t="str">
        <f>_xlfn.XLOOKUP(Table2[[#This Row],[id]],AGCEEP[id],AGCEEP[culture])</f>
        <v>andean</v>
      </c>
      <c r="W168" t="str">
        <f>_xlfn.XLOOKUP(Table2[[#This Row],[id]],AGCEEP[id],AGCEEP[goods])</f>
        <v>wool</v>
      </c>
      <c r="X168" t="str">
        <f>_xlfn.XLOOKUP(Table2[[#This Row],[id]],AGCEEP[id],AGCEEP[name])</f>
        <v>Ayacucho</v>
      </c>
      <c r="Y168">
        <f>_xlfn.XLOOKUP(Table2[[#This Row],[id]],AGCEEP[id],AGCEEP[colonization_difficulty])</f>
        <v>4</v>
      </c>
      <c r="Z168">
        <f>_xlfn.XLOOKUP(Table2[[#This Row],[id]],AGCEEP[id],AGCEEP[manpower])</f>
        <v>1</v>
      </c>
      <c r="AA168">
        <f>_xlfn.XLOOKUP(Table2[[#This Row],[id]],AGCEEP[id],AGCEEP[income])</f>
        <v>3</v>
      </c>
    </row>
    <row r="169" spans="1:27">
      <c r="A169" s="2">
        <v>168</v>
      </c>
      <c r="B169" s="3" t="s">
        <v>11</v>
      </c>
      <c r="C169" s="3" t="s">
        <v>1958</v>
      </c>
      <c r="D169" s="3" t="s">
        <v>260</v>
      </c>
      <c r="E169" s="3" t="s">
        <v>34</v>
      </c>
      <c r="F169" s="3" t="s">
        <v>15</v>
      </c>
      <c r="G169" s="3" t="s">
        <v>35</v>
      </c>
      <c r="H169" s="3" t="s">
        <v>256</v>
      </c>
      <c r="I169" s="3" t="s">
        <v>27</v>
      </c>
      <c r="J169" s="3" t="s">
        <v>264</v>
      </c>
      <c r="K169" s="3">
        <v>4</v>
      </c>
      <c r="L169" s="3">
        <v>1</v>
      </c>
      <c r="M169" s="3">
        <v>6</v>
      </c>
      <c r="O169">
        <f>Table2[[#This Row],[id]]</f>
        <v>168</v>
      </c>
      <c r="P169" t="str">
        <f>_xlfn.XLOOKUP(Table2[[#This Row],[id]],AGCEEP[id],AGCEEP[continent])</f>
        <v>America</v>
      </c>
      <c r="Q169" t="str">
        <f>_xlfn.XLOOKUP(Table2[[#This Row],[id]],AGCEEP[id],AGCEEP[region])</f>
        <v>South America</v>
      </c>
      <c r="R169" t="str">
        <f>_xlfn.XLOOKUP(Table2[[#This Row],[id]],AGCEEP[id],AGCEEP[area])</f>
        <v>Inca</v>
      </c>
      <c r="S169" t="str">
        <f>_xlfn.XLOOKUP(Table2[[#This Row],[id]],AGCEEP[id],AGCEEP[terrain])</f>
        <v>plains</v>
      </c>
      <c r="T169" t="str">
        <f>_xlfn.XLOOKUP(Table2[[#This Row],[id]],AGCEEP[id],AGCEEP[religion])</f>
        <v>pagan</v>
      </c>
      <c r="U169" t="str">
        <f>_xlfn.XLOOKUP(Table2[[#This Row],[id]],AGCEEP[id],AGCEEP[climate])</f>
        <v>temperate</v>
      </c>
      <c r="V169" t="str">
        <f>_xlfn.XLOOKUP(Table2[[#This Row],[id]],AGCEEP[id],AGCEEP[culture])</f>
        <v>andean</v>
      </c>
      <c r="W169" t="str">
        <f>_xlfn.XLOOKUP(Table2[[#This Row],[id]],AGCEEP[id],AGCEEP[goods])</f>
        <v>gold</v>
      </c>
      <c r="X169" t="str">
        <f>_xlfn.XLOOKUP(Table2[[#This Row],[id]],AGCEEP[id],AGCEEP[name])</f>
        <v>Lima</v>
      </c>
      <c r="Y169">
        <f>_xlfn.XLOOKUP(Table2[[#This Row],[id]],AGCEEP[id],AGCEEP[colonization_difficulty])</f>
        <v>4</v>
      </c>
      <c r="Z169">
        <f>_xlfn.XLOOKUP(Table2[[#This Row],[id]],AGCEEP[id],AGCEEP[manpower])</f>
        <v>1</v>
      </c>
      <c r="AA169">
        <f>_xlfn.XLOOKUP(Table2[[#This Row],[id]],AGCEEP[id],AGCEEP[income])</f>
        <v>6</v>
      </c>
    </row>
    <row r="170" spans="1:27">
      <c r="A170" s="2">
        <v>169</v>
      </c>
      <c r="B170" s="3" t="s">
        <v>11</v>
      </c>
      <c r="C170" s="3" t="s">
        <v>1958</v>
      </c>
      <c r="D170" s="3" t="s">
        <v>260</v>
      </c>
      <c r="E170" s="3" t="s">
        <v>1956</v>
      </c>
      <c r="F170" s="3" t="s">
        <v>15</v>
      </c>
      <c r="G170" s="3" t="s">
        <v>35</v>
      </c>
      <c r="H170" s="3" t="s">
        <v>256</v>
      </c>
      <c r="I170" s="3" t="s">
        <v>18</v>
      </c>
      <c r="J170" s="3" t="s">
        <v>265</v>
      </c>
      <c r="K170" s="3">
        <v>4</v>
      </c>
      <c r="L170" s="3">
        <v>3</v>
      </c>
      <c r="M170" s="3">
        <v>5</v>
      </c>
      <c r="O170">
        <f>Table2[[#This Row],[id]]</f>
        <v>169</v>
      </c>
      <c r="P170" t="str">
        <f>_xlfn.XLOOKUP(Table2[[#This Row],[id]],AGCEEP[id],AGCEEP[continent])</f>
        <v>America</v>
      </c>
      <c r="Q170" t="str">
        <f>_xlfn.XLOOKUP(Table2[[#This Row],[id]],AGCEEP[id],AGCEEP[region])</f>
        <v>South America</v>
      </c>
      <c r="R170" t="str">
        <f>_xlfn.XLOOKUP(Table2[[#This Row],[id]],AGCEEP[id],AGCEEP[area])</f>
        <v>Inca</v>
      </c>
      <c r="S170" t="str">
        <f>_xlfn.XLOOKUP(Table2[[#This Row],[id]],AGCEEP[id],AGCEEP[terrain])</f>
        <v>mountain</v>
      </c>
      <c r="T170" t="str">
        <f>_xlfn.XLOOKUP(Table2[[#This Row],[id]],AGCEEP[id],AGCEEP[religion])</f>
        <v>pagan</v>
      </c>
      <c r="U170" t="str">
        <f>_xlfn.XLOOKUP(Table2[[#This Row],[id]],AGCEEP[id],AGCEEP[climate])</f>
        <v>temperate</v>
      </c>
      <c r="V170" t="str">
        <f>_xlfn.XLOOKUP(Table2[[#This Row],[id]],AGCEEP[id],AGCEEP[culture])</f>
        <v>andean</v>
      </c>
      <c r="W170" t="str">
        <f>_xlfn.XLOOKUP(Table2[[#This Row],[id]],AGCEEP[id],AGCEEP[goods])</f>
        <v>gold</v>
      </c>
      <c r="X170" t="str">
        <f>_xlfn.XLOOKUP(Table2[[#This Row],[id]],AGCEEP[id],AGCEEP[name])</f>
        <v>Cuzco</v>
      </c>
      <c r="Y170">
        <f>_xlfn.XLOOKUP(Table2[[#This Row],[id]],AGCEEP[id],AGCEEP[colonization_difficulty])</f>
        <v>4</v>
      </c>
      <c r="Z170">
        <f>_xlfn.XLOOKUP(Table2[[#This Row],[id]],AGCEEP[id],AGCEEP[manpower])</f>
        <v>3</v>
      </c>
      <c r="AA170">
        <f>_xlfn.XLOOKUP(Table2[[#This Row],[id]],AGCEEP[id],AGCEEP[income])</f>
        <v>5</v>
      </c>
    </row>
    <row r="171" spans="1:27">
      <c r="A171" s="2">
        <v>170</v>
      </c>
      <c r="B171" s="3" t="s">
        <v>11</v>
      </c>
      <c r="C171" s="3" t="s">
        <v>1958</v>
      </c>
      <c r="D171" s="3" t="s">
        <v>260</v>
      </c>
      <c r="E171" s="3" t="s">
        <v>1956</v>
      </c>
      <c r="F171" s="3" t="s">
        <v>15</v>
      </c>
      <c r="G171" s="3" t="s">
        <v>35</v>
      </c>
      <c r="H171" s="3" t="s">
        <v>266</v>
      </c>
      <c r="I171" s="3" t="s">
        <v>43</v>
      </c>
      <c r="J171" s="3" t="s">
        <v>267</v>
      </c>
      <c r="K171" s="3">
        <v>4</v>
      </c>
      <c r="L171" s="3">
        <v>1</v>
      </c>
      <c r="M171" s="3">
        <v>5</v>
      </c>
      <c r="O171">
        <f>Table2[[#This Row],[id]]</f>
        <v>170</v>
      </c>
      <c r="P171" t="str">
        <f>_xlfn.XLOOKUP(Table2[[#This Row],[id]],AGCEEP[id],AGCEEP[continent])</f>
        <v>America</v>
      </c>
      <c r="Q171" t="str">
        <f>_xlfn.XLOOKUP(Table2[[#This Row],[id]],AGCEEP[id],AGCEEP[region])</f>
        <v>South America</v>
      </c>
      <c r="R171" t="str">
        <f>_xlfn.XLOOKUP(Table2[[#This Row],[id]],AGCEEP[id],AGCEEP[area])</f>
        <v>Inca</v>
      </c>
      <c r="S171" t="str">
        <f>_xlfn.XLOOKUP(Table2[[#This Row],[id]],AGCEEP[id],AGCEEP[terrain])</f>
        <v>mountain</v>
      </c>
      <c r="T171" t="str">
        <f>_xlfn.XLOOKUP(Table2[[#This Row],[id]],AGCEEP[id],AGCEEP[religion])</f>
        <v>pagan</v>
      </c>
      <c r="U171" t="str">
        <f>_xlfn.XLOOKUP(Table2[[#This Row],[id]],AGCEEP[id],AGCEEP[climate])</f>
        <v>temperate</v>
      </c>
      <c r="V171" t="str">
        <f>_xlfn.XLOOKUP(Table2[[#This Row],[id]],AGCEEP[id],AGCEEP[culture])</f>
        <v>andean</v>
      </c>
      <c r="W171" t="str">
        <f>_xlfn.XLOOKUP(Table2[[#This Row],[id]],AGCEEP[id],AGCEEP[goods])</f>
        <v>gold</v>
      </c>
      <c r="X171" t="str">
        <f>_xlfn.XLOOKUP(Table2[[#This Row],[id]],AGCEEP[id],AGCEEP[name])</f>
        <v>Arequipa</v>
      </c>
      <c r="Y171">
        <f>_xlfn.XLOOKUP(Table2[[#This Row],[id]],AGCEEP[id],AGCEEP[colonization_difficulty])</f>
        <v>4</v>
      </c>
      <c r="Z171">
        <f>_xlfn.XLOOKUP(Table2[[#This Row],[id]],AGCEEP[id],AGCEEP[manpower])</f>
        <v>1</v>
      </c>
      <c r="AA171">
        <f>_xlfn.XLOOKUP(Table2[[#This Row],[id]],AGCEEP[id],AGCEEP[income])</f>
        <v>5</v>
      </c>
    </row>
    <row r="172" spans="1:27">
      <c r="A172" s="2">
        <v>171</v>
      </c>
      <c r="B172" s="3" t="s">
        <v>11</v>
      </c>
      <c r="C172" s="3" t="s">
        <v>1958</v>
      </c>
      <c r="D172" s="3" t="s">
        <v>260</v>
      </c>
      <c r="E172" s="3" t="s">
        <v>1956</v>
      </c>
      <c r="F172" s="3" t="s">
        <v>15</v>
      </c>
      <c r="G172" s="3" t="s">
        <v>35</v>
      </c>
      <c r="H172" s="3" t="s">
        <v>266</v>
      </c>
      <c r="I172" s="3" t="s">
        <v>84</v>
      </c>
      <c r="J172" s="3" t="s">
        <v>268</v>
      </c>
      <c r="K172" s="3">
        <v>7</v>
      </c>
      <c r="L172" s="3">
        <v>1</v>
      </c>
      <c r="M172" s="3">
        <v>3</v>
      </c>
      <c r="O172">
        <f>Table2[[#This Row],[id]]</f>
        <v>171</v>
      </c>
      <c r="P172" t="str">
        <f>_xlfn.XLOOKUP(Table2[[#This Row],[id]],AGCEEP[id],AGCEEP[continent])</f>
        <v>America</v>
      </c>
      <c r="Q172" t="str">
        <f>_xlfn.XLOOKUP(Table2[[#This Row],[id]],AGCEEP[id],AGCEEP[region])</f>
        <v>South America</v>
      </c>
      <c r="R172" t="str">
        <f>_xlfn.XLOOKUP(Table2[[#This Row],[id]],AGCEEP[id],AGCEEP[area])</f>
        <v>Inca</v>
      </c>
      <c r="S172" t="str">
        <f>_xlfn.XLOOKUP(Table2[[#This Row],[id]],AGCEEP[id],AGCEEP[terrain])</f>
        <v>mountain</v>
      </c>
      <c r="T172" t="str">
        <f>_xlfn.XLOOKUP(Table2[[#This Row],[id]],AGCEEP[id],AGCEEP[religion])</f>
        <v>pagan</v>
      </c>
      <c r="U172" t="str">
        <f>_xlfn.XLOOKUP(Table2[[#This Row],[id]],AGCEEP[id],AGCEEP[climate])</f>
        <v>temperate</v>
      </c>
      <c r="V172" t="str">
        <f>_xlfn.XLOOKUP(Table2[[#This Row],[id]],AGCEEP[id],AGCEEP[culture])</f>
        <v>andean</v>
      </c>
      <c r="W172" t="str">
        <f>_xlfn.XLOOKUP(Table2[[#This Row],[id]],AGCEEP[id],AGCEEP[goods])</f>
        <v>coffee</v>
      </c>
      <c r="X172" t="str">
        <f>_xlfn.XLOOKUP(Table2[[#This Row],[id]],AGCEEP[id],AGCEEP[name])</f>
        <v>Moquega</v>
      </c>
      <c r="Y172">
        <f>_xlfn.XLOOKUP(Table2[[#This Row],[id]],AGCEEP[id],AGCEEP[colonization_difficulty])</f>
        <v>7</v>
      </c>
      <c r="Z172">
        <f>_xlfn.XLOOKUP(Table2[[#This Row],[id]],AGCEEP[id],AGCEEP[manpower])</f>
        <v>1</v>
      </c>
      <c r="AA172">
        <f>_xlfn.XLOOKUP(Table2[[#This Row],[id]],AGCEEP[id],AGCEEP[income])</f>
        <v>3</v>
      </c>
    </row>
    <row r="173" spans="1:27">
      <c r="A173" s="2">
        <v>172</v>
      </c>
      <c r="B173" s="3" t="s">
        <v>11</v>
      </c>
      <c r="C173" s="3" t="s">
        <v>1958</v>
      </c>
      <c r="D173" s="3" t="s">
        <v>260</v>
      </c>
      <c r="E173" s="3" t="s">
        <v>52</v>
      </c>
      <c r="F173" s="3" t="s">
        <v>15</v>
      </c>
      <c r="G173" s="3" t="s">
        <v>47</v>
      </c>
      <c r="H173" s="3" t="s">
        <v>266</v>
      </c>
      <c r="I173" s="3" t="s">
        <v>212</v>
      </c>
      <c r="J173" s="3" t="s">
        <v>269</v>
      </c>
      <c r="K173" s="3">
        <v>8</v>
      </c>
      <c r="L173" s="3">
        <v>1</v>
      </c>
      <c r="M173" s="3">
        <v>1</v>
      </c>
      <c r="O173">
        <f>Table2[[#This Row],[id]]</f>
        <v>172</v>
      </c>
      <c r="P173" t="str">
        <f>_xlfn.XLOOKUP(Table2[[#This Row],[id]],AGCEEP[id],AGCEEP[continent])</f>
        <v>America</v>
      </c>
      <c r="Q173" t="str">
        <f>_xlfn.XLOOKUP(Table2[[#This Row],[id]],AGCEEP[id],AGCEEP[region])</f>
        <v>South America</v>
      </c>
      <c r="R173" t="str">
        <f>_xlfn.XLOOKUP(Table2[[#This Row],[id]],AGCEEP[id],AGCEEP[area])</f>
        <v>Inca</v>
      </c>
      <c r="S173" t="str">
        <f>_xlfn.XLOOKUP(Table2[[#This Row],[id]],AGCEEP[id],AGCEEP[terrain])</f>
        <v>desert</v>
      </c>
      <c r="T173" t="str">
        <f>_xlfn.XLOOKUP(Table2[[#This Row],[id]],AGCEEP[id],AGCEEP[religion])</f>
        <v>pagan</v>
      </c>
      <c r="U173" t="str">
        <f>_xlfn.XLOOKUP(Table2[[#This Row],[id]],AGCEEP[id],AGCEEP[climate])</f>
        <v>desertic</v>
      </c>
      <c r="V173" t="str">
        <f>_xlfn.XLOOKUP(Table2[[#This Row],[id]],AGCEEP[id],AGCEEP[culture])</f>
        <v>andean</v>
      </c>
      <c r="W173" t="str">
        <f>_xlfn.XLOOKUP(Table2[[#This Row],[id]],AGCEEP[id],AGCEEP[goods])</f>
        <v>copper</v>
      </c>
      <c r="X173" t="str">
        <f>_xlfn.XLOOKUP(Table2[[#This Row],[id]],AGCEEP[id],AGCEEP[name])</f>
        <v>Arica</v>
      </c>
      <c r="Y173">
        <f>_xlfn.XLOOKUP(Table2[[#This Row],[id]],AGCEEP[id],AGCEEP[colonization_difficulty])</f>
        <v>8</v>
      </c>
      <c r="Z173">
        <f>_xlfn.XLOOKUP(Table2[[#This Row],[id]],AGCEEP[id],AGCEEP[manpower])</f>
        <v>1</v>
      </c>
      <c r="AA173">
        <f>_xlfn.XLOOKUP(Table2[[#This Row],[id]],AGCEEP[id],AGCEEP[income])</f>
        <v>1</v>
      </c>
    </row>
    <row r="174" spans="1:27">
      <c r="A174" s="2">
        <v>173</v>
      </c>
      <c r="B174" s="3" t="s">
        <v>11</v>
      </c>
      <c r="C174" s="3" t="s">
        <v>1958</v>
      </c>
      <c r="D174" s="3" t="s">
        <v>270</v>
      </c>
      <c r="E174" s="3" t="s">
        <v>34</v>
      </c>
      <c r="F174" s="3" t="s">
        <v>15</v>
      </c>
      <c r="G174" s="3" t="s">
        <v>47</v>
      </c>
      <c r="H174" s="3" t="s">
        <v>271</v>
      </c>
      <c r="I174" s="3" t="s">
        <v>212</v>
      </c>
      <c r="J174" s="3" t="s">
        <v>272</v>
      </c>
      <c r="K174" s="3">
        <v>6</v>
      </c>
      <c r="L174" s="3">
        <v>1</v>
      </c>
      <c r="M174" s="3">
        <v>2</v>
      </c>
      <c r="O174">
        <f>Table2[[#This Row],[id]]</f>
        <v>173</v>
      </c>
      <c r="P174" t="str">
        <f>_xlfn.XLOOKUP(Table2[[#This Row],[id]],AGCEEP[id],AGCEEP[continent])</f>
        <v>America</v>
      </c>
      <c r="Q174" t="str">
        <f>_xlfn.XLOOKUP(Table2[[#This Row],[id]],AGCEEP[id],AGCEEP[region])</f>
        <v>South America</v>
      </c>
      <c r="R174" t="str">
        <f>_xlfn.XLOOKUP(Table2[[#This Row],[id]],AGCEEP[id],AGCEEP[area])</f>
        <v>Chili</v>
      </c>
      <c r="S174" t="str">
        <f>_xlfn.XLOOKUP(Table2[[#This Row],[id]],AGCEEP[id],AGCEEP[terrain])</f>
        <v>plains</v>
      </c>
      <c r="T174" t="str">
        <f>_xlfn.XLOOKUP(Table2[[#This Row],[id]],AGCEEP[id],AGCEEP[religion])</f>
        <v>pagan</v>
      </c>
      <c r="U174" t="str">
        <f>_xlfn.XLOOKUP(Table2[[#This Row],[id]],AGCEEP[id],AGCEEP[climate])</f>
        <v>desertic</v>
      </c>
      <c r="V174" t="str">
        <f>_xlfn.XLOOKUP(Table2[[#This Row],[id]],AGCEEP[id],AGCEEP[culture])</f>
        <v>andean</v>
      </c>
      <c r="W174" t="str">
        <f>_xlfn.XLOOKUP(Table2[[#This Row],[id]],AGCEEP[id],AGCEEP[goods])</f>
        <v>copper</v>
      </c>
      <c r="X174" t="str">
        <f>_xlfn.XLOOKUP(Table2[[#This Row],[id]],AGCEEP[id],AGCEEP[name])</f>
        <v>Atacama</v>
      </c>
      <c r="Y174">
        <f>_xlfn.XLOOKUP(Table2[[#This Row],[id]],AGCEEP[id],AGCEEP[colonization_difficulty])</f>
        <v>6</v>
      </c>
      <c r="Z174">
        <f>_xlfn.XLOOKUP(Table2[[#This Row],[id]],AGCEEP[id],AGCEEP[manpower])</f>
        <v>1</v>
      </c>
      <c r="AA174">
        <f>_xlfn.XLOOKUP(Table2[[#This Row],[id]],AGCEEP[id],AGCEEP[income])</f>
        <v>2</v>
      </c>
    </row>
    <row r="175" spans="1:27">
      <c r="A175" s="2">
        <v>174</v>
      </c>
      <c r="B175" s="3" t="s">
        <v>11</v>
      </c>
      <c r="C175" s="3" t="s">
        <v>1958</v>
      </c>
      <c r="D175" s="3" t="s">
        <v>270</v>
      </c>
      <c r="E175" s="3" t="s">
        <v>22</v>
      </c>
      <c r="F175" s="3" t="s">
        <v>15</v>
      </c>
      <c r="G175" s="3" t="s">
        <v>35</v>
      </c>
      <c r="H175" s="3" t="s">
        <v>271</v>
      </c>
      <c r="I175" s="3" t="s">
        <v>43</v>
      </c>
      <c r="J175" s="3" t="s">
        <v>273</v>
      </c>
      <c r="K175" s="3">
        <v>5</v>
      </c>
      <c r="L175" s="3">
        <v>1</v>
      </c>
      <c r="M175" s="3">
        <v>3</v>
      </c>
      <c r="O175">
        <f>Table2[[#This Row],[id]]</f>
        <v>174</v>
      </c>
      <c r="P175" t="str">
        <f>_xlfn.XLOOKUP(Table2[[#This Row],[id]],AGCEEP[id],AGCEEP[continent])</f>
        <v>America</v>
      </c>
      <c r="Q175" t="str">
        <f>_xlfn.XLOOKUP(Table2[[#This Row],[id]],AGCEEP[id],AGCEEP[region])</f>
        <v>South America</v>
      </c>
      <c r="R175" t="str">
        <f>_xlfn.XLOOKUP(Table2[[#This Row],[id]],AGCEEP[id],AGCEEP[area])</f>
        <v>Chili</v>
      </c>
      <c r="S175" t="str">
        <f>_xlfn.XLOOKUP(Table2[[#This Row],[id]],AGCEEP[id],AGCEEP[terrain])</f>
        <v>forest</v>
      </c>
      <c r="T175" t="str">
        <f>_xlfn.XLOOKUP(Table2[[#This Row],[id]],AGCEEP[id],AGCEEP[religion])</f>
        <v>pagan</v>
      </c>
      <c r="U175" t="str">
        <f>_xlfn.XLOOKUP(Table2[[#This Row],[id]],AGCEEP[id],AGCEEP[climate])</f>
        <v>temperate</v>
      </c>
      <c r="V175" t="str">
        <f>_xlfn.XLOOKUP(Table2[[#This Row],[id]],AGCEEP[id],AGCEEP[culture])</f>
        <v>andean</v>
      </c>
      <c r="W175" t="str">
        <f>_xlfn.XLOOKUP(Table2[[#This Row],[id]],AGCEEP[id],AGCEEP[goods])</f>
        <v>grain</v>
      </c>
      <c r="X175" t="str">
        <f>_xlfn.XLOOKUP(Table2[[#This Row],[id]],AGCEEP[id],AGCEEP[name])</f>
        <v>Coquimbo</v>
      </c>
      <c r="Y175">
        <f>_xlfn.XLOOKUP(Table2[[#This Row],[id]],AGCEEP[id],AGCEEP[colonization_difficulty])</f>
        <v>5</v>
      </c>
      <c r="Z175">
        <f>_xlfn.XLOOKUP(Table2[[#This Row],[id]],AGCEEP[id],AGCEEP[manpower])</f>
        <v>1</v>
      </c>
      <c r="AA175">
        <f>_xlfn.XLOOKUP(Table2[[#This Row],[id]],AGCEEP[id],AGCEEP[income])</f>
        <v>3</v>
      </c>
    </row>
    <row r="176" spans="1:27">
      <c r="A176" s="2">
        <v>175</v>
      </c>
      <c r="B176" s="3" t="s">
        <v>11</v>
      </c>
      <c r="C176" s="3" t="s">
        <v>1958</v>
      </c>
      <c r="D176" s="3" t="s">
        <v>270</v>
      </c>
      <c r="E176" s="3" t="s">
        <v>22</v>
      </c>
      <c r="F176" s="3" t="s">
        <v>15</v>
      </c>
      <c r="G176" s="3" t="s">
        <v>35</v>
      </c>
      <c r="H176" s="3" t="s">
        <v>271</v>
      </c>
      <c r="I176" s="3" t="s">
        <v>27</v>
      </c>
      <c r="J176" s="3" t="s">
        <v>274</v>
      </c>
      <c r="K176" s="3">
        <v>4</v>
      </c>
      <c r="L176" s="3">
        <v>1</v>
      </c>
      <c r="M176" s="3">
        <v>6</v>
      </c>
      <c r="O176">
        <f>Table2[[#This Row],[id]]</f>
        <v>175</v>
      </c>
      <c r="P176" t="str">
        <f>_xlfn.XLOOKUP(Table2[[#This Row],[id]],AGCEEP[id],AGCEEP[continent])</f>
        <v>America</v>
      </c>
      <c r="Q176" t="str">
        <f>_xlfn.XLOOKUP(Table2[[#This Row],[id]],AGCEEP[id],AGCEEP[region])</f>
        <v>South America</v>
      </c>
      <c r="R176" t="str">
        <f>_xlfn.XLOOKUP(Table2[[#This Row],[id]],AGCEEP[id],AGCEEP[area])</f>
        <v>Chili</v>
      </c>
      <c r="S176" t="str">
        <f>_xlfn.XLOOKUP(Table2[[#This Row],[id]],AGCEEP[id],AGCEEP[terrain])</f>
        <v>forest</v>
      </c>
      <c r="T176" t="str">
        <f>_xlfn.XLOOKUP(Table2[[#This Row],[id]],AGCEEP[id],AGCEEP[religion])</f>
        <v>pagan</v>
      </c>
      <c r="U176" t="str">
        <f>_xlfn.XLOOKUP(Table2[[#This Row],[id]],AGCEEP[id],AGCEEP[climate])</f>
        <v>temperate</v>
      </c>
      <c r="V176" t="str">
        <f>_xlfn.XLOOKUP(Table2[[#This Row],[id]],AGCEEP[id],AGCEEP[culture])</f>
        <v>andean</v>
      </c>
      <c r="W176" t="str">
        <f>_xlfn.XLOOKUP(Table2[[#This Row],[id]],AGCEEP[id],AGCEEP[goods])</f>
        <v>gold</v>
      </c>
      <c r="X176" t="str">
        <f>_xlfn.XLOOKUP(Table2[[#This Row],[id]],AGCEEP[id],AGCEEP[name])</f>
        <v>Valparaiso</v>
      </c>
      <c r="Y176">
        <f>_xlfn.XLOOKUP(Table2[[#This Row],[id]],AGCEEP[id],AGCEEP[colonization_difficulty])</f>
        <v>4</v>
      </c>
      <c r="Z176">
        <f>_xlfn.XLOOKUP(Table2[[#This Row],[id]],AGCEEP[id],AGCEEP[manpower])</f>
        <v>1</v>
      </c>
      <c r="AA176">
        <f>_xlfn.XLOOKUP(Table2[[#This Row],[id]],AGCEEP[id],AGCEEP[income])</f>
        <v>6</v>
      </c>
    </row>
    <row r="177" spans="1:27">
      <c r="A177" s="2">
        <v>176</v>
      </c>
      <c r="B177" s="3" t="s">
        <v>11</v>
      </c>
      <c r="C177" s="3" t="s">
        <v>1958</v>
      </c>
      <c r="D177" s="3" t="s">
        <v>270</v>
      </c>
      <c r="E177" s="3" t="s">
        <v>22</v>
      </c>
      <c r="F177" s="3" t="s">
        <v>15</v>
      </c>
      <c r="G177" s="3" t="s">
        <v>35</v>
      </c>
      <c r="H177" s="3" t="s">
        <v>271</v>
      </c>
      <c r="I177" s="3" t="s">
        <v>29</v>
      </c>
      <c r="J177" s="3" t="s">
        <v>275</v>
      </c>
      <c r="K177" s="3">
        <v>5</v>
      </c>
      <c r="L177" s="3">
        <v>1</v>
      </c>
      <c r="M177" s="3">
        <v>4</v>
      </c>
      <c r="O177">
        <f>Table2[[#This Row],[id]]</f>
        <v>176</v>
      </c>
      <c r="P177" t="str">
        <f>_xlfn.XLOOKUP(Table2[[#This Row],[id]],AGCEEP[id],AGCEEP[continent])</f>
        <v>America</v>
      </c>
      <c r="Q177" t="str">
        <f>_xlfn.XLOOKUP(Table2[[#This Row],[id]],AGCEEP[id],AGCEEP[region])</f>
        <v>South America</v>
      </c>
      <c r="R177" t="str">
        <f>_xlfn.XLOOKUP(Table2[[#This Row],[id]],AGCEEP[id],AGCEEP[area])</f>
        <v>Chili</v>
      </c>
      <c r="S177" t="str">
        <f>_xlfn.XLOOKUP(Table2[[#This Row],[id]],AGCEEP[id],AGCEEP[terrain])</f>
        <v>forest</v>
      </c>
      <c r="T177" t="str">
        <f>_xlfn.XLOOKUP(Table2[[#This Row],[id]],AGCEEP[id],AGCEEP[religion])</f>
        <v>pagan</v>
      </c>
      <c r="U177" t="str">
        <f>_xlfn.XLOOKUP(Table2[[#This Row],[id]],AGCEEP[id],AGCEEP[climate])</f>
        <v>temperate</v>
      </c>
      <c r="V177" t="str">
        <f>_xlfn.XLOOKUP(Table2[[#This Row],[id]],AGCEEP[id],AGCEEP[culture])</f>
        <v>andean</v>
      </c>
      <c r="W177" t="str">
        <f>_xlfn.XLOOKUP(Table2[[#This Row],[id]],AGCEEP[id],AGCEEP[goods])</f>
        <v>naval_supplies</v>
      </c>
      <c r="X177" t="str">
        <f>_xlfn.XLOOKUP(Table2[[#This Row],[id]],AGCEEP[id],AGCEEP[name])</f>
        <v>Talca</v>
      </c>
      <c r="Y177">
        <f>_xlfn.XLOOKUP(Table2[[#This Row],[id]],AGCEEP[id],AGCEEP[colonization_difficulty])</f>
        <v>5</v>
      </c>
      <c r="Z177">
        <f>_xlfn.XLOOKUP(Table2[[#This Row],[id]],AGCEEP[id],AGCEEP[manpower])</f>
        <v>1</v>
      </c>
      <c r="AA177">
        <f>_xlfn.XLOOKUP(Table2[[#This Row],[id]],AGCEEP[id],AGCEEP[income])</f>
        <v>4</v>
      </c>
    </row>
    <row r="178" spans="1:27">
      <c r="A178" s="2">
        <v>177</v>
      </c>
      <c r="B178" s="3" t="s">
        <v>11</v>
      </c>
      <c r="C178" s="3" t="s">
        <v>1958</v>
      </c>
      <c r="D178" s="3" t="s">
        <v>270</v>
      </c>
      <c r="E178" s="3" t="s">
        <v>1956</v>
      </c>
      <c r="F178" s="3" t="s">
        <v>15</v>
      </c>
      <c r="G178" s="3" t="s">
        <v>276</v>
      </c>
      <c r="H178" s="3" t="s">
        <v>271</v>
      </c>
      <c r="I178" s="3" t="s">
        <v>27</v>
      </c>
      <c r="J178" s="3" t="s">
        <v>277</v>
      </c>
      <c r="K178" s="3">
        <v>7</v>
      </c>
      <c r="L178" s="3">
        <v>1</v>
      </c>
      <c r="M178" s="3">
        <v>2</v>
      </c>
      <c r="O178">
        <f>Table2[[#This Row],[id]]</f>
        <v>177</v>
      </c>
      <c r="P178" t="str">
        <f>_xlfn.XLOOKUP(Table2[[#This Row],[id]],AGCEEP[id],AGCEEP[continent])</f>
        <v>America</v>
      </c>
      <c r="Q178" t="str">
        <f>_xlfn.XLOOKUP(Table2[[#This Row],[id]],AGCEEP[id],AGCEEP[region])</f>
        <v>South America</v>
      </c>
      <c r="R178" t="str">
        <f>_xlfn.XLOOKUP(Table2[[#This Row],[id]],AGCEEP[id],AGCEEP[area])</f>
        <v>Chili</v>
      </c>
      <c r="S178" t="str">
        <f>_xlfn.XLOOKUP(Table2[[#This Row],[id]],AGCEEP[id],AGCEEP[terrain])</f>
        <v>mountain</v>
      </c>
      <c r="T178" t="str">
        <f>_xlfn.XLOOKUP(Table2[[#This Row],[id]],AGCEEP[id],AGCEEP[religion])</f>
        <v>pagan</v>
      </c>
      <c r="U178" t="str">
        <f>_xlfn.XLOOKUP(Table2[[#This Row],[id]],AGCEEP[id],AGCEEP[climate])</f>
        <v>scontinental</v>
      </c>
      <c r="V178" t="str">
        <f>_xlfn.XLOOKUP(Table2[[#This Row],[id]],AGCEEP[id],AGCEEP[culture])</f>
        <v>native</v>
      </c>
      <c r="W178" t="str">
        <f>_xlfn.XLOOKUP(Table2[[#This Row],[id]],AGCEEP[id],AGCEEP[goods])</f>
        <v>wool</v>
      </c>
      <c r="X178" t="str">
        <f>_xlfn.XLOOKUP(Table2[[#This Row],[id]],AGCEEP[id],AGCEEP[name])</f>
        <v>Aisen</v>
      </c>
      <c r="Y178">
        <f>_xlfn.XLOOKUP(Table2[[#This Row],[id]],AGCEEP[id],AGCEEP[colonization_difficulty])</f>
        <v>7</v>
      </c>
      <c r="Z178">
        <f>_xlfn.XLOOKUP(Table2[[#This Row],[id]],AGCEEP[id],AGCEEP[manpower])</f>
        <v>1</v>
      </c>
      <c r="AA178">
        <f>_xlfn.XLOOKUP(Table2[[#This Row],[id]],AGCEEP[id],AGCEEP[income])</f>
        <v>2</v>
      </c>
    </row>
    <row r="179" spans="1:27">
      <c r="A179" s="2">
        <v>178</v>
      </c>
      <c r="B179" s="3" t="s">
        <v>11</v>
      </c>
      <c r="C179" s="3" t="s">
        <v>1958</v>
      </c>
      <c r="D179" s="3" t="s">
        <v>245</v>
      </c>
      <c r="E179" s="3" t="s">
        <v>80</v>
      </c>
      <c r="F179" s="3" t="s">
        <v>15</v>
      </c>
      <c r="G179" s="3" t="s">
        <v>75</v>
      </c>
      <c r="H179" s="3" t="s">
        <v>224</v>
      </c>
      <c r="I179" s="3" t="s">
        <v>41</v>
      </c>
      <c r="J179" s="3" t="s">
        <v>278</v>
      </c>
      <c r="K179" s="3">
        <v>8</v>
      </c>
      <c r="L179" s="3">
        <v>1</v>
      </c>
      <c r="M179" s="3">
        <v>2</v>
      </c>
      <c r="O179">
        <f>Table2[[#This Row],[id]]</f>
        <v>178</v>
      </c>
      <c r="P179" t="str">
        <f>_xlfn.XLOOKUP(Table2[[#This Row],[id]],AGCEEP[id],AGCEEP[continent])</f>
        <v>America</v>
      </c>
      <c r="Q179" t="str">
        <f>_xlfn.XLOOKUP(Table2[[#This Row],[id]],AGCEEP[id],AGCEEP[region])</f>
        <v>South America</v>
      </c>
      <c r="R179" t="str">
        <f>_xlfn.XLOOKUP(Table2[[#This Row],[id]],AGCEEP[id],AGCEEP[area])</f>
        <v>Orenoque</v>
      </c>
      <c r="S179" t="str">
        <f>_xlfn.XLOOKUP(Table2[[#This Row],[id]],AGCEEP[id],AGCEEP[terrain])</f>
        <v>marsh</v>
      </c>
      <c r="T179" t="str">
        <f>_xlfn.XLOOKUP(Table2[[#This Row],[id]],AGCEEP[id],AGCEEP[religion])</f>
        <v>pagan</v>
      </c>
      <c r="U179" t="str">
        <f>_xlfn.XLOOKUP(Table2[[#This Row],[id]],AGCEEP[id],AGCEEP[climate])</f>
        <v>tropical</v>
      </c>
      <c r="V179" t="str">
        <f>_xlfn.XLOOKUP(Table2[[#This Row],[id]],AGCEEP[id],AGCEEP[culture])</f>
        <v>guajiro</v>
      </c>
      <c r="W179" t="str">
        <f>_xlfn.XLOOKUP(Table2[[#This Row],[id]],AGCEEP[id],AGCEEP[goods])</f>
        <v>wool</v>
      </c>
      <c r="X179" t="str">
        <f>_xlfn.XLOOKUP(Table2[[#This Row],[id]],AGCEEP[id],AGCEEP[name])</f>
        <v>Caribe</v>
      </c>
      <c r="Y179">
        <f>_xlfn.XLOOKUP(Table2[[#This Row],[id]],AGCEEP[id],AGCEEP[colonization_difficulty])</f>
        <v>8</v>
      </c>
      <c r="Z179">
        <f>_xlfn.XLOOKUP(Table2[[#This Row],[id]],AGCEEP[id],AGCEEP[manpower])</f>
        <v>1</v>
      </c>
      <c r="AA179">
        <f>_xlfn.XLOOKUP(Table2[[#This Row],[id]],AGCEEP[id],AGCEEP[income])</f>
        <v>2</v>
      </c>
    </row>
    <row r="180" spans="1:27">
      <c r="A180" s="2">
        <v>179</v>
      </c>
      <c r="B180" s="3" t="s">
        <v>11</v>
      </c>
      <c r="C180" s="3" t="s">
        <v>1958</v>
      </c>
      <c r="D180" s="3" t="s">
        <v>279</v>
      </c>
      <c r="E180" s="3" t="s">
        <v>80</v>
      </c>
      <c r="F180" s="3" t="s">
        <v>15</v>
      </c>
      <c r="G180" s="3" t="s">
        <v>75</v>
      </c>
      <c r="H180" s="3" t="s">
        <v>224</v>
      </c>
      <c r="I180" s="3" t="s">
        <v>27</v>
      </c>
      <c r="J180" s="3" t="s">
        <v>280</v>
      </c>
      <c r="K180" s="3">
        <v>8</v>
      </c>
      <c r="L180" s="3">
        <v>1</v>
      </c>
      <c r="M180" s="3">
        <v>2</v>
      </c>
      <c r="O180">
        <f>Table2[[#This Row],[id]]</f>
        <v>179</v>
      </c>
      <c r="P180" t="str">
        <f>_xlfn.XLOOKUP(Table2[[#This Row],[id]],AGCEEP[id],AGCEEP[continent])</f>
        <v>America</v>
      </c>
      <c r="Q180" t="str">
        <f>_xlfn.XLOOKUP(Table2[[#This Row],[id]],AGCEEP[id],AGCEEP[region])</f>
        <v>South America</v>
      </c>
      <c r="R180" t="str">
        <f>_xlfn.XLOOKUP(Table2[[#This Row],[id]],AGCEEP[id],AGCEEP[area])</f>
        <v>Guiana</v>
      </c>
      <c r="S180" t="str">
        <f>_xlfn.XLOOKUP(Table2[[#This Row],[id]],AGCEEP[id],AGCEEP[terrain])</f>
        <v>marsh</v>
      </c>
      <c r="T180" t="str">
        <f>_xlfn.XLOOKUP(Table2[[#This Row],[id]],AGCEEP[id],AGCEEP[religion])</f>
        <v>pagan</v>
      </c>
      <c r="U180" t="str">
        <f>_xlfn.XLOOKUP(Table2[[#This Row],[id]],AGCEEP[id],AGCEEP[climate])</f>
        <v>tropical</v>
      </c>
      <c r="V180" t="str">
        <f>_xlfn.XLOOKUP(Table2[[#This Row],[id]],AGCEEP[id],AGCEEP[culture])</f>
        <v>guajiro</v>
      </c>
      <c r="W180" t="str">
        <f>_xlfn.XLOOKUP(Table2[[#This Row],[id]],AGCEEP[id],AGCEEP[goods])</f>
        <v>sugar</v>
      </c>
      <c r="X180" t="str">
        <f>_xlfn.XLOOKUP(Table2[[#This Row],[id]],AGCEEP[id],AGCEEP[name])</f>
        <v>Cuyuni</v>
      </c>
      <c r="Y180">
        <f>_xlfn.XLOOKUP(Table2[[#This Row],[id]],AGCEEP[id],AGCEEP[colonization_difficulty])</f>
        <v>8</v>
      </c>
      <c r="Z180">
        <f>_xlfn.XLOOKUP(Table2[[#This Row],[id]],AGCEEP[id],AGCEEP[manpower])</f>
        <v>1</v>
      </c>
      <c r="AA180">
        <f>_xlfn.XLOOKUP(Table2[[#This Row],[id]],AGCEEP[id],AGCEEP[income])</f>
        <v>2</v>
      </c>
    </row>
    <row r="181" spans="1:27">
      <c r="A181" s="2">
        <v>180</v>
      </c>
      <c r="B181" s="3" t="s">
        <v>11</v>
      </c>
      <c r="C181" s="3" t="s">
        <v>1958</v>
      </c>
      <c r="D181" s="3" t="s">
        <v>279</v>
      </c>
      <c r="E181" s="3" t="s">
        <v>22</v>
      </c>
      <c r="F181" s="3" t="s">
        <v>15</v>
      </c>
      <c r="G181" s="3" t="s">
        <v>75</v>
      </c>
      <c r="H181" s="3" t="s">
        <v>224</v>
      </c>
      <c r="I181" s="3" t="s">
        <v>18</v>
      </c>
      <c r="J181" s="3" t="s">
        <v>281</v>
      </c>
      <c r="K181" s="3">
        <v>9</v>
      </c>
      <c r="L181" s="3">
        <v>1</v>
      </c>
      <c r="M181" s="3">
        <v>1</v>
      </c>
      <c r="O181">
        <f>Table2[[#This Row],[id]]</f>
        <v>180</v>
      </c>
      <c r="P181" t="str">
        <f>_xlfn.XLOOKUP(Table2[[#This Row],[id]],AGCEEP[id],AGCEEP[continent])</f>
        <v>America</v>
      </c>
      <c r="Q181" t="str">
        <f>_xlfn.XLOOKUP(Table2[[#This Row],[id]],AGCEEP[id],AGCEEP[region])</f>
        <v>South America</v>
      </c>
      <c r="R181" t="str">
        <f>_xlfn.XLOOKUP(Table2[[#This Row],[id]],AGCEEP[id],AGCEEP[area])</f>
        <v>Guiana</v>
      </c>
      <c r="S181" t="str">
        <f>_xlfn.XLOOKUP(Table2[[#This Row],[id]],AGCEEP[id],AGCEEP[terrain])</f>
        <v>marsh</v>
      </c>
      <c r="T181" t="str">
        <f>_xlfn.XLOOKUP(Table2[[#This Row],[id]],AGCEEP[id],AGCEEP[religion])</f>
        <v>pagan</v>
      </c>
      <c r="U181" t="str">
        <f>_xlfn.XLOOKUP(Table2[[#This Row],[id]],AGCEEP[id],AGCEEP[climate])</f>
        <v>tropical</v>
      </c>
      <c r="V181" t="str">
        <f>_xlfn.XLOOKUP(Table2[[#This Row],[id]],AGCEEP[id],AGCEEP[culture])</f>
        <v>guajiro</v>
      </c>
      <c r="W181" t="str">
        <f>_xlfn.XLOOKUP(Table2[[#This Row],[id]],AGCEEP[id],AGCEEP[goods])</f>
        <v>wool</v>
      </c>
      <c r="X181" t="str">
        <f>_xlfn.XLOOKUP(Table2[[#This Row],[id]],AGCEEP[id],AGCEEP[name])</f>
        <v>Guyana</v>
      </c>
      <c r="Y181">
        <f>_xlfn.XLOOKUP(Table2[[#This Row],[id]],AGCEEP[id],AGCEEP[colonization_difficulty])</f>
        <v>9</v>
      </c>
      <c r="Z181">
        <f>_xlfn.XLOOKUP(Table2[[#This Row],[id]],AGCEEP[id],AGCEEP[manpower])</f>
        <v>1</v>
      </c>
      <c r="AA181">
        <f>_xlfn.XLOOKUP(Table2[[#This Row],[id]],AGCEEP[id],AGCEEP[income])</f>
        <v>1</v>
      </c>
    </row>
    <row r="182" spans="1:27">
      <c r="A182" s="2">
        <v>181</v>
      </c>
      <c r="B182" s="3" t="s">
        <v>11</v>
      </c>
      <c r="C182" s="3" t="s">
        <v>1958</v>
      </c>
      <c r="D182" s="3" t="s">
        <v>279</v>
      </c>
      <c r="E182" s="3" t="s">
        <v>80</v>
      </c>
      <c r="F182" s="3" t="s">
        <v>15</v>
      </c>
      <c r="G182" s="3" t="s">
        <v>75</v>
      </c>
      <c r="H182" s="3" t="s">
        <v>224</v>
      </c>
      <c r="I182" s="3" t="s">
        <v>73</v>
      </c>
      <c r="J182" s="3" t="s">
        <v>282</v>
      </c>
      <c r="K182" s="3">
        <v>7</v>
      </c>
      <c r="L182" s="3">
        <v>1</v>
      </c>
      <c r="M182" s="3">
        <v>2</v>
      </c>
      <c r="O182">
        <f>Table2[[#This Row],[id]]</f>
        <v>181</v>
      </c>
      <c r="P182" t="str">
        <f>_xlfn.XLOOKUP(Table2[[#This Row],[id]],AGCEEP[id],AGCEEP[continent])</f>
        <v>America</v>
      </c>
      <c r="Q182" t="str">
        <f>_xlfn.XLOOKUP(Table2[[#This Row],[id]],AGCEEP[id],AGCEEP[region])</f>
        <v>South America</v>
      </c>
      <c r="R182" t="str">
        <f>_xlfn.XLOOKUP(Table2[[#This Row],[id]],AGCEEP[id],AGCEEP[area])</f>
        <v>Guiana</v>
      </c>
      <c r="S182" t="str">
        <f>_xlfn.XLOOKUP(Table2[[#This Row],[id]],AGCEEP[id],AGCEEP[terrain])</f>
        <v>marsh</v>
      </c>
      <c r="T182" t="str">
        <f>_xlfn.XLOOKUP(Table2[[#This Row],[id]],AGCEEP[id],AGCEEP[religion])</f>
        <v>pagan</v>
      </c>
      <c r="U182" t="str">
        <f>_xlfn.XLOOKUP(Table2[[#This Row],[id]],AGCEEP[id],AGCEEP[climate])</f>
        <v>tropical</v>
      </c>
      <c r="V182" t="str">
        <f>_xlfn.XLOOKUP(Table2[[#This Row],[id]],AGCEEP[id],AGCEEP[culture])</f>
        <v>guajiro</v>
      </c>
      <c r="W182" t="str">
        <f>_xlfn.XLOOKUP(Table2[[#This Row],[id]],AGCEEP[id],AGCEEP[goods])</f>
        <v>sugar</v>
      </c>
      <c r="X182" t="str">
        <f>_xlfn.XLOOKUP(Table2[[#This Row],[id]],AGCEEP[id],AGCEEP[name])</f>
        <v>Surinam</v>
      </c>
      <c r="Y182">
        <f>_xlfn.XLOOKUP(Table2[[#This Row],[id]],AGCEEP[id],AGCEEP[colonization_difficulty])</f>
        <v>7</v>
      </c>
      <c r="Z182">
        <f>_xlfn.XLOOKUP(Table2[[#This Row],[id]],AGCEEP[id],AGCEEP[manpower])</f>
        <v>1</v>
      </c>
      <c r="AA182">
        <f>_xlfn.XLOOKUP(Table2[[#This Row],[id]],AGCEEP[id],AGCEEP[income])</f>
        <v>2</v>
      </c>
    </row>
    <row r="183" spans="1:27">
      <c r="A183" s="2">
        <v>182</v>
      </c>
      <c r="B183" s="3" t="s">
        <v>11</v>
      </c>
      <c r="C183" s="3" t="s">
        <v>1958</v>
      </c>
      <c r="D183" s="3" t="s">
        <v>279</v>
      </c>
      <c r="E183" s="3" t="s">
        <v>80</v>
      </c>
      <c r="F183" s="3" t="s">
        <v>15</v>
      </c>
      <c r="G183" s="3" t="s">
        <v>75</v>
      </c>
      <c r="H183" s="3" t="s">
        <v>224</v>
      </c>
      <c r="I183" s="3" t="s">
        <v>73</v>
      </c>
      <c r="J183" s="3" t="s">
        <v>283</v>
      </c>
      <c r="K183" s="3">
        <v>7</v>
      </c>
      <c r="L183" s="3">
        <v>1</v>
      </c>
      <c r="M183" s="3">
        <v>2</v>
      </c>
      <c r="O183">
        <f>Table2[[#This Row],[id]]</f>
        <v>182</v>
      </c>
      <c r="P183" t="str">
        <f>_xlfn.XLOOKUP(Table2[[#This Row],[id]],AGCEEP[id],AGCEEP[continent])</f>
        <v>America</v>
      </c>
      <c r="Q183" t="str">
        <f>_xlfn.XLOOKUP(Table2[[#This Row],[id]],AGCEEP[id],AGCEEP[region])</f>
        <v>South America</v>
      </c>
      <c r="R183" t="str">
        <f>_xlfn.XLOOKUP(Table2[[#This Row],[id]],AGCEEP[id],AGCEEP[area])</f>
        <v>Guiana</v>
      </c>
      <c r="S183" t="str">
        <f>_xlfn.XLOOKUP(Table2[[#This Row],[id]],AGCEEP[id],AGCEEP[terrain])</f>
        <v>marsh</v>
      </c>
      <c r="T183" t="str">
        <f>_xlfn.XLOOKUP(Table2[[#This Row],[id]],AGCEEP[id],AGCEEP[religion])</f>
        <v>pagan</v>
      </c>
      <c r="U183" t="str">
        <f>_xlfn.XLOOKUP(Table2[[#This Row],[id]],AGCEEP[id],AGCEEP[climate])</f>
        <v>tropical</v>
      </c>
      <c r="V183" t="str">
        <f>_xlfn.XLOOKUP(Table2[[#This Row],[id]],AGCEEP[id],AGCEEP[culture])</f>
        <v>guajiro</v>
      </c>
      <c r="W183" t="str">
        <f>_xlfn.XLOOKUP(Table2[[#This Row],[id]],AGCEEP[id],AGCEEP[goods])</f>
        <v>sugar</v>
      </c>
      <c r="X183" t="str">
        <f>_xlfn.XLOOKUP(Table2[[#This Row],[id]],AGCEEP[id],AGCEEP[name])</f>
        <v>Maroni</v>
      </c>
      <c r="Y183">
        <f>_xlfn.XLOOKUP(Table2[[#This Row],[id]],AGCEEP[id],AGCEEP[colonization_difficulty])</f>
        <v>7</v>
      </c>
      <c r="Z183">
        <f>_xlfn.XLOOKUP(Table2[[#This Row],[id]],AGCEEP[id],AGCEEP[manpower])</f>
        <v>1</v>
      </c>
      <c r="AA183">
        <f>_xlfn.XLOOKUP(Table2[[#This Row],[id]],AGCEEP[id],AGCEEP[income])</f>
        <v>2</v>
      </c>
    </row>
    <row r="184" spans="1:27">
      <c r="A184" s="2">
        <v>183</v>
      </c>
      <c r="B184" s="3" t="s">
        <v>11</v>
      </c>
      <c r="C184" s="3" t="s">
        <v>1958</v>
      </c>
      <c r="D184" s="3" t="s">
        <v>279</v>
      </c>
      <c r="E184" s="3" t="s">
        <v>80</v>
      </c>
      <c r="F184" s="3" t="s">
        <v>15</v>
      </c>
      <c r="G184" s="3" t="s">
        <v>75</v>
      </c>
      <c r="H184" s="3" t="s">
        <v>224</v>
      </c>
      <c r="I184" s="3" t="s">
        <v>27</v>
      </c>
      <c r="J184" s="3" t="s">
        <v>284</v>
      </c>
      <c r="K184" s="3">
        <v>7</v>
      </c>
      <c r="L184" s="3">
        <v>1</v>
      </c>
      <c r="M184" s="3">
        <v>2</v>
      </c>
      <c r="O184">
        <f>Table2[[#This Row],[id]]</f>
        <v>183</v>
      </c>
      <c r="P184" t="str">
        <f>_xlfn.XLOOKUP(Table2[[#This Row],[id]],AGCEEP[id],AGCEEP[continent])</f>
        <v>America</v>
      </c>
      <c r="Q184" t="str">
        <f>_xlfn.XLOOKUP(Table2[[#This Row],[id]],AGCEEP[id],AGCEEP[region])</f>
        <v>South America</v>
      </c>
      <c r="R184" t="str">
        <f>_xlfn.XLOOKUP(Table2[[#This Row],[id]],AGCEEP[id],AGCEEP[area])</f>
        <v>Amazonia</v>
      </c>
      <c r="S184" t="str">
        <f>_xlfn.XLOOKUP(Table2[[#This Row],[id]],AGCEEP[id],AGCEEP[terrain])</f>
        <v>marsh</v>
      </c>
      <c r="T184" t="str">
        <f>_xlfn.XLOOKUP(Table2[[#This Row],[id]],AGCEEP[id],AGCEEP[religion])</f>
        <v>pagan</v>
      </c>
      <c r="U184" t="str">
        <f>_xlfn.XLOOKUP(Table2[[#This Row],[id]],AGCEEP[id],AGCEEP[climate])</f>
        <v>tropical</v>
      </c>
      <c r="V184" t="str">
        <f>_xlfn.XLOOKUP(Table2[[#This Row],[id]],AGCEEP[id],AGCEEP[culture])</f>
        <v>native</v>
      </c>
      <c r="W184" t="str">
        <f>_xlfn.XLOOKUP(Table2[[#This Row],[id]],AGCEEP[id],AGCEEP[goods])</f>
        <v>fish</v>
      </c>
      <c r="X184" t="str">
        <f>_xlfn.XLOOKUP(Table2[[#This Row],[id]],AGCEEP[id],AGCEEP[name])</f>
        <v>Amapa</v>
      </c>
      <c r="Y184">
        <f>_xlfn.XLOOKUP(Table2[[#This Row],[id]],AGCEEP[id],AGCEEP[colonization_difficulty])</f>
        <v>7</v>
      </c>
      <c r="Z184">
        <f>_xlfn.XLOOKUP(Table2[[#This Row],[id]],AGCEEP[id],AGCEEP[manpower])</f>
        <v>1</v>
      </c>
      <c r="AA184">
        <f>_xlfn.XLOOKUP(Table2[[#This Row],[id]],AGCEEP[id],AGCEEP[income])</f>
        <v>2</v>
      </c>
    </row>
    <row r="185" spans="1:27">
      <c r="A185" s="2">
        <v>184</v>
      </c>
      <c r="B185" s="3" t="s">
        <v>11</v>
      </c>
      <c r="C185" s="3" t="s">
        <v>1958</v>
      </c>
      <c r="D185" s="3" t="s">
        <v>285</v>
      </c>
      <c r="E185" s="3" t="s">
        <v>22</v>
      </c>
      <c r="F185" s="3" t="s">
        <v>15</v>
      </c>
      <c r="G185" s="3" t="s">
        <v>75</v>
      </c>
      <c r="H185" s="3" t="s">
        <v>286</v>
      </c>
      <c r="I185" s="3" t="s">
        <v>20</v>
      </c>
      <c r="J185" s="3" t="s">
        <v>287</v>
      </c>
      <c r="K185" s="3">
        <v>9</v>
      </c>
      <c r="L185" s="3">
        <v>1</v>
      </c>
      <c r="M185" s="3">
        <v>1</v>
      </c>
      <c r="O185">
        <f>Table2[[#This Row],[id]]</f>
        <v>184</v>
      </c>
      <c r="P185" t="str">
        <f>_xlfn.XLOOKUP(Table2[[#This Row],[id]],AGCEEP[id],AGCEEP[continent])</f>
        <v>America</v>
      </c>
      <c r="Q185" t="str">
        <f>_xlfn.XLOOKUP(Table2[[#This Row],[id]],AGCEEP[id],AGCEEP[region])</f>
        <v>South America</v>
      </c>
      <c r="R185" t="str">
        <f>_xlfn.XLOOKUP(Table2[[#This Row],[id]],AGCEEP[id],AGCEEP[area])</f>
        <v>Amazonia</v>
      </c>
      <c r="S185" t="str">
        <f>_xlfn.XLOOKUP(Table2[[#This Row],[id]],AGCEEP[id],AGCEEP[terrain])</f>
        <v>marsh</v>
      </c>
      <c r="T185" t="str">
        <f>_xlfn.XLOOKUP(Table2[[#This Row],[id]],AGCEEP[id],AGCEEP[religion])</f>
        <v>pagan</v>
      </c>
      <c r="U185" t="str">
        <f>_xlfn.XLOOKUP(Table2[[#This Row],[id]],AGCEEP[id],AGCEEP[climate])</f>
        <v>tropical</v>
      </c>
      <c r="V185" t="str">
        <f>_xlfn.XLOOKUP(Table2[[#This Row],[id]],AGCEEP[id],AGCEEP[culture])</f>
        <v>native</v>
      </c>
      <c r="W185" t="str">
        <f>_xlfn.XLOOKUP(Table2[[#This Row],[id]],AGCEEP[id],AGCEEP[goods])</f>
        <v>nothing</v>
      </c>
      <c r="X185" t="str">
        <f>_xlfn.XLOOKUP(Table2[[#This Row],[id]],AGCEEP[id],AGCEEP[name])</f>
        <v>Manaus</v>
      </c>
      <c r="Y185">
        <f>_xlfn.XLOOKUP(Table2[[#This Row],[id]],AGCEEP[id],AGCEEP[colonization_difficulty])</f>
        <v>9</v>
      </c>
      <c r="Z185">
        <f>_xlfn.XLOOKUP(Table2[[#This Row],[id]],AGCEEP[id],AGCEEP[manpower])</f>
        <v>1</v>
      </c>
      <c r="AA185">
        <f>_xlfn.XLOOKUP(Table2[[#This Row],[id]],AGCEEP[id],AGCEEP[income])</f>
        <v>1</v>
      </c>
    </row>
    <row r="186" spans="1:27">
      <c r="A186" s="2">
        <v>185</v>
      </c>
      <c r="B186" s="3" t="s">
        <v>11</v>
      </c>
      <c r="C186" s="3" t="s">
        <v>1958</v>
      </c>
      <c r="D186" s="3" t="s">
        <v>285</v>
      </c>
      <c r="E186" s="3" t="s">
        <v>22</v>
      </c>
      <c r="F186" s="3" t="s">
        <v>15</v>
      </c>
      <c r="G186" s="3" t="s">
        <v>75</v>
      </c>
      <c r="H186" s="3" t="s">
        <v>286</v>
      </c>
      <c r="I186" s="3" t="s">
        <v>41</v>
      </c>
      <c r="J186" s="3" t="s">
        <v>288</v>
      </c>
      <c r="K186" s="3">
        <v>9</v>
      </c>
      <c r="L186" s="3">
        <v>1</v>
      </c>
      <c r="M186" s="3">
        <v>1</v>
      </c>
      <c r="O186">
        <f>Table2[[#This Row],[id]]</f>
        <v>185</v>
      </c>
      <c r="P186" t="str">
        <f>_xlfn.XLOOKUP(Table2[[#This Row],[id]],AGCEEP[id],AGCEEP[continent])</f>
        <v>America</v>
      </c>
      <c r="Q186" t="str">
        <f>_xlfn.XLOOKUP(Table2[[#This Row],[id]],AGCEEP[id],AGCEEP[region])</f>
        <v>South America</v>
      </c>
      <c r="R186" t="str">
        <f>_xlfn.XLOOKUP(Table2[[#This Row],[id]],AGCEEP[id],AGCEEP[area])</f>
        <v>Amazonia</v>
      </c>
      <c r="S186" t="str">
        <f>_xlfn.XLOOKUP(Table2[[#This Row],[id]],AGCEEP[id],AGCEEP[terrain])</f>
        <v>marsh</v>
      </c>
      <c r="T186" t="str">
        <f>_xlfn.XLOOKUP(Table2[[#This Row],[id]],AGCEEP[id],AGCEEP[religion])</f>
        <v>pagan</v>
      </c>
      <c r="U186" t="str">
        <f>_xlfn.XLOOKUP(Table2[[#This Row],[id]],AGCEEP[id],AGCEEP[climate])</f>
        <v>tropical</v>
      </c>
      <c r="V186" t="str">
        <f>_xlfn.XLOOKUP(Table2[[#This Row],[id]],AGCEEP[id],AGCEEP[culture])</f>
        <v>native</v>
      </c>
      <c r="W186" t="str">
        <f>_xlfn.XLOOKUP(Table2[[#This Row],[id]],AGCEEP[id],AGCEEP[goods])</f>
        <v>nothing</v>
      </c>
      <c r="X186" t="str">
        <f>_xlfn.XLOOKUP(Table2[[#This Row],[id]],AGCEEP[id],AGCEEP[name])</f>
        <v>Solimoes</v>
      </c>
      <c r="Y186">
        <f>_xlfn.XLOOKUP(Table2[[#This Row],[id]],AGCEEP[id],AGCEEP[colonization_difficulty])</f>
        <v>9</v>
      </c>
      <c r="Z186">
        <f>_xlfn.XLOOKUP(Table2[[#This Row],[id]],AGCEEP[id],AGCEEP[manpower])</f>
        <v>1</v>
      </c>
      <c r="AA186">
        <f>_xlfn.XLOOKUP(Table2[[#This Row],[id]],AGCEEP[id],AGCEEP[income])</f>
        <v>1</v>
      </c>
    </row>
    <row r="187" spans="1:27">
      <c r="A187" s="2">
        <v>186</v>
      </c>
      <c r="B187" s="3" t="s">
        <v>11</v>
      </c>
      <c r="C187" s="3" t="s">
        <v>1955</v>
      </c>
      <c r="D187" s="3" t="s">
        <v>13</v>
      </c>
      <c r="E187" s="3" t="s">
        <v>1956</v>
      </c>
      <c r="F187" s="3" t="s">
        <v>15</v>
      </c>
      <c r="G187" s="3" t="s">
        <v>16</v>
      </c>
      <c r="H187" s="3" t="s">
        <v>17</v>
      </c>
      <c r="I187" s="3" t="s">
        <v>20</v>
      </c>
      <c r="J187" s="3" t="s">
        <v>289</v>
      </c>
      <c r="K187" s="3">
        <v>8</v>
      </c>
      <c r="L187" s="3">
        <v>1</v>
      </c>
      <c r="M187" s="3">
        <v>1</v>
      </c>
      <c r="O187">
        <f>Table2[[#This Row],[id]]</f>
        <v>186</v>
      </c>
      <c r="P187" t="str">
        <f>_xlfn.XLOOKUP(Table2[[#This Row],[id]],AGCEEP[id],AGCEEP[continent])</f>
        <v>America</v>
      </c>
      <c r="Q187" t="str">
        <f>_xlfn.XLOOKUP(Table2[[#This Row],[id]],AGCEEP[id],AGCEEP[region])</f>
        <v>North America</v>
      </c>
      <c r="R187" t="str">
        <f>_xlfn.XLOOKUP(Table2[[#This Row],[id]],AGCEEP[id],AGCEEP[area])</f>
        <v>Alaska</v>
      </c>
      <c r="S187" t="str">
        <f>_xlfn.XLOOKUP(Table2[[#This Row],[id]],AGCEEP[id],AGCEEP[terrain])</f>
        <v>mountain</v>
      </c>
      <c r="T187" t="str">
        <f>_xlfn.XLOOKUP(Table2[[#This Row],[id]],AGCEEP[id],AGCEEP[religion])</f>
        <v>pagan</v>
      </c>
      <c r="U187" t="str">
        <f>_xlfn.XLOOKUP(Table2[[#This Row],[id]],AGCEEP[id],AGCEEP[climate])</f>
        <v>arctic</v>
      </c>
      <c r="V187" t="str">
        <f>_xlfn.XLOOKUP(Table2[[#This Row],[id]],AGCEEP[id],AGCEEP[culture])</f>
        <v>inuit</v>
      </c>
      <c r="W187" t="str">
        <f>_xlfn.XLOOKUP(Table2[[#This Row],[id]],AGCEEP[id],AGCEEP[goods])</f>
        <v>fur</v>
      </c>
      <c r="X187" t="str">
        <f>_xlfn.XLOOKUP(Table2[[#This Row],[id]],AGCEEP[id],AGCEEP[name])</f>
        <v>Aleutes</v>
      </c>
      <c r="Y187">
        <f>_xlfn.XLOOKUP(Table2[[#This Row],[id]],AGCEEP[id],AGCEEP[colonization_difficulty])</f>
        <v>8</v>
      </c>
      <c r="Z187">
        <f>_xlfn.XLOOKUP(Table2[[#This Row],[id]],AGCEEP[id],AGCEEP[manpower])</f>
        <v>1</v>
      </c>
      <c r="AA187">
        <f>_xlfn.XLOOKUP(Table2[[#This Row],[id]],AGCEEP[id],AGCEEP[income])</f>
        <v>1</v>
      </c>
    </row>
    <row r="188" spans="1:27">
      <c r="A188" s="2">
        <v>187</v>
      </c>
      <c r="B188" s="3" t="s">
        <v>11</v>
      </c>
      <c r="C188" s="3" t="s">
        <v>1958</v>
      </c>
      <c r="D188" s="3" t="s">
        <v>255</v>
      </c>
      <c r="E188" s="3" t="s">
        <v>22</v>
      </c>
      <c r="F188" s="3" t="s">
        <v>15</v>
      </c>
      <c r="G188" s="3" t="s">
        <v>75</v>
      </c>
      <c r="H188" s="3" t="s">
        <v>286</v>
      </c>
      <c r="I188" s="3" t="s">
        <v>212</v>
      </c>
      <c r="J188" s="3" t="s">
        <v>290</v>
      </c>
      <c r="K188" s="3">
        <v>5</v>
      </c>
      <c r="L188" s="3">
        <v>1</v>
      </c>
      <c r="M188" s="3">
        <v>3</v>
      </c>
      <c r="O188">
        <f>Table2[[#This Row],[id]]</f>
        <v>187</v>
      </c>
      <c r="P188" t="str">
        <f>_xlfn.XLOOKUP(Table2[[#This Row],[id]],AGCEEP[id],AGCEEP[continent])</f>
        <v>America</v>
      </c>
      <c r="Q188" t="str">
        <f>_xlfn.XLOOKUP(Table2[[#This Row],[id]],AGCEEP[id],AGCEEP[region])</f>
        <v>South America</v>
      </c>
      <c r="R188" t="str">
        <f>_xlfn.XLOOKUP(Table2[[#This Row],[id]],AGCEEP[id],AGCEEP[area])</f>
        <v>Ecuador</v>
      </c>
      <c r="S188" t="str">
        <f>_xlfn.XLOOKUP(Table2[[#This Row],[id]],AGCEEP[id],AGCEEP[terrain])</f>
        <v>marsh</v>
      </c>
      <c r="T188" t="str">
        <f>_xlfn.XLOOKUP(Table2[[#This Row],[id]],AGCEEP[id],AGCEEP[religion])</f>
        <v>pagan</v>
      </c>
      <c r="U188" t="str">
        <f>_xlfn.XLOOKUP(Table2[[#This Row],[id]],AGCEEP[id],AGCEEP[climate])</f>
        <v>tropical</v>
      </c>
      <c r="V188" t="str">
        <f>_xlfn.XLOOKUP(Table2[[#This Row],[id]],AGCEEP[id],AGCEEP[culture])</f>
        <v>native</v>
      </c>
      <c r="W188" t="str">
        <f>_xlfn.XLOOKUP(Table2[[#This Row],[id]],AGCEEP[id],AGCEEP[goods])</f>
        <v>naval_supplies</v>
      </c>
      <c r="X188" t="str">
        <f>_xlfn.XLOOKUP(Table2[[#This Row],[id]],AGCEEP[id],AGCEEP[name])</f>
        <v>Pastaza</v>
      </c>
      <c r="Y188">
        <f>_xlfn.XLOOKUP(Table2[[#This Row],[id]],AGCEEP[id],AGCEEP[colonization_difficulty])</f>
        <v>5</v>
      </c>
      <c r="Z188">
        <f>_xlfn.XLOOKUP(Table2[[#This Row],[id]],AGCEEP[id],AGCEEP[manpower])</f>
        <v>1</v>
      </c>
      <c r="AA188">
        <f>_xlfn.XLOOKUP(Table2[[#This Row],[id]],AGCEEP[id],AGCEEP[income])</f>
        <v>3</v>
      </c>
    </row>
    <row r="189" spans="1:27">
      <c r="A189" s="2">
        <v>188</v>
      </c>
      <c r="B189" s="3" t="s">
        <v>11</v>
      </c>
      <c r="C189" s="3" t="s">
        <v>1958</v>
      </c>
      <c r="D189" s="3" t="s">
        <v>285</v>
      </c>
      <c r="E189" s="3" t="s">
        <v>80</v>
      </c>
      <c r="F189" s="3" t="s">
        <v>15</v>
      </c>
      <c r="G189" s="3" t="s">
        <v>75</v>
      </c>
      <c r="H189" s="3" t="s">
        <v>286</v>
      </c>
      <c r="I189" s="3" t="s">
        <v>29</v>
      </c>
      <c r="J189" s="3" t="s">
        <v>291</v>
      </c>
      <c r="K189" s="3">
        <v>9</v>
      </c>
      <c r="L189" s="3">
        <v>1</v>
      </c>
      <c r="M189" s="3">
        <v>1</v>
      </c>
      <c r="O189">
        <f>Table2[[#This Row],[id]]</f>
        <v>188</v>
      </c>
      <c r="P189" t="str">
        <f>_xlfn.XLOOKUP(Table2[[#This Row],[id]],AGCEEP[id],AGCEEP[continent])</f>
        <v>America</v>
      </c>
      <c r="Q189" t="str">
        <f>_xlfn.XLOOKUP(Table2[[#This Row],[id]],AGCEEP[id],AGCEEP[region])</f>
        <v>South America</v>
      </c>
      <c r="R189" t="str">
        <f>_xlfn.XLOOKUP(Table2[[#This Row],[id]],AGCEEP[id],AGCEEP[area])</f>
        <v>Amazonia</v>
      </c>
      <c r="S189" t="str">
        <f>_xlfn.XLOOKUP(Table2[[#This Row],[id]],AGCEEP[id],AGCEEP[terrain])</f>
        <v>marsh</v>
      </c>
      <c r="T189" t="str">
        <f>_xlfn.XLOOKUP(Table2[[#This Row],[id]],AGCEEP[id],AGCEEP[religion])</f>
        <v>pagan</v>
      </c>
      <c r="U189" t="str">
        <f>_xlfn.XLOOKUP(Table2[[#This Row],[id]],AGCEEP[id],AGCEEP[climate])</f>
        <v>tropical</v>
      </c>
      <c r="V189" t="str">
        <f>_xlfn.XLOOKUP(Table2[[#This Row],[id]],AGCEEP[id],AGCEEP[culture])</f>
        <v>native</v>
      </c>
      <c r="W189" t="str">
        <f>_xlfn.XLOOKUP(Table2[[#This Row],[id]],AGCEEP[id],AGCEEP[goods])</f>
        <v>nothing</v>
      </c>
      <c r="X189" t="str">
        <f>_xlfn.XLOOKUP(Table2[[#This Row],[id]],AGCEEP[id],AGCEEP[name])</f>
        <v>Mirim</v>
      </c>
      <c r="Y189">
        <f>_xlfn.XLOOKUP(Table2[[#This Row],[id]],AGCEEP[id],AGCEEP[colonization_difficulty])</f>
        <v>9</v>
      </c>
      <c r="Z189">
        <f>_xlfn.XLOOKUP(Table2[[#This Row],[id]],AGCEEP[id],AGCEEP[manpower])</f>
        <v>1</v>
      </c>
      <c r="AA189">
        <f>_xlfn.XLOOKUP(Table2[[#This Row],[id]],AGCEEP[id],AGCEEP[income])</f>
        <v>1</v>
      </c>
    </row>
    <row r="190" spans="1:27">
      <c r="A190" s="2">
        <v>189</v>
      </c>
      <c r="B190" s="3" t="s">
        <v>11</v>
      </c>
      <c r="C190" s="3" t="s">
        <v>1958</v>
      </c>
      <c r="D190" s="3" t="s">
        <v>285</v>
      </c>
      <c r="E190" s="3" t="s">
        <v>22</v>
      </c>
      <c r="F190" s="3" t="s">
        <v>15</v>
      </c>
      <c r="G190" s="3" t="s">
        <v>75</v>
      </c>
      <c r="H190" s="3" t="s">
        <v>286</v>
      </c>
      <c r="I190" s="3" t="s">
        <v>29</v>
      </c>
      <c r="J190" s="3" t="s">
        <v>292</v>
      </c>
      <c r="K190" s="3">
        <v>9</v>
      </c>
      <c r="L190" s="3">
        <v>1</v>
      </c>
      <c r="M190" s="3">
        <v>1</v>
      </c>
      <c r="O190">
        <f>Table2[[#This Row],[id]]</f>
        <v>189</v>
      </c>
      <c r="P190" t="str">
        <f>_xlfn.XLOOKUP(Table2[[#This Row],[id]],AGCEEP[id],AGCEEP[continent])</f>
        <v>America</v>
      </c>
      <c r="Q190" t="str">
        <f>_xlfn.XLOOKUP(Table2[[#This Row],[id]],AGCEEP[id],AGCEEP[region])</f>
        <v>South America</v>
      </c>
      <c r="R190" t="str">
        <f>_xlfn.XLOOKUP(Table2[[#This Row],[id]],AGCEEP[id],AGCEEP[area])</f>
        <v>Amazonia</v>
      </c>
      <c r="S190" t="str">
        <f>_xlfn.XLOOKUP(Table2[[#This Row],[id]],AGCEEP[id],AGCEEP[terrain])</f>
        <v>marsh</v>
      </c>
      <c r="T190" t="str">
        <f>_xlfn.XLOOKUP(Table2[[#This Row],[id]],AGCEEP[id],AGCEEP[religion])</f>
        <v>pagan</v>
      </c>
      <c r="U190" t="str">
        <f>_xlfn.XLOOKUP(Table2[[#This Row],[id]],AGCEEP[id],AGCEEP[climate])</f>
        <v>tropical</v>
      </c>
      <c r="V190" t="str">
        <f>_xlfn.XLOOKUP(Table2[[#This Row],[id]],AGCEEP[id],AGCEEP[culture])</f>
        <v>native</v>
      </c>
      <c r="W190" t="str">
        <f>_xlfn.XLOOKUP(Table2[[#This Row],[id]],AGCEEP[id],AGCEEP[goods])</f>
        <v>nothing</v>
      </c>
      <c r="X190" t="str">
        <f>_xlfn.XLOOKUP(Table2[[#This Row],[id]],AGCEEP[id],AGCEEP[name])</f>
        <v>Macacos</v>
      </c>
      <c r="Y190">
        <f>_xlfn.XLOOKUP(Table2[[#This Row],[id]],AGCEEP[id],AGCEEP[colonization_difficulty])</f>
        <v>9</v>
      </c>
      <c r="Z190">
        <f>_xlfn.XLOOKUP(Table2[[#This Row],[id]],AGCEEP[id],AGCEEP[manpower])</f>
        <v>1</v>
      </c>
      <c r="AA190">
        <f>_xlfn.XLOOKUP(Table2[[#This Row],[id]],AGCEEP[id],AGCEEP[income])</f>
        <v>1</v>
      </c>
    </row>
    <row r="191" spans="1:27">
      <c r="A191" s="2">
        <v>190</v>
      </c>
      <c r="B191" s="3" t="s">
        <v>11</v>
      </c>
      <c r="C191" s="3" t="s">
        <v>1958</v>
      </c>
      <c r="D191" s="3" t="s">
        <v>285</v>
      </c>
      <c r="E191" s="3" t="s">
        <v>22</v>
      </c>
      <c r="F191" s="3" t="s">
        <v>15</v>
      </c>
      <c r="G191" s="3" t="s">
        <v>75</v>
      </c>
      <c r="H191" s="3" t="s">
        <v>286</v>
      </c>
      <c r="I191" s="3" t="s">
        <v>20</v>
      </c>
      <c r="J191" s="3" t="s">
        <v>293</v>
      </c>
      <c r="K191" s="3">
        <v>9</v>
      </c>
      <c r="L191" s="3">
        <v>1</v>
      </c>
      <c r="M191" s="3">
        <v>1</v>
      </c>
      <c r="O191">
        <f>Table2[[#This Row],[id]]</f>
        <v>190</v>
      </c>
      <c r="P191" t="str">
        <f>_xlfn.XLOOKUP(Table2[[#This Row],[id]],AGCEEP[id],AGCEEP[continent])</f>
        <v>America</v>
      </c>
      <c r="Q191" t="str">
        <f>_xlfn.XLOOKUP(Table2[[#This Row],[id]],AGCEEP[id],AGCEEP[region])</f>
        <v>South America</v>
      </c>
      <c r="R191" t="str">
        <f>_xlfn.XLOOKUP(Table2[[#This Row],[id]],AGCEEP[id],AGCEEP[area])</f>
        <v>Amazonia</v>
      </c>
      <c r="S191" t="str">
        <f>_xlfn.XLOOKUP(Table2[[#This Row],[id]],AGCEEP[id],AGCEEP[terrain])</f>
        <v>marsh</v>
      </c>
      <c r="T191" t="str">
        <f>_xlfn.XLOOKUP(Table2[[#This Row],[id]],AGCEEP[id],AGCEEP[religion])</f>
        <v>pagan</v>
      </c>
      <c r="U191" t="str">
        <f>_xlfn.XLOOKUP(Table2[[#This Row],[id]],AGCEEP[id],AGCEEP[climate])</f>
        <v>tropical</v>
      </c>
      <c r="V191" t="str">
        <f>_xlfn.XLOOKUP(Table2[[#This Row],[id]],AGCEEP[id],AGCEEP[culture])</f>
        <v>native</v>
      </c>
      <c r="W191" t="str">
        <f>_xlfn.XLOOKUP(Table2[[#This Row],[id]],AGCEEP[id],AGCEEP[goods])</f>
        <v>nothing</v>
      </c>
      <c r="X191" t="str">
        <f>_xlfn.XLOOKUP(Table2[[#This Row],[id]],AGCEEP[id],AGCEEP[name])</f>
        <v>Japura</v>
      </c>
      <c r="Y191">
        <f>_xlfn.XLOOKUP(Table2[[#This Row],[id]],AGCEEP[id],AGCEEP[colonization_difficulty])</f>
        <v>9</v>
      </c>
      <c r="Z191">
        <f>_xlfn.XLOOKUP(Table2[[#This Row],[id]],AGCEEP[id],AGCEEP[manpower])</f>
        <v>1</v>
      </c>
      <c r="AA191">
        <f>_xlfn.XLOOKUP(Table2[[#This Row],[id]],AGCEEP[id],AGCEEP[income])</f>
        <v>1</v>
      </c>
    </row>
    <row r="192" spans="1:27">
      <c r="A192" s="2">
        <v>191</v>
      </c>
      <c r="B192" s="3" t="s">
        <v>11</v>
      </c>
      <c r="C192" s="3" t="s">
        <v>1958</v>
      </c>
      <c r="D192" s="3" t="s">
        <v>285</v>
      </c>
      <c r="E192" s="3" t="s">
        <v>22</v>
      </c>
      <c r="F192" s="3" t="s">
        <v>15</v>
      </c>
      <c r="G192" s="3" t="s">
        <v>75</v>
      </c>
      <c r="H192" s="3" t="s">
        <v>286</v>
      </c>
      <c r="I192" s="3" t="s">
        <v>29</v>
      </c>
      <c r="J192" s="3" t="s">
        <v>294</v>
      </c>
      <c r="K192" s="3">
        <v>9</v>
      </c>
      <c r="L192" s="3">
        <v>1</v>
      </c>
      <c r="M192" s="3">
        <v>1</v>
      </c>
      <c r="O192">
        <f>Table2[[#This Row],[id]]</f>
        <v>191</v>
      </c>
      <c r="P192" t="str">
        <f>_xlfn.XLOOKUP(Table2[[#This Row],[id]],AGCEEP[id],AGCEEP[continent])</f>
        <v>America</v>
      </c>
      <c r="Q192" t="str">
        <f>_xlfn.XLOOKUP(Table2[[#This Row],[id]],AGCEEP[id],AGCEEP[region])</f>
        <v>South America</v>
      </c>
      <c r="R192" t="str">
        <f>_xlfn.XLOOKUP(Table2[[#This Row],[id]],AGCEEP[id],AGCEEP[area])</f>
        <v>Amazonia</v>
      </c>
      <c r="S192" t="str">
        <f>_xlfn.XLOOKUP(Table2[[#This Row],[id]],AGCEEP[id],AGCEEP[terrain])</f>
        <v>marsh</v>
      </c>
      <c r="T192" t="str">
        <f>_xlfn.XLOOKUP(Table2[[#This Row],[id]],AGCEEP[id],AGCEEP[religion])</f>
        <v>pagan</v>
      </c>
      <c r="U192" t="str">
        <f>_xlfn.XLOOKUP(Table2[[#This Row],[id]],AGCEEP[id],AGCEEP[climate])</f>
        <v>tropical</v>
      </c>
      <c r="V192" t="str">
        <f>_xlfn.XLOOKUP(Table2[[#This Row],[id]],AGCEEP[id],AGCEEP[culture])</f>
        <v>native</v>
      </c>
      <c r="W192" t="str">
        <f>_xlfn.XLOOKUP(Table2[[#This Row],[id]],AGCEEP[id],AGCEEP[goods])</f>
        <v>nothing</v>
      </c>
      <c r="X192" t="str">
        <f>_xlfn.XLOOKUP(Table2[[#This Row],[id]],AGCEEP[id],AGCEEP[name])</f>
        <v>Canuma</v>
      </c>
      <c r="Y192">
        <f>_xlfn.XLOOKUP(Table2[[#This Row],[id]],AGCEEP[id],AGCEEP[colonization_difficulty])</f>
        <v>9</v>
      </c>
      <c r="Z192">
        <f>_xlfn.XLOOKUP(Table2[[#This Row],[id]],AGCEEP[id],AGCEEP[manpower])</f>
        <v>1</v>
      </c>
      <c r="AA192">
        <f>_xlfn.XLOOKUP(Table2[[#This Row],[id]],AGCEEP[id],AGCEEP[income])</f>
        <v>1</v>
      </c>
    </row>
    <row r="193" spans="1:27">
      <c r="A193" s="2">
        <v>192</v>
      </c>
      <c r="B193" s="3" t="s">
        <v>11</v>
      </c>
      <c r="C193" s="3" t="s">
        <v>1958</v>
      </c>
      <c r="D193" s="3" t="s">
        <v>285</v>
      </c>
      <c r="E193" s="3" t="s">
        <v>22</v>
      </c>
      <c r="F193" s="3" t="s">
        <v>15</v>
      </c>
      <c r="G193" s="3" t="s">
        <v>75</v>
      </c>
      <c r="H193" s="3" t="s">
        <v>266</v>
      </c>
      <c r="I193" s="3" t="s">
        <v>43</v>
      </c>
      <c r="J193" s="3" t="s">
        <v>295</v>
      </c>
      <c r="K193" s="3">
        <v>9</v>
      </c>
      <c r="L193" s="3">
        <v>1</v>
      </c>
      <c r="M193" s="3">
        <v>1</v>
      </c>
      <c r="O193">
        <f>Table2[[#This Row],[id]]</f>
        <v>192</v>
      </c>
      <c r="P193" t="str">
        <f>_xlfn.XLOOKUP(Table2[[#This Row],[id]],AGCEEP[id],AGCEEP[continent])</f>
        <v>America</v>
      </c>
      <c r="Q193" t="str">
        <f>_xlfn.XLOOKUP(Table2[[#This Row],[id]],AGCEEP[id],AGCEEP[region])</f>
        <v>South America</v>
      </c>
      <c r="R193" t="str">
        <f>_xlfn.XLOOKUP(Table2[[#This Row],[id]],AGCEEP[id],AGCEEP[area])</f>
        <v>Amazonia</v>
      </c>
      <c r="S193" t="str">
        <f>_xlfn.XLOOKUP(Table2[[#This Row],[id]],AGCEEP[id],AGCEEP[terrain])</f>
        <v>marsh</v>
      </c>
      <c r="T193" t="str">
        <f>_xlfn.XLOOKUP(Table2[[#This Row],[id]],AGCEEP[id],AGCEEP[religion])</f>
        <v>pagan</v>
      </c>
      <c r="U193" t="str">
        <f>_xlfn.XLOOKUP(Table2[[#This Row],[id]],AGCEEP[id],AGCEEP[climate])</f>
        <v>tropical</v>
      </c>
      <c r="V193" t="str">
        <f>_xlfn.XLOOKUP(Table2[[#This Row],[id]],AGCEEP[id],AGCEEP[culture])</f>
        <v>andean</v>
      </c>
      <c r="W193" t="str">
        <f>_xlfn.XLOOKUP(Table2[[#This Row],[id]],AGCEEP[id],AGCEEP[goods])</f>
        <v>naval_supplies</v>
      </c>
      <c r="X193" t="str">
        <f>_xlfn.XLOOKUP(Table2[[#This Row],[id]],AGCEEP[id],AGCEEP[name])</f>
        <v>Taqari</v>
      </c>
      <c r="Y193">
        <f>_xlfn.XLOOKUP(Table2[[#This Row],[id]],AGCEEP[id],AGCEEP[colonization_difficulty])</f>
        <v>9</v>
      </c>
      <c r="Z193">
        <f>_xlfn.XLOOKUP(Table2[[#This Row],[id]],AGCEEP[id],AGCEEP[manpower])</f>
        <v>1</v>
      </c>
      <c r="AA193">
        <f>_xlfn.XLOOKUP(Table2[[#This Row],[id]],AGCEEP[id],AGCEEP[income])</f>
        <v>1</v>
      </c>
    </row>
    <row r="194" spans="1:27">
      <c r="A194" s="2">
        <v>193</v>
      </c>
      <c r="B194" s="3" t="s">
        <v>11</v>
      </c>
      <c r="C194" s="3" t="s">
        <v>1958</v>
      </c>
      <c r="D194" s="3" t="s">
        <v>260</v>
      </c>
      <c r="E194" s="3" t="s">
        <v>1956</v>
      </c>
      <c r="F194" s="3" t="s">
        <v>15</v>
      </c>
      <c r="G194" s="3" t="s">
        <v>35</v>
      </c>
      <c r="H194" s="3" t="s">
        <v>266</v>
      </c>
      <c r="I194" s="3" t="s">
        <v>41</v>
      </c>
      <c r="J194" s="3" t="s">
        <v>296</v>
      </c>
      <c r="K194" s="3">
        <v>6</v>
      </c>
      <c r="L194" s="3">
        <v>1</v>
      </c>
      <c r="M194" s="3">
        <v>3</v>
      </c>
      <c r="O194">
        <f>Table2[[#This Row],[id]]</f>
        <v>193</v>
      </c>
      <c r="P194" t="str">
        <f>_xlfn.XLOOKUP(Table2[[#This Row],[id]],AGCEEP[id],AGCEEP[continent])</f>
        <v>America</v>
      </c>
      <c r="Q194" t="str">
        <f>_xlfn.XLOOKUP(Table2[[#This Row],[id]],AGCEEP[id],AGCEEP[region])</f>
        <v>South America</v>
      </c>
      <c r="R194" t="str">
        <f>_xlfn.XLOOKUP(Table2[[#This Row],[id]],AGCEEP[id],AGCEEP[area])</f>
        <v>Inca</v>
      </c>
      <c r="S194" t="str">
        <f>_xlfn.XLOOKUP(Table2[[#This Row],[id]],AGCEEP[id],AGCEEP[terrain])</f>
        <v>mountain</v>
      </c>
      <c r="T194" t="str">
        <f>_xlfn.XLOOKUP(Table2[[#This Row],[id]],AGCEEP[id],AGCEEP[religion])</f>
        <v>pagan</v>
      </c>
      <c r="U194" t="str">
        <f>_xlfn.XLOOKUP(Table2[[#This Row],[id]],AGCEEP[id],AGCEEP[climate])</f>
        <v>temperate</v>
      </c>
      <c r="V194" t="str">
        <f>_xlfn.XLOOKUP(Table2[[#This Row],[id]],AGCEEP[id],AGCEEP[culture])</f>
        <v>andean</v>
      </c>
      <c r="W194" t="str">
        <f>_xlfn.XLOOKUP(Table2[[#This Row],[id]],AGCEEP[id],AGCEEP[goods])</f>
        <v>wool</v>
      </c>
      <c r="X194" t="str">
        <f>_xlfn.XLOOKUP(Table2[[#This Row],[id]],AGCEEP[id],AGCEEP[name])</f>
        <v>Titicaca</v>
      </c>
      <c r="Y194">
        <f>_xlfn.XLOOKUP(Table2[[#This Row],[id]],AGCEEP[id],AGCEEP[colonization_difficulty])</f>
        <v>6</v>
      </c>
      <c r="Z194">
        <f>_xlfn.XLOOKUP(Table2[[#This Row],[id]],AGCEEP[id],AGCEEP[manpower])</f>
        <v>1</v>
      </c>
      <c r="AA194">
        <f>_xlfn.XLOOKUP(Table2[[#This Row],[id]],AGCEEP[id],AGCEEP[income])</f>
        <v>3</v>
      </c>
    </row>
    <row r="195" spans="1:27">
      <c r="A195" s="2">
        <v>194</v>
      </c>
      <c r="B195" s="3" t="s">
        <v>11</v>
      </c>
      <c r="C195" s="3" t="s">
        <v>1958</v>
      </c>
      <c r="D195" s="3" t="s">
        <v>260</v>
      </c>
      <c r="E195" s="3" t="s">
        <v>1956</v>
      </c>
      <c r="F195" s="3" t="s">
        <v>15</v>
      </c>
      <c r="G195" s="3" t="s">
        <v>35</v>
      </c>
      <c r="H195" s="3" t="s">
        <v>266</v>
      </c>
      <c r="I195" s="3" t="s">
        <v>18</v>
      </c>
      <c r="J195" s="3" t="s">
        <v>297</v>
      </c>
      <c r="K195" s="3">
        <v>5</v>
      </c>
      <c r="L195" s="3">
        <v>1</v>
      </c>
      <c r="M195" s="3">
        <v>3</v>
      </c>
      <c r="O195">
        <f>Table2[[#This Row],[id]]</f>
        <v>194</v>
      </c>
      <c r="P195" t="str">
        <f>_xlfn.XLOOKUP(Table2[[#This Row],[id]],AGCEEP[id],AGCEEP[continent])</f>
        <v>America</v>
      </c>
      <c r="Q195" t="str">
        <f>_xlfn.XLOOKUP(Table2[[#This Row],[id]],AGCEEP[id],AGCEEP[region])</f>
        <v>South America</v>
      </c>
      <c r="R195" t="str">
        <f>_xlfn.XLOOKUP(Table2[[#This Row],[id]],AGCEEP[id],AGCEEP[area])</f>
        <v>Inca</v>
      </c>
      <c r="S195" t="str">
        <f>_xlfn.XLOOKUP(Table2[[#This Row],[id]],AGCEEP[id],AGCEEP[terrain])</f>
        <v>mountain</v>
      </c>
      <c r="T195" t="str">
        <f>_xlfn.XLOOKUP(Table2[[#This Row],[id]],AGCEEP[id],AGCEEP[religion])</f>
        <v>pagan</v>
      </c>
      <c r="U195" t="str">
        <f>_xlfn.XLOOKUP(Table2[[#This Row],[id]],AGCEEP[id],AGCEEP[climate])</f>
        <v>temperate</v>
      </c>
      <c r="V195" t="str">
        <f>_xlfn.XLOOKUP(Table2[[#This Row],[id]],AGCEEP[id],AGCEEP[culture])</f>
        <v>andean</v>
      </c>
      <c r="W195" t="str">
        <f>_xlfn.XLOOKUP(Table2[[#This Row],[id]],AGCEEP[id],AGCEEP[goods])</f>
        <v>gold</v>
      </c>
      <c r="X195" t="str">
        <f>_xlfn.XLOOKUP(Table2[[#This Row],[id]],AGCEEP[id],AGCEEP[name])</f>
        <v>Potosi</v>
      </c>
      <c r="Y195">
        <f>_xlfn.XLOOKUP(Table2[[#This Row],[id]],AGCEEP[id],AGCEEP[colonization_difficulty])</f>
        <v>5</v>
      </c>
      <c r="Z195">
        <f>_xlfn.XLOOKUP(Table2[[#This Row],[id]],AGCEEP[id],AGCEEP[manpower])</f>
        <v>1</v>
      </c>
      <c r="AA195">
        <f>_xlfn.XLOOKUP(Table2[[#This Row],[id]],AGCEEP[id],AGCEEP[income])</f>
        <v>3</v>
      </c>
    </row>
    <row r="196" spans="1:27">
      <c r="A196" s="2">
        <v>195</v>
      </c>
      <c r="B196" s="3" t="s">
        <v>11</v>
      </c>
      <c r="C196" s="3" t="s">
        <v>1958</v>
      </c>
      <c r="D196" s="3" t="s">
        <v>285</v>
      </c>
      <c r="E196" s="3" t="s">
        <v>22</v>
      </c>
      <c r="F196" s="3" t="s">
        <v>15</v>
      </c>
      <c r="G196" s="3" t="s">
        <v>75</v>
      </c>
      <c r="H196" s="3" t="s">
        <v>298</v>
      </c>
      <c r="I196" s="3" t="s">
        <v>18</v>
      </c>
      <c r="J196" s="3" t="s">
        <v>299</v>
      </c>
      <c r="K196" s="3">
        <v>9</v>
      </c>
      <c r="L196" s="3">
        <v>1</v>
      </c>
      <c r="M196" s="3">
        <v>1</v>
      </c>
      <c r="O196">
        <f>Table2[[#This Row],[id]]</f>
        <v>195</v>
      </c>
      <c r="P196" t="str">
        <f>_xlfn.XLOOKUP(Table2[[#This Row],[id]],AGCEEP[id],AGCEEP[continent])</f>
        <v>America</v>
      </c>
      <c r="Q196" t="str">
        <f>_xlfn.XLOOKUP(Table2[[#This Row],[id]],AGCEEP[id],AGCEEP[region])</f>
        <v>South America</v>
      </c>
      <c r="R196" t="str">
        <f>_xlfn.XLOOKUP(Table2[[#This Row],[id]],AGCEEP[id],AGCEEP[area])</f>
        <v>Amazonia</v>
      </c>
      <c r="S196" t="str">
        <f>_xlfn.XLOOKUP(Table2[[#This Row],[id]],AGCEEP[id],AGCEEP[terrain])</f>
        <v>forest</v>
      </c>
      <c r="T196" t="str">
        <f>_xlfn.XLOOKUP(Table2[[#This Row],[id]],AGCEEP[id],AGCEEP[religion])</f>
        <v>pagan</v>
      </c>
      <c r="U196" t="str">
        <f>_xlfn.XLOOKUP(Table2[[#This Row],[id]],AGCEEP[id],AGCEEP[climate])</f>
        <v>tropical</v>
      </c>
      <c r="V196" t="str">
        <f>_xlfn.XLOOKUP(Table2[[#This Row],[id]],AGCEEP[id],AGCEEP[culture])</f>
        <v>native</v>
      </c>
      <c r="W196" t="str">
        <f>_xlfn.XLOOKUP(Table2[[#This Row],[id]],AGCEEP[id],AGCEEP[goods])</f>
        <v>wool</v>
      </c>
      <c r="X196" t="str">
        <f>_xlfn.XLOOKUP(Table2[[#This Row],[id]],AGCEEP[id],AGCEEP[name])</f>
        <v>Mato Grosso</v>
      </c>
      <c r="Y196">
        <f>_xlfn.XLOOKUP(Table2[[#This Row],[id]],AGCEEP[id],AGCEEP[colonization_difficulty])</f>
        <v>9</v>
      </c>
      <c r="Z196">
        <f>_xlfn.XLOOKUP(Table2[[#This Row],[id]],AGCEEP[id],AGCEEP[manpower])</f>
        <v>1</v>
      </c>
      <c r="AA196">
        <f>_xlfn.XLOOKUP(Table2[[#This Row],[id]],AGCEEP[id],AGCEEP[income])</f>
        <v>1</v>
      </c>
    </row>
    <row r="197" spans="1:27">
      <c r="A197" s="2">
        <v>196</v>
      </c>
      <c r="B197" s="3" t="s">
        <v>11</v>
      </c>
      <c r="C197" s="3" t="s">
        <v>1958</v>
      </c>
      <c r="D197" s="3" t="s">
        <v>285</v>
      </c>
      <c r="E197" s="3" t="s">
        <v>22</v>
      </c>
      <c r="F197" s="3" t="s">
        <v>15</v>
      </c>
      <c r="G197" s="3" t="s">
        <v>75</v>
      </c>
      <c r="H197" s="3" t="s">
        <v>298</v>
      </c>
      <c r="I197" s="3" t="s">
        <v>43</v>
      </c>
      <c r="J197" s="3" t="s">
        <v>300</v>
      </c>
      <c r="K197" s="3">
        <v>9</v>
      </c>
      <c r="L197" s="3">
        <v>1</v>
      </c>
      <c r="M197" s="3">
        <v>1</v>
      </c>
      <c r="O197">
        <f>Table2[[#This Row],[id]]</f>
        <v>196</v>
      </c>
      <c r="P197" t="str">
        <f>_xlfn.XLOOKUP(Table2[[#This Row],[id]],AGCEEP[id],AGCEEP[continent])</f>
        <v>America</v>
      </c>
      <c r="Q197" t="str">
        <f>_xlfn.XLOOKUP(Table2[[#This Row],[id]],AGCEEP[id],AGCEEP[region])</f>
        <v>South America</v>
      </c>
      <c r="R197" t="str">
        <f>_xlfn.XLOOKUP(Table2[[#This Row],[id]],AGCEEP[id],AGCEEP[area])</f>
        <v>Amazonia</v>
      </c>
      <c r="S197" t="str">
        <f>_xlfn.XLOOKUP(Table2[[#This Row],[id]],AGCEEP[id],AGCEEP[terrain])</f>
        <v>plains</v>
      </c>
      <c r="T197" t="str">
        <f>_xlfn.XLOOKUP(Table2[[#This Row],[id]],AGCEEP[id],AGCEEP[religion])</f>
        <v>pagan</v>
      </c>
      <c r="U197" t="str">
        <f>_xlfn.XLOOKUP(Table2[[#This Row],[id]],AGCEEP[id],AGCEEP[climate])</f>
        <v>tropical</v>
      </c>
      <c r="V197" t="str">
        <f>_xlfn.XLOOKUP(Table2[[#This Row],[id]],AGCEEP[id],AGCEEP[culture])</f>
        <v>native</v>
      </c>
      <c r="W197" t="str">
        <f>_xlfn.XLOOKUP(Table2[[#This Row],[id]],AGCEEP[id],AGCEEP[goods])</f>
        <v>wool</v>
      </c>
      <c r="X197" t="str">
        <f>_xlfn.XLOOKUP(Table2[[#This Row],[id]],AGCEEP[id],AGCEEP[name])</f>
        <v>Goias</v>
      </c>
      <c r="Y197">
        <f>_xlfn.XLOOKUP(Table2[[#This Row],[id]],AGCEEP[id],AGCEEP[colonization_difficulty])</f>
        <v>9</v>
      </c>
      <c r="Z197">
        <f>_xlfn.XLOOKUP(Table2[[#This Row],[id]],AGCEEP[id],AGCEEP[manpower])</f>
        <v>1</v>
      </c>
      <c r="AA197">
        <f>_xlfn.XLOOKUP(Table2[[#This Row],[id]],AGCEEP[id],AGCEEP[income])</f>
        <v>1</v>
      </c>
    </row>
    <row r="198" spans="1:27">
      <c r="A198" s="2">
        <v>197</v>
      </c>
      <c r="B198" s="3" t="s">
        <v>11</v>
      </c>
      <c r="C198" s="3" t="s">
        <v>1958</v>
      </c>
      <c r="D198" s="3" t="s">
        <v>285</v>
      </c>
      <c r="E198" s="3" t="s">
        <v>80</v>
      </c>
      <c r="F198" s="3" t="s">
        <v>15</v>
      </c>
      <c r="G198" s="3" t="s">
        <v>75</v>
      </c>
      <c r="H198" s="3" t="s">
        <v>298</v>
      </c>
      <c r="I198" s="3" t="s">
        <v>20</v>
      </c>
      <c r="J198" s="3" t="s">
        <v>301</v>
      </c>
      <c r="K198" s="3">
        <v>9</v>
      </c>
      <c r="L198" s="3">
        <v>1</v>
      </c>
      <c r="M198" s="3">
        <v>1</v>
      </c>
      <c r="O198">
        <f>Table2[[#This Row],[id]]</f>
        <v>197</v>
      </c>
      <c r="P198" t="str">
        <f>_xlfn.XLOOKUP(Table2[[#This Row],[id]],AGCEEP[id],AGCEEP[continent])</f>
        <v>America</v>
      </c>
      <c r="Q198" t="str">
        <f>_xlfn.XLOOKUP(Table2[[#This Row],[id]],AGCEEP[id],AGCEEP[region])</f>
        <v>South America</v>
      </c>
      <c r="R198" t="str">
        <f>_xlfn.XLOOKUP(Table2[[#This Row],[id]],AGCEEP[id],AGCEEP[area])</f>
        <v>Amazonia</v>
      </c>
      <c r="S198" t="str">
        <f>_xlfn.XLOOKUP(Table2[[#This Row],[id]],AGCEEP[id],AGCEEP[terrain])</f>
        <v>marsh</v>
      </c>
      <c r="T198" t="str">
        <f>_xlfn.XLOOKUP(Table2[[#This Row],[id]],AGCEEP[id],AGCEEP[religion])</f>
        <v>pagan</v>
      </c>
      <c r="U198" t="str">
        <f>_xlfn.XLOOKUP(Table2[[#This Row],[id]],AGCEEP[id],AGCEEP[climate])</f>
        <v>tropical</v>
      </c>
      <c r="V198" t="str">
        <f>_xlfn.XLOOKUP(Table2[[#This Row],[id]],AGCEEP[id],AGCEEP[culture])</f>
        <v>native</v>
      </c>
      <c r="W198" t="str">
        <f>_xlfn.XLOOKUP(Table2[[#This Row],[id]],AGCEEP[id],AGCEEP[goods])</f>
        <v>fur</v>
      </c>
      <c r="X198" t="str">
        <f>_xlfn.XLOOKUP(Table2[[#This Row],[id]],AGCEEP[id],AGCEEP[name])</f>
        <v>Caracas</v>
      </c>
      <c r="Y198">
        <f>_xlfn.XLOOKUP(Table2[[#This Row],[id]],AGCEEP[id],AGCEEP[colonization_difficulty])</f>
        <v>9</v>
      </c>
      <c r="Z198">
        <f>_xlfn.XLOOKUP(Table2[[#This Row],[id]],AGCEEP[id],AGCEEP[manpower])</f>
        <v>1</v>
      </c>
      <c r="AA198">
        <f>_xlfn.XLOOKUP(Table2[[#This Row],[id]],AGCEEP[id],AGCEEP[income])</f>
        <v>1</v>
      </c>
    </row>
    <row r="199" spans="1:27">
      <c r="A199" s="2">
        <v>198</v>
      </c>
      <c r="B199" s="3" t="s">
        <v>11</v>
      </c>
      <c r="C199" s="3" t="s">
        <v>1958</v>
      </c>
      <c r="D199" s="3" t="s">
        <v>302</v>
      </c>
      <c r="E199" s="3" t="s">
        <v>80</v>
      </c>
      <c r="F199" s="3" t="s">
        <v>15</v>
      </c>
      <c r="G199" s="3" t="s">
        <v>75</v>
      </c>
      <c r="H199" s="3" t="s">
        <v>303</v>
      </c>
      <c r="I199" s="3" t="s">
        <v>73</v>
      </c>
      <c r="J199" s="3" t="s">
        <v>304</v>
      </c>
      <c r="K199" s="3">
        <v>7</v>
      </c>
      <c r="L199" s="3">
        <v>1</v>
      </c>
      <c r="M199" s="3">
        <v>4</v>
      </c>
      <c r="O199">
        <f>Table2[[#This Row],[id]]</f>
        <v>198</v>
      </c>
      <c r="P199" t="str">
        <f>_xlfn.XLOOKUP(Table2[[#This Row],[id]],AGCEEP[id],AGCEEP[continent])</f>
        <v>America</v>
      </c>
      <c r="Q199" t="str">
        <f>_xlfn.XLOOKUP(Table2[[#This Row],[id]],AGCEEP[id],AGCEEP[region])</f>
        <v>South America</v>
      </c>
      <c r="R199" t="str">
        <f>_xlfn.XLOOKUP(Table2[[#This Row],[id]],AGCEEP[id],AGCEEP[area])</f>
        <v>Belem</v>
      </c>
      <c r="S199" t="str">
        <f>_xlfn.XLOOKUP(Table2[[#This Row],[id]],AGCEEP[id],AGCEEP[terrain])</f>
        <v>marsh</v>
      </c>
      <c r="T199" t="str">
        <f>_xlfn.XLOOKUP(Table2[[#This Row],[id]],AGCEEP[id],AGCEEP[religion])</f>
        <v>pagan</v>
      </c>
      <c r="U199" t="str">
        <f>_xlfn.XLOOKUP(Table2[[#This Row],[id]],AGCEEP[id],AGCEEP[climate])</f>
        <v>tropical</v>
      </c>
      <c r="V199" t="str">
        <f>_xlfn.XLOOKUP(Table2[[#This Row],[id]],AGCEEP[id],AGCEEP[culture])</f>
        <v>native</v>
      </c>
      <c r="W199" t="str">
        <f>_xlfn.XLOOKUP(Table2[[#This Row],[id]],AGCEEP[id],AGCEEP[goods])</f>
        <v>cotton</v>
      </c>
      <c r="X199" t="str">
        <f>_xlfn.XLOOKUP(Table2[[#This Row],[id]],AGCEEP[id],AGCEEP[name])</f>
        <v>Marajo</v>
      </c>
      <c r="Y199">
        <f>_xlfn.XLOOKUP(Table2[[#This Row],[id]],AGCEEP[id],AGCEEP[colonization_difficulty])</f>
        <v>7</v>
      </c>
      <c r="Z199">
        <f>_xlfn.XLOOKUP(Table2[[#This Row],[id]],AGCEEP[id],AGCEEP[manpower])</f>
        <v>1</v>
      </c>
      <c r="AA199">
        <f>_xlfn.XLOOKUP(Table2[[#This Row],[id]],AGCEEP[id],AGCEEP[income])</f>
        <v>4</v>
      </c>
    </row>
    <row r="200" spans="1:27">
      <c r="A200" s="2">
        <v>199</v>
      </c>
      <c r="B200" s="3" t="s">
        <v>11</v>
      </c>
      <c r="C200" s="3" t="s">
        <v>1958</v>
      </c>
      <c r="D200" s="3" t="s">
        <v>302</v>
      </c>
      <c r="E200" s="3" t="s">
        <v>22</v>
      </c>
      <c r="F200" s="3" t="s">
        <v>15</v>
      </c>
      <c r="G200" s="3" t="s">
        <v>75</v>
      </c>
      <c r="H200" s="3" t="s">
        <v>303</v>
      </c>
      <c r="I200" s="3" t="s">
        <v>131</v>
      </c>
      <c r="J200" s="3" t="s">
        <v>305</v>
      </c>
      <c r="K200" s="3">
        <v>6</v>
      </c>
      <c r="L200" s="3">
        <v>1</v>
      </c>
      <c r="M200" s="3">
        <v>2</v>
      </c>
      <c r="O200">
        <f>Table2[[#This Row],[id]]</f>
        <v>199</v>
      </c>
      <c r="P200" t="str">
        <f>_xlfn.XLOOKUP(Table2[[#This Row],[id]],AGCEEP[id],AGCEEP[continent])</f>
        <v>America</v>
      </c>
      <c r="Q200" t="str">
        <f>_xlfn.XLOOKUP(Table2[[#This Row],[id]],AGCEEP[id],AGCEEP[region])</f>
        <v>South America</v>
      </c>
      <c r="R200" t="str">
        <f>_xlfn.XLOOKUP(Table2[[#This Row],[id]],AGCEEP[id],AGCEEP[area])</f>
        <v>Belem</v>
      </c>
      <c r="S200" t="str">
        <f>_xlfn.XLOOKUP(Table2[[#This Row],[id]],AGCEEP[id],AGCEEP[terrain])</f>
        <v>marsh</v>
      </c>
      <c r="T200" t="str">
        <f>_xlfn.XLOOKUP(Table2[[#This Row],[id]],AGCEEP[id],AGCEEP[religion])</f>
        <v>pagan</v>
      </c>
      <c r="U200" t="str">
        <f>_xlfn.XLOOKUP(Table2[[#This Row],[id]],AGCEEP[id],AGCEEP[climate])</f>
        <v>tropical</v>
      </c>
      <c r="V200" t="str">
        <f>_xlfn.XLOOKUP(Table2[[#This Row],[id]],AGCEEP[id],AGCEEP[culture])</f>
        <v>native</v>
      </c>
      <c r="W200" t="str">
        <f>_xlfn.XLOOKUP(Table2[[#This Row],[id]],AGCEEP[id],AGCEEP[goods])</f>
        <v>tobacco</v>
      </c>
      <c r="X200" t="str">
        <f>_xlfn.XLOOKUP(Table2[[#This Row],[id]],AGCEEP[id],AGCEEP[name])</f>
        <v>Para</v>
      </c>
      <c r="Y200">
        <f>_xlfn.XLOOKUP(Table2[[#This Row],[id]],AGCEEP[id],AGCEEP[colonization_difficulty])</f>
        <v>6</v>
      </c>
      <c r="Z200">
        <f>_xlfn.XLOOKUP(Table2[[#This Row],[id]],AGCEEP[id],AGCEEP[manpower])</f>
        <v>1</v>
      </c>
      <c r="AA200">
        <f>_xlfn.XLOOKUP(Table2[[#This Row],[id]],AGCEEP[id],AGCEEP[income])</f>
        <v>2</v>
      </c>
    </row>
    <row r="201" spans="1:27">
      <c r="A201" s="2">
        <v>200</v>
      </c>
      <c r="B201" s="3" t="s">
        <v>11</v>
      </c>
      <c r="C201" s="3" t="s">
        <v>1958</v>
      </c>
      <c r="D201" s="3" t="s">
        <v>306</v>
      </c>
      <c r="E201" s="3" t="s">
        <v>22</v>
      </c>
      <c r="F201" s="3" t="s">
        <v>15</v>
      </c>
      <c r="G201" s="3" t="s">
        <v>75</v>
      </c>
      <c r="H201" s="3" t="s">
        <v>298</v>
      </c>
      <c r="I201" s="3" t="s">
        <v>73</v>
      </c>
      <c r="J201" s="3" t="s">
        <v>307</v>
      </c>
      <c r="K201" s="3">
        <v>5</v>
      </c>
      <c r="L201" s="3">
        <v>1</v>
      </c>
      <c r="M201" s="3">
        <v>4</v>
      </c>
      <c r="O201">
        <f>Table2[[#This Row],[id]]</f>
        <v>200</v>
      </c>
      <c r="P201" t="str">
        <f>_xlfn.XLOOKUP(Table2[[#This Row],[id]],AGCEEP[id],AGCEEP[continent])</f>
        <v>America</v>
      </c>
      <c r="Q201" t="str">
        <f>_xlfn.XLOOKUP(Table2[[#This Row],[id]],AGCEEP[id],AGCEEP[region])</f>
        <v>South America</v>
      </c>
      <c r="R201" t="str">
        <f>_xlfn.XLOOKUP(Table2[[#This Row],[id]],AGCEEP[id],AGCEEP[area])</f>
        <v>Recife</v>
      </c>
      <c r="S201" t="str">
        <f>_xlfn.XLOOKUP(Table2[[#This Row],[id]],AGCEEP[id],AGCEEP[terrain])</f>
        <v>forest</v>
      </c>
      <c r="T201" t="str">
        <f>_xlfn.XLOOKUP(Table2[[#This Row],[id]],AGCEEP[id],AGCEEP[religion])</f>
        <v>pagan</v>
      </c>
      <c r="U201" t="str">
        <f>_xlfn.XLOOKUP(Table2[[#This Row],[id]],AGCEEP[id],AGCEEP[climate])</f>
        <v>tropical</v>
      </c>
      <c r="V201" t="str">
        <f>_xlfn.XLOOKUP(Table2[[#This Row],[id]],AGCEEP[id],AGCEEP[culture])</f>
        <v>teremembe</v>
      </c>
      <c r="W201" t="str">
        <f>_xlfn.XLOOKUP(Table2[[#This Row],[id]],AGCEEP[id],AGCEEP[goods])</f>
        <v>tobacco</v>
      </c>
      <c r="X201" t="str">
        <f>_xlfn.XLOOKUP(Table2[[#This Row],[id]],AGCEEP[id],AGCEEP[name])</f>
        <v>Tiracambu</v>
      </c>
      <c r="Y201">
        <f>_xlfn.XLOOKUP(Table2[[#This Row],[id]],AGCEEP[id],AGCEEP[colonization_difficulty])</f>
        <v>5</v>
      </c>
      <c r="Z201">
        <f>_xlfn.XLOOKUP(Table2[[#This Row],[id]],AGCEEP[id],AGCEEP[manpower])</f>
        <v>1</v>
      </c>
      <c r="AA201">
        <f>_xlfn.XLOOKUP(Table2[[#This Row],[id]],AGCEEP[id],AGCEEP[income])</f>
        <v>4</v>
      </c>
    </row>
    <row r="202" spans="1:27">
      <c r="A202" s="2">
        <v>201</v>
      </c>
      <c r="B202" s="3" t="s">
        <v>11</v>
      </c>
      <c r="C202" s="3" t="s">
        <v>1958</v>
      </c>
      <c r="D202" s="3" t="s">
        <v>306</v>
      </c>
      <c r="E202" s="3" t="s">
        <v>22</v>
      </c>
      <c r="F202" s="3" t="s">
        <v>15</v>
      </c>
      <c r="G202" s="3" t="s">
        <v>75</v>
      </c>
      <c r="H202" s="3" t="s">
        <v>298</v>
      </c>
      <c r="I202" s="3" t="s">
        <v>43</v>
      </c>
      <c r="J202" s="3" t="s">
        <v>308</v>
      </c>
      <c r="K202" s="3">
        <v>5</v>
      </c>
      <c r="L202" s="3">
        <v>1</v>
      </c>
      <c r="M202" s="3">
        <v>3</v>
      </c>
      <c r="O202">
        <f>Table2[[#This Row],[id]]</f>
        <v>201</v>
      </c>
      <c r="P202" t="str">
        <f>_xlfn.XLOOKUP(Table2[[#This Row],[id]],AGCEEP[id],AGCEEP[continent])</f>
        <v>America</v>
      </c>
      <c r="Q202" t="str">
        <f>_xlfn.XLOOKUP(Table2[[#This Row],[id]],AGCEEP[id],AGCEEP[region])</f>
        <v>South America</v>
      </c>
      <c r="R202" t="str">
        <f>_xlfn.XLOOKUP(Table2[[#This Row],[id]],AGCEEP[id],AGCEEP[area])</f>
        <v>Recife</v>
      </c>
      <c r="S202" t="str">
        <f>_xlfn.XLOOKUP(Table2[[#This Row],[id]],AGCEEP[id],AGCEEP[terrain])</f>
        <v>forest</v>
      </c>
      <c r="T202" t="str">
        <f>_xlfn.XLOOKUP(Table2[[#This Row],[id]],AGCEEP[id],AGCEEP[religion])</f>
        <v>pagan</v>
      </c>
      <c r="U202" t="str">
        <f>_xlfn.XLOOKUP(Table2[[#This Row],[id]],AGCEEP[id],AGCEEP[climate])</f>
        <v>tropical</v>
      </c>
      <c r="V202" t="str">
        <f>_xlfn.XLOOKUP(Table2[[#This Row],[id]],AGCEEP[id],AGCEEP[culture])</f>
        <v>teremembe</v>
      </c>
      <c r="W202" t="str">
        <f>_xlfn.XLOOKUP(Table2[[#This Row],[id]],AGCEEP[id],AGCEEP[goods])</f>
        <v>grain</v>
      </c>
      <c r="X202" t="str">
        <f>_xlfn.XLOOKUP(Table2[[#This Row],[id]],AGCEEP[id],AGCEEP[name])</f>
        <v>Maranhao</v>
      </c>
      <c r="Y202">
        <f>_xlfn.XLOOKUP(Table2[[#This Row],[id]],AGCEEP[id],AGCEEP[colonization_difficulty])</f>
        <v>5</v>
      </c>
      <c r="Z202">
        <f>_xlfn.XLOOKUP(Table2[[#This Row],[id]],AGCEEP[id],AGCEEP[manpower])</f>
        <v>1</v>
      </c>
      <c r="AA202">
        <f>_xlfn.XLOOKUP(Table2[[#This Row],[id]],AGCEEP[id],AGCEEP[income])</f>
        <v>3</v>
      </c>
    </row>
    <row r="203" spans="1:27">
      <c r="A203" s="2">
        <v>202</v>
      </c>
      <c r="B203" s="3" t="s">
        <v>11</v>
      </c>
      <c r="C203" s="3" t="s">
        <v>1958</v>
      </c>
      <c r="D203" s="3" t="s">
        <v>306</v>
      </c>
      <c r="E203" s="3" t="s">
        <v>22</v>
      </c>
      <c r="F203" s="3" t="s">
        <v>15</v>
      </c>
      <c r="G203" s="3" t="s">
        <v>75</v>
      </c>
      <c r="H203" s="3" t="s">
        <v>303</v>
      </c>
      <c r="I203" s="3" t="s">
        <v>73</v>
      </c>
      <c r="J203" s="3" t="s">
        <v>309</v>
      </c>
      <c r="K203" s="3">
        <v>5</v>
      </c>
      <c r="L203" s="3">
        <v>1</v>
      </c>
      <c r="M203" s="3">
        <v>4</v>
      </c>
      <c r="O203">
        <f>Table2[[#This Row],[id]]</f>
        <v>202</v>
      </c>
      <c r="P203" t="str">
        <f>_xlfn.XLOOKUP(Table2[[#This Row],[id]],AGCEEP[id],AGCEEP[continent])</f>
        <v>America</v>
      </c>
      <c r="Q203" t="str">
        <f>_xlfn.XLOOKUP(Table2[[#This Row],[id]],AGCEEP[id],AGCEEP[region])</f>
        <v>South America</v>
      </c>
      <c r="R203" t="str">
        <f>_xlfn.XLOOKUP(Table2[[#This Row],[id]],AGCEEP[id],AGCEEP[area])</f>
        <v>Recife</v>
      </c>
      <c r="S203" t="str">
        <f>_xlfn.XLOOKUP(Table2[[#This Row],[id]],AGCEEP[id],AGCEEP[terrain])</f>
        <v>forest</v>
      </c>
      <c r="T203" t="str">
        <f>_xlfn.XLOOKUP(Table2[[#This Row],[id]],AGCEEP[id],AGCEEP[religion])</f>
        <v>pagan</v>
      </c>
      <c r="U203" t="str">
        <f>_xlfn.XLOOKUP(Table2[[#This Row],[id]],AGCEEP[id],AGCEEP[climate])</f>
        <v>tropical</v>
      </c>
      <c r="V203" t="str">
        <f>_xlfn.XLOOKUP(Table2[[#This Row],[id]],AGCEEP[id],AGCEEP[culture])</f>
        <v>teremembe</v>
      </c>
      <c r="W203" t="str">
        <f>_xlfn.XLOOKUP(Table2[[#This Row],[id]],AGCEEP[id],AGCEEP[goods])</f>
        <v>tobacco</v>
      </c>
      <c r="X203" t="str">
        <f>_xlfn.XLOOKUP(Table2[[#This Row],[id]],AGCEEP[id],AGCEEP[name])</f>
        <v>Parnaiba</v>
      </c>
      <c r="Y203">
        <f>_xlfn.XLOOKUP(Table2[[#This Row],[id]],AGCEEP[id],AGCEEP[colonization_difficulty])</f>
        <v>5</v>
      </c>
      <c r="Z203">
        <f>_xlfn.XLOOKUP(Table2[[#This Row],[id]],AGCEEP[id],AGCEEP[manpower])</f>
        <v>1</v>
      </c>
      <c r="AA203">
        <f>_xlfn.XLOOKUP(Table2[[#This Row],[id]],AGCEEP[id],AGCEEP[income])</f>
        <v>4</v>
      </c>
    </row>
    <row r="204" spans="1:27">
      <c r="A204" s="2">
        <v>203</v>
      </c>
      <c r="B204" s="3" t="s">
        <v>11</v>
      </c>
      <c r="C204" s="3" t="s">
        <v>1958</v>
      </c>
      <c r="D204" s="3" t="s">
        <v>306</v>
      </c>
      <c r="E204" s="3" t="s">
        <v>22</v>
      </c>
      <c r="F204" s="3" t="s">
        <v>15</v>
      </c>
      <c r="G204" s="3" t="s">
        <v>75</v>
      </c>
      <c r="H204" s="3" t="s">
        <v>303</v>
      </c>
      <c r="I204" s="3" t="s">
        <v>73</v>
      </c>
      <c r="J204" s="3" t="s">
        <v>306</v>
      </c>
      <c r="K204" s="3">
        <v>5</v>
      </c>
      <c r="L204" s="3">
        <v>1</v>
      </c>
      <c r="M204" s="3">
        <v>5</v>
      </c>
      <c r="O204">
        <f>Table2[[#This Row],[id]]</f>
        <v>203</v>
      </c>
      <c r="P204" t="str">
        <f>_xlfn.XLOOKUP(Table2[[#This Row],[id]],AGCEEP[id],AGCEEP[continent])</f>
        <v>America</v>
      </c>
      <c r="Q204" t="str">
        <f>_xlfn.XLOOKUP(Table2[[#This Row],[id]],AGCEEP[id],AGCEEP[region])</f>
        <v>South America</v>
      </c>
      <c r="R204" t="str">
        <f>_xlfn.XLOOKUP(Table2[[#This Row],[id]],AGCEEP[id],AGCEEP[area])</f>
        <v>Recife</v>
      </c>
      <c r="S204" t="str">
        <f>_xlfn.XLOOKUP(Table2[[#This Row],[id]],AGCEEP[id],AGCEEP[terrain])</f>
        <v>forest</v>
      </c>
      <c r="T204" t="str">
        <f>_xlfn.XLOOKUP(Table2[[#This Row],[id]],AGCEEP[id],AGCEEP[religion])</f>
        <v>pagan</v>
      </c>
      <c r="U204" t="str">
        <f>_xlfn.XLOOKUP(Table2[[#This Row],[id]],AGCEEP[id],AGCEEP[climate])</f>
        <v>tropical</v>
      </c>
      <c r="V204" t="str">
        <f>_xlfn.XLOOKUP(Table2[[#This Row],[id]],AGCEEP[id],AGCEEP[culture])</f>
        <v>teremembe</v>
      </c>
      <c r="W204" t="str">
        <f>_xlfn.XLOOKUP(Table2[[#This Row],[id]],AGCEEP[id],AGCEEP[goods])</f>
        <v>sugar</v>
      </c>
      <c r="X204" t="str">
        <f>_xlfn.XLOOKUP(Table2[[#This Row],[id]],AGCEEP[id],AGCEEP[name])</f>
        <v>Recife</v>
      </c>
      <c r="Y204">
        <f>_xlfn.XLOOKUP(Table2[[#This Row],[id]],AGCEEP[id],AGCEEP[colonization_difficulty])</f>
        <v>5</v>
      </c>
      <c r="Z204">
        <f>_xlfn.XLOOKUP(Table2[[#This Row],[id]],AGCEEP[id],AGCEEP[manpower])</f>
        <v>1</v>
      </c>
      <c r="AA204">
        <f>_xlfn.XLOOKUP(Table2[[#This Row],[id]],AGCEEP[id],AGCEEP[income])</f>
        <v>5</v>
      </c>
    </row>
    <row r="205" spans="1:27">
      <c r="A205" s="2">
        <v>204</v>
      </c>
      <c r="B205" s="3" t="s">
        <v>11</v>
      </c>
      <c r="C205" s="3" t="s">
        <v>1958</v>
      </c>
      <c r="D205" s="3" t="s">
        <v>306</v>
      </c>
      <c r="E205" s="3" t="s">
        <v>22</v>
      </c>
      <c r="F205" s="3" t="s">
        <v>15</v>
      </c>
      <c r="G205" s="3" t="s">
        <v>75</v>
      </c>
      <c r="H205" s="3" t="s">
        <v>298</v>
      </c>
      <c r="I205" s="3" t="s">
        <v>131</v>
      </c>
      <c r="J205" s="3" t="s">
        <v>310</v>
      </c>
      <c r="K205" s="3">
        <v>5</v>
      </c>
      <c r="L205" s="3">
        <v>1</v>
      </c>
      <c r="M205" s="3">
        <v>3</v>
      </c>
      <c r="O205">
        <f>Table2[[#This Row],[id]]</f>
        <v>204</v>
      </c>
      <c r="P205" t="str">
        <f>_xlfn.XLOOKUP(Table2[[#This Row],[id]],AGCEEP[id],AGCEEP[continent])</f>
        <v>America</v>
      </c>
      <c r="Q205" t="str">
        <f>_xlfn.XLOOKUP(Table2[[#This Row],[id]],AGCEEP[id],AGCEEP[region])</f>
        <v>South America</v>
      </c>
      <c r="R205" t="str">
        <f>_xlfn.XLOOKUP(Table2[[#This Row],[id]],AGCEEP[id],AGCEEP[area])</f>
        <v>Recife</v>
      </c>
      <c r="S205" t="str">
        <f>_xlfn.XLOOKUP(Table2[[#This Row],[id]],AGCEEP[id],AGCEEP[terrain])</f>
        <v>forest</v>
      </c>
      <c r="T205" t="str">
        <f>_xlfn.XLOOKUP(Table2[[#This Row],[id]],AGCEEP[id],AGCEEP[religion])</f>
        <v>pagan</v>
      </c>
      <c r="U205" t="str">
        <f>_xlfn.XLOOKUP(Table2[[#This Row],[id]],AGCEEP[id],AGCEEP[climate])</f>
        <v>tropical</v>
      </c>
      <c r="V205" t="str">
        <f>_xlfn.XLOOKUP(Table2[[#This Row],[id]],AGCEEP[id],AGCEEP[culture])</f>
        <v>teremembe</v>
      </c>
      <c r="W205" t="str">
        <f>_xlfn.XLOOKUP(Table2[[#This Row],[id]],AGCEEP[id],AGCEEP[goods])</f>
        <v>tobacco</v>
      </c>
      <c r="X205" t="str">
        <f>_xlfn.XLOOKUP(Table2[[#This Row],[id]],AGCEEP[id],AGCEEP[name])</f>
        <v>Iguatu</v>
      </c>
      <c r="Y205">
        <f>_xlfn.XLOOKUP(Table2[[#This Row],[id]],AGCEEP[id],AGCEEP[colonization_difficulty])</f>
        <v>5</v>
      </c>
      <c r="Z205">
        <f>_xlfn.XLOOKUP(Table2[[#This Row],[id]],AGCEEP[id],AGCEEP[manpower])</f>
        <v>1</v>
      </c>
      <c r="AA205">
        <f>_xlfn.XLOOKUP(Table2[[#This Row],[id]],AGCEEP[id],AGCEEP[income])</f>
        <v>3</v>
      </c>
    </row>
    <row r="206" spans="1:27">
      <c r="A206" s="2">
        <v>205</v>
      </c>
      <c r="B206" s="3" t="s">
        <v>11</v>
      </c>
      <c r="C206" s="3" t="s">
        <v>1958</v>
      </c>
      <c r="D206" s="3" t="s">
        <v>306</v>
      </c>
      <c r="E206" s="3" t="s">
        <v>22</v>
      </c>
      <c r="F206" s="3" t="s">
        <v>15</v>
      </c>
      <c r="G206" s="3" t="s">
        <v>75</v>
      </c>
      <c r="H206" s="3" t="s">
        <v>303</v>
      </c>
      <c r="I206" s="3" t="s">
        <v>131</v>
      </c>
      <c r="J206" s="3" t="s">
        <v>311</v>
      </c>
      <c r="K206" s="3">
        <v>5</v>
      </c>
      <c r="L206" s="3">
        <v>1</v>
      </c>
      <c r="M206" s="3">
        <v>6</v>
      </c>
      <c r="O206">
        <f>Table2[[#This Row],[id]]</f>
        <v>205</v>
      </c>
      <c r="P206" t="str">
        <f>_xlfn.XLOOKUP(Table2[[#This Row],[id]],AGCEEP[id],AGCEEP[continent])</f>
        <v>America</v>
      </c>
      <c r="Q206" t="str">
        <f>_xlfn.XLOOKUP(Table2[[#This Row],[id]],AGCEEP[id],AGCEEP[region])</f>
        <v>South America</v>
      </c>
      <c r="R206" t="str">
        <f>_xlfn.XLOOKUP(Table2[[#This Row],[id]],AGCEEP[id],AGCEEP[area])</f>
        <v>Recife</v>
      </c>
      <c r="S206" t="str">
        <f>_xlfn.XLOOKUP(Table2[[#This Row],[id]],AGCEEP[id],AGCEEP[terrain])</f>
        <v>forest</v>
      </c>
      <c r="T206" t="str">
        <f>_xlfn.XLOOKUP(Table2[[#This Row],[id]],AGCEEP[id],AGCEEP[religion])</f>
        <v>pagan</v>
      </c>
      <c r="U206" t="str">
        <f>_xlfn.XLOOKUP(Table2[[#This Row],[id]],AGCEEP[id],AGCEEP[climate])</f>
        <v>tropical</v>
      </c>
      <c r="V206" t="str">
        <f>_xlfn.XLOOKUP(Table2[[#This Row],[id]],AGCEEP[id],AGCEEP[culture])</f>
        <v>teremembe</v>
      </c>
      <c r="W206" t="str">
        <f>_xlfn.XLOOKUP(Table2[[#This Row],[id]],AGCEEP[id],AGCEEP[goods])</f>
        <v>sugar</v>
      </c>
      <c r="X206" t="str">
        <f>_xlfn.XLOOKUP(Table2[[#This Row],[id]],AGCEEP[id],AGCEEP[name])</f>
        <v>Pernambuc</v>
      </c>
      <c r="Y206">
        <f>_xlfn.XLOOKUP(Table2[[#This Row],[id]],AGCEEP[id],AGCEEP[colonization_difficulty])</f>
        <v>5</v>
      </c>
      <c r="Z206">
        <f>_xlfn.XLOOKUP(Table2[[#This Row],[id]],AGCEEP[id],AGCEEP[manpower])</f>
        <v>1</v>
      </c>
      <c r="AA206">
        <f>_xlfn.XLOOKUP(Table2[[#This Row],[id]],AGCEEP[id],AGCEEP[income])</f>
        <v>6</v>
      </c>
    </row>
    <row r="207" spans="1:27">
      <c r="A207" s="2">
        <v>206</v>
      </c>
      <c r="B207" s="3" t="s">
        <v>11</v>
      </c>
      <c r="C207" s="3" t="s">
        <v>1958</v>
      </c>
      <c r="D207" s="3" t="s">
        <v>312</v>
      </c>
      <c r="E207" s="3" t="s">
        <v>22</v>
      </c>
      <c r="F207" s="3" t="s">
        <v>15</v>
      </c>
      <c r="G207" s="3" t="s">
        <v>75</v>
      </c>
      <c r="H207" s="3" t="s">
        <v>298</v>
      </c>
      <c r="I207" s="3" t="s">
        <v>43</v>
      </c>
      <c r="J207" s="3" t="s">
        <v>313</v>
      </c>
      <c r="K207" s="3">
        <v>5</v>
      </c>
      <c r="L207" s="3">
        <v>1</v>
      </c>
      <c r="M207" s="3">
        <v>3</v>
      </c>
      <c r="O207">
        <f>Table2[[#This Row],[id]]</f>
        <v>206</v>
      </c>
      <c r="P207" t="str">
        <f>_xlfn.XLOOKUP(Table2[[#This Row],[id]],AGCEEP[id],AGCEEP[continent])</f>
        <v>America</v>
      </c>
      <c r="Q207" t="str">
        <f>_xlfn.XLOOKUP(Table2[[#This Row],[id]],AGCEEP[id],AGCEEP[region])</f>
        <v>South America</v>
      </c>
      <c r="R207" t="str">
        <f>_xlfn.XLOOKUP(Table2[[#This Row],[id]],AGCEEP[id],AGCEEP[area])</f>
        <v>Bahia</v>
      </c>
      <c r="S207" t="str">
        <f>_xlfn.XLOOKUP(Table2[[#This Row],[id]],AGCEEP[id],AGCEEP[terrain])</f>
        <v>forest</v>
      </c>
      <c r="T207" t="str">
        <f>_xlfn.XLOOKUP(Table2[[#This Row],[id]],AGCEEP[id],AGCEEP[religion])</f>
        <v>pagan</v>
      </c>
      <c r="U207" t="str">
        <f>_xlfn.XLOOKUP(Table2[[#This Row],[id]],AGCEEP[id],AGCEEP[climate])</f>
        <v>tropical</v>
      </c>
      <c r="V207" t="str">
        <f>_xlfn.XLOOKUP(Table2[[#This Row],[id]],AGCEEP[id],AGCEEP[culture])</f>
        <v>tupinamba</v>
      </c>
      <c r="W207" t="str">
        <f>_xlfn.XLOOKUP(Table2[[#This Row],[id]],AGCEEP[id],AGCEEP[goods])</f>
        <v>grain</v>
      </c>
      <c r="X207" t="str">
        <f>_xlfn.XLOOKUP(Table2[[#This Row],[id]],AGCEEP[id],AGCEEP[name])</f>
        <v>Alagoas</v>
      </c>
      <c r="Y207">
        <f>_xlfn.XLOOKUP(Table2[[#This Row],[id]],AGCEEP[id],AGCEEP[colonization_difficulty])</f>
        <v>5</v>
      </c>
      <c r="Z207">
        <f>_xlfn.XLOOKUP(Table2[[#This Row],[id]],AGCEEP[id],AGCEEP[manpower])</f>
        <v>1</v>
      </c>
      <c r="AA207">
        <f>_xlfn.XLOOKUP(Table2[[#This Row],[id]],AGCEEP[id],AGCEEP[income])</f>
        <v>3</v>
      </c>
    </row>
    <row r="208" spans="1:27">
      <c r="A208" s="2">
        <v>207</v>
      </c>
      <c r="B208" s="3" t="s">
        <v>11</v>
      </c>
      <c r="C208" s="3" t="s">
        <v>1958</v>
      </c>
      <c r="D208" s="3" t="s">
        <v>312</v>
      </c>
      <c r="E208" s="3" t="s">
        <v>22</v>
      </c>
      <c r="F208" s="3" t="s">
        <v>15</v>
      </c>
      <c r="G208" s="3" t="s">
        <v>75</v>
      </c>
      <c r="H208" s="3" t="s">
        <v>303</v>
      </c>
      <c r="I208" s="3" t="s">
        <v>73</v>
      </c>
      <c r="J208" s="3" t="s">
        <v>314</v>
      </c>
      <c r="K208" s="3">
        <v>5</v>
      </c>
      <c r="L208" s="3">
        <v>1</v>
      </c>
      <c r="M208" s="3">
        <v>2</v>
      </c>
      <c r="O208">
        <f>Table2[[#This Row],[id]]</f>
        <v>207</v>
      </c>
      <c r="P208" t="str">
        <f>_xlfn.XLOOKUP(Table2[[#This Row],[id]],AGCEEP[id],AGCEEP[continent])</f>
        <v>America</v>
      </c>
      <c r="Q208" t="str">
        <f>_xlfn.XLOOKUP(Table2[[#This Row],[id]],AGCEEP[id],AGCEEP[region])</f>
        <v>South America</v>
      </c>
      <c r="R208" t="str">
        <f>_xlfn.XLOOKUP(Table2[[#This Row],[id]],AGCEEP[id],AGCEEP[area])</f>
        <v>Bahia</v>
      </c>
      <c r="S208" t="str">
        <f>_xlfn.XLOOKUP(Table2[[#This Row],[id]],AGCEEP[id],AGCEEP[terrain])</f>
        <v>forest</v>
      </c>
      <c r="T208" t="str">
        <f>_xlfn.XLOOKUP(Table2[[#This Row],[id]],AGCEEP[id],AGCEEP[religion])</f>
        <v>pagan</v>
      </c>
      <c r="U208" t="str">
        <f>_xlfn.XLOOKUP(Table2[[#This Row],[id]],AGCEEP[id],AGCEEP[climate])</f>
        <v>tropical</v>
      </c>
      <c r="V208" t="str">
        <f>_xlfn.XLOOKUP(Table2[[#This Row],[id]],AGCEEP[id],AGCEEP[culture])</f>
        <v>tupinamba</v>
      </c>
      <c r="W208" t="str">
        <f>_xlfn.XLOOKUP(Table2[[#This Row],[id]],AGCEEP[id],AGCEEP[goods])</f>
        <v>tobacco</v>
      </c>
      <c r="X208" t="str">
        <f>_xlfn.XLOOKUP(Table2[[#This Row],[id]],AGCEEP[id],AGCEEP[name])</f>
        <v>Diamentina</v>
      </c>
      <c r="Y208">
        <f>_xlfn.XLOOKUP(Table2[[#This Row],[id]],AGCEEP[id],AGCEEP[colonization_difficulty])</f>
        <v>5</v>
      </c>
      <c r="Z208">
        <f>_xlfn.XLOOKUP(Table2[[#This Row],[id]],AGCEEP[id],AGCEEP[manpower])</f>
        <v>1</v>
      </c>
      <c r="AA208">
        <f>_xlfn.XLOOKUP(Table2[[#This Row],[id]],AGCEEP[id],AGCEEP[income])</f>
        <v>2</v>
      </c>
    </row>
    <row r="209" spans="1:27">
      <c r="A209" s="2">
        <v>208</v>
      </c>
      <c r="B209" s="3" t="s">
        <v>11</v>
      </c>
      <c r="C209" s="3" t="s">
        <v>1958</v>
      </c>
      <c r="D209" s="3" t="s">
        <v>312</v>
      </c>
      <c r="E209" s="3" t="s">
        <v>22</v>
      </c>
      <c r="F209" s="3" t="s">
        <v>15</v>
      </c>
      <c r="G209" s="3" t="s">
        <v>75</v>
      </c>
      <c r="H209" s="3" t="s">
        <v>298</v>
      </c>
      <c r="I209" s="3" t="s">
        <v>212</v>
      </c>
      <c r="J209" s="3" t="s">
        <v>315</v>
      </c>
      <c r="K209" s="3">
        <v>5</v>
      </c>
      <c r="L209" s="3">
        <v>1</v>
      </c>
      <c r="M209" s="3">
        <v>2</v>
      </c>
      <c r="O209">
        <f>Table2[[#This Row],[id]]</f>
        <v>208</v>
      </c>
      <c r="P209" t="str">
        <f>_xlfn.XLOOKUP(Table2[[#This Row],[id]],AGCEEP[id],AGCEEP[continent])</f>
        <v>America</v>
      </c>
      <c r="Q209" t="str">
        <f>_xlfn.XLOOKUP(Table2[[#This Row],[id]],AGCEEP[id],AGCEEP[region])</f>
        <v>South America</v>
      </c>
      <c r="R209" t="str">
        <f>_xlfn.XLOOKUP(Table2[[#This Row],[id]],AGCEEP[id],AGCEEP[area])</f>
        <v>Bahia</v>
      </c>
      <c r="S209" t="str">
        <f>_xlfn.XLOOKUP(Table2[[#This Row],[id]],AGCEEP[id],AGCEEP[terrain])</f>
        <v>plains</v>
      </c>
      <c r="T209" t="str">
        <f>_xlfn.XLOOKUP(Table2[[#This Row],[id]],AGCEEP[id],AGCEEP[religion])</f>
        <v>pagan</v>
      </c>
      <c r="U209" t="str">
        <f>_xlfn.XLOOKUP(Table2[[#This Row],[id]],AGCEEP[id],AGCEEP[climate])</f>
        <v>tropical</v>
      </c>
      <c r="V209" t="str">
        <f>_xlfn.XLOOKUP(Table2[[#This Row],[id]],AGCEEP[id],AGCEEP[culture])</f>
        <v>tupinamba</v>
      </c>
      <c r="W209" t="str">
        <f>_xlfn.XLOOKUP(Table2[[#This Row],[id]],AGCEEP[id],AGCEEP[goods])</f>
        <v>gold</v>
      </c>
      <c r="X209" t="str">
        <f>_xlfn.XLOOKUP(Table2[[#This Row],[id]],AGCEEP[id],AGCEEP[name])</f>
        <v>Minas Gerais</v>
      </c>
      <c r="Y209">
        <f>_xlfn.XLOOKUP(Table2[[#This Row],[id]],AGCEEP[id],AGCEEP[colonization_difficulty])</f>
        <v>5</v>
      </c>
      <c r="Z209">
        <f>_xlfn.XLOOKUP(Table2[[#This Row],[id]],AGCEEP[id],AGCEEP[manpower])</f>
        <v>1</v>
      </c>
      <c r="AA209">
        <f>_xlfn.XLOOKUP(Table2[[#This Row],[id]],AGCEEP[id],AGCEEP[income])</f>
        <v>2</v>
      </c>
    </row>
    <row r="210" spans="1:27">
      <c r="A210" s="2">
        <v>209</v>
      </c>
      <c r="B210" s="3" t="s">
        <v>11</v>
      </c>
      <c r="C210" s="3" t="s">
        <v>1958</v>
      </c>
      <c r="D210" s="3" t="s">
        <v>312</v>
      </c>
      <c r="E210" s="3" t="s">
        <v>22</v>
      </c>
      <c r="F210" s="3" t="s">
        <v>15</v>
      </c>
      <c r="G210" s="3" t="s">
        <v>75</v>
      </c>
      <c r="H210" s="3" t="s">
        <v>298</v>
      </c>
      <c r="I210" s="3" t="s">
        <v>73</v>
      </c>
      <c r="J210" s="3" t="s">
        <v>316</v>
      </c>
      <c r="K210" s="3">
        <v>4</v>
      </c>
      <c r="L210" s="3">
        <v>1</v>
      </c>
      <c r="M210" s="3">
        <v>3</v>
      </c>
      <c r="O210">
        <f>Table2[[#This Row],[id]]</f>
        <v>209</v>
      </c>
      <c r="P210" t="str">
        <f>_xlfn.XLOOKUP(Table2[[#This Row],[id]],AGCEEP[id],AGCEEP[continent])</f>
        <v>America</v>
      </c>
      <c r="Q210" t="str">
        <f>_xlfn.XLOOKUP(Table2[[#This Row],[id]],AGCEEP[id],AGCEEP[region])</f>
        <v>South America</v>
      </c>
      <c r="R210" t="str">
        <f>_xlfn.XLOOKUP(Table2[[#This Row],[id]],AGCEEP[id],AGCEEP[area])</f>
        <v>Bahia</v>
      </c>
      <c r="S210" t="str">
        <f>_xlfn.XLOOKUP(Table2[[#This Row],[id]],AGCEEP[id],AGCEEP[terrain])</f>
        <v>forest</v>
      </c>
      <c r="T210" t="str">
        <f>_xlfn.XLOOKUP(Table2[[#This Row],[id]],AGCEEP[id],AGCEEP[religion])</f>
        <v>pagan</v>
      </c>
      <c r="U210" t="str">
        <f>_xlfn.XLOOKUP(Table2[[#This Row],[id]],AGCEEP[id],AGCEEP[climate])</f>
        <v>tropical</v>
      </c>
      <c r="V210" t="str">
        <f>_xlfn.XLOOKUP(Table2[[#This Row],[id]],AGCEEP[id],AGCEEP[culture])</f>
        <v>tupinamba</v>
      </c>
      <c r="W210" t="str">
        <f>_xlfn.XLOOKUP(Table2[[#This Row],[id]],AGCEEP[id],AGCEEP[goods])</f>
        <v>sugar</v>
      </c>
      <c r="X210" t="str">
        <f>_xlfn.XLOOKUP(Table2[[#This Row],[id]],AGCEEP[id],AGCEEP[name])</f>
        <v>Salvador</v>
      </c>
      <c r="Y210">
        <f>_xlfn.XLOOKUP(Table2[[#This Row],[id]],AGCEEP[id],AGCEEP[colonization_difficulty])</f>
        <v>4</v>
      </c>
      <c r="Z210">
        <f>_xlfn.XLOOKUP(Table2[[#This Row],[id]],AGCEEP[id],AGCEEP[manpower])</f>
        <v>1</v>
      </c>
      <c r="AA210">
        <f>_xlfn.XLOOKUP(Table2[[#This Row],[id]],AGCEEP[id],AGCEEP[income])</f>
        <v>3</v>
      </c>
    </row>
    <row r="211" spans="1:27">
      <c r="A211" s="2">
        <v>210</v>
      </c>
      <c r="B211" s="3" t="s">
        <v>11</v>
      </c>
      <c r="C211" s="3" t="s">
        <v>1958</v>
      </c>
      <c r="D211" s="3" t="s">
        <v>312</v>
      </c>
      <c r="E211" s="3" t="s">
        <v>22</v>
      </c>
      <c r="F211" s="3" t="s">
        <v>15</v>
      </c>
      <c r="G211" s="3" t="s">
        <v>75</v>
      </c>
      <c r="H211" s="3" t="s">
        <v>303</v>
      </c>
      <c r="I211" s="3" t="s">
        <v>131</v>
      </c>
      <c r="J211" s="3" t="s">
        <v>317</v>
      </c>
      <c r="K211" s="3">
        <v>4</v>
      </c>
      <c r="L211" s="3">
        <v>1</v>
      </c>
      <c r="M211" s="3">
        <v>4</v>
      </c>
      <c r="O211">
        <f>Table2[[#This Row],[id]]</f>
        <v>210</v>
      </c>
      <c r="P211" t="str">
        <f>_xlfn.XLOOKUP(Table2[[#This Row],[id]],AGCEEP[id],AGCEEP[continent])</f>
        <v>America</v>
      </c>
      <c r="Q211" t="str">
        <f>_xlfn.XLOOKUP(Table2[[#This Row],[id]],AGCEEP[id],AGCEEP[region])</f>
        <v>South America</v>
      </c>
      <c r="R211" t="str">
        <f>_xlfn.XLOOKUP(Table2[[#This Row],[id]],AGCEEP[id],AGCEEP[area])</f>
        <v>Bahia</v>
      </c>
      <c r="S211" t="str">
        <f>_xlfn.XLOOKUP(Table2[[#This Row],[id]],AGCEEP[id],AGCEEP[terrain])</f>
        <v>forest</v>
      </c>
      <c r="T211" t="str">
        <f>_xlfn.XLOOKUP(Table2[[#This Row],[id]],AGCEEP[id],AGCEEP[religion])</f>
        <v>pagan</v>
      </c>
      <c r="U211" t="str">
        <f>_xlfn.XLOOKUP(Table2[[#This Row],[id]],AGCEEP[id],AGCEEP[climate])</f>
        <v>tropical</v>
      </c>
      <c r="V211" t="str">
        <f>_xlfn.XLOOKUP(Table2[[#This Row],[id]],AGCEEP[id],AGCEEP[culture])</f>
        <v>tupinamba</v>
      </c>
      <c r="W211" t="str">
        <f>_xlfn.XLOOKUP(Table2[[#This Row],[id]],AGCEEP[id],AGCEEP[goods])</f>
        <v>slaves</v>
      </c>
      <c r="X211" t="str">
        <f>_xlfn.XLOOKUP(Table2[[#This Row],[id]],AGCEEP[id],AGCEEP[name])</f>
        <v>Itaimas</v>
      </c>
      <c r="Y211">
        <f>_xlfn.XLOOKUP(Table2[[#This Row],[id]],AGCEEP[id],AGCEEP[colonization_difficulty])</f>
        <v>4</v>
      </c>
      <c r="Z211">
        <f>_xlfn.XLOOKUP(Table2[[#This Row],[id]],AGCEEP[id],AGCEEP[manpower])</f>
        <v>1</v>
      </c>
      <c r="AA211">
        <f>_xlfn.XLOOKUP(Table2[[#This Row],[id]],AGCEEP[id],AGCEEP[income])</f>
        <v>4</v>
      </c>
    </row>
    <row r="212" spans="1:27">
      <c r="A212" s="2">
        <v>211</v>
      </c>
      <c r="B212" s="3" t="s">
        <v>11</v>
      </c>
      <c r="C212" s="3" t="s">
        <v>1958</v>
      </c>
      <c r="D212" s="3" t="s">
        <v>318</v>
      </c>
      <c r="E212" s="3" t="s">
        <v>22</v>
      </c>
      <c r="F212" s="3" t="s">
        <v>15</v>
      </c>
      <c r="G212" s="3" t="s">
        <v>75</v>
      </c>
      <c r="H212" s="3" t="s">
        <v>303</v>
      </c>
      <c r="I212" s="3" t="s">
        <v>73</v>
      </c>
      <c r="J212" s="3" t="s">
        <v>319</v>
      </c>
      <c r="K212" s="3">
        <v>5</v>
      </c>
      <c r="L212" s="3">
        <v>1</v>
      </c>
      <c r="M212" s="3">
        <v>5</v>
      </c>
      <c r="O212">
        <f>Table2[[#This Row],[id]]</f>
        <v>211</v>
      </c>
      <c r="P212" t="str">
        <f>_xlfn.XLOOKUP(Table2[[#This Row],[id]],AGCEEP[id],AGCEEP[continent])</f>
        <v>America</v>
      </c>
      <c r="Q212" t="str">
        <f>_xlfn.XLOOKUP(Table2[[#This Row],[id]],AGCEEP[id],AGCEEP[region])</f>
        <v>South America</v>
      </c>
      <c r="R212" t="str">
        <f>_xlfn.XLOOKUP(Table2[[#This Row],[id]],AGCEEP[id],AGCEEP[area])</f>
        <v>Rio</v>
      </c>
      <c r="S212" t="str">
        <f>_xlfn.XLOOKUP(Table2[[#This Row],[id]],AGCEEP[id],AGCEEP[terrain])</f>
        <v>forest</v>
      </c>
      <c r="T212" t="str">
        <f>_xlfn.XLOOKUP(Table2[[#This Row],[id]],AGCEEP[id],AGCEEP[religion])</f>
        <v>pagan</v>
      </c>
      <c r="U212" t="str">
        <f>_xlfn.XLOOKUP(Table2[[#This Row],[id]],AGCEEP[id],AGCEEP[climate])</f>
        <v>tropical</v>
      </c>
      <c r="V212" t="str">
        <f>_xlfn.XLOOKUP(Table2[[#This Row],[id]],AGCEEP[id],AGCEEP[culture])</f>
        <v>tupinamba</v>
      </c>
      <c r="W212" t="str">
        <f>_xlfn.XLOOKUP(Table2[[#This Row],[id]],AGCEEP[id],AGCEEP[goods])</f>
        <v>tobacco</v>
      </c>
      <c r="X212" t="str">
        <f>_xlfn.XLOOKUP(Table2[[#This Row],[id]],AGCEEP[id],AGCEEP[name])</f>
        <v>Niteroi</v>
      </c>
      <c r="Y212">
        <f>_xlfn.XLOOKUP(Table2[[#This Row],[id]],AGCEEP[id],AGCEEP[colonization_difficulty])</f>
        <v>5</v>
      </c>
      <c r="Z212">
        <f>_xlfn.XLOOKUP(Table2[[#This Row],[id]],AGCEEP[id],AGCEEP[manpower])</f>
        <v>1</v>
      </c>
      <c r="AA212">
        <f>_xlfn.XLOOKUP(Table2[[#This Row],[id]],AGCEEP[id],AGCEEP[income])</f>
        <v>5</v>
      </c>
    </row>
    <row r="213" spans="1:27">
      <c r="A213" s="2">
        <v>212</v>
      </c>
      <c r="B213" s="3" t="s">
        <v>11</v>
      </c>
      <c r="C213" s="3" t="s">
        <v>1958</v>
      </c>
      <c r="D213" s="3" t="s">
        <v>318</v>
      </c>
      <c r="E213" s="3" t="s">
        <v>34</v>
      </c>
      <c r="F213" s="3" t="s">
        <v>15</v>
      </c>
      <c r="G213" s="3" t="s">
        <v>75</v>
      </c>
      <c r="H213" s="3" t="s">
        <v>298</v>
      </c>
      <c r="I213" s="3" t="s">
        <v>43</v>
      </c>
      <c r="J213" s="3" t="s">
        <v>320</v>
      </c>
      <c r="K213" s="3">
        <v>6</v>
      </c>
      <c r="L213" s="3">
        <v>1</v>
      </c>
      <c r="M213" s="3">
        <v>2</v>
      </c>
      <c r="O213">
        <f>Table2[[#This Row],[id]]</f>
        <v>212</v>
      </c>
      <c r="P213" t="str">
        <f>_xlfn.XLOOKUP(Table2[[#This Row],[id]],AGCEEP[id],AGCEEP[continent])</f>
        <v>America</v>
      </c>
      <c r="Q213" t="str">
        <f>_xlfn.XLOOKUP(Table2[[#This Row],[id]],AGCEEP[id],AGCEEP[region])</f>
        <v>South America</v>
      </c>
      <c r="R213" t="str">
        <f>_xlfn.XLOOKUP(Table2[[#This Row],[id]],AGCEEP[id],AGCEEP[area])</f>
        <v>Rio</v>
      </c>
      <c r="S213" t="str">
        <f>_xlfn.XLOOKUP(Table2[[#This Row],[id]],AGCEEP[id],AGCEEP[terrain])</f>
        <v>forest</v>
      </c>
      <c r="T213" t="str">
        <f>_xlfn.XLOOKUP(Table2[[#This Row],[id]],AGCEEP[id],AGCEEP[religion])</f>
        <v>pagan</v>
      </c>
      <c r="U213" t="str">
        <f>_xlfn.XLOOKUP(Table2[[#This Row],[id]],AGCEEP[id],AGCEEP[climate])</f>
        <v>tropical</v>
      </c>
      <c r="V213" t="str">
        <f>_xlfn.XLOOKUP(Table2[[#This Row],[id]],AGCEEP[id],AGCEEP[culture])</f>
        <v>tupinamba</v>
      </c>
      <c r="W213" t="str">
        <f>_xlfn.XLOOKUP(Table2[[#This Row],[id]],AGCEEP[id],AGCEEP[goods])</f>
        <v>copper</v>
      </c>
      <c r="X213" t="str">
        <f>_xlfn.XLOOKUP(Table2[[#This Row],[id]],AGCEEP[id],AGCEEP[name])</f>
        <v>Araxa</v>
      </c>
      <c r="Y213">
        <f>_xlfn.XLOOKUP(Table2[[#This Row],[id]],AGCEEP[id],AGCEEP[colonization_difficulty])</f>
        <v>6</v>
      </c>
      <c r="Z213">
        <f>_xlfn.XLOOKUP(Table2[[#This Row],[id]],AGCEEP[id],AGCEEP[manpower])</f>
        <v>1</v>
      </c>
      <c r="AA213">
        <f>_xlfn.XLOOKUP(Table2[[#This Row],[id]],AGCEEP[id],AGCEEP[income])</f>
        <v>2</v>
      </c>
    </row>
    <row r="214" spans="1:27">
      <c r="A214" s="2">
        <v>213</v>
      </c>
      <c r="B214" s="3" t="s">
        <v>11</v>
      </c>
      <c r="C214" s="3" t="s">
        <v>1958</v>
      </c>
      <c r="D214" s="3" t="s">
        <v>318</v>
      </c>
      <c r="E214" s="3" t="s">
        <v>34</v>
      </c>
      <c r="F214" s="3" t="s">
        <v>15</v>
      </c>
      <c r="G214" s="3" t="s">
        <v>75</v>
      </c>
      <c r="H214" s="3" t="s">
        <v>303</v>
      </c>
      <c r="I214" s="3" t="s">
        <v>43</v>
      </c>
      <c r="J214" s="3" t="s">
        <v>321</v>
      </c>
      <c r="K214" s="3">
        <v>4</v>
      </c>
      <c r="L214" s="3">
        <v>1</v>
      </c>
      <c r="M214" s="3">
        <v>5</v>
      </c>
      <c r="O214">
        <f>Table2[[#This Row],[id]]</f>
        <v>213</v>
      </c>
      <c r="P214" t="str">
        <f>_xlfn.XLOOKUP(Table2[[#This Row],[id]],AGCEEP[id],AGCEEP[continent])</f>
        <v>America</v>
      </c>
      <c r="Q214" t="str">
        <f>_xlfn.XLOOKUP(Table2[[#This Row],[id]],AGCEEP[id],AGCEEP[region])</f>
        <v>South America</v>
      </c>
      <c r="R214" t="str">
        <f>_xlfn.XLOOKUP(Table2[[#This Row],[id]],AGCEEP[id],AGCEEP[area])</f>
        <v>Rio</v>
      </c>
      <c r="S214" t="str">
        <f>_xlfn.XLOOKUP(Table2[[#This Row],[id]],AGCEEP[id],AGCEEP[terrain])</f>
        <v>plains</v>
      </c>
      <c r="T214" t="str">
        <f>_xlfn.XLOOKUP(Table2[[#This Row],[id]],AGCEEP[id],AGCEEP[religion])</f>
        <v>pagan</v>
      </c>
      <c r="U214" t="str">
        <f>_xlfn.XLOOKUP(Table2[[#This Row],[id]],AGCEEP[id],AGCEEP[climate])</f>
        <v>tropical</v>
      </c>
      <c r="V214" t="str">
        <f>_xlfn.XLOOKUP(Table2[[#This Row],[id]],AGCEEP[id],AGCEEP[culture])</f>
        <v>tupinamba</v>
      </c>
      <c r="W214" t="str">
        <f>_xlfn.XLOOKUP(Table2[[#This Row],[id]],AGCEEP[id],AGCEEP[goods])</f>
        <v>wool</v>
      </c>
      <c r="X214" t="str">
        <f>_xlfn.XLOOKUP(Table2[[#This Row],[id]],AGCEEP[id],AGCEEP[name])</f>
        <v>Curitiba</v>
      </c>
      <c r="Y214">
        <f>_xlfn.XLOOKUP(Table2[[#This Row],[id]],AGCEEP[id],AGCEEP[colonization_difficulty])</f>
        <v>4</v>
      </c>
      <c r="Z214">
        <f>_xlfn.XLOOKUP(Table2[[#This Row],[id]],AGCEEP[id],AGCEEP[manpower])</f>
        <v>1</v>
      </c>
      <c r="AA214">
        <f>_xlfn.XLOOKUP(Table2[[#This Row],[id]],AGCEEP[id],AGCEEP[income])</f>
        <v>5</v>
      </c>
    </row>
    <row r="215" spans="1:27">
      <c r="A215" s="2">
        <v>214</v>
      </c>
      <c r="B215" s="3" t="s">
        <v>11</v>
      </c>
      <c r="C215" s="3" t="s">
        <v>1958</v>
      </c>
      <c r="D215" s="3" t="s">
        <v>318</v>
      </c>
      <c r="E215" s="3" t="s">
        <v>22</v>
      </c>
      <c r="F215" s="3" t="s">
        <v>15</v>
      </c>
      <c r="G215" s="3" t="s">
        <v>75</v>
      </c>
      <c r="H215" s="3" t="s">
        <v>298</v>
      </c>
      <c r="I215" s="3" t="s">
        <v>43</v>
      </c>
      <c r="J215" s="3" t="s">
        <v>322</v>
      </c>
      <c r="K215" s="3">
        <v>4</v>
      </c>
      <c r="L215" s="3">
        <v>1</v>
      </c>
      <c r="M215" s="3">
        <v>3</v>
      </c>
      <c r="O215">
        <f>Table2[[#This Row],[id]]</f>
        <v>214</v>
      </c>
      <c r="P215" t="str">
        <f>_xlfn.XLOOKUP(Table2[[#This Row],[id]],AGCEEP[id],AGCEEP[continent])</f>
        <v>America</v>
      </c>
      <c r="Q215" t="str">
        <f>_xlfn.XLOOKUP(Table2[[#This Row],[id]],AGCEEP[id],AGCEEP[region])</f>
        <v>South America</v>
      </c>
      <c r="R215" t="str">
        <f>_xlfn.XLOOKUP(Table2[[#This Row],[id]],AGCEEP[id],AGCEEP[area])</f>
        <v>Rio</v>
      </c>
      <c r="S215" t="str">
        <f>_xlfn.XLOOKUP(Table2[[#This Row],[id]],AGCEEP[id],AGCEEP[terrain])</f>
        <v>plains</v>
      </c>
      <c r="T215" t="str">
        <f>_xlfn.XLOOKUP(Table2[[#This Row],[id]],AGCEEP[id],AGCEEP[religion])</f>
        <v>pagan</v>
      </c>
      <c r="U215" t="str">
        <f>_xlfn.XLOOKUP(Table2[[#This Row],[id]],AGCEEP[id],AGCEEP[climate])</f>
        <v>tropical</v>
      </c>
      <c r="V215" t="str">
        <f>_xlfn.XLOOKUP(Table2[[#This Row],[id]],AGCEEP[id],AGCEEP[culture])</f>
        <v>tupinamba</v>
      </c>
      <c r="W215" t="str">
        <f>_xlfn.XLOOKUP(Table2[[#This Row],[id]],AGCEEP[id],AGCEEP[goods])</f>
        <v>grain</v>
      </c>
      <c r="X215" t="str">
        <f>_xlfn.XLOOKUP(Table2[[#This Row],[id]],AGCEEP[id],AGCEEP[name])</f>
        <v>Cangucu</v>
      </c>
      <c r="Y215">
        <f>_xlfn.XLOOKUP(Table2[[#This Row],[id]],AGCEEP[id],AGCEEP[colonization_difficulty])</f>
        <v>4</v>
      </c>
      <c r="Z215">
        <f>_xlfn.XLOOKUP(Table2[[#This Row],[id]],AGCEEP[id],AGCEEP[manpower])</f>
        <v>1</v>
      </c>
      <c r="AA215">
        <f>_xlfn.XLOOKUP(Table2[[#This Row],[id]],AGCEEP[id],AGCEEP[income])</f>
        <v>3</v>
      </c>
    </row>
    <row r="216" spans="1:27">
      <c r="A216" s="2">
        <v>215</v>
      </c>
      <c r="B216" s="3" t="s">
        <v>11</v>
      </c>
      <c r="C216" s="3" t="s">
        <v>1958</v>
      </c>
      <c r="D216" s="3" t="s">
        <v>323</v>
      </c>
      <c r="E216" s="3" t="s">
        <v>34</v>
      </c>
      <c r="F216" s="3" t="s">
        <v>15</v>
      </c>
      <c r="G216" s="3" t="s">
        <v>35</v>
      </c>
      <c r="H216" s="3" t="s">
        <v>298</v>
      </c>
      <c r="I216" s="3" t="s">
        <v>43</v>
      </c>
      <c r="J216" s="3" t="s">
        <v>324</v>
      </c>
      <c r="K216" s="3">
        <v>3</v>
      </c>
      <c r="L216" s="3">
        <v>1</v>
      </c>
      <c r="M216" s="3">
        <v>6</v>
      </c>
      <c r="O216">
        <f>Table2[[#This Row],[id]]</f>
        <v>215</v>
      </c>
      <c r="P216" t="str">
        <f>_xlfn.XLOOKUP(Table2[[#This Row],[id]],AGCEEP[id],AGCEEP[continent])</f>
        <v>America</v>
      </c>
      <c r="Q216" t="str">
        <f>_xlfn.XLOOKUP(Table2[[#This Row],[id]],AGCEEP[id],AGCEEP[region])</f>
        <v>South America</v>
      </c>
      <c r="R216" t="str">
        <f>_xlfn.XLOOKUP(Table2[[#This Row],[id]],AGCEEP[id],AGCEEP[area])</f>
        <v>La Plata</v>
      </c>
      <c r="S216" t="str">
        <f>_xlfn.XLOOKUP(Table2[[#This Row],[id]],AGCEEP[id],AGCEEP[terrain])</f>
        <v>plains</v>
      </c>
      <c r="T216" t="str">
        <f>_xlfn.XLOOKUP(Table2[[#This Row],[id]],AGCEEP[id],AGCEEP[religion])</f>
        <v>pagan</v>
      </c>
      <c r="U216" t="str">
        <f>_xlfn.XLOOKUP(Table2[[#This Row],[id]],AGCEEP[id],AGCEEP[climate])</f>
        <v>temperate</v>
      </c>
      <c r="V216" t="str">
        <f>_xlfn.XLOOKUP(Table2[[#This Row],[id]],AGCEEP[id],AGCEEP[culture])</f>
        <v>tupinamba</v>
      </c>
      <c r="W216" t="str">
        <f>_xlfn.XLOOKUP(Table2[[#This Row],[id]],AGCEEP[id],AGCEEP[goods])</f>
        <v>grain</v>
      </c>
      <c r="X216" t="str">
        <f>_xlfn.XLOOKUP(Table2[[#This Row],[id]],AGCEEP[id],AGCEEP[name])</f>
        <v>Uruguay</v>
      </c>
      <c r="Y216">
        <f>_xlfn.XLOOKUP(Table2[[#This Row],[id]],AGCEEP[id],AGCEEP[colonization_difficulty])</f>
        <v>3</v>
      </c>
      <c r="Z216">
        <f>_xlfn.XLOOKUP(Table2[[#This Row],[id]],AGCEEP[id],AGCEEP[manpower])</f>
        <v>1</v>
      </c>
      <c r="AA216">
        <f>_xlfn.XLOOKUP(Table2[[#This Row],[id]],AGCEEP[id],AGCEEP[income])</f>
        <v>6</v>
      </c>
    </row>
    <row r="217" spans="1:27">
      <c r="A217" s="2">
        <v>216</v>
      </c>
      <c r="B217" s="3" t="s">
        <v>11</v>
      </c>
      <c r="C217" s="3" t="s">
        <v>1958</v>
      </c>
      <c r="D217" s="3" t="s">
        <v>325</v>
      </c>
      <c r="E217" s="3" t="s">
        <v>22</v>
      </c>
      <c r="F217" s="3" t="s">
        <v>15</v>
      </c>
      <c r="G217" s="3" t="s">
        <v>75</v>
      </c>
      <c r="H217" s="3" t="s">
        <v>326</v>
      </c>
      <c r="I217" s="3" t="s">
        <v>43</v>
      </c>
      <c r="J217" s="3" t="s">
        <v>327</v>
      </c>
      <c r="K217" s="3">
        <v>6</v>
      </c>
      <c r="L217" s="3">
        <v>1</v>
      </c>
      <c r="M217" s="3">
        <v>2</v>
      </c>
      <c r="O217">
        <f>Table2[[#This Row],[id]]</f>
        <v>216</v>
      </c>
      <c r="P217" t="str">
        <f>_xlfn.XLOOKUP(Table2[[#This Row],[id]],AGCEEP[id],AGCEEP[continent])</f>
        <v>America</v>
      </c>
      <c r="Q217" t="str">
        <f>_xlfn.XLOOKUP(Table2[[#This Row],[id]],AGCEEP[id],AGCEEP[region])</f>
        <v>South America</v>
      </c>
      <c r="R217" t="str">
        <f>_xlfn.XLOOKUP(Table2[[#This Row],[id]],AGCEEP[id],AGCEEP[area])</f>
        <v>Paraguay</v>
      </c>
      <c r="S217" t="str">
        <f>_xlfn.XLOOKUP(Table2[[#This Row],[id]],AGCEEP[id],AGCEEP[terrain])</f>
        <v>forest</v>
      </c>
      <c r="T217" t="str">
        <f>_xlfn.XLOOKUP(Table2[[#This Row],[id]],AGCEEP[id],AGCEEP[religion])</f>
        <v>pagan</v>
      </c>
      <c r="U217" t="str">
        <f>_xlfn.XLOOKUP(Table2[[#This Row],[id]],AGCEEP[id],AGCEEP[climate])</f>
        <v>tropical</v>
      </c>
      <c r="V217" t="str">
        <f>_xlfn.XLOOKUP(Table2[[#This Row],[id]],AGCEEP[id],AGCEEP[culture])</f>
        <v>tupinamba</v>
      </c>
      <c r="W217" t="str">
        <f>_xlfn.XLOOKUP(Table2[[#This Row],[id]],AGCEEP[id],AGCEEP[goods])</f>
        <v>grain</v>
      </c>
      <c r="X217" t="str">
        <f>_xlfn.XLOOKUP(Table2[[#This Row],[id]],AGCEEP[id],AGCEEP[name])</f>
        <v>Artigas</v>
      </c>
      <c r="Y217">
        <f>_xlfn.XLOOKUP(Table2[[#This Row],[id]],AGCEEP[id],AGCEEP[colonization_difficulty])</f>
        <v>6</v>
      </c>
      <c r="Z217">
        <f>_xlfn.XLOOKUP(Table2[[#This Row],[id]],AGCEEP[id],AGCEEP[manpower])</f>
        <v>1</v>
      </c>
      <c r="AA217">
        <f>_xlfn.XLOOKUP(Table2[[#This Row],[id]],AGCEEP[id],AGCEEP[income])</f>
        <v>2</v>
      </c>
    </row>
    <row r="218" spans="1:27">
      <c r="A218" s="2">
        <v>217</v>
      </c>
      <c r="B218" s="3" t="s">
        <v>11</v>
      </c>
      <c r="C218" s="3" t="s">
        <v>1958</v>
      </c>
      <c r="D218" s="3" t="s">
        <v>323</v>
      </c>
      <c r="E218" s="3" t="s">
        <v>22</v>
      </c>
      <c r="F218" s="3" t="s">
        <v>15</v>
      </c>
      <c r="G218" s="3" t="s">
        <v>35</v>
      </c>
      <c r="H218" s="3" t="s">
        <v>326</v>
      </c>
      <c r="I218" s="3" t="s">
        <v>41</v>
      </c>
      <c r="J218" s="3" t="s">
        <v>328</v>
      </c>
      <c r="K218" s="3">
        <v>4</v>
      </c>
      <c r="L218" s="3">
        <v>1</v>
      </c>
      <c r="M218" s="3">
        <v>5</v>
      </c>
      <c r="O218">
        <f>Table2[[#This Row],[id]]</f>
        <v>217</v>
      </c>
      <c r="P218" t="str">
        <f>_xlfn.XLOOKUP(Table2[[#This Row],[id]],AGCEEP[id],AGCEEP[continent])</f>
        <v>America</v>
      </c>
      <c r="Q218" t="str">
        <f>_xlfn.XLOOKUP(Table2[[#This Row],[id]],AGCEEP[id],AGCEEP[region])</f>
        <v>South America</v>
      </c>
      <c r="R218" t="str">
        <f>_xlfn.XLOOKUP(Table2[[#This Row],[id]],AGCEEP[id],AGCEEP[area])</f>
        <v>La Plata</v>
      </c>
      <c r="S218" t="str">
        <f>_xlfn.XLOOKUP(Table2[[#This Row],[id]],AGCEEP[id],AGCEEP[terrain])</f>
        <v>forest</v>
      </c>
      <c r="T218" t="str">
        <f>_xlfn.XLOOKUP(Table2[[#This Row],[id]],AGCEEP[id],AGCEEP[religion])</f>
        <v>pagan</v>
      </c>
      <c r="U218" t="str">
        <f>_xlfn.XLOOKUP(Table2[[#This Row],[id]],AGCEEP[id],AGCEEP[climate])</f>
        <v>temperate</v>
      </c>
      <c r="V218" t="str">
        <f>_xlfn.XLOOKUP(Table2[[#This Row],[id]],AGCEEP[id],AGCEEP[culture])</f>
        <v>mataco</v>
      </c>
      <c r="W218" t="str">
        <f>_xlfn.XLOOKUP(Table2[[#This Row],[id]],AGCEEP[id],AGCEEP[goods])</f>
        <v>wool</v>
      </c>
      <c r="X218" t="str">
        <f>_xlfn.XLOOKUP(Table2[[#This Row],[id]],AGCEEP[id],AGCEEP[name])</f>
        <v>Parana</v>
      </c>
      <c r="Y218">
        <f>_xlfn.XLOOKUP(Table2[[#This Row],[id]],AGCEEP[id],AGCEEP[colonization_difficulty])</f>
        <v>4</v>
      </c>
      <c r="Z218">
        <f>_xlfn.XLOOKUP(Table2[[#This Row],[id]],AGCEEP[id],AGCEEP[manpower])</f>
        <v>1</v>
      </c>
      <c r="AA218">
        <f>_xlfn.XLOOKUP(Table2[[#This Row],[id]],AGCEEP[id],AGCEEP[income])</f>
        <v>5</v>
      </c>
    </row>
    <row r="219" spans="1:27">
      <c r="A219" s="2">
        <v>218</v>
      </c>
      <c r="B219" s="3" t="s">
        <v>11</v>
      </c>
      <c r="C219" s="3" t="s">
        <v>1958</v>
      </c>
      <c r="D219" s="3" t="s">
        <v>325</v>
      </c>
      <c r="E219" s="3" t="s">
        <v>22</v>
      </c>
      <c r="F219" s="3" t="s">
        <v>15</v>
      </c>
      <c r="G219" s="3" t="s">
        <v>75</v>
      </c>
      <c r="H219" s="3" t="s">
        <v>326</v>
      </c>
      <c r="I219" s="3" t="s">
        <v>43</v>
      </c>
      <c r="J219" s="3" t="s">
        <v>329</v>
      </c>
      <c r="K219" s="3">
        <v>5</v>
      </c>
      <c r="L219" s="3">
        <v>1</v>
      </c>
      <c r="M219" s="3">
        <v>4</v>
      </c>
      <c r="O219">
        <f>Table2[[#This Row],[id]]</f>
        <v>218</v>
      </c>
      <c r="P219" t="str">
        <f>_xlfn.XLOOKUP(Table2[[#This Row],[id]],AGCEEP[id],AGCEEP[continent])</f>
        <v>America</v>
      </c>
      <c r="Q219" t="str">
        <f>_xlfn.XLOOKUP(Table2[[#This Row],[id]],AGCEEP[id],AGCEEP[region])</f>
        <v>South America</v>
      </c>
      <c r="R219" t="str">
        <f>_xlfn.XLOOKUP(Table2[[#This Row],[id]],AGCEEP[id],AGCEEP[area])</f>
        <v>Paraguay</v>
      </c>
      <c r="S219" t="str">
        <f>_xlfn.XLOOKUP(Table2[[#This Row],[id]],AGCEEP[id],AGCEEP[terrain])</f>
        <v>forest</v>
      </c>
      <c r="T219" t="str">
        <f>_xlfn.XLOOKUP(Table2[[#This Row],[id]],AGCEEP[id],AGCEEP[religion])</f>
        <v>pagan</v>
      </c>
      <c r="U219" t="str">
        <f>_xlfn.XLOOKUP(Table2[[#This Row],[id]],AGCEEP[id],AGCEEP[climate])</f>
        <v>tropical</v>
      </c>
      <c r="V219" t="str">
        <f>_xlfn.XLOOKUP(Table2[[#This Row],[id]],AGCEEP[id],AGCEEP[culture])</f>
        <v>mataco</v>
      </c>
      <c r="W219" t="str">
        <f>_xlfn.XLOOKUP(Table2[[#This Row],[id]],AGCEEP[id],AGCEEP[goods])</f>
        <v>grain</v>
      </c>
      <c r="X219" t="str">
        <f>_xlfn.XLOOKUP(Table2[[#This Row],[id]],AGCEEP[id],AGCEEP[name])</f>
        <v>Neembucu</v>
      </c>
      <c r="Y219">
        <f>_xlfn.XLOOKUP(Table2[[#This Row],[id]],AGCEEP[id],AGCEEP[colonization_difficulty])</f>
        <v>5</v>
      </c>
      <c r="Z219">
        <f>_xlfn.XLOOKUP(Table2[[#This Row],[id]],AGCEEP[id],AGCEEP[manpower])</f>
        <v>1</v>
      </c>
      <c r="AA219">
        <f>_xlfn.XLOOKUP(Table2[[#This Row],[id]],AGCEEP[id],AGCEEP[income])</f>
        <v>4</v>
      </c>
    </row>
    <row r="220" spans="1:27">
      <c r="A220" s="2">
        <v>219</v>
      </c>
      <c r="B220" s="3" t="s">
        <v>11</v>
      </c>
      <c r="C220" s="3" t="s">
        <v>1958</v>
      </c>
      <c r="D220" s="3" t="s">
        <v>260</v>
      </c>
      <c r="E220" s="3" t="s">
        <v>1956</v>
      </c>
      <c r="F220" s="3" t="s">
        <v>15</v>
      </c>
      <c r="G220" s="3" t="s">
        <v>35</v>
      </c>
      <c r="H220" s="3" t="s">
        <v>330</v>
      </c>
      <c r="I220" s="3" t="s">
        <v>18</v>
      </c>
      <c r="J220" s="3" t="s">
        <v>331</v>
      </c>
      <c r="K220" s="3">
        <v>5</v>
      </c>
      <c r="L220" s="3">
        <v>1</v>
      </c>
      <c r="M220" s="3">
        <v>2</v>
      </c>
      <c r="O220">
        <f>Table2[[#This Row],[id]]</f>
        <v>219</v>
      </c>
      <c r="P220" t="str">
        <f>_xlfn.XLOOKUP(Table2[[#This Row],[id]],AGCEEP[id],AGCEEP[continent])</f>
        <v>America</v>
      </c>
      <c r="Q220" t="str">
        <f>_xlfn.XLOOKUP(Table2[[#This Row],[id]],AGCEEP[id],AGCEEP[region])</f>
        <v>South America</v>
      </c>
      <c r="R220" t="str">
        <f>_xlfn.XLOOKUP(Table2[[#This Row],[id]],AGCEEP[id],AGCEEP[area])</f>
        <v>Inca</v>
      </c>
      <c r="S220" t="str">
        <f>_xlfn.XLOOKUP(Table2[[#This Row],[id]],AGCEEP[id],AGCEEP[terrain])</f>
        <v>mountain</v>
      </c>
      <c r="T220" t="str">
        <f>_xlfn.XLOOKUP(Table2[[#This Row],[id]],AGCEEP[id],AGCEEP[religion])</f>
        <v>pagan</v>
      </c>
      <c r="U220" t="str">
        <f>_xlfn.XLOOKUP(Table2[[#This Row],[id]],AGCEEP[id],AGCEEP[climate])</f>
        <v>temperate</v>
      </c>
      <c r="V220" t="str">
        <f>_xlfn.XLOOKUP(Table2[[#This Row],[id]],AGCEEP[id],AGCEEP[culture])</f>
        <v>mataco</v>
      </c>
      <c r="W220" t="str">
        <f>_xlfn.XLOOKUP(Table2[[#This Row],[id]],AGCEEP[id],AGCEEP[goods])</f>
        <v>wool</v>
      </c>
      <c r="X220" t="str">
        <f>_xlfn.XLOOKUP(Table2[[#This Row],[id]],AGCEEP[id],AGCEEP[name])</f>
        <v>Tucuman</v>
      </c>
      <c r="Y220">
        <f>_xlfn.XLOOKUP(Table2[[#This Row],[id]],AGCEEP[id],AGCEEP[colonization_difficulty])</f>
        <v>5</v>
      </c>
      <c r="Z220">
        <f>_xlfn.XLOOKUP(Table2[[#This Row],[id]],AGCEEP[id],AGCEEP[manpower])</f>
        <v>1</v>
      </c>
      <c r="AA220">
        <f>_xlfn.XLOOKUP(Table2[[#This Row],[id]],AGCEEP[id],AGCEEP[income])</f>
        <v>2</v>
      </c>
    </row>
    <row r="221" spans="1:27">
      <c r="A221" s="2">
        <v>220</v>
      </c>
      <c r="B221" s="3" t="s">
        <v>11</v>
      </c>
      <c r="C221" s="3" t="s">
        <v>1958</v>
      </c>
      <c r="D221" s="3" t="s">
        <v>260</v>
      </c>
      <c r="E221" s="3" t="s">
        <v>34</v>
      </c>
      <c r="F221" s="3" t="s">
        <v>15</v>
      </c>
      <c r="G221" s="3" t="s">
        <v>75</v>
      </c>
      <c r="H221" s="3" t="s">
        <v>330</v>
      </c>
      <c r="I221" s="3" t="s">
        <v>41</v>
      </c>
      <c r="J221" s="3" t="s">
        <v>332</v>
      </c>
      <c r="K221" s="3">
        <v>7</v>
      </c>
      <c r="L221" s="3">
        <v>1</v>
      </c>
      <c r="M221" s="3">
        <v>3</v>
      </c>
      <c r="O221">
        <f>Table2[[#This Row],[id]]</f>
        <v>220</v>
      </c>
      <c r="P221" t="str">
        <f>_xlfn.XLOOKUP(Table2[[#This Row],[id]],AGCEEP[id],AGCEEP[continent])</f>
        <v>America</v>
      </c>
      <c r="Q221" t="str">
        <f>_xlfn.XLOOKUP(Table2[[#This Row],[id]],AGCEEP[id],AGCEEP[region])</f>
        <v>South America</v>
      </c>
      <c r="R221" t="str">
        <f>_xlfn.XLOOKUP(Table2[[#This Row],[id]],AGCEEP[id],AGCEEP[area])</f>
        <v>Inca</v>
      </c>
      <c r="S221" t="str">
        <f>_xlfn.XLOOKUP(Table2[[#This Row],[id]],AGCEEP[id],AGCEEP[terrain])</f>
        <v>plains</v>
      </c>
      <c r="T221" t="str">
        <f>_xlfn.XLOOKUP(Table2[[#This Row],[id]],AGCEEP[id],AGCEEP[religion])</f>
        <v>pagan</v>
      </c>
      <c r="U221" t="str">
        <f>_xlfn.XLOOKUP(Table2[[#This Row],[id]],AGCEEP[id],AGCEEP[climate])</f>
        <v>tropical</v>
      </c>
      <c r="V221" t="str">
        <f>_xlfn.XLOOKUP(Table2[[#This Row],[id]],AGCEEP[id],AGCEEP[culture])</f>
        <v>mataco</v>
      </c>
      <c r="W221" t="str">
        <f>_xlfn.XLOOKUP(Table2[[#This Row],[id]],AGCEEP[id],AGCEEP[goods])</f>
        <v>wool</v>
      </c>
      <c r="X221" t="str">
        <f>_xlfn.XLOOKUP(Table2[[#This Row],[id]],AGCEEP[id],AGCEEP[name])</f>
        <v>Jujuy</v>
      </c>
      <c r="Y221">
        <f>_xlfn.XLOOKUP(Table2[[#This Row],[id]],AGCEEP[id],AGCEEP[colonization_difficulty])</f>
        <v>7</v>
      </c>
      <c r="Z221">
        <f>_xlfn.XLOOKUP(Table2[[#This Row],[id]],AGCEEP[id],AGCEEP[manpower])</f>
        <v>1</v>
      </c>
      <c r="AA221">
        <f>_xlfn.XLOOKUP(Table2[[#This Row],[id]],AGCEEP[id],AGCEEP[income])</f>
        <v>3</v>
      </c>
    </row>
    <row r="222" spans="1:27">
      <c r="A222" s="2">
        <v>221</v>
      </c>
      <c r="B222" s="3" t="s">
        <v>11</v>
      </c>
      <c r="C222" s="3" t="s">
        <v>1958</v>
      </c>
      <c r="D222" s="3" t="s">
        <v>325</v>
      </c>
      <c r="E222" s="3" t="s">
        <v>22</v>
      </c>
      <c r="F222" s="3" t="s">
        <v>15</v>
      </c>
      <c r="G222" s="3" t="s">
        <v>35</v>
      </c>
      <c r="H222" s="3" t="s">
        <v>330</v>
      </c>
      <c r="I222" s="3" t="s">
        <v>43</v>
      </c>
      <c r="J222" s="3" t="s">
        <v>333</v>
      </c>
      <c r="K222" s="3">
        <v>5</v>
      </c>
      <c r="L222" s="3">
        <v>1</v>
      </c>
      <c r="M222" s="3">
        <v>3</v>
      </c>
      <c r="O222">
        <f>Table2[[#This Row],[id]]</f>
        <v>221</v>
      </c>
      <c r="P222" t="str">
        <f>_xlfn.XLOOKUP(Table2[[#This Row],[id]],AGCEEP[id],AGCEEP[continent])</f>
        <v>America</v>
      </c>
      <c r="Q222" t="str">
        <f>_xlfn.XLOOKUP(Table2[[#This Row],[id]],AGCEEP[id],AGCEEP[region])</f>
        <v>South America</v>
      </c>
      <c r="R222" t="str">
        <f>_xlfn.XLOOKUP(Table2[[#This Row],[id]],AGCEEP[id],AGCEEP[area])</f>
        <v>Paraguay</v>
      </c>
      <c r="S222" t="str">
        <f>_xlfn.XLOOKUP(Table2[[#This Row],[id]],AGCEEP[id],AGCEEP[terrain])</f>
        <v>forest</v>
      </c>
      <c r="T222" t="str">
        <f>_xlfn.XLOOKUP(Table2[[#This Row],[id]],AGCEEP[id],AGCEEP[religion])</f>
        <v>pagan</v>
      </c>
      <c r="U222" t="str">
        <f>_xlfn.XLOOKUP(Table2[[#This Row],[id]],AGCEEP[id],AGCEEP[climate])</f>
        <v>temperate</v>
      </c>
      <c r="V222" t="str">
        <f>_xlfn.XLOOKUP(Table2[[#This Row],[id]],AGCEEP[id],AGCEEP[culture])</f>
        <v>mataco</v>
      </c>
      <c r="W222" t="str">
        <f>_xlfn.XLOOKUP(Table2[[#This Row],[id]],AGCEEP[id],AGCEEP[goods])</f>
        <v>grain</v>
      </c>
      <c r="X222" t="str">
        <f>_xlfn.XLOOKUP(Table2[[#This Row],[id]],AGCEEP[id],AGCEEP[name])</f>
        <v>Corrientes</v>
      </c>
      <c r="Y222">
        <f>_xlfn.XLOOKUP(Table2[[#This Row],[id]],AGCEEP[id],AGCEEP[colonization_difficulty])</f>
        <v>5</v>
      </c>
      <c r="Z222">
        <f>_xlfn.XLOOKUP(Table2[[#This Row],[id]],AGCEEP[id],AGCEEP[manpower])</f>
        <v>1</v>
      </c>
      <c r="AA222">
        <f>_xlfn.XLOOKUP(Table2[[#This Row],[id]],AGCEEP[id],AGCEEP[income])</f>
        <v>3</v>
      </c>
    </row>
    <row r="223" spans="1:27">
      <c r="A223" s="2">
        <v>222</v>
      </c>
      <c r="B223" s="3" t="s">
        <v>11</v>
      </c>
      <c r="C223" s="3" t="s">
        <v>1958</v>
      </c>
      <c r="D223" s="3" t="s">
        <v>323</v>
      </c>
      <c r="E223" s="3" t="s">
        <v>34</v>
      </c>
      <c r="F223" s="3" t="s">
        <v>15</v>
      </c>
      <c r="G223" s="3" t="s">
        <v>35</v>
      </c>
      <c r="H223" s="3" t="s">
        <v>326</v>
      </c>
      <c r="I223" s="3" t="s">
        <v>43</v>
      </c>
      <c r="J223" s="3" t="s">
        <v>334</v>
      </c>
      <c r="K223" s="3">
        <v>3</v>
      </c>
      <c r="L223" s="3">
        <v>1</v>
      </c>
      <c r="M223" s="3">
        <v>5</v>
      </c>
      <c r="O223">
        <f>Table2[[#This Row],[id]]</f>
        <v>222</v>
      </c>
      <c r="P223" t="str">
        <f>_xlfn.XLOOKUP(Table2[[#This Row],[id]],AGCEEP[id],AGCEEP[continent])</f>
        <v>America</v>
      </c>
      <c r="Q223" t="str">
        <f>_xlfn.XLOOKUP(Table2[[#This Row],[id]],AGCEEP[id],AGCEEP[region])</f>
        <v>South America</v>
      </c>
      <c r="R223" t="str">
        <f>_xlfn.XLOOKUP(Table2[[#This Row],[id]],AGCEEP[id],AGCEEP[area])</f>
        <v>La Plata</v>
      </c>
      <c r="S223" t="str">
        <f>_xlfn.XLOOKUP(Table2[[#This Row],[id]],AGCEEP[id],AGCEEP[terrain])</f>
        <v>plains</v>
      </c>
      <c r="T223" t="str">
        <f>_xlfn.XLOOKUP(Table2[[#This Row],[id]],AGCEEP[id],AGCEEP[religion])</f>
        <v>pagan</v>
      </c>
      <c r="U223" t="str">
        <f>_xlfn.XLOOKUP(Table2[[#This Row],[id]],AGCEEP[id],AGCEEP[climate])</f>
        <v>temperate</v>
      </c>
      <c r="V223" t="str">
        <f>_xlfn.XLOOKUP(Table2[[#This Row],[id]],AGCEEP[id],AGCEEP[culture])</f>
        <v>mataco</v>
      </c>
      <c r="W223" t="str">
        <f>_xlfn.XLOOKUP(Table2[[#This Row],[id]],AGCEEP[id],AGCEEP[goods])</f>
        <v>grain</v>
      </c>
      <c r="X223" t="str">
        <f>_xlfn.XLOOKUP(Table2[[#This Row],[id]],AGCEEP[id],AGCEEP[name])</f>
        <v>Rosario</v>
      </c>
      <c r="Y223">
        <f>_xlfn.XLOOKUP(Table2[[#This Row],[id]],AGCEEP[id],AGCEEP[colonization_difficulty])</f>
        <v>3</v>
      </c>
      <c r="Z223">
        <f>_xlfn.XLOOKUP(Table2[[#This Row],[id]],AGCEEP[id],AGCEEP[manpower])</f>
        <v>1</v>
      </c>
      <c r="AA223">
        <f>_xlfn.XLOOKUP(Table2[[#This Row],[id]],AGCEEP[id],AGCEEP[income])</f>
        <v>5</v>
      </c>
    </row>
    <row r="224" spans="1:27">
      <c r="A224" s="2">
        <v>223</v>
      </c>
      <c r="B224" s="3" t="s">
        <v>11</v>
      </c>
      <c r="C224" s="3" t="s">
        <v>1958</v>
      </c>
      <c r="D224" s="3" t="s">
        <v>323</v>
      </c>
      <c r="E224" s="3" t="s">
        <v>34</v>
      </c>
      <c r="F224" s="3" t="s">
        <v>15</v>
      </c>
      <c r="G224" s="3" t="s">
        <v>35</v>
      </c>
      <c r="H224" s="3" t="s">
        <v>326</v>
      </c>
      <c r="I224" s="3" t="s">
        <v>27</v>
      </c>
      <c r="J224" s="3" t="s">
        <v>335</v>
      </c>
      <c r="K224" s="3">
        <v>3</v>
      </c>
      <c r="L224" s="3">
        <v>1</v>
      </c>
      <c r="M224" s="3">
        <v>6</v>
      </c>
      <c r="O224">
        <f>Table2[[#This Row],[id]]</f>
        <v>223</v>
      </c>
      <c r="P224" t="str">
        <f>_xlfn.XLOOKUP(Table2[[#This Row],[id]],AGCEEP[id],AGCEEP[continent])</f>
        <v>America</v>
      </c>
      <c r="Q224" t="str">
        <f>_xlfn.XLOOKUP(Table2[[#This Row],[id]],AGCEEP[id],AGCEEP[region])</f>
        <v>South America</v>
      </c>
      <c r="R224" t="str">
        <f>_xlfn.XLOOKUP(Table2[[#This Row],[id]],AGCEEP[id],AGCEEP[area])</f>
        <v>La Plata</v>
      </c>
      <c r="S224" t="str">
        <f>_xlfn.XLOOKUP(Table2[[#This Row],[id]],AGCEEP[id],AGCEEP[terrain])</f>
        <v>plains</v>
      </c>
      <c r="T224" t="str">
        <f>_xlfn.XLOOKUP(Table2[[#This Row],[id]],AGCEEP[id],AGCEEP[religion])</f>
        <v>pagan</v>
      </c>
      <c r="U224" t="str">
        <f>_xlfn.XLOOKUP(Table2[[#This Row],[id]],AGCEEP[id],AGCEEP[climate])</f>
        <v>temperate</v>
      </c>
      <c r="V224" t="str">
        <f>_xlfn.XLOOKUP(Table2[[#This Row],[id]],AGCEEP[id],AGCEEP[culture])</f>
        <v>mataco</v>
      </c>
      <c r="W224" t="str">
        <f>_xlfn.XLOOKUP(Table2[[#This Row],[id]],AGCEEP[id],AGCEEP[goods])</f>
        <v>grain</v>
      </c>
      <c r="X224" t="str">
        <f>_xlfn.XLOOKUP(Table2[[#This Row],[id]],AGCEEP[id],AGCEEP[name])</f>
        <v>Aires</v>
      </c>
      <c r="Y224">
        <f>_xlfn.XLOOKUP(Table2[[#This Row],[id]],AGCEEP[id],AGCEEP[colonization_difficulty])</f>
        <v>3</v>
      </c>
      <c r="Z224">
        <f>_xlfn.XLOOKUP(Table2[[#This Row],[id]],AGCEEP[id],AGCEEP[manpower])</f>
        <v>1</v>
      </c>
      <c r="AA224">
        <f>_xlfn.XLOOKUP(Table2[[#This Row],[id]],AGCEEP[id],AGCEEP[income])</f>
        <v>6</v>
      </c>
    </row>
    <row r="225" spans="1:27">
      <c r="A225" s="2">
        <v>224</v>
      </c>
      <c r="B225" s="3" t="s">
        <v>11</v>
      </c>
      <c r="C225" s="3" t="s">
        <v>1958</v>
      </c>
      <c r="D225" s="3" t="s">
        <v>323</v>
      </c>
      <c r="E225" s="3" t="s">
        <v>34</v>
      </c>
      <c r="F225" s="3" t="s">
        <v>15</v>
      </c>
      <c r="G225" s="3" t="s">
        <v>35</v>
      </c>
      <c r="H225" s="3" t="s">
        <v>326</v>
      </c>
      <c r="I225" s="3" t="s">
        <v>43</v>
      </c>
      <c r="J225" s="3" t="s">
        <v>336</v>
      </c>
      <c r="K225" s="3">
        <v>3</v>
      </c>
      <c r="L225" s="3">
        <v>1</v>
      </c>
      <c r="M225" s="3">
        <v>4</v>
      </c>
      <c r="O225">
        <f>Table2[[#This Row],[id]]</f>
        <v>224</v>
      </c>
      <c r="P225" t="str">
        <f>_xlfn.XLOOKUP(Table2[[#This Row],[id]],AGCEEP[id],AGCEEP[continent])</f>
        <v>America</v>
      </c>
      <c r="Q225" t="str">
        <f>_xlfn.XLOOKUP(Table2[[#This Row],[id]],AGCEEP[id],AGCEEP[region])</f>
        <v>South America</v>
      </c>
      <c r="R225" t="str">
        <f>_xlfn.XLOOKUP(Table2[[#This Row],[id]],AGCEEP[id],AGCEEP[area])</f>
        <v>La Plata</v>
      </c>
      <c r="S225" t="str">
        <f>_xlfn.XLOOKUP(Table2[[#This Row],[id]],AGCEEP[id],AGCEEP[terrain])</f>
        <v>plains</v>
      </c>
      <c r="T225" t="str">
        <f>_xlfn.XLOOKUP(Table2[[#This Row],[id]],AGCEEP[id],AGCEEP[religion])</f>
        <v>pagan</v>
      </c>
      <c r="U225" t="str">
        <f>_xlfn.XLOOKUP(Table2[[#This Row],[id]],AGCEEP[id],AGCEEP[climate])</f>
        <v>temperate</v>
      </c>
      <c r="V225" t="str">
        <f>_xlfn.XLOOKUP(Table2[[#This Row],[id]],AGCEEP[id],AGCEEP[culture])</f>
        <v>mataco</v>
      </c>
      <c r="W225" t="str">
        <f>_xlfn.XLOOKUP(Table2[[#This Row],[id]],AGCEEP[id],AGCEEP[goods])</f>
        <v>grain</v>
      </c>
      <c r="X225" t="str">
        <f>_xlfn.XLOOKUP(Table2[[#This Row],[id]],AGCEEP[id],AGCEEP[name])</f>
        <v>Copetonas</v>
      </c>
      <c r="Y225">
        <f>_xlfn.XLOOKUP(Table2[[#This Row],[id]],AGCEEP[id],AGCEEP[colonization_difficulty])</f>
        <v>3</v>
      </c>
      <c r="Z225">
        <f>_xlfn.XLOOKUP(Table2[[#This Row],[id]],AGCEEP[id],AGCEEP[manpower])</f>
        <v>1</v>
      </c>
      <c r="AA225">
        <f>_xlfn.XLOOKUP(Table2[[#This Row],[id]],AGCEEP[id],AGCEEP[income])</f>
        <v>4</v>
      </c>
    </row>
    <row r="226" spans="1:27">
      <c r="A226" s="2">
        <v>225</v>
      </c>
      <c r="B226" s="3" t="s">
        <v>11</v>
      </c>
      <c r="C226" s="3" t="s">
        <v>1958</v>
      </c>
      <c r="D226" s="3" t="s">
        <v>337</v>
      </c>
      <c r="E226" s="3" t="s">
        <v>34</v>
      </c>
      <c r="F226" s="3" t="s">
        <v>15</v>
      </c>
      <c r="G226" s="3" t="s">
        <v>35</v>
      </c>
      <c r="H226" s="3" t="s">
        <v>338</v>
      </c>
      <c r="I226" s="3" t="s">
        <v>43</v>
      </c>
      <c r="J226" s="3" t="s">
        <v>339</v>
      </c>
      <c r="K226" s="3">
        <v>7</v>
      </c>
      <c r="L226" s="3">
        <v>1</v>
      </c>
      <c r="M226" s="3">
        <v>2</v>
      </c>
      <c r="O226">
        <f>Table2[[#This Row],[id]]</f>
        <v>225</v>
      </c>
      <c r="P226" t="str">
        <f>_xlfn.XLOOKUP(Table2[[#This Row],[id]],AGCEEP[id],AGCEEP[continent])</f>
        <v>America</v>
      </c>
      <c r="Q226" t="str">
        <f>_xlfn.XLOOKUP(Table2[[#This Row],[id]],AGCEEP[id],AGCEEP[region])</f>
        <v>South America</v>
      </c>
      <c r="R226" t="str">
        <f>_xlfn.XLOOKUP(Table2[[#This Row],[id]],AGCEEP[id],AGCEEP[area])</f>
        <v>Patagonia</v>
      </c>
      <c r="S226" t="str">
        <f>_xlfn.XLOOKUP(Table2[[#This Row],[id]],AGCEEP[id],AGCEEP[terrain])</f>
        <v>plains</v>
      </c>
      <c r="T226" t="str">
        <f>_xlfn.XLOOKUP(Table2[[#This Row],[id]],AGCEEP[id],AGCEEP[religion])</f>
        <v>pagan</v>
      </c>
      <c r="U226" t="str">
        <f>_xlfn.XLOOKUP(Table2[[#This Row],[id]],AGCEEP[id],AGCEEP[climate])</f>
        <v>temperate</v>
      </c>
      <c r="V226" t="str">
        <f>_xlfn.XLOOKUP(Table2[[#This Row],[id]],AGCEEP[id],AGCEEP[culture])</f>
        <v>mataco</v>
      </c>
      <c r="W226" t="str">
        <f>_xlfn.XLOOKUP(Table2[[#This Row],[id]],AGCEEP[id],AGCEEP[goods])</f>
        <v>wool</v>
      </c>
      <c r="X226" t="str">
        <f>_xlfn.XLOOKUP(Table2[[#This Row],[id]],AGCEEP[id],AGCEEP[name])</f>
        <v>San Matias</v>
      </c>
      <c r="Y226">
        <f>_xlfn.XLOOKUP(Table2[[#This Row],[id]],AGCEEP[id],AGCEEP[colonization_difficulty])</f>
        <v>7</v>
      </c>
      <c r="Z226">
        <f>_xlfn.XLOOKUP(Table2[[#This Row],[id]],AGCEEP[id],AGCEEP[manpower])</f>
        <v>1</v>
      </c>
      <c r="AA226">
        <f>_xlfn.XLOOKUP(Table2[[#This Row],[id]],AGCEEP[id],AGCEEP[income])</f>
        <v>2</v>
      </c>
    </row>
    <row r="227" spans="1:27">
      <c r="A227" s="2">
        <v>226</v>
      </c>
      <c r="B227" s="3" t="s">
        <v>11</v>
      </c>
      <c r="C227" s="3" t="s">
        <v>1958</v>
      </c>
      <c r="D227" s="3" t="s">
        <v>337</v>
      </c>
      <c r="E227" s="3" t="s">
        <v>34</v>
      </c>
      <c r="F227" s="3" t="s">
        <v>15</v>
      </c>
      <c r="G227" s="3" t="s">
        <v>35</v>
      </c>
      <c r="H227" s="3" t="s">
        <v>338</v>
      </c>
      <c r="I227" s="3" t="s">
        <v>43</v>
      </c>
      <c r="J227" s="3" t="s">
        <v>340</v>
      </c>
      <c r="K227" s="3">
        <v>8</v>
      </c>
      <c r="L227" s="3">
        <v>1</v>
      </c>
      <c r="M227" s="3">
        <v>2</v>
      </c>
      <c r="O227">
        <f>Table2[[#This Row],[id]]</f>
        <v>226</v>
      </c>
      <c r="P227" t="str">
        <f>_xlfn.XLOOKUP(Table2[[#This Row],[id]],AGCEEP[id],AGCEEP[continent])</f>
        <v>America</v>
      </c>
      <c r="Q227" t="str">
        <f>_xlfn.XLOOKUP(Table2[[#This Row],[id]],AGCEEP[id],AGCEEP[region])</f>
        <v>South America</v>
      </c>
      <c r="R227" t="str">
        <f>_xlfn.XLOOKUP(Table2[[#This Row],[id]],AGCEEP[id],AGCEEP[area])</f>
        <v>Patagonia</v>
      </c>
      <c r="S227" t="str">
        <f>_xlfn.XLOOKUP(Table2[[#This Row],[id]],AGCEEP[id],AGCEEP[terrain])</f>
        <v>plains</v>
      </c>
      <c r="T227" t="str">
        <f>_xlfn.XLOOKUP(Table2[[#This Row],[id]],AGCEEP[id],AGCEEP[religion])</f>
        <v>pagan</v>
      </c>
      <c r="U227" t="str">
        <f>_xlfn.XLOOKUP(Table2[[#This Row],[id]],AGCEEP[id],AGCEEP[climate])</f>
        <v>temperate</v>
      </c>
      <c r="V227" t="str">
        <f>_xlfn.XLOOKUP(Table2[[#This Row],[id]],AGCEEP[id],AGCEEP[culture])</f>
        <v>mataco</v>
      </c>
      <c r="W227" t="str">
        <f>_xlfn.XLOOKUP(Table2[[#This Row],[id]],AGCEEP[id],AGCEEP[goods])</f>
        <v>wool</v>
      </c>
      <c r="X227" t="str">
        <f>_xlfn.XLOOKUP(Table2[[#This Row],[id]],AGCEEP[id],AGCEEP[name])</f>
        <v>Chubut</v>
      </c>
      <c r="Y227">
        <f>_xlfn.XLOOKUP(Table2[[#This Row],[id]],AGCEEP[id],AGCEEP[colonization_difficulty])</f>
        <v>8</v>
      </c>
      <c r="Z227">
        <f>_xlfn.XLOOKUP(Table2[[#This Row],[id]],AGCEEP[id],AGCEEP[manpower])</f>
        <v>1</v>
      </c>
      <c r="AA227">
        <f>_xlfn.XLOOKUP(Table2[[#This Row],[id]],AGCEEP[id],AGCEEP[income])</f>
        <v>2</v>
      </c>
    </row>
    <row r="228" spans="1:27">
      <c r="A228" s="2">
        <v>227</v>
      </c>
      <c r="B228" s="3" t="s">
        <v>11</v>
      </c>
      <c r="C228" s="3" t="s">
        <v>1958</v>
      </c>
      <c r="D228" s="3" t="s">
        <v>337</v>
      </c>
      <c r="E228" s="3" t="s">
        <v>34</v>
      </c>
      <c r="F228" s="3" t="s">
        <v>15</v>
      </c>
      <c r="G228" s="3" t="s">
        <v>35</v>
      </c>
      <c r="H228" s="3" t="s">
        <v>338</v>
      </c>
      <c r="I228" s="3" t="s">
        <v>27</v>
      </c>
      <c r="J228" s="3" t="s">
        <v>341</v>
      </c>
      <c r="K228" s="3">
        <v>8</v>
      </c>
      <c r="L228" s="3">
        <v>1</v>
      </c>
      <c r="M228" s="3">
        <v>1</v>
      </c>
      <c r="O228">
        <f>Table2[[#This Row],[id]]</f>
        <v>227</v>
      </c>
      <c r="P228" t="str">
        <f>_xlfn.XLOOKUP(Table2[[#This Row],[id]],AGCEEP[id],AGCEEP[continent])</f>
        <v>America</v>
      </c>
      <c r="Q228" t="str">
        <f>_xlfn.XLOOKUP(Table2[[#This Row],[id]],AGCEEP[id],AGCEEP[region])</f>
        <v>South America</v>
      </c>
      <c r="R228" t="str">
        <f>_xlfn.XLOOKUP(Table2[[#This Row],[id]],AGCEEP[id],AGCEEP[area])</f>
        <v>Patagonia</v>
      </c>
      <c r="S228" t="str">
        <f>_xlfn.XLOOKUP(Table2[[#This Row],[id]],AGCEEP[id],AGCEEP[terrain])</f>
        <v>plains</v>
      </c>
      <c r="T228" t="str">
        <f>_xlfn.XLOOKUP(Table2[[#This Row],[id]],AGCEEP[id],AGCEEP[religion])</f>
        <v>pagan</v>
      </c>
      <c r="U228" t="str">
        <f>_xlfn.XLOOKUP(Table2[[#This Row],[id]],AGCEEP[id],AGCEEP[climate])</f>
        <v>temperate</v>
      </c>
      <c r="V228" t="str">
        <f>_xlfn.XLOOKUP(Table2[[#This Row],[id]],AGCEEP[id],AGCEEP[culture])</f>
        <v>native</v>
      </c>
      <c r="W228" t="str">
        <f>_xlfn.XLOOKUP(Table2[[#This Row],[id]],AGCEEP[id],AGCEEP[goods])</f>
        <v>wool</v>
      </c>
      <c r="X228" t="str">
        <f>_xlfn.XLOOKUP(Table2[[#This Row],[id]],AGCEEP[id],AGCEEP[name])</f>
        <v>Santa Cruz</v>
      </c>
      <c r="Y228">
        <f>_xlfn.XLOOKUP(Table2[[#This Row],[id]],AGCEEP[id],AGCEEP[colonization_difficulty])</f>
        <v>8</v>
      </c>
      <c r="Z228">
        <f>_xlfn.XLOOKUP(Table2[[#This Row],[id]],AGCEEP[id],AGCEEP[manpower])</f>
        <v>1</v>
      </c>
      <c r="AA228">
        <f>_xlfn.XLOOKUP(Table2[[#This Row],[id]],AGCEEP[id],AGCEEP[income])</f>
        <v>1</v>
      </c>
    </row>
    <row r="229" spans="1:27">
      <c r="A229" s="2">
        <v>228</v>
      </c>
      <c r="B229" s="3" t="s">
        <v>11</v>
      </c>
      <c r="C229" s="3" t="s">
        <v>1958</v>
      </c>
      <c r="D229" s="3" t="s">
        <v>337</v>
      </c>
      <c r="E229" s="3" t="s">
        <v>1956</v>
      </c>
      <c r="F229" s="3" t="s">
        <v>15</v>
      </c>
      <c r="G229" s="3" t="s">
        <v>276</v>
      </c>
      <c r="H229" s="3" t="s">
        <v>338</v>
      </c>
      <c r="I229" s="3" t="s">
        <v>27</v>
      </c>
      <c r="J229" s="3" t="s">
        <v>342</v>
      </c>
      <c r="K229" s="3">
        <v>9</v>
      </c>
      <c r="L229" s="3">
        <v>1</v>
      </c>
      <c r="M229" s="3">
        <v>1</v>
      </c>
      <c r="O229">
        <f>Table2[[#This Row],[id]]</f>
        <v>228</v>
      </c>
      <c r="P229" t="str">
        <f>_xlfn.XLOOKUP(Table2[[#This Row],[id]],AGCEEP[id],AGCEEP[continent])</f>
        <v>America</v>
      </c>
      <c r="Q229" t="str">
        <f>_xlfn.XLOOKUP(Table2[[#This Row],[id]],AGCEEP[id],AGCEEP[region])</f>
        <v>South America</v>
      </c>
      <c r="R229" t="str">
        <f>_xlfn.XLOOKUP(Table2[[#This Row],[id]],AGCEEP[id],AGCEEP[area])</f>
        <v>Patagonia</v>
      </c>
      <c r="S229" t="str">
        <f>_xlfn.XLOOKUP(Table2[[#This Row],[id]],AGCEEP[id],AGCEEP[terrain])</f>
        <v>mountain</v>
      </c>
      <c r="T229" t="str">
        <f>_xlfn.XLOOKUP(Table2[[#This Row],[id]],AGCEEP[id],AGCEEP[religion])</f>
        <v>pagan</v>
      </c>
      <c r="U229" t="str">
        <f>_xlfn.XLOOKUP(Table2[[#This Row],[id]],AGCEEP[id],AGCEEP[climate])</f>
        <v>scontinental</v>
      </c>
      <c r="V229" t="str">
        <f>_xlfn.XLOOKUP(Table2[[#This Row],[id]],AGCEEP[id],AGCEEP[culture])</f>
        <v>native</v>
      </c>
      <c r="W229" t="str">
        <f>_xlfn.XLOOKUP(Table2[[#This Row],[id]],AGCEEP[id],AGCEEP[goods])</f>
        <v>wool</v>
      </c>
      <c r="X229" t="str">
        <f>_xlfn.XLOOKUP(Table2[[#This Row],[id]],AGCEEP[id],AGCEEP[name])</f>
        <v>Magallanes</v>
      </c>
      <c r="Y229">
        <f>_xlfn.XLOOKUP(Table2[[#This Row],[id]],AGCEEP[id],AGCEEP[colonization_difficulty])</f>
        <v>9</v>
      </c>
      <c r="Z229">
        <f>_xlfn.XLOOKUP(Table2[[#This Row],[id]],AGCEEP[id],AGCEEP[manpower])</f>
        <v>1</v>
      </c>
      <c r="AA229">
        <f>_xlfn.XLOOKUP(Table2[[#This Row],[id]],AGCEEP[id],AGCEEP[income])</f>
        <v>1</v>
      </c>
    </row>
    <row r="230" spans="1:27">
      <c r="A230" s="2">
        <v>229</v>
      </c>
      <c r="B230" s="3" t="s">
        <v>11</v>
      </c>
      <c r="C230" s="3" t="s">
        <v>1958</v>
      </c>
      <c r="D230" s="3" t="s">
        <v>337</v>
      </c>
      <c r="E230" s="3" t="s">
        <v>1956</v>
      </c>
      <c r="F230" s="3" t="s">
        <v>15</v>
      </c>
      <c r="G230" s="3" t="s">
        <v>276</v>
      </c>
      <c r="H230" s="3" t="s">
        <v>338</v>
      </c>
      <c r="I230" s="3" t="s">
        <v>27</v>
      </c>
      <c r="J230" s="3" t="s">
        <v>343</v>
      </c>
      <c r="K230" s="3">
        <v>9</v>
      </c>
      <c r="L230" s="3">
        <v>1</v>
      </c>
      <c r="M230" s="3">
        <v>1</v>
      </c>
      <c r="O230">
        <f>Table2[[#This Row],[id]]</f>
        <v>229</v>
      </c>
      <c r="P230" t="str">
        <f>_xlfn.XLOOKUP(Table2[[#This Row],[id]],AGCEEP[id],AGCEEP[continent])</f>
        <v>America</v>
      </c>
      <c r="Q230" t="str">
        <f>_xlfn.XLOOKUP(Table2[[#This Row],[id]],AGCEEP[id],AGCEEP[region])</f>
        <v>South America</v>
      </c>
      <c r="R230" t="str">
        <f>_xlfn.XLOOKUP(Table2[[#This Row],[id]],AGCEEP[id],AGCEEP[area])</f>
        <v>Patagonia</v>
      </c>
      <c r="S230" t="str">
        <f>_xlfn.XLOOKUP(Table2[[#This Row],[id]],AGCEEP[id],AGCEEP[terrain])</f>
        <v>mountain</v>
      </c>
      <c r="T230" t="str">
        <f>_xlfn.XLOOKUP(Table2[[#This Row],[id]],AGCEEP[id],AGCEEP[religion])</f>
        <v>pagan</v>
      </c>
      <c r="U230" t="str">
        <f>_xlfn.XLOOKUP(Table2[[#This Row],[id]],AGCEEP[id],AGCEEP[climate])</f>
        <v>scontinental</v>
      </c>
      <c r="V230" t="str">
        <f>_xlfn.XLOOKUP(Table2[[#This Row],[id]],AGCEEP[id],AGCEEP[culture])</f>
        <v>native</v>
      </c>
      <c r="W230" t="str">
        <f>_xlfn.XLOOKUP(Table2[[#This Row],[id]],AGCEEP[id],AGCEEP[goods])</f>
        <v>wool</v>
      </c>
      <c r="X230" t="str">
        <f>_xlfn.XLOOKUP(Table2[[#This Row],[id]],AGCEEP[id],AGCEEP[name])</f>
        <v>Tierra del Fuego</v>
      </c>
      <c r="Y230">
        <f>_xlfn.XLOOKUP(Table2[[#This Row],[id]],AGCEEP[id],AGCEEP[colonization_difficulty])</f>
        <v>9</v>
      </c>
      <c r="Z230">
        <f>_xlfn.XLOOKUP(Table2[[#This Row],[id]],AGCEEP[id],AGCEEP[manpower])</f>
        <v>1</v>
      </c>
      <c r="AA230">
        <f>_xlfn.XLOOKUP(Table2[[#This Row],[id]],AGCEEP[id],AGCEEP[income])</f>
        <v>1</v>
      </c>
    </row>
    <row r="231" spans="1:27">
      <c r="A231" s="2">
        <v>230</v>
      </c>
      <c r="B231" s="3" t="s">
        <v>11</v>
      </c>
      <c r="C231" s="3" t="s">
        <v>1958</v>
      </c>
      <c r="D231" s="3" t="s">
        <v>344</v>
      </c>
      <c r="E231" s="3" t="s">
        <v>34</v>
      </c>
      <c r="F231" s="3" t="s">
        <v>15</v>
      </c>
      <c r="G231" s="3" t="s">
        <v>276</v>
      </c>
      <c r="H231" s="3" t="s">
        <v>338</v>
      </c>
      <c r="I231" s="3" t="s">
        <v>27</v>
      </c>
      <c r="J231" s="3" t="s">
        <v>345</v>
      </c>
      <c r="K231" s="3">
        <v>8</v>
      </c>
      <c r="L231" s="3">
        <v>1</v>
      </c>
      <c r="M231" s="3">
        <v>1</v>
      </c>
      <c r="O231">
        <f>Table2[[#This Row],[id]]</f>
        <v>230</v>
      </c>
      <c r="P231" t="str">
        <f>_xlfn.XLOOKUP(Table2[[#This Row],[id]],AGCEEP[id],AGCEEP[continent])</f>
        <v>America</v>
      </c>
      <c r="Q231" t="str">
        <f>_xlfn.XLOOKUP(Table2[[#This Row],[id]],AGCEEP[id],AGCEEP[region])</f>
        <v>South America</v>
      </c>
      <c r="R231" t="str">
        <f>_xlfn.XLOOKUP(Table2[[#This Row],[id]],AGCEEP[id],AGCEEP[area])</f>
        <v>Falklands</v>
      </c>
      <c r="S231" t="str">
        <f>_xlfn.XLOOKUP(Table2[[#This Row],[id]],AGCEEP[id],AGCEEP[terrain])</f>
        <v>plains</v>
      </c>
      <c r="T231" t="str">
        <f>_xlfn.XLOOKUP(Table2[[#This Row],[id]],AGCEEP[id],AGCEEP[religion])</f>
        <v>pagan</v>
      </c>
      <c r="U231" t="str">
        <f>_xlfn.XLOOKUP(Table2[[#This Row],[id]],AGCEEP[id],AGCEEP[climate])</f>
        <v>scontinental</v>
      </c>
      <c r="V231" t="str">
        <f>_xlfn.XLOOKUP(Table2[[#This Row],[id]],AGCEEP[id],AGCEEP[culture])</f>
        <v>native</v>
      </c>
      <c r="W231" t="str">
        <f>_xlfn.XLOOKUP(Table2[[#This Row],[id]],AGCEEP[id],AGCEEP[goods])</f>
        <v>fish</v>
      </c>
      <c r="X231" t="str">
        <f>_xlfn.XLOOKUP(Table2[[#This Row],[id]],AGCEEP[id],AGCEEP[name])</f>
        <v>The Falklands</v>
      </c>
      <c r="Y231">
        <f>_xlfn.XLOOKUP(Table2[[#This Row],[id]],AGCEEP[id],AGCEEP[colonization_difficulty])</f>
        <v>8</v>
      </c>
      <c r="Z231">
        <f>_xlfn.XLOOKUP(Table2[[#This Row],[id]],AGCEEP[id],AGCEEP[manpower])</f>
        <v>1</v>
      </c>
      <c r="AA231">
        <f>_xlfn.XLOOKUP(Table2[[#This Row],[id]],AGCEEP[id],AGCEEP[income])</f>
        <v>1</v>
      </c>
    </row>
    <row r="232" spans="1:27">
      <c r="A232" s="2">
        <v>231</v>
      </c>
      <c r="B232" s="3" t="s">
        <v>346</v>
      </c>
      <c r="C232" s="3" t="s">
        <v>1959</v>
      </c>
      <c r="D232" s="3" t="s">
        <v>348</v>
      </c>
      <c r="E232" s="3" t="s">
        <v>80</v>
      </c>
      <c r="F232" s="3" t="s">
        <v>349</v>
      </c>
      <c r="G232" s="3" t="s">
        <v>35</v>
      </c>
      <c r="H232" s="3" t="s">
        <v>350</v>
      </c>
      <c r="I232" s="3" t="s">
        <v>27</v>
      </c>
      <c r="J232" s="3" t="s">
        <v>351</v>
      </c>
      <c r="K232" s="3">
        <v>0</v>
      </c>
      <c r="L232" s="3">
        <v>1</v>
      </c>
      <c r="M232" s="3">
        <v>5</v>
      </c>
      <c r="O232">
        <f>Table2[[#This Row],[id]]</f>
        <v>231</v>
      </c>
      <c r="P232" t="str">
        <f>_xlfn.XLOOKUP(Table2[[#This Row],[id]],AGCEEP[id],AGCEEP[continent])</f>
        <v>Europe</v>
      </c>
      <c r="Q232" t="str">
        <f>_xlfn.XLOOKUP(Table2[[#This Row],[id]],AGCEEP[id],AGCEEP[region])</f>
        <v>British Isles</v>
      </c>
      <c r="R232" t="str">
        <f>_xlfn.XLOOKUP(Table2[[#This Row],[id]],AGCEEP[id],AGCEEP[area])</f>
        <v>Ireland</v>
      </c>
      <c r="S232" t="str">
        <f>_xlfn.XLOOKUP(Table2[[#This Row],[id]],AGCEEP[id],AGCEEP[terrain])</f>
        <v>marsh</v>
      </c>
      <c r="T232" t="str">
        <f>_xlfn.XLOOKUP(Table2[[#This Row],[id]],AGCEEP[id],AGCEEP[religion])</f>
        <v>catholic</v>
      </c>
      <c r="U232" t="str">
        <f>_xlfn.XLOOKUP(Table2[[#This Row],[id]],AGCEEP[id],AGCEEP[climate])</f>
        <v>temperate</v>
      </c>
      <c r="V232" t="str">
        <f>_xlfn.XLOOKUP(Table2[[#This Row],[id]],AGCEEP[id],AGCEEP[culture])</f>
        <v>celtic</v>
      </c>
      <c r="W232" t="str">
        <f>_xlfn.XLOOKUP(Table2[[#This Row],[id]],AGCEEP[id],AGCEEP[goods])</f>
        <v>fish</v>
      </c>
      <c r="X232" t="str">
        <f>_xlfn.XLOOKUP(Table2[[#This Row],[id]],AGCEEP[id],AGCEEP[name])</f>
        <v>Connaught</v>
      </c>
      <c r="Y232">
        <f>_xlfn.XLOOKUP(Table2[[#This Row],[id]],AGCEEP[id],AGCEEP[colonization_difficulty])</f>
        <v>0</v>
      </c>
      <c r="Z232">
        <f>_xlfn.XLOOKUP(Table2[[#This Row],[id]],AGCEEP[id],AGCEEP[manpower])</f>
        <v>1</v>
      </c>
      <c r="AA232">
        <f>_xlfn.XLOOKUP(Table2[[#This Row],[id]],AGCEEP[id],AGCEEP[income])</f>
        <v>5</v>
      </c>
    </row>
    <row r="233" spans="1:27">
      <c r="A233" s="2">
        <v>232</v>
      </c>
      <c r="B233" s="3" t="s">
        <v>346</v>
      </c>
      <c r="C233" s="3" t="s">
        <v>1959</v>
      </c>
      <c r="D233" s="3" t="s">
        <v>348</v>
      </c>
      <c r="E233" s="3" t="s">
        <v>1956</v>
      </c>
      <c r="F233" s="3" t="s">
        <v>349</v>
      </c>
      <c r="G233" s="3" t="s">
        <v>35</v>
      </c>
      <c r="H233" s="3" t="s">
        <v>350</v>
      </c>
      <c r="I233" s="3" t="s">
        <v>352</v>
      </c>
      <c r="J233" s="3" t="s">
        <v>353</v>
      </c>
      <c r="K233" s="3">
        <v>0</v>
      </c>
      <c r="L233" s="3">
        <v>2</v>
      </c>
      <c r="M233" s="3">
        <v>7</v>
      </c>
      <c r="O233">
        <f>Table2[[#This Row],[id]]</f>
        <v>232</v>
      </c>
      <c r="P233" t="str">
        <f>_xlfn.XLOOKUP(Table2[[#This Row],[id]],AGCEEP[id],AGCEEP[continent])</f>
        <v>Europe</v>
      </c>
      <c r="Q233" t="str">
        <f>_xlfn.XLOOKUP(Table2[[#This Row],[id]],AGCEEP[id],AGCEEP[region])</f>
        <v>British Isles</v>
      </c>
      <c r="R233" t="str">
        <f>_xlfn.XLOOKUP(Table2[[#This Row],[id]],AGCEEP[id],AGCEEP[area])</f>
        <v>Ireland</v>
      </c>
      <c r="S233" t="str">
        <f>_xlfn.XLOOKUP(Table2[[#This Row],[id]],AGCEEP[id],AGCEEP[terrain])</f>
        <v>plains</v>
      </c>
      <c r="T233" t="str">
        <f>_xlfn.XLOOKUP(Table2[[#This Row],[id]],AGCEEP[id],AGCEEP[religion])</f>
        <v>catholic</v>
      </c>
      <c r="U233" t="str">
        <f>_xlfn.XLOOKUP(Table2[[#This Row],[id]],AGCEEP[id],AGCEEP[climate])</f>
        <v>temperate</v>
      </c>
      <c r="V233" t="str">
        <f>_xlfn.XLOOKUP(Table2[[#This Row],[id]],AGCEEP[id],AGCEEP[culture])</f>
        <v>celtic</v>
      </c>
      <c r="W233" t="str">
        <f>_xlfn.XLOOKUP(Table2[[#This Row],[id]],AGCEEP[id],AGCEEP[goods])</f>
        <v>cloth</v>
      </c>
      <c r="X233" t="str">
        <f>_xlfn.XLOOKUP(Table2[[#This Row],[id]],AGCEEP[id],AGCEEP[name])</f>
        <v>Ulster</v>
      </c>
      <c r="Y233">
        <f>_xlfn.XLOOKUP(Table2[[#This Row],[id]],AGCEEP[id],AGCEEP[colonization_difficulty])</f>
        <v>0</v>
      </c>
      <c r="Z233">
        <f>_xlfn.XLOOKUP(Table2[[#This Row],[id]],AGCEEP[id],AGCEEP[manpower])</f>
        <v>2</v>
      </c>
      <c r="AA233">
        <f>_xlfn.XLOOKUP(Table2[[#This Row],[id]],AGCEEP[id],AGCEEP[income])</f>
        <v>7</v>
      </c>
    </row>
    <row r="234" spans="1:27">
      <c r="A234" s="2">
        <v>233</v>
      </c>
      <c r="B234" s="3" t="s">
        <v>346</v>
      </c>
      <c r="C234" s="3" t="s">
        <v>1959</v>
      </c>
      <c r="D234" s="3" t="s">
        <v>348</v>
      </c>
      <c r="E234" s="3" t="s">
        <v>80</v>
      </c>
      <c r="F234" s="3" t="s">
        <v>349</v>
      </c>
      <c r="G234" s="3" t="s">
        <v>35</v>
      </c>
      <c r="H234" s="3" t="s">
        <v>350</v>
      </c>
      <c r="I234" s="3" t="s">
        <v>43</v>
      </c>
      <c r="J234" s="3" t="s">
        <v>354</v>
      </c>
      <c r="K234" s="3">
        <v>0</v>
      </c>
      <c r="L234" s="3">
        <v>2</v>
      </c>
      <c r="M234" s="3">
        <v>5</v>
      </c>
      <c r="O234">
        <f>Table2[[#This Row],[id]]</f>
        <v>233</v>
      </c>
      <c r="P234" t="str">
        <f>_xlfn.XLOOKUP(Table2[[#This Row],[id]],AGCEEP[id],AGCEEP[continent])</f>
        <v>Europe</v>
      </c>
      <c r="Q234" t="str">
        <f>_xlfn.XLOOKUP(Table2[[#This Row],[id]],AGCEEP[id],AGCEEP[region])</f>
        <v>British Isles</v>
      </c>
      <c r="R234" t="str">
        <f>_xlfn.XLOOKUP(Table2[[#This Row],[id]],AGCEEP[id],AGCEEP[area])</f>
        <v>Ireland</v>
      </c>
      <c r="S234" t="str">
        <f>_xlfn.XLOOKUP(Table2[[#This Row],[id]],AGCEEP[id],AGCEEP[terrain])</f>
        <v>plains</v>
      </c>
      <c r="T234" t="str">
        <f>_xlfn.XLOOKUP(Table2[[#This Row],[id]],AGCEEP[id],AGCEEP[religion])</f>
        <v>catholic</v>
      </c>
      <c r="U234" t="str">
        <f>_xlfn.XLOOKUP(Table2[[#This Row],[id]],AGCEEP[id],AGCEEP[climate])</f>
        <v>temperate</v>
      </c>
      <c r="V234" t="str">
        <f>_xlfn.XLOOKUP(Table2[[#This Row],[id]],AGCEEP[id],AGCEEP[culture])</f>
        <v>celtic</v>
      </c>
      <c r="W234" t="str">
        <f>_xlfn.XLOOKUP(Table2[[#This Row],[id]],AGCEEP[id],AGCEEP[goods])</f>
        <v>grain</v>
      </c>
      <c r="X234" t="str">
        <f>_xlfn.XLOOKUP(Table2[[#This Row],[id]],AGCEEP[id],AGCEEP[name])</f>
        <v>Meath</v>
      </c>
      <c r="Y234">
        <f>_xlfn.XLOOKUP(Table2[[#This Row],[id]],AGCEEP[id],AGCEEP[colonization_difficulty])</f>
        <v>0</v>
      </c>
      <c r="Z234">
        <f>_xlfn.XLOOKUP(Table2[[#This Row],[id]],AGCEEP[id],AGCEEP[manpower])</f>
        <v>2</v>
      </c>
      <c r="AA234">
        <f>_xlfn.XLOOKUP(Table2[[#This Row],[id]],AGCEEP[id],AGCEEP[income])</f>
        <v>5</v>
      </c>
    </row>
    <row r="235" spans="1:27">
      <c r="A235" s="2">
        <v>234</v>
      </c>
      <c r="B235" s="3" t="s">
        <v>346</v>
      </c>
      <c r="C235" s="3" t="s">
        <v>1959</v>
      </c>
      <c r="D235" s="3" t="s">
        <v>348</v>
      </c>
      <c r="E235" s="3" t="s">
        <v>1956</v>
      </c>
      <c r="F235" s="3" t="s">
        <v>349</v>
      </c>
      <c r="G235" s="3" t="s">
        <v>35</v>
      </c>
      <c r="H235" s="3" t="s">
        <v>350</v>
      </c>
      <c r="I235" s="3" t="s">
        <v>27</v>
      </c>
      <c r="J235" s="3" t="s">
        <v>355</v>
      </c>
      <c r="K235" s="3">
        <v>0</v>
      </c>
      <c r="L235" s="3">
        <v>2</v>
      </c>
      <c r="M235" s="3">
        <v>6</v>
      </c>
      <c r="O235">
        <f>Table2[[#This Row],[id]]</f>
        <v>234</v>
      </c>
      <c r="P235" t="str">
        <f>_xlfn.XLOOKUP(Table2[[#This Row],[id]],AGCEEP[id],AGCEEP[continent])</f>
        <v>Europe</v>
      </c>
      <c r="Q235" t="str">
        <f>_xlfn.XLOOKUP(Table2[[#This Row],[id]],AGCEEP[id],AGCEEP[region])</f>
        <v>British Isles</v>
      </c>
      <c r="R235" t="str">
        <f>_xlfn.XLOOKUP(Table2[[#This Row],[id]],AGCEEP[id],AGCEEP[area])</f>
        <v>Ireland</v>
      </c>
      <c r="S235" t="str">
        <f>_xlfn.XLOOKUP(Table2[[#This Row],[id]],AGCEEP[id],AGCEEP[terrain])</f>
        <v>plains</v>
      </c>
      <c r="T235" t="str">
        <f>_xlfn.XLOOKUP(Table2[[#This Row],[id]],AGCEEP[id],AGCEEP[religion])</f>
        <v>catholic</v>
      </c>
      <c r="U235" t="str">
        <f>_xlfn.XLOOKUP(Table2[[#This Row],[id]],AGCEEP[id],AGCEEP[climate])</f>
        <v>temperate</v>
      </c>
      <c r="V235" t="str">
        <f>_xlfn.XLOOKUP(Table2[[#This Row],[id]],AGCEEP[id],AGCEEP[culture])</f>
        <v>celtic</v>
      </c>
      <c r="W235" t="str">
        <f>_xlfn.XLOOKUP(Table2[[#This Row],[id]],AGCEEP[id],AGCEEP[goods])</f>
        <v>fish</v>
      </c>
      <c r="X235" t="str">
        <f>_xlfn.XLOOKUP(Table2[[#This Row],[id]],AGCEEP[id],AGCEEP[name])</f>
        <v>Leinster</v>
      </c>
      <c r="Y235">
        <f>_xlfn.XLOOKUP(Table2[[#This Row],[id]],AGCEEP[id],AGCEEP[colonization_difficulty])</f>
        <v>0</v>
      </c>
      <c r="Z235">
        <f>_xlfn.XLOOKUP(Table2[[#This Row],[id]],AGCEEP[id],AGCEEP[manpower])</f>
        <v>2</v>
      </c>
      <c r="AA235">
        <f>_xlfn.XLOOKUP(Table2[[#This Row],[id]],AGCEEP[id],AGCEEP[income])</f>
        <v>6</v>
      </c>
    </row>
    <row r="236" spans="1:27">
      <c r="A236" s="2">
        <v>235</v>
      </c>
      <c r="B236" s="3" t="s">
        <v>346</v>
      </c>
      <c r="C236" s="3" t="s">
        <v>1959</v>
      </c>
      <c r="D236" s="3" t="s">
        <v>348</v>
      </c>
      <c r="E236" s="3" t="s">
        <v>1956</v>
      </c>
      <c r="F236" s="3" t="s">
        <v>349</v>
      </c>
      <c r="G236" s="3" t="s">
        <v>35</v>
      </c>
      <c r="H236" s="3" t="s">
        <v>350</v>
      </c>
      <c r="I236" s="3" t="s">
        <v>27</v>
      </c>
      <c r="J236" s="3" t="s">
        <v>356</v>
      </c>
      <c r="K236" s="3">
        <v>0</v>
      </c>
      <c r="L236" s="3">
        <v>2</v>
      </c>
      <c r="M236" s="3">
        <v>5</v>
      </c>
      <c r="O236">
        <f>Table2[[#This Row],[id]]</f>
        <v>235</v>
      </c>
      <c r="P236" t="str">
        <f>_xlfn.XLOOKUP(Table2[[#This Row],[id]],AGCEEP[id],AGCEEP[continent])</f>
        <v>Europe</v>
      </c>
      <c r="Q236" t="str">
        <f>_xlfn.XLOOKUP(Table2[[#This Row],[id]],AGCEEP[id],AGCEEP[region])</f>
        <v>British Isles</v>
      </c>
      <c r="R236" t="str">
        <f>_xlfn.XLOOKUP(Table2[[#This Row],[id]],AGCEEP[id],AGCEEP[area])</f>
        <v>Ireland</v>
      </c>
      <c r="S236" t="str">
        <f>_xlfn.XLOOKUP(Table2[[#This Row],[id]],AGCEEP[id],AGCEEP[terrain])</f>
        <v>plains</v>
      </c>
      <c r="T236" t="str">
        <f>_xlfn.XLOOKUP(Table2[[#This Row],[id]],AGCEEP[id],AGCEEP[religion])</f>
        <v>catholic</v>
      </c>
      <c r="U236" t="str">
        <f>_xlfn.XLOOKUP(Table2[[#This Row],[id]],AGCEEP[id],AGCEEP[climate])</f>
        <v>temperate</v>
      </c>
      <c r="V236" t="str">
        <f>_xlfn.XLOOKUP(Table2[[#This Row],[id]],AGCEEP[id],AGCEEP[culture])</f>
        <v>celtic</v>
      </c>
      <c r="W236" t="str">
        <f>_xlfn.XLOOKUP(Table2[[#This Row],[id]],AGCEEP[id],AGCEEP[goods])</f>
        <v>fish</v>
      </c>
      <c r="X236" t="str">
        <f>_xlfn.XLOOKUP(Table2[[#This Row],[id]],AGCEEP[id],AGCEEP[name])</f>
        <v>Munster</v>
      </c>
      <c r="Y236">
        <f>_xlfn.XLOOKUP(Table2[[#This Row],[id]],AGCEEP[id],AGCEEP[colonization_difficulty])</f>
        <v>0</v>
      </c>
      <c r="Z236">
        <f>_xlfn.XLOOKUP(Table2[[#This Row],[id]],AGCEEP[id],AGCEEP[manpower])</f>
        <v>2</v>
      </c>
      <c r="AA236">
        <f>_xlfn.XLOOKUP(Table2[[#This Row],[id]],AGCEEP[id],AGCEEP[income])</f>
        <v>5</v>
      </c>
    </row>
    <row r="237" spans="1:27">
      <c r="A237" s="2">
        <v>236</v>
      </c>
      <c r="B237" s="3" t="s">
        <v>346</v>
      </c>
      <c r="C237" s="3" t="s">
        <v>1959</v>
      </c>
      <c r="D237" s="3" t="s">
        <v>357</v>
      </c>
      <c r="E237" s="3" t="s">
        <v>1956</v>
      </c>
      <c r="F237" s="3" t="s">
        <v>349</v>
      </c>
      <c r="G237" s="3" t="s">
        <v>35</v>
      </c>
      <c r="H237" s="3" t="s">
        <v>350</v>
      </c>
      <c r="I237" s="3" t="s">
        <v>27</v>
      </c>
      <c r="J237" s="3" t="s">
        <v>358</v>
      </c>
      <c r="K237" s="3">
        <v>0</v>
      </c>
      <c r="L237" s="3">
        <v>3</v>
      </c>
      <c r="M237" s="3">
        <v>3</v>
      </c>
      <c r="O237">
        <f>Table2[[#This Row],[id]]</f>
        <v>236</v>
      </c>
      <c r="P237" t="str">
        <f>_xlfn.XLOOKUP(Table2[[#This Row],[id]],AGCEEP[id],AGCEEP[continent])</f>
        <v>Europe</v>
      </c>
      <c r="Q237" t="str">
        <f>_xlfn.XLOOKUP(Table2[[#This Row],[id]],AGCEEP[id],AGCEEP[region])</f>
        <v>British Isles</v>
      </c>
      <c r="R237" t="str">
        <f>_xlfn.XLOOKUP(Table2[[#This Row],[id]],AGCEEP[id],AGCEEP[area])</f>
        <v>Scotland</v>
      </c>
      <c r="S237" t="str">
        <f>_xlfn.XLOOKUP(Table2[[#This Row],[id]],AGCEEP[id],AGCEEP[terrain])</f>
        <v>mountain</v>
      </c>
      <c r="T237" t="str">
        <f>_xlfn.XLOOKUP(Table2[[#This Row],[id]],AGCEEP[id],AGCEEP[religion])</f>
        <v>catholic</v>
      </c>
      <c r="U237" t="str">
        <f>_xlfn.XLOOKUP(Table2[[#This Row],[id]],AGCEEP[id],AGCEEP[climate])</f>
        <v>temperate</v>
      </c>
      <c r="V237" t="str">
        <f>_xlfn.XLOOKUP(Table2[[#This Row],[id]],AGCEEP[id],AGCEEP[culture])</f>
        <v>celtic</v>
      </c>
      <c r="W237" t="str">
        <f>_xlfn.XLOOKUP(Table2[[#This Row],[id]],AGCEEP[id],AGCEEP[goods])</f>
        <v>fish</v>
      </c>
      <c r="X237" t="str">
        <f>_xlfn.XLOOKUP(Table2[[#This Row],[id]],AGCEEP[id],AGCEEP[name])</f>
        <v>The Highlands</v>
      </c>
      <c r="Y237">
        <f>_xlfn.XLOOKUP(Table2[[#This Row],[id]],AGCEEP[id],AGCEEP[colonization_difficulty])</f>
        <v>0</v>
      </c>
      <c r="Z237">
        <f>_xlfn.XLOOKUP(Table2[[#This Row],[id]],AGCEEP[id],AGCEEP[manpower])</f>
        <v>3</v>
      </c>
      <c r="AA237">
        <f>_xlfn.XLOOKUP(Table2[[#This Row],[id]],AGCEEP[id],AGCEEP[income])</f>
        <v>3</v>
      </c>
    </row>
    <row r="238" spans="1:27">
      <c r="A238" s="2">
        <v>237</v>
      </c>
      <c r="B238" s="3" t="s">
        <v>346</v>
      </c>
      <c r="C238" s="3" t="s">
        <v>1959</v>
      </c>
      <c r="D238" s="3" t="s">
        <v>357</v>
      </c>
      <c r="E238" s="3" t="s">
        <v>1956</v>
      </c>
      <c r="F238" s="3" t="s">
        <v>349</v>
      </c>
      <c r="G238" s="3" t="s">
        <v>35</v>
      </c>
      <c r="H238" s="3" t="s">
        <v>350</v>
      </c>
      <c r="I238" s="3" t="s">
        <v>41</v>
      </c>
      <c r="J238" s="3" t="s">
        <v>359</v>
      </c>
      <c r="K238" s="3">
        <v>0</v>
      </c>
      <c r="L238" s="3">
        <v>2</v>
      </c>
      <c r="M238" s="3">
        <v>5</v>
      </c>
      <c r="O238">
        <f>Table2[[#This Row],[id]]</f>
        <v>237</v>
      </c>
      <c r="P238" t="str">
        <f>_xlfn.XLOOKUP(Table2[[#This Row],[id]],AGCEEP[id],AGCEEP[continent])</f>
        <v>Europe</v>
      </c>
      <c r="Q238" t="str">
        <f>_xlfn.XLOOKUP(Table2[[#This Row],[id]],AGCEEP[id],AGCEEP[region])</f>
        <v>British Isles</v>
      </c>
      <c r="R238" t="str">
        <f>_xlfn.XLOOKUP(Table2[[#This Row],[id]],AGCEEP[id],AGCEEP[area])</f>
        <v>Scotland</v>
      </c>
      <c r="S238" t="str">
        <f>_xlfn.XLOOKUP(Table2[[#This Row],[id]],AGCEEP[id],AGCEEP[terrain])</f>
        <v>mountain</v>
      </c>
      <c r="T238" t="str">
        <f>_xlfn.XLOOKUP(Table2[[#This Row],[id]],AGCEEP[id],AGCEEP[religion])</f>
        <v>catholic</v>
      </c>
      <c r="U238" t="str">
        <f>_xlfn.XLOOKUP(Table2[[#This Row],[id]],AGCEEP[id],AGCEEP[climate])</f>
        <v>temperate</v>
      </c>
      <c r="V238" t="str">
        <f>_xlfn.XLOOKUP(Table2[[#This Row],[id]],AGCEEP[id],AGCEEP[culture])</f>
        <v>celtic</v>
      </c>
      <c r="W238" t="str">
        <f>_xlfn.XLOOKUP(Table2[[#This Row],[id]],AGCEEP[id],AGCEEP[goods])</f>
        <v>wool</v>
      </c>
      <c r="X238" t="str">
        <f>_xlfn.XLOOKUP(Table2[[#This Row],[id]],AGCEEP[id],AGCEEP[name])</f>
        <v>The Grampians</v>
      </c>
      <c r="Y238">
        <f>_xlfn.XLOOKUP(Table2[[#This Row],[id]],AGCEEP[id],AGCEEP[colonization_difficulty])</f>
        <v>0</v>
      </c>
      <c r="Z238">
        <f>_xlfn.XLOOKUP(Table2[[#This Row],[id]],AGCEEP[id],AGCEEP[manpower])</f>
        <v>2</v>
      </c>
      <c r="AA238">
        <f>_xlfn.XLOOKUP(Table2[[#This Row],[id]],AGCEEP[id],AGCEEP[income])</f>
        <v>5</v>
      </c>
    </row>
    <row r="239" spans="1:27">
      <c r="A239" s="2">
        <v>238</v>
      </c>
      <c r="B239" s="3" t="s">
        <v>346</v>
      </c>
      <c r="C239" s="3" t="s">
        <v>1959</v>
      </c>
      <c r="D239" s="3" t="s">
        <v>357</v>
      </c>
      <c r="E239" s="3" t="s">
        <v>34</v>
      </c>
      <c r="F239" s="3" t="s">
        <v>349</v>
      </c>
      <c r="G239" s="3" t="s">
        <v>35</v>
      </c>
      <c r="H239" s="3" t="s">
        <v>360</v>
      </c>
      <c r="I239" s="3" t="s">
        <v>27</v>
      </c>
      <c r="J239" s="3" t="s">
        <v>361</v>
      </c>
      <c r="K239" s="3">
        <v>0</v>
      </c>
      <c r="L239" s="3">
        <v>3</v>
      </c>
      <c r="M239" s="3">
        <v>6</v>
      </c>
      <c r="O239">
        <f>Table2[[#This Row],[id]]</f>
        <v>238</v>
      </c>
      <c r="P239" t="str">
        <f>_xlfn.XLOOKUP(Table2[[#This Row],[id]],AGCEEP[id],AGCEEP[continent])</f>
        <v>Europe</v>
      </c>
      <c r="Q239" t="str">
        <f>_xlfn.XLOOKUP(Table2[[#This Row],[id]],AGCEEP[id],AGCEEP[region])</f>
        <v>British Isles</v>
      </c>
      <c r="R239" t="str">
        <f>_xlfn.XLOOKUP(Table2[[#This Row],[id]],AGCEEP[id],AGCEEP[area])</f>
        <v>Scotland</v>
      </c>
      <c r="S239" t="str">
        <f>_xlfn.XLOOKUP(Table2[[#This Row],[id]],AGCEEP[id],AGCEEP[terrain])</f>
        <v>plains</v>
      </c>
      <c r="T239" t="str">
        <f>_xlfn.XLOOKUP(Table2[[#This Row],[id]],AGCEEP[id],AGCEEP[religion])</f>
        <v>catholic</v>
      </c>
      <c r="U239" t="str">
        <f>_xlfn.XLOOKUP(Table2[[#This Row],[id]],AGCEEP[id],AGCEEP[climate])</f>
        <v>temperate</v>
      </c>
      <c r="V239" t="str">
        <f>_xlfn.XLOOKUP(Table2[[#This Row],[id]],AGCEEP[id],AGCEEP[culture])</f>
        <v>celtic</v>
      </c>
      <c r="W239" t="str">
        <f>_xlfn.XLOOKUP(Table2[[#This Row],[id]],AGCEEP[id],AGCEEP[goods])</f>
        <v>fish</v>
      </c>
      <c r="X239" t="str">
        <f>_xlfn.XLOOKUP(Table2[[#This Row],[id]],AGCEEP[id],AGCEEP[name])</f>
        <v>Lothian</v>
      </c>
      <c r="Y239">
        <f>_xlfn.XLOOKUP(Table2[[#This Row],[id]],AGCEEP[id],AGCEEP[colonization_difficulty])</f>
        <v>0</v>
      </c>
      <c r="Z239">
        <f>_xlfn.XLOOKUP(Table2[[#This Row],[id]],AGCEEP[id],AGCEEP[manpower])</f>
        <v>3</v>
      </c>
      <c r="AA239">
        <f>_xlfn.XLOOKUP(Table2[[#This Row],[id]],AGCEEP[id],AGCEEP[income])</f>
        <v>6</v>
      </c>
    </row>
    <row r="240" spans="1:27">
      <c r="A240" s="2">
        <v>239</v>
      </c>
      <c r="B240" s="3" t="s">
        <v>346</v>
      </c>
      <c r="C240" s="3" t="s">
        <v>1959</v>
      </c>
      <c r="D240" s="3" t="s">
        <v>357</v>
      </c>
      <c r="E240" s="3" t="s">
        <v>1956</v>
      </c>
      <c r="F240" s="3" t="s">
        <v>349</v>
      </c>
      <c r="G240" s="3" t="s">
        <v>35</v>
      </c>
      <c r="H240" s="3" t="s">
        <v>360</v>
      </c>
      <c r="I240" s="3" t="s">
        <v>141</v>
      </c>
      <c r="J240" s="3" t="s">
        <v>362</v>
      </c>
      <c r="K240" s="3">
        <v>0</v>
      </c>
      <c r="L240" s="3">
        <v>2</v>
      </c>
      <c r="M240" s="3">
        <v>7</v>
      </c>
      <c r="O240">
        <f>Table2[[#This Row],[id]]</f>
        <v>239</v>
      </c>
      <c r="P240" t="str">
        <f>_xlfn.XLOOKUP(Table2[[#This Row],[id]],AGCEEP[id],AGCEEP[continent])</f>
        <v>Europe</v>
      </c>
      <c r="Q240" t="str">
        <f>_xlfn.XLOOKUP(Table2[[#This Row],[id]],AGCEEP[id],AGCEEP[region])</f>
        <v>British Isles</v>
      </c>
      <c r="R240" t="str">
        <f>_xlfn.XLOOKUP(Table2[[#This Row],[id]],AGCEEP[id],AGCEEP[area])</f>
        <v>Scotland</v>
      </c>
      <c r="S240" t="str">
        <f>_xlfn.XLOOKUP(Table2[[#This Row],[id]],AGCEEP[id],AGCEEP[terrain])</f>
        <v>mountain</v>
      </c>
      <c r="T240" t="str">
        <f>_xlfn.XLOOKUP(Table2[[#This Row],[id]],AGCEEP[id],AGCEEP[religion])</f>
        <v>catholic</v>
      </c>
      <c r="U240" t="str">
        <f>_xlfn.XLOOKUP(Table2[[#This Row],[id]],AGCEEP[id],AGCEEP[climate])</f>
        <v>temperate</v>
      </c>
      <c r="V240" t="str">
        <f>_xlfn.XLOOKUP(Table2[[#This Row],[id]],AGCEEP[id],AGCEEP[culture])</f>
        <v>celtic</v>
      </c>
      <c r="W240" t="str">
        <f>_xlfn.XLOOKUP(Table2[[#This Row],[id]],AGCEEP[id],AGCEEP[goods])</f>
        <v>iron</v>
      </c>
      <c r="X240" t="str">
        <f>_xlfn.XLOOKUP(Table2[[#This Row],[id]],AGCEEP[id],AGCEEP[name])</f>
        <v>Strathclyde</v>
      </c>
      <c r="Y240">
        <f>_xlfn.XLOOKUP(Table2[[#This Row],[id]],AGCEEP[id],AGCEEP[colonization_difficulty])</f>
        <v>0</v>
      </c>
      <c r="Z240">
        <f>_xlfn.XLOOKUP(Table2[[#This Row],[id]],AGCEEP[id],AGCEEP[manpower])</f>
        <v>2</v>
      </c>
      <c r="AA240">
        <f>_xlfn.XLOOKUP(Table2[[#This Row],[id]],AGCEEP[id],AGCEEP[income])</f>
        <v>7</v>
      </c>
    </row>
    <row r="241" spans="1:27">
      <c r="A241" s="2">
        <v>240</v>
      </c>
      <c r="B241" s="3" t="s">
        <v>346</v>
      </c>
      <c r="C241" s="3" t="s">
        <v>1959</v>
      </c>
      <c r="D241" s="3" t="s">
        <v>363</v>
      </c>
      <c r="E241" s="3" t="s">
        <v>1956</v>
      </c>
      <c r="F241" s="3" t="s">
        <v>349</v>
      </c>
      <c r="G241" s="3" t="s">
        <v>35</v>
      </c>
      <c r="H241" s="3" t="s">
        <v>360</v>
      </c>
      <c r="I241" s="3" t="s">
        <v>352</v>
      </c>
      <c r="J241" s="3" t="s">
        <v>364</v>
      </c>
      <c r="K241" s="3">
        <v>0</v>
      </c>
      <c r="L241" s="3">
        <v>2</v>
      </c>
      <c r="M241" s="3">
        <v>7</v>
      </c>
      <c r="O241">
        <f>Table2[[#This Row],[id]]</f>
        <v>240</v>
      </c>
      <c r="P241" t="str">
        <f>_xlfn.XLOOKUP(Table2[[#This Row],[id]],AGCEEP[id],AGCEEP[continent])</f>
        <v>Europe</v>
      </c>
      <c r="Q241" t="str">
        <f>_xlfn.XLOOKUP(Table2[[#This Row],[id]],AGCEEP[id],AGCEEP[region])</f>
        <v>British Isles</v>
      </c>
      <c r="R241" t="str">
        <f>_xlfn.XLOOKUP(Table2[[#This Row],[id]],AGCEEP[id],AGCEEP[area])</f>
        <v>England</v>
      </c>
      <c r="S241" t="str">
        <f>_xlfn.XLOOKUP(Table2[[#This Row],[id]],AGCEEP[id],AGCEEP[terrain])</f>
        <v>mountain</v>
      </c>
      <c r="T241" t="str">
        <f>_xlfn.XLOOKUP(Table2[[#This Row],[id]],AGCEEP[id],AGCEEP[religion])</f>
        <v>catholic</v>
      </c>
      <c r="U241" t="str">
        <f>_xlfn.XLOOKUP(Table2[[#This Row],[id]],AGCEEP[id],AGCEEP[climate])</f>
        <v>temperate</v>
      </c>
      <c r="V241" t="str">
        <f>_xlfn.XLOOKUP(Table2[[#This Row],[id]],AGCEEP[id],AGCEEP[culture])</f>
        <v>english</v>
      </c>
      <c r="W241" t="str">
        <f>_xlfn.XLOOKUP(Table2[[#This Row],[id]],AGCEEP[id],AGCEEP[goods])</f>
        <v>cloth</v>
      </c>
      <c r="X241" t="str">
        <f>_xlfn.XLOOKUP(Table2[[#This Row],[id]],AGCEEP[id],AGCEEP[name])</f>
        <v>Northumberland</v>
      </c>
      <c r="Y241">
        <f>_xlfn.XLOOKUP(Table2[[#This Row],[id]],AGCEEP[id],AGCEEP[colonization_difficulty])</f>
        <v>0</v>
      </c>
      <c r="Z241">
        <f>_xlfn.XLOOKUP(Table2[[#This Row],[id]],AGCEEP[id],AGCEEP[manpower])</f>
        <v>2</v>
      </c>
      <c r="AA241">
        <f>_xlfn.XLOOKUP(Table2[[#This Row],[id]],AGCEEP[id],AGCEEP[income])</f>
        <v>7</v>
      </c>
    </row>
    <row r="242" spans="1:27">
      <c r="A242" s="2">
        <v>241</v>
      </c>
      <c r="B242" s="3" t="s">
        <v>346</v>
      </c>
      <c r="C242" s="3" t="s">
        <v>1959</v>
      </c>
      <c r="D242" s="3" t="s">
        <v>363</v>
      </c>
      <c r="E242" s="3" t="s">
        <v>34</v>
      </c>
      <c r="F242" s="3" t="s">
        <v>349</v>
      </c>
      <c r="G242" s="3" t="s">
        <v>35</v>
      </c>
      <c r="H242" s="3" t="s">
        <v>360</v>
      </c>
      <c r="I242" s="3" t="s">
        <v>352</v>
      </c>
      <c r="J242" s="3" t="s">
        <v>365</v>
      </c>
      <c r="K242" s="3">
        <v>0</v>
      </c>
      <c r="L242" s="3">
        <v>3</v>
      </c>
      <c r="M242" s="3">
        <v>9</v>
      </c>
      <c r="O242">
        <f>Table2[[#This Row],[id]]</f>
        <v>241</v>
      </c>
      <c r="P242" t="str">
        <f>_xlfn.XLOOKUP(Table2[[#This Row],[id]],AGCEEP[id],AGCEEP[continent])</f>
        <v>Europe</v>
      </c>
      <c r="Q242" t="str">
        <f>_xlfn.XLOOKUP(Table2[[#This Row],[id]],AGCEEP[id],AGCEEP[region])</f>
        <v>British Isles</v>
      </c>
      <c r="R242" t="str">
        <f>_xlfn.XLOOKUP(Table2[[#This Row],[id]],AGCEEP[id],AGCEEP[area])</f>
        <v>England</v>
      </c>
      <c r="S242" t="str">
        <f>_xlfn.XLOOKUP(Table2[[#This Row],[id]],AGCEEP[id],AGCEEP[terrain])</f>
        <v>plains</v>
      </c>
      <c r="T242" t="str">
        <f>_xlfn.XLOOKUP(Table2[[#This Row],[id]],AGCEEP[id],AGCEEP[religion])</f>
        <v>catholic</v>
      </c>
      <c r="U242" t="str">
        <f>_xlfn.XLOOKUP(Table2[[#This Row],[id]],AGCEEP[id],AGCEEP[climate])</f>
        <v>temperate</v>
      </c>
      <c r="V242" t="str">
        <f>_xlfn.XLOOKUP(Table2[[#This Row],[id]],AGCEEP[id],AGCEEP[culture])</f>
        <v>english</v>
      </c>
      <c r="W242" t="str">
        <f>_xlfn.XLOOKUP(Table2[[#This Row],[id]],AGCEEP[id],AGCEEP[goods])</f>
        <v>cloth</v>
      </c>
      <c r="X242" t="str">
        <f>_xlfn.XLOOKUP(Table2[[#This Row],[id]],AGCEEP[id],AGCEEP[name])</f>
        <v>Yorkshire</v>
      </c>
      <c r="Y242">
        <f>_xlfn.XLOOKUP(Table2[[#This Row],[id]],AGCEEP[id],AGCEEP[colonization_difficulty])</f>
        <v>0</v>
      </c>
      <c r="Z242">
        <f>_xlfn.XLOOKUP(Table2[[#This Row],[id]],AGCEEP[id],AGCEEP[manpower])</f>
        <v>3</v>
      </c>
      <c r="AA242">
        <f>_xlfn.XLOOKUP(Table2[[#This Row],[id]],AGCEEP[id],AGCEEP[income])</f>
        <v>9</v>
      </c>
    </row>
    <row r="243" spans="1:27">
      <c r="A243" s="2">
        <v>242</v>
      </c>
      <c r="B243" s="3" t="s">
        <v>346</v>
      </c>
      <c r="C243" s="3" t="s">
        <v>1959</v>
      </c>
      <c r="D243" s="3" t="s">
        <v>363</v>
      </c>
      <c r="E243" s="3" t="s">
        <v>22</v>
      </c>
      <c r="F243" s="3" t="s">
        <v>349</v>
      </c>
      <c r="G243" s="3" t="s">
        <v>35</v>
      </c>
      <c r="H243" s="3" t="s">
        <v>360</v>
      </c>
      <c r="I243" s="3" t="s">
        <v>141</v>
      </c>
      <c r="J243" s="3" t="s">
        <v>366</v>
      </c>
      <c r="K243" s="3">
        <v>0</v>
      </c>
      <c r="L243" s="3">
        <v>5</v>
      </c>
      <c r="M243" s="3">
        <v>11</v>
      </c>
      <c r="O243">
        <f>Table2[[#This Row],[id]]</f>
        <v>242</v>
      </c>
      <c r="P243" t="str">
        <f>_xlfn.XLOOKUP(Table2[[#This Row],[id]],AGCEEP[id],AGCEEP[continent])</f>
        <v>Europe</v>
      </c>
      <c r="Q243" t="str">
        <f>_xlfn.XLOOKUP(Table2[[#This Row],[id]],AGCEEP[id],AGCEEP[region])</f>
        <v>British Isles</v>
      </c>
      <c r="R243" t="str">
        <f>_xlfn.XLOOKUP(Table2[[#This Row],[id]],AGCEEP[id],AGCEEP[area])</f>
        <v>England</v>
      </c>
      <c r="S243" t="str">
        <f>_xlfn.XLOOKUP(Table2[[#This Row],[id]],AGCEEP[id],AGCEEP[terrain])</f>
        <v>plains</v>
      </c>
      <c r="T243" t="str">
        <f>_xlfn.XLOOKUP(Table2[[#This Row],[id]],AGCEEP[id],AGCEEP[religion])</f>
        <v>catholic</v>
      </c>
      <c r="U243" t="str">
        <f>_xlfn.XLOOKUP(Table2[[#This Row],[id]],AGCEEP[id],AGCEEP[climate])</f>
        <v>temperate</v>
      </c>
      <c r="V243" t="str">
        <f>_xlfn.XLOOKUP(Table2[[#This Row],[id]],AGCEEP[id],AGCEEP[culture])</f>
        <v>english</v>
      </c>
      <c r="W243" t="str">
        <f>_xlfn.XLOOKUP(Table2[[#This Row],[id]],AGCEEP[id],AGCEEP[goods])</f>
        <v>iron</v>
      </c>
      <c r="X243" t="str">
        <f>_xlfn.XLOOKUP(Table2[[#This Row],[id]],AGCEEP[id],AGCEEP[name])</f>
        <v>Lancashire</v>
      </c>
      <c r="Y243">
        <f>_xlfn.XLOOKUP(Table2[[#This Row],[id]],AGCEEP[id],AGCEEP[colonization_difficulty])</f>
        <v>0</v>
      </c>
      <c r="Z243">
        <f>_xlfn.XLOOKUP(Table2[[#This Row],[id]],AGCEEP[id],AGCEEP[manpower])</f>
        <v>5</v>
      </c>
      <c r="AA243">
        <f>_xlfn.XLOOKUP(Table2[[#This Row],[id]],AGCEEP[id],AGCEEP[income])</f>
        <v>11</v>
      </c>
    </row>
    <row r="244" spans="1:27">
      <c r="A244" s="2">
        <v>243</v>
      </c>
      <c r="B244" s="3" t="s">
        <v>346</v>
      </c>
      <c r="C244" s="3" t="s">
        <v>1959</v>
      </c>
      <c r="D244" s="3" t="s">
        <v>363</v>
      </c>
      <c r="E244" s="3" t="s">
        <v>1956</v>
      </c>
      <c r="F244" s="3" t="s">
        <v>349</v>
      </c>
      <c r="G244" s="3" t="s">
        <v>35</v>
      </c>
      <c r="H244" s="3" t="s">
        <v>350</v>
      </c>
      <c r="I244" s="3" t="s">
        <v>141</v>
      </c>
      <c r="J244" s="3" t="s">
        <v>367</v>
      </c>
      <c r="K244" s="3">
        <v>0</v>
      </c>
      <c r="L244" s="3">
        <v>3</v>
      </c>
      <c r="M244" s="3">
        <v>7</v>
      </c>
      <c r="O244">
        <f>Table2[[#This Row],[id]]</f>
        <v>243</v>
      </c>
      <c r="P244" t="str">
        <f>_xlfn.XLOOKUP(Table2[[#This Row],[id]],AGCEEP[id],AGCEEP[continent])</f>
        <v>Europe</v>
      </c>
      <c r="Q244" t="str">
        <f>_xlfn.XLOOKUP(Table2[[#This Row],[id]],AGCEEP[id],AGCEEP[region])</f>
        <v>British Isles</v>
      </c>
      <c r="R244" t="str">
        <f>_xlfn.XLOOKUP(Table2[[#This Row],[id]],AGCEEP[id],AGCEEP[area])</f>
        <v>England</v>
      </c>
      <c r="S244" t="str">
        <f>_xlfn.XLOOKUP(Table2[[#This Row],[id]],AGCEEP[id],AGCEEP[terrain])</f>
        <v>mountain</v>
      </c>
      <c r="T244" t="str">
        <f>_xlfn.XLOOKUP(Table2[[#This Row],[id]],AGCEEP[id],AGCEEP[religion])</f>
        <v>catholic</v>
      </c>
      <c r="U244" t="str">
        <f>_xlfn.XLOOKUP(Table2[[#This Row],[id]],AGCEEP[id],AGCEEP[climate])</f>
        <v>temperate</v>
      </c>
      <c r="V244" t="str">
        <f>_xlfn.XLOOKUP(Table2[[#This Row],[id]],AGCEEP[id],AGCEEP[culture])</f>
        <v>celtic</v>
      </c>
      <c r="W244" t="str">
        <f>_xlfn.XLOOKUP(Table2[[#This Row],[id]],AGCEEP[id],AGCEEP[goods])</f>
        <v>iron</v>
      </c>
      <c r="X244" t="str">
        <f>_xlfn.XLOOKUP(Table2[[#This Row],[id]],AGCEEP[id],AGCEEP[name])</f>
        <v>Wales</v>
      </c>
      <c r="Y244">
        <f>_xlfn.XLOOKUP(Table2[[#This Row],[id]],AGCEEP[id],AGCEEP[colonization_difficulty])</f>
        <v>0</v>
      </c>
      <c r="Z244">
        <f>_xlfn.XLOOKUP(Table2[[#This Row],[id]],AGCEEP[id],AGCEEP[manpower])</f>
        <v>3</v>
      </c>
      <c r="AA244">
        <f>_xlfn.XLOOKUP(Table2[[#This Row],[id]],AGCEEP[id],AGCEEP[income])</f>
        <v>7</v>
      </c>
    </row>
    <row r="245" spans="1:27">
      <c r="A245" s="2">
        <v>244</v>
      </c>
      <c r="B245" s="3" t="s">
        <v>346</v>
      </c>
      <c r="C245" s="3" t="s">
        <v>1959</v>
      </c>
      <c r="D245" s="3" t="s">
        <v>363</v>
      </c>
      <c r="E245" s="3" t="s">
        <v>34</v>
      </c>
      <c r="F245" s="3" t="s">
        <v>349</v>
      </c>
      <c r="G245" s="3" t="s">
        <v>35</v>
      </c>
      <c r="H245" s="3" t="s">
        <v>360</v>
      </c>
      <c r="I245" s="3" t="s">
        <v>141</v>
      </c>
      <c r="J245" s="3" t="s">
        <v>368</v>
      </c>
      <c r="K245" s="3">
        <v>0</v>
      </c>
      <c r="L245" s="3">
        <v>5</v>
      </c>
      <c r="M245" s="3">
        <v>11</v>
      </c>
      <c r="O245">
        <f>Table2[[#This Row],[id]]</f>
        <v>244</v>
      </c>
      <c r="P245" t="str">
        <f>_xlfn.XLOOKUP(Table2[[#This Row],[id]],AGCEEP[id],AGCEEP[continent])</f>
        <v>Europe</v>
      </c>
      <c r="Q245" t="str">
        <f>_xlfn.XLOOKUP(Table2[[#This Row],[id]],AGCEEP[id],AGCEEP[region])</f>
        <v>British Isles</v>
      </c>
      <c r="R245" t="str">
        <f>_xlfn.XLOOKUP(Table2[[#This Row],[id]],AGCEEP[id],AGCEEP[area])</f>
        <v>England</v>
      </c>
      <c r="S245" t="str">
        <f>_xlfn.XLOOKUP(Table2[[#This Row],[id]],AGCEEP[id],AGCEEP[terrain])</f>
        <v>plains</v>
      </c>
      <c r="T245" t="str">
        <f>_xlfn.XLOOKUP(Table2[[#This Row],[id]],AGCEEP[id],AGCEEP[religion])</f>
        <v>catholic</v>
      </c>
      <c r="U245" t="str">
        <f>_xlfn.XLOOKUP(Table2[[#This Row],[id]],AGCEEP[id],AGCEEP[climate])</f>
        <v>temperate</v>
      </c>
      <c r="V245" t="str">
        <f>_xlfn.XLOOKUP(Table2[[#This Row],[id]],AGCEEP[id],AGCEEP[culture])</f>
        <v>english</v>
      </c>
      <c r="W245" t="str">
        <f>_xlfn.XLOOKUP(Table2[[#This Row],[id]],AGCEEP[id],AGCEEP[goods])</f>
        <v>iron</v>
      </c>
      <c r="X245" t="str">
        <f>_xlfn.XLOOKUP(Table2[[#This Row],[id]],AGCEEP[id],AGCEEP[name])</f>
        <v>Midlands</v>
      </c>
      <c r="Y245">
        <f>_xlfn.XLOOKUP(Table2[[#This Row],[id]],AGCEEP[id],AGCEEP[colonization_difficulty])</f>
        <v>0</v>
      </c>
      <c r="Z245">
        <f>_xlfn.XLOOKUP(Table2[[#This Row],[id]],AGCEEP[id],AGCEEP[manpower])</f>
        <v>5</v>
      </c>
      <c r="AA245">
        <f>_xlfn.XLOOKUP(Table2[[#This Row],[id]],AGCEEP[id],AGCEEP[income])</f>
        <v>11</v>
      </c>
    </row>
    <row r="246" spans="1:27">
      <c r="A246" s="2">
        <v>245</v>
      </c>
      <c r="B246" s="3" t="s">
        <v>346</v>
      </c>
      <c r="C246" s="3" t="s">
        <v>1959</v>
      </c>
      <c r="D246" s="3" t="s">
        <v>363</v>
      </c>
      <c r="E246" s="3" t="s">
        <v>34</v>
      </c>
      <c r="F246" s="3" t="s">
        <v>349</v>
      </c>
      <c r="G246" s="3" t="s">
        <v>35</v>
      </c>
      <c r="H246" s="3" t="s">
        <v>360</v>
      </c>
      <c r="I246" s="3" t="s">
        <v>352</v>
      </c>
      <c r="J246" s="3" t="s">
        <v>369</v>
      </c>
      <c r="K246" s="3">
        <v>0</v>
      </c>
      <c r="L246" s="3">
        <v>4</v>
      </c>
      <c r="M246" s="3">
        <v>8</v>
      </c>
      <c r="O246">
        <f>Table2[[#This Row],[id]]</f>
        <v>245</v>
      </c>
      <c r="P246" t="str">
        <f>_xlfn.XLOOKUP(Table2[[#This Row],[id]],AGCEEP[id],AGCEEP[continent])</f>
        <v>Europe</v>
      </c>
      <c r="Q246" t="str">
        <f>_xlfn.XLOOKUP(Table2[[#This Row],[id]],AGCEEP[id],AGCEEP[region])</f>
        <v>British Isles</v>
      </c>
      <c r="R246" t="str">
        <f>_xlfn.XLOOKUP(Table2[[#This Row],[id]],AGCEEP[id],AGCEEP[area])</f>
        <v>England</v>
      </c>
      <c r="S246" t="str">
        <f>_xlfn.XLOOKUP(Table2[[#This Row],[id]],AGCEEP[id],AGCEEP[terrain])</f>
        <v>plains</v>
      </c>
      <c r="T246" t="str">
        <f>_xlfn.XLOOKUP(Table2[[#This Row],[id]],AGCEEP[id],AGCEEP[religion])</f>
        <v>catholic</v>
      </c>
      <c r="U246" t="str">
        <f>_xlfn.XLOOKUP(Table2[[#This Row],[id]],AGCEEP[id],AGCEEP[climate])</f>
        <v>temperate</v>
      </c>
      <c r="V246" t="str">
        <f>_xlfn.XLOOKUP(Table2[[#This Row],[id]],AGCEEP[id],AGCEEP[culture])</f>
        <v>english</v>
      </c>
      <c r="W246" t="str">
        <f>_xlfn.XLOOKUP(Table2[[#This Row],[id]],AGCEEP[id],AGCEEP[goods])</f>
        <v>cloth</v>
      </c>
      <c r="X246" t="str">
        <f>_xlfn.XLOOKUP(Table2[[#This Row],[id]],AGCEEP[id],AGCEEP[name])</f>
        <v>Lincoln</v>
      </c>
      <c r="Y246">
        <f>_xlfn.XLOOKUP(Table2[[#This Row],[id]],AGCEEP[id],AGCEEP[colonization_difficulty])</f>
        <v>0</v>
      </c>
      <c r="Z246">
        <f>_xlfn.XLOOKUP(Table2[[#This Row],[id]],AGCEEP[id],AGCEEP[manpower])</f>
        <v>4</v>
      </c>
      <c r="AA246">
        <f>_xlfn.XLOOKUP(Table2[[#This Row],[id]],AGCEEP[id],AGCEEP[income])</f>
        <v>8</v>
      </c>
    </row>
    <row r="247" spans="1:27">
      <c r="A247" s="2">
        <v>246</v>
      </c>
      <c r="B247" s="3" t="s">
        <v>346</v>
      </c>
      <c r="C247" s="3" t="s">
        <v>1959</v>
      </c>
      <c r="D247" s="3" t="s">
        <v>363</v>
      </c>
      <c r="E247" s="3" t="s">
        <v>34</v>
      </c>
      <c r="F247" s="3" t="s">
        <v>349</v>
      </c>
      <c r="G247" s="3" t="s">
        <v>35</v>
      </c>
      <c r="H247" s="3" t="s">
        <v>360</v>
      </c>
      <c r="I247" s="3" t="s">
        <v>27</v>
      </c>
      <c r="J247" s="3" t="s">
        <v>370</v>
      </c>
      <c r="K247" s="3">
        <v>0</v>
      </c>
      <c r="L247" s="3">
        <v>4</v>
      </c>
      <c r="M247" s="3">
        <v>9</v>
      </c>
      <c r="O247">
        <f>Table2[[#This Row],[id]]</f>
        <v>246</v>
      </c>
      <c r="P247" t="str">
        <f>_xlfn.XLOOKUP(Table2[[#This Row],[id]],AGCEEP[id],AGCEEP[continent])</f>
        <v>Europe</v>
      </c>
      <c r="Q247" t="str">
        <f>_xlfn.XLOOKUP(Table2[[#This Row],[id]],AGCEEP[id],AGCEEP[region])</f>
        <v>British Isles</v>
      </c>
      <c r="R247" t="str">
        <f>_xlfn.XLOOKUP(Table2[[#This Row],[id]],AGCEEP[id],AGCEEP[area])</f>
        <v>England</v>
      </c>
      <c r="S247" t="str">
        <f>_xlfn.XLOOKUP(Table2[[#This Row],[id]],AGCEEP[id],AGCEEP[terrain])</f>
        <v>plains</v>
      </c>
      <c r="T247" t="str">
        <f>_xlfn.XLOOKUP(Table2[[#This Row],[id]],AGCEEP[id],AGCEEP[religion])</f>
        <v>catholic</v>
      </c>
      <c r="U247" t="str">
        <f>_xlfn.XLOOKUP(Table2[[#This Row],[id]],AGCEEP[id],AGCEEP[climate])</f>
        <v>temperate</v>
      </c>
      <c r="V247" t="str">
        <f>_xlfn.XLOOKUP(Table2[[#This Row],[id]],AGCEEP[id],AGCEEP[culture])</f>
        <v>english</v>
      </c>
      <c r="W247" t="str">
        <f>_xlfn.XLOOKUP(Table2[[#This Row],[id]],AGCEEP[id],AGCEEP[goods])</f>
        <v>fish</v>
      </c>
      <c r="X247" t="str">
        <f>_xlfn.XLOOKUP(Table2[[#This Row],[id]],AGCEEP[id],AGCEEP[name])</f>
        <v>Bristol</v>
      </c>
      <c r="Y247">
        <f>_xlfn.XLOOKUP(Table2[[#This Row],[id]],AGCEEP[id],AGCEEP[colonization_difficulty])</f>
        <v>0</v>
      </c>
      <c r="Z247">
        <f>_xlfn.XLOOKUP(Table2[[#This Row],[id]],AGCEEP[id],AGCEEP[manpower])</f>
        <v>4</v>
      </c>
      <c r="AA247">
        <f>_xlfn.XLOOKUP(Table2[[#This Row],[id]],AGCEEP[id],AGCEEP[income])</f>
        <v>9</v>
      </c>
    </row>
    <row r="248" spans="1:27">
      <c r="A248" s="2">
        <v>247</v>
      </c>
      <c r="B248" s="3" t="s">
        <v>346</v>
      </c>
      <c r="C248" s="3" t="s">
        <v>1959</v>
      </c>
      <c r="D248" s="3" t="s">
        <v>363</v>
      </c>
      <c r="E248" s="3" t="s">
        <v>80</v>
      </c>
      <c r="F248" s="3" t="s">
        <v>349</v>
      </c>
      <c r="G248" s="3" t="s">
        <v>35</v>
      </c>
      <c r="H248" s="3" t="s">
        <v>360</v>
      </c>
      <c r="I248" s="3" t="s">
        <v>43</v>
      </c>
      <c r="J248" s="3" t="s">
        <v>371</v>
      </c>
      <c r="K248" s="3">
        <v>0</v>
      </c>
      <c r="L248" s="3">
        <v>8</v>
      </c>
      <c r="M248" s="3">
        <v>16</v>
      </c>
      <c r="O248">
        <f>Table2[[#This Row],[id]]</f>
        <v>247</v>
      </c>
      <c r="P248" t="str">
        <f>_xlfn.XLOOKUP(Table2[[#This Row],[id]],AGCEEP[id],AGCEEP[continent])</f>
        <v>Europe</v>
      </c>
      <c r="Q248" t="str">
        <f>_xlfn.XLOOKUP(Table2[[#This Row],[id]],AGCEEP[id],AGCEEP[region])</f>
        <v>British Isles</v>
      </c>
      <c r="R248" t="str">
        <f>_xlfn.XLOOKUP(Table2[[#This Row],[id]],AGCEEP[id],AGCEEP[area])</f>
        <v>England</v>
      </c>
      <c r="S248" t="str">
        <f>_xlfn.XLOOKUP(Table2[[#This Row],[id]],AGCEEP[id],AGCEEP[terrain])</f>
        <v>plains</v>
      </c>
      <c r="T248" t="str">
        <f>_xlfn.XLOOKUP(Table2[[#This Row],[id]],AGCEEP[id],AGCEEP[religion])</f>
        <v>catholic</v>
      </c>
      <c r="U248" t="str">
        <f>_xlfn.XLOOKUP(Table2[[#This Row],[id]],AGCEEP[id],AGCEEP[climate])</f>
        <v>temperate</v>
      </c>
      <c r="V248" t="str">
        <f>_xlfn.XLOOKUP(Table2[[#This Row],[id]],AGCEEP[id],AGCEEP[culture])</f>
        <v>english</v>
      </c>
      <c r="W248" t="str">
        <f>_xlfn.XLOOKUP(Table2[[#This Row],[id]],AGCEEP[id],AGCEEP[goods])</f>
        <v>grain</v>
      </c>
      <c r="X248" t="str">
        <f>_xlfn.XLOOKUP(Table2[[#This Row],[id]],AGCEEP[id],AGCEEP[name])</f>
        <v>Anglia</v>
      </c>
      <c r="Y248">
        <f>_xlfn.XLOOKUP(Table2[[#This Row],[id]],AGCEEP[id],AGCEEP[colonization_difficulty])</f>
        <v>0</v>
      </c>
      <c r="Z248">
        <f>_xlfn.XLOOKUP(Table2[[#This Row],[id]],AGCEEP[id],AGCEEP[manpower])</f>
        <v>8</v>
      </c>
      <c r="AA248">
        <f>_xlfn.XLOOKUP(Table2[[#This Row],[id]],AGCEEP[id],AGCEEP[income])</f>
        <v>16</v>
      </c>
    </row>
    <row r="249" spans="1:27">
      <c r="A249" s="2">
        <v>248</v>
      </c>
      <c r="B249" s="3" t="s">
        <v>346</v>
      </c>
      <c r="C249" s="3" t="s">
        <v>1959</v>
      </c>
      <c r="D249" s="3" t="s">
        <v>363</v>
      </c>
      <c r="E249" s="3" t="s">
        <v>34</v>
      </c>
      <c r="F249" s="3" t="s">
        <v>349</v>
      </c>
      <c r="G249" s="3" t="s">
        <v>35</v>
      </c>
      <c r="H249" s="3" t="s">
        <v>360</v>
      </c>
      <c r="I249" s="3" t="s">
        <v>43</v>
      </c>
      <c r="J249" s="3" t="s">
        <v>372</v>
      </c>
      <c r="K249" s="3">
        <v>0</v>
      </c>
      <c r="L249" s="3">
        <v>4</v>
      </c>
      <c r="M249" s="3">
        <v>9</v>
      </c>
      <c r="O249">
        <f>Table2[[#This Row],[id]]</f>
        <v>248</v>
      </c>
      <c r="P249" t="str">
        <f>_xlfn.XLOOKUP(Table2[[#This Row],[id]],AGCEEP[id],AGCEEP[continent])</f>
        <v>Europe</v>
      </c>
      <c r="Q249" t="str">
        <f>_xlfn.XLOOKUP(Table2[[#This Row],[id]],AGCEEP[id],AGCEEP[region])</f>
        <v>British Isles</v>
      </c>
      <c r="R249" t="str">
        <f>_xlfn.XLOOKUP(Table2[[#This Row],[id]],AGCEEP[id],AGCEEP[area])</f>
        <v>England</v>
      </c>
      <c r="S249" t="str">
        <f>_xlfn.XLOOKUP(Table2[[#This Row],[id]],AGCEEP[id],AGCEEP[terrain])</f>
        <v>plains</v>
      </c>
      <c r="T249" t="str">
        <f>_xlfn.XLOOKUP(Table2[[#This Row],[id]],AGCEEP[id],AGCEEP[religion])</f>
        <v>catholic</v>
      </c>
      <c r="U249" t="str">
        <f>_xlfn.XLOOKUP(Table2[[#This Row],[id]],AGCEEP[id],AGCEEP[climate])</f>
        <v>temperate</v>
      </c>
      <c r="V249" t="str">
        <f>_xlfn.XLOOKUP(Table2[[#This Row],[id]],AGCEEP[id],AGCEEP[culture])</f>
        <v>english</v>
      </c>
      <c r="W249" t="str">
        <f>_xlfn.XLOOKUP(Table2[[#This Row],[id]],AGCEEP[id],AGCEEP[goods])</f>
        <v>grain</v>
      </c>
      <c r="X249" t="str">
        <f>_xlfn.XLOOKUP(Table2[[#This Row],[id]],AGCEEP[id],AGCEEP[name])</f>
        <v>Kent</v>
      </c>
      <c r="Y249">
        <f>_xlfn.XLOOKUP(Table2[[#This Row],[id]],AGCEEP[id],AGCEEP[colonization_difficulty])</f>
        <v>0</v>
      </c>
      <c r="Z249">
        <f>_xlfn.XLOOKUP(Table2[[#This Row],[id]],AGCEEP[id],AGCEEP[manpower])</f>
        <v>4</v>
      </c>
      <c r="AA249">
        <f>_xlfn.XLOOKUP(Table2[[#This Row],[id]],AGCEEP[id],AGCEEP[income])</f>
        <v>9</v>
      </c>
    </row>
    <row r="250" spans="1:27">
      <c r="A250" s="2">
        <v>249</v>
      </c>
      <c r="B250" s="3" t="s">
        <v>346</v>
      </c>
      <c r="C250" s="3" t="s">
        <v>1959</v>
      </c>
      <c r="D250" s="3" t="s">
        <v>363</v>
      </c>
      <c r="E250" s="3" t="s">
        <v>22</v>
      </c>
      <c r="F250" s="3" t="s">
        <v>349</v>
      </c>
      <c r="G250" s="3" t="s">
        <v>35</v>
      </c>
      <c r="H250" s="3" t="s">
        <v>360</v>
      </c>
      <c r="I250" s="3" t="s">
        <v>43</v>
      </c>
      <c r="J250" s="3" t="s">
        <v>373</v>
      </c>
      <c r="K250" s="3">
        <v>0</v>
      </c>
      <c r="L250" s="3">
        <v>3</v>
      </c>
      <c r="M250" s="3">
        <v>8</v>
      </c>
      <c r="O250">
        <f>Table2[[#This Row],[id]]</f>
        <v>249</v>
      </c>
      <c r="P250" t="str">
        <f>_xlfn.XLOOKUP(Table2[[#This Row],[id]],AGCEEP[id],AGCEEP[continent])</f>
        <v>Europe</v>
      </c>
      <c r="Q250" t="str">
        <f>_xlfn.XLOOKUP(Table2[[#This Row],[id]],AGCEEP[id],AGCEEP[region])</f>
        <v>British Isles</v>
      </c>
      <c r="R250" t="str">
        <f>_xlfn.XLOOKUP(Table2[[#This Row],[id]],AGCEEP[id],AGCEEP[area])</f>
        <v>England</v>
      </c>
      <c r="S250" t="str">
        <f>_xlfn.XLOOKUP(Table2[[#This Row],[id]],AGCEEP[id],AGCEEP[terrain])</f>
        <v>plains</v>
      </c>
      <c r="T250" t="str">
        <f>_xlfn.XLOOKUP(Table2[[#This Row],[id]],AGCEEP[id],AGCEEP[religion])</f>
        <v>catholic</v>
      </c>
      <c r="U250" t="str">
        <f>_xlfn.XLOOKUP(Table2[[#This Row],[id]],AGCEEP[id],AGCEEP[climate])</f>
        <v>temperate</v>
      </c>
      <c r="V250" t="str">
        <f>_xlfn.XLOOKUP(Table2[[#This Row],[id]],AGCEEP[id],AGCEEP[culture])</f>
        <v>english</v>
      </c>
      <c r="W250" t="str">
        <f>_xlfn.XLOOKUP(Table2[[#This Row],[id]],AGCEEP[id],AGCEEP[goods])</f>
        <v>grain</v>
      </c>
      <c r="X250" t="str">
        <f>_xlfn.XLOOKUP(Table2[[#This Row],[id]],AGCEEP[id],AGCEEP[name])</f>
        <v>Wessex</v>
      </c>
      <c r="Y250">
        <f>_xlfn.XLOOKUP(Table2[[#This Row],[id]],AGCEEP[id],AGCEEP[colonization_difficulty])</f>
        <v>0</v>
      </c>
      <c r="Z250">
        <f>_xlfn.XLOOKUP(Table2[[#This Row],[id]],AGCEEP[id],AGCEEP[manpower])</f>
        <v>3</v>
      </c>
      <c r="AA250">
        <f>_xlfn.XLOOKUP(Table2[[#This Row],[id]],AGCEEP[id],AGCEEP[income])</f>
        <v>8</v>
      </c>
    </row>
    <row r="251" spans="1:27">
      <c r="A251" s="2">
        <v>250</v>
      </c>
      <c r="B251" s="3" t="s">
        <v>346</v>
      </c>
      <c r="C251" s="3" t="s">
        <v>1959</v>
      </c>
      <c r="D251" s="3" t="s">
        <v>363</v>
      </c>
      <c r="E251" s="3" t="s">
        <v>34</v>
      </c>
      <c r="F251" s="3" t="s">
        <v>349</v>
      </c>
      <c r="G251" s="3" t="s">
        <v>35</v>
      </c>
      <c r="H251" s="3" t="s">
        <v>350</v>
      </c>
      <c r="I251" s="3" t="s">
        <v>27</v>
      </c>
      <c r="J251" s="3" t="s">
        <v>374</v>
      </c>
      <c r="K251" s="3">
        <v>0</v>
      </c>
      <c r="L251" s="3">
        <v>2</v>
      </c>
      <c r="M251" s="3">
        <v>8</v>
      </c>
      <c r="O251">
        <f>Table2[[#This Row],[id]]</f>
        <v>250</v>
      </c>
      <c r="P251" t="str">
        <f>_xlfn.XLOOKUP(Table2[[#This Row],[id]],AGCEEP[id],AGCEEP[continent])</f>
        <v>Europe</v>
      </c>
      <c r="Q251" t="str">
        <f>_xlfn.XLOOKUP(Table2[[#This Row],[id]],AGCEEP[id],AGCEEP[region])</f>
        <v>British Isles</v>
      </c>
      <c r="R251" t="str">
        <f>_xlfn.XLOOKUP(Table2[[#This Row],[id]],AGCEEP[id],AGCEEP[area])</f>
        <v>England</v>
      </c>
      <c r="S251" t="str">
        <f>_xlfn.XLOOKUP(Table2[[#This Row],[id]],AGCEEP[id],AGCEEP[terrain])</f>
        <v>plains</v>
      </c>
      <c r="T251" t="str">
        <f>_xlfn.XLOOKUP(Table2[[#This Row],[id]],AGCEEP[id],AGCEEP[religion])</f>
        <v>catholic</v>
      </c>
      <c r="U251" t="str">
        <f>_xlfn.XLOOKUP(Table2[[#This Row],[id]],AGCEEP[id],AGCEEP[climate])</f>
        <v>temperate</v>
      </c>
      <c r="V251" t="str">
        <f>_xlfn.XLOOKUP(Table2[[#This Row],[id]],AGCEEP[id],AGCEEP[culture])</f>
        <v>english</v>
      </c>
      <c r="W251" t="str">
        <f>_xlfn.XLOOKUP(Table2[[#This Row],[id]],AGCEEP[id],AGCEEP[goods])</f>
        <v>copper</v>
      </c>
      <c r="X251" t="str">
        <f>_xlfn.XLOOKUP(Table2[[#This Row],[id]],AGCEEP[id],AGCEEP[name])</f>
        <v>Cornwall</v>
      </c>
      <c r="Y251">
        <f>_xlfn.XLOOKUP(Table2[[#This Row],[id]],AGCEEP[id],AGCEEP[colonization_difficulty])</f>
        <v>0</v>
      </c>
      <c r="Z251">
        <f>_xlfn.XLOOKUP(Table2[[#This Row],[id]],AGCEEP[id],AGCEEP[manpower])</f>
        <v>2</v>
      </c>
      <c r="AA251">
        <f>_xlfn.XLOOKUP(Table2[[#This Row],[id]],AGCEEP[id],AGCEEP[income])</f>
        <v>8</v>
      </c>
    </row>
    <row r="252" spans="1:27">
      <c r="A252" s="2">
        <v>251</v>
      </c>
      <c r="B252" s="3" t="s">
        <v>346</v>
      </c>
      <c r="C252" s="3" t="s">
        <v>375</v>
      </c>
      <c r="D252" s="3" t="s">
        <v>376</v>
      </c>
      <c r="E252" s="3" t="s">
        <v>34</v>
      </c>
      <c r="F252" s="3" t="s">
        <v>349</v>
      </c>
      <c r="G252" s="3" t="s">
        <v>35</v>
      </c>
      <c r="H252" s="3" t="s">
        <v>377</v>
      </c>
      <c r="I252" s="3" t="s">
        <v>43</v>
      </c>
      <c r="J252" s="3" t="s">
        <v>378</v>
      </c>
      <c r="K252" s="3">
        <v>0</v>
      </c>
      <c r="L252" s="3">
        <v>5</v>
      </c>
      <c r="M252" s="3">
        <v>15</v>
      </c>
      <c r="O252">
        <f>Table2[[#This Row],[id]]</f>
        <v>251</v>
      </c>
      <c r="P252" t="str">
        <f>_xlfn.XLOOKUP(Table2[[#This Row],[id]],AGCEEP[id],AGCEEP[continent])</f>
        <v>Europe</v>
      </c>
      <c r="Q252" t="str">
        <f>_xlfn.XLOOKUP(Table2[[#This Row],[id]],AGCEEP[id],AGCEEP[region])</f>
        <v>Scandinavia</v>
      </c>
      <c r="R252" t="str">
        <f>_xlfn.XLOOKUP(Table2[[#This Row],[id]],AGCEEP[id],AGCEEP[area])</f>
        <v>Denmark</v>
      </c>
      <c r="S252" t="str">
        <f>_xlfn.XLOOKUP(Table2[[#This Row],[id]],AGCEEP[id],AGCEEP[terrain])</f>
        <v>plains</v>
      </c>
      <c r="T252" t="str">
        <f>_xlfn.XLOOKUP(Table2[[#This Row],[id]],AGCEEP[id],AGCEEP[religion])</f>
        <v>catholic</v>
      </c>
      <c r="U252" t="str">
        <f>_xlfn.XLOOKUP(Table2[[#This Row],[id]],AGCEEP[id],AGCEEP[climate])</f>
        <v>temperate</v>
      </c>
      <c r="V252" t="str">
        <f>_xlfn.XLOOKUP(Table2[[#This Row],[id]],AGCEEP[id],AGCEEP[culture])</f>
        <v>scandinavian</v>
      </c>
      <c r="W252" t="str">
        <f>_xlfn.XLOOKUP(Table2[[#This Row],[id]],AGCEEP[id],AGCEEP[goods])</f>
        <v>grain</v>
      </c>
      <c r="X252" t="str">
        <f>_xlfn.XLOOKUP(Table2[[#This Row],[id]],AGCEEP[id],AGCEEP[name])</f>
        <v>Sk�ne</v>
      </c>
      <c r="Y252">
        <f>_xlfn.XLOOKUP(Table2[[#This Row],[id]],AGCEEP[id],AGCEEP[colonization_difficulty])</f>
        <v>0</v>
      </c>
      <c r="Z252">
        <f>_xlfn.XLOOKUP(Table2[[#This Row],[id]],AGCEEP[id],AGCEEP[manpower])</f>
        <v>5</v>
      </c>
      <c r="AA252">
        <f>_xlfn.XLOOKUP(Table2[[#This Row],[id]],AGCEEP[id],AGCEEP[income])</f>
        <v>15</v>
      </c>
    </row>
    <row r="253" spans="1:27">
      <c r="A253" s="2">
        <v>252</v>
      </c>
      <c r="B253" s="3" t="s">
        <v>346</v>
      </c>
      <c r="C253" s="3" t="s">
        <v>375</v>
      </c>
      <c r="D253" s="3" t="s">
        <v>379</v>
      </c>
      <c r="E253" s="3" t="s">
        <v>22</v>
      </c>
      <c r="F253" s="3" t="s">
        <v>349</v>
      </c>
      <c r="G253" s="3" t="s">
        <v>26</v>
      </c>
      <c r="H253" s="3" t="s">
        <v>377</v>
      </c>
      <c r="I253" s="3" t="s">
        <v>29</v>
      </c>
      <c r="J253" s="3" t="s">
        <v>380</v>
      </c>
      <c r="K253" s="3">
        <v>0</v>
      </c>
      <c r="L253" s="3">
        <v>2</v>
      </c>
      <c r="M253" s="3">
        <v>4</v>
      </c>
      <c r="O253">
        <f>Table2[[#This Row],[id]]</f>
        <v>252</v>
      </c>
      <c r="P253" t="str">
        <f>_xlfn.XLOOKUP(Table2[[#This Row],[id]],AGCEEP[id],AGCEEP[continent])</f>
        <v>Europe</v>
      </c>
      <c r="Q253" t="str">
        <f>_xlfn.XLOOKUP(Table2[[#This Row],[id]],AGCEEP[id],AGCEEP[region])</f>
        <v>Scandinavia</v>
      </c>
      <c r="R253" t="str">
        <f>_xlfn.XLOOKUP(Table2[[#This Row],[id]],AGCEEP[id],AGCEEP[area])</f>
        <v>Sweden</v>
      </c>
      <c r="S253" t="str">
        <f>_xlfn.XLOOKUP(Table2[[#This Row],[id]],AGCEEP[id],AGCEEP[terrain])</f>
        <v>forest</v>
      </c>
      <c r="T253" t="str">
        <f>_xlfn.XLOOKUP(Table2[[#This Row],[id]],AGCEEP[id],AGCEEP[religion])</f>
        <v>catholic</v>
      </c>
      <c r="U253" t="str">
        <f>_xlfn.XLOOKUP(Table2[[#This Row],[id]],AGCEEP[id],AGCEEP[climate])</f>
        <v>ncontinental</v>
      </c>
      <c r="V253" t="str">
        <f>_xlfn.XLOOKUP(Table2[[#This Row],[id]],AGCEEP[id],AGCEEP[culture])</f>
        <v>scandinavian</v>
      </c>
      <c r="W253" t="str">
        <f>_xlfn.XLOOKUP(Table2[[#This Row],[id]],AGCEEP[id],AGCEEP[goods])</f>
        <v>naval_supplies</v>
      </c>
      <c r="X253" t="str">
        <f>_xlfn.XLOOKUP(Table2[[#This Row],[id]],AGCEEP[id],AGCEEP[name])</f>
        <v>Sm�land</v>
      </c>
      <c r="Y253">
        <f>_xlfn.XLOOKUP(Table2[[#This Row],[id]],AGCEEP[id],AGCEEP[colonization_difficulty])</f>
        <v>0</v>
      </c>
      <c r="Z253">
        <f>_xlfn.XLOOKUP(Table2[[#This Row],[id]],AGCEEP[id],AGCEEP[manpower])</f>
        <v>2</v>
      </c>
      <c r="AA253">
        <f>_xlfn.XLOOKUP(Table2[[#This Row],[id]],AGCEEP[id],AGCEEP[income])</f>
        <v>4</v>
      </c>
    </row>
    <row r="254" spans="1:27">
      <c r="A254" s="2">
        <v>253</v>
      </c>
      <c r="B254" s="3" t="s">
        <v>346</v>
      </c>
      <c r="C254" s="3" t="s">
        <v>375</v>
      </c>
      <c r="D254" s="3" t="s">
        <v>379</v>
      </c>
      <c r="E254" s="3" t="s">
        <v>22</v>
      </c>
      <c r="F254" s="3" t="s">
        <v>349</v>
      </c>
      <c r="G254" s="3" t="s">
        <v>26</v>
      </c>
      <c r="H254" s="3" t="s">
        <v>377</v>
      </c>
      <c r="I254" s="3" t="s">
        <v>43</v>
      </c>
      <c r="J254" s="3" t="s">
        <v>381</v>
      </c>
      <c r="K254" s="3">
        <v>0</v>
      </c>
      <c r="L254" s="3">
        <v>2</v>
      </c>
      <c r="M254" s="3">
        <v>6</v>
      </c>
      <c r="O254">
        <f>Table2[[#This Row],[id]]</f>
        <v>253</v>
      </c>
      <c r="P254" t="str">
        <f>_xlfn.XLOOKUP(Table2[[#This Row],[id]],AGCEEP[id],AGCEEP[continent])</f>
        <v>Europe</v>
      </c>
      <c r="Q254" t="str">
        <f>_xlfn.XLOOKUP(Table2[[#This Row],[id]],AGCEEP[id],AGCEEP[region])</f>
        <v>Scandinavia</v>
      </c>
      <c r="R254" t="str">
        <f>_xlfn.XLOOKUP(Table2[[#This Row],[id]],AGCEEP[id],AGCEEP[area])</f>
        <v>Sweden</v>
      </c>
      <c r="S254" t="str">
        <f>_xlfn.XLOOKUP(Table2[[#This Row],[id]],AGCEEP[id],AGCEEP[terrain])</f>
        <v>forest</v>
      </c>
      <c r="T254" t="str">
        <f>_xlfn.XLOOKUP(Table2[[#This Row],[id]],AGCEEP[id],AGCEEP[religion])</f>
        <v>catholic</v>
      </c>
      <c r="U254" t="str">
        <f>_xlfn.XLOOKUP(Table2[[#This Row],[id]],AGCEEP[id],AGCEEP[climate])</f>
        <v>ncontinental</v>
      </c>
      <c r="V254" t="str">
        <f>_xlfn.XLOOKUP(Table2[[#This Row],[id]],AGCEEP[id],AGCEEP[culture])</f>
        <v>scandinavian</v>
      </c>
      <c r="W254" t="str">
        <f>_xlfn.XLOOKUP(Table2[[#This Row],[id]],AGCEEP[id],AGCEEP[goods])</f>
        <v>grain</v>
      </c>
      <c r="X254" t="str">
        <f>_xlfn.XLOOKUP(Table2[[#This Row],[id]],AGCEEP[id],AGCEEP[name])</f>
        <v>V�sterg�tland</v>
      </c>
      <c r="Y254">
        <f>_xlfn.XLOOKUP(Table2[[#This Row],[id]],AGCEEP[id],AGCEEP[colonization_difficulty])</f>
        <v>0</v>
      </c>
      <c r="Z254">
        <f>_xlfn.XLOOKUP(Table2[[#This Row],[id]],AGCEEP[id],AGCEEP[manpower])</f>
        <v>2</v>
      </c>
      <c r="AA254">
        <f>_xlfn.XLOOKUP(Table2[[#This Row],[id]],AGCEEP[id],AGCEEP[income])</f>
        <v>6</v>
      </c>
    </row>
    <row r="255" spans="1:27">
      <c r="A255" s="2">
        <v>254</v>
      </c>
      <c r="B255" s="3" t="s">
        <v>346</v>
      </c>
      <c r="C255" s="3" t="s">
        <v>375</v>
      </c>
      <c r="D255" s="3" t="s">
        <v>379</v>
      </c>
      <c r="E255" s="3" t="s">
        <v>22</v>
      </c>
      <c r="F255" s="3" t="s">
        <v>349</v>
      </c>
      <c r="G255" s="3" t="s">
        <v>26</v>
      </c>
      <c r="H255" s="3" t="s">
        <v>377</v>
      </c>
      <c r="I255" s="3" t="s">
        <v>27</v>
      </c>
      <c r="J255" s="3" t="s">
        <v>382</v>
      </c>
      <c r="K255" s="3">
        <v>0</v>
      </c>
      <c r="L255" s="3">
        <v>5</v>
      </c>
      <c r="M255" s="3">
        <v>10</v>
      </c>
      <c r="O255">
        <f>Table2[[#This Row],[id]]</f>
        <v>254</v>
      </c>
      <c r="P255" t="str">
        <f>_xlfn.XLOOKUP(Table2[[#This Row],[id]],AGCEEP[id],AGCEEP[continent])</f>
        <v>Europe</v>
      </c>
      <c r="Q255" t="str">
        <f>_xlfn.XLOOKUP(Table2[[#This Row],[id]],AGCEEP[id],AGCEEP[region])</f>
        <v>Scandinavia</v>
      </c>
      <c r="R255" t="str">
        <f>_xlfn.XLOOKUP(Table2[[#This Row],[id]],AGCEEP[id],AGCEEP[area])</f>
        <v>Sweden</v>
      </c>
      <c r="S255" t="str">
        <f>_xlfn.XLOOKUP(Table2[[#This Row],[id]],AGCEEP[id],AGCEEP[terrain])</f>
        <v>forest</v>
      </c>
      <c r="T255" t="str">
        <f>_xlfn.XLOOKUP(Table2[[#This Row],[id]],AGCEEP[id],AGCEEP[religion])</f>
        <v>catholic</v>
      </c>
      <c r="U255" t="str">
        <f>_xlfn.XLOOKUP(Table2[[#This Row],[id]],AGCEEP[id],AGCEEP[climate])</f>
        <v>ncontinental</v>
      </c>
      <c r="V255" t="str">
        <f>_xlfn.XLOOKUP(Table2[[#This Row],[id]],AGCEEP[id],AGCEEP[culture])</f>
        <v>scandinavian</v>
      </c>
      <c r="W255" t="str">
        <f>_xlfn.XLOOKUP(Table2[[#This Row],[id]],AGCEEP[id],AGCEEP[goods])</f>
        <v>fish</v>
      </c>
      <c r="X255" t="str">
        <f>_xlfn.XLOOKUP(Table2[[#This Row],[id]],AGCEEP[id],AGCEEP[name])</f>
        <v>Svealand</v>
      </c>
      <c r="Y255">
        <f>_xlfn.XLOOKUP(Table2[[#This Row],[id]],AGCEEP[id],AGCEEP[colonization_difficulty])</f>
        <v>0</v>
      </c>
      <c r="Z255">
        <f>_xlfn.XLOOKUP(Table2[[#This Row],[id]],AGCEEP[id],AGCEEP[manpower])</f>
        <v>5</v>
      </c>
      <c r="AA255">
        <f>_xlfn.XLOOKUP(Table2[[#This Row],[id]],AGCEEP[id],AGCEEP[income])</f>
        <v>10</v>
      </c>
    </row>
    <row r="256" spans="1:27">
      <c r="A256" s="2">
        <v>255</v>
      </c>
      <c r="B256" s="3" t="s">
        <v>346</v>
      </c>
      <c r="C256" s="3" t="s">
        <v>375</v>
      </c>
      <c r="D256" s="3" t="s">
        <v>383</v>
      </c>
      <c r="E256" s="3" t="s">
        <v>1956</v>
      </c>
      <c r="F256" s="3" t="s">
        <v>349</v>
      </c>
      <c r="G256" s="3" t="s">
        <v>26</v>
      </c>
      <c r="H256" s="3" t="s">
        <v>377</v>
      </c>
      <c r="I256" s="3" t="s">
        <v>29</v>
      </c>
      <c r="J256" s="3" t="s">
        <v>384</v>
      </c>
      <c r="K256" s="3">
        <v>0</v>
      </c>
      <c r="L256" s="3">
        <v>2</v>
      </c>
      <c r="M256" s="3">
        <v>7</v>
      </c>
      <c r="O256">
        <f>Table2[[#This Row],[id]]</f>
        <v>255</v>
      </c>
      <c r="P256" t="str">
        <f>_xlfn.XLOOKUP(Table2[[#This Row],[id]],AGCEEP[id],AGCEEP[continent])</f>
        <v>Europe</v>
      </c>
      <c r="Q256" t="str">
        <f>_xlfn.XLOOKUP(Table2[[#This Row],[id]],AGCEEP[id],AGCEEP[region])</f>
        <v>Scandinavia</v>
      </c>
      <c r="R256" t="str">
        <f>_xlfn.XLOOKUP(Table2[[#This Row],[id]],AGCEEP[id],AGCEEP[area])</f>
        <v>Norway</v>
      </c>
      <c r="S256" t="str">
        <f>_xlfn.XLOOKUP(Table2[[#This Row],[id]],AGCEEP[id],AGCEEP[terrain])</f>
        <v>mountain</v>
      </c>
      <c r="T256" t="str">
        <f>_xlfn.XLOOKUP(Table2[[#This Row],[id]],AGCEEP[id],AGCEEP[religion])</f>
        <v>catholic</v>
      </c>
      <c r="U256" t="str">
        <f>_xlfn.XLOOKUP(Table2[[#This Row],[id]],AGCEEP[id],AGCEEP[climate])</f>
        <v>ncontinental</v>
      </c>
      <c r="V256" t="str">
        <f>_xlfn.XLOOKUP(Table2[[#This Row],[id]],AGCEEP[id],AGCEEP[culture])</f>
        <v>scandinavian</v>
      </c>
      <c r="W256" t="str">
        <f>_xlfn.XLOOKUP(Table2[[#This Row],[id]],AGCEEP[id],AGCEEP[goods])</f>
        <v>naval_supplies</v>
      </c>
      <c r="X256" t="str">
        <f>_xlfn.XLOOKUP(Table2[[#This Row],[id]],AGCEEP[id],AGCEEP[name])</f>
        <v>�stlandet</v>
      </c>
      <c r="Y256">
        <f>_xlfn.XLOOKUP(Table2[[#This Row],[id]],AGCEEP[id],AGCEEP[colonization_difficulty])</f>
        <v>0</v>
      </c>
      <c r="Z256">
        <f>_xlfn.XLOOKUP(Table2[[#This Row],[id]],AGCEEP[id],AGCEEP[manpower])</f>
        <v>2</v>
      </c>
      <c r="AA256">
        <f>_xlfn.XLOOKUP(Table2[[#This Row],[id]],AGCEEP[id],AGCEEP[income])</f>
        <v>7</v>
      </c>
    </row>
    <row r="257" spans="1:27">
      <c r="A257" s="2">
        <v>256</v>
      </c>
      <c r="B257" s="3" t="s">
        <v>346</v>
      </c>
      <c r="C257" s="3" t="s">
        <v>375</v>
      </c>
      <c r="D257" s="3" t="s">
        <v>383</v>
      </c>
      <c r="E257" s="3" t="s">
        <v>1956</v>
      </c>
      <c r="F257" s="3" t="s">
        <v>349</v>
      </c>
      <c r="G257" s="3" t="s">
        <v>122</v>
      </c>
      <c r="H257" s="3" t="s">
        <v>377</v>
      </c>
      <c r="I257" s="3" t="s">
        <v>27</v>
      </c>
      <c r="J257" s="3" t="s">
        <v>385</v>
      </c>
      <c r="K257" s="3">
        <v>0</v>
      </c>
      <c r="L257" s="3">
        <v>2</v>
      </c>
      <c r="M257" s="3">
        <v>6</v>
      </c>
      <c r="O257">
        <f>Table2[[#This Row],[id]]</f>
        <v>256</v>
      </c>
      <c r="P257" t="str">
        <f>_xlfn.XLOOKUP(Table2[[#This Row],[id]],AGCEEP[id],AGCEEP[continent])</f>
        <v>Europe</v>
      </c>
      <c r="Q257" t="str">
        <f>_xlfn.XLOOKUP(Table2[[#This Row],[id]],AGCEEP[id],AGCEEP[region])</f>
        <v>Scandinavia</v>
      </c>
      <c r="R257" t="str">
        <f>_xlfn.XLOOKUP(Table2[[#This Row],[id]],AGCEEP[id],AGCEEP[area])</f>
        <v>Norway</v>
      </c>
      <c r="S257" t="str">
        <f>_xlfn.XLOOKUP(Table2[[#This Row],[id]],AGCEEP[id],AGCEEP[terrain])</f>
        <v>mountain</v>
      </c>
      <c r="T257" t="str">
        <f>_xlfn.XLOOKUP(Table2[[#This Row],[id]],AGCEEP[id],AGCEEP[religion])</f>
        <v>catholic</v>
      </c>
      <c r="U257" t="str">
        <f>_xlfn.XLOOKUP(Table2[[#This Row],[id]],AGCEEP[id],AGCEEP[climate])</f>
        <v>tundra</v>
      </c>
      <c r="V257" t="str">
        <f>_xlfn.XLOOKUP(Table2[[#This Row],[id]],AGCEEP[id],AGCEEP[culture])</f>
        <v>scandinavian</v>
      </c>
      <c r="W257" t="str">
        <f>_xlfn.XLOOKUP(Table2[[#This Row],[id]],AGCEEP[id],AGCEEP[goods])</f>
        <v>fish</v>
      </c>
      <c r="X257" t="str">
        <f>_xlfn.XLOOKUP(Table2[[#This Row],[id]],AGCEEP[id],AGCEEP[name])</f>
        <v>Bergenshus</v>
      </c>
      <c r="Y257">
        <f>_xlfn.XLOOKUP(Table2[[#This Row],[id]],AGCEEP[id],AGCEEP[colonization_difficulty])</f>
        <v>0</v>
      </c>
      <c r="Z257">
        <f>_xlfn.XLOOKUP(Table2[[#This Row],[id]],AGCEEP[id],AGCEEP[manpower])</f>
        <v>2</v>
      </c>
      <c r="AA257">
        <f>_xlfn.XLOOKUP(Table2[[#This Row],[id]],AGCEEP[id],AGCEEP[income])</f>
        <v>6</v>
      </c>
    </row>
    <row r="258" spans="1:27">
      <c r="A258" s="2">
        <v>257</v>
      </c>
      <c r="B258" s="3" t="s">
        <v>346</v>
      </c>
      <c r="C258" s="3" t="s">
        <v>375</v>
      </c>
      <c r="D258" s="3" t="s">
        <v>379</v>
      </c>
      <c r="E258" s="3" t="s">
        <v>22</v>
      </c>
      <c r="F258" s="3" t="s">
        <v>349</v>
      </c>
      <c r="G258" s="3" t="s">
        <v>122</v>
      </c>
      <c r="H258" s="3" t="s">
        <v>377</v>
      </c>
      <c r="I258" s="3" t="s">
        <v>212</v>
      </c>
      <c r="J258" s="3" t="s">
        <v>386</v>
      </c>
      <c r="K258" s="3">
        <v>0</v>
      </c>
      <c r="L258" s="3">
        <v>2</v>
      </c>
      <c r="M258" s="3">
        <v>8</v>
      </c>
      <c r="O258">
        <f>Table2[[#This Row],[id]]</f>
        <v>257</v>
      </c>
      <c r="P258" t="str">
        <f>_xlfn.XLOOKUP(Table2[[#This Row],[id]],AGCEEP[id],AGCEEP[continent])</f>
        <v>Europe</v>
      </c>
      <c r="Q258" t="str">
        <f>_xlfn.XLOOKUP(Table2[[#This Row],[id]],AGCEEP[id],AGCEEP[region])</f>
        <v>Scandinavia</v>
      </c>
      <c r="R258" t="str">
        <f>_xlfn.XLOOKUP(Table2[[#This Row],[id]],AGCEEP[id],AGCEEP[area])</f>
        <v>Sweden</v>
      </c>
      <c r="S258" t="str">
        <f>_xlfn.XLOOKUP(Table2[[#This Row],[id]],AGCEEP[id],AGCEEP[terrain])</f>
        <v>forest</v>
      </c>
      <c r="T258" t="str">
        <f>_xlfn.XLOOKUP(Table2[[#This Row],[id]],AGCEEP[id],AGCEEP[religion])</f>
        <v>catholic</v>
      </c>
      <c r="U258" t="str">
        <f>_xlfn.XLOOKUP(Table2[[#This Row],[id]],AGCEEP[id],AGCEEP[climate])</f>
        <v>tundra</v>
      </c>
      <c r="V258" t="str">
        <f>_xlfn.XLOOKUP(Table2[[#This Row],[id]],AGCEEP[id],AGCEEP[culture])</f>
        <v>scandinavian</v>
      </c>
      <c r="W258" t="str">
        <f>_xlfn.XLOOKUP(Table2[[#This Row],[id]],AGCEEP[id],AGCEEP[goods])</f>
        <v>copper</v>
      </c>
      <c r="X258" t="str">
        <f>_xlfn.XLOOKUP(Table2[[#This Row],[id]],AGCEEP[id],AGCEEP[name])</f>
        <v>Bergslagen</v>
      </c>
      <c r="Y258">
        <f>_xlfn.XLOOKUP(Table2[[#This Row],[id]],AGCEEP[id],AGCEEP[colonization_difficulty])</f>
        <v>0</v>
      </c>
      <c r="Z258">
        <f>_xlfn.XLOOKUP(Table2[[#This Row],[id]],AGCEEP[id],AGCEEP[manpower])</f>
        <v>2</v>
      </c>
      <c r="AA258">
        <f>_xlfn.XLOOKUP(Table2[[#This Row],[id]],AGCEEP[id],AGCEEP[income])</f>
        <v>8</v>
      </c>
    </row>
    <row r="259" spans="1:27">
      <c r="A259" s="2">
        <v>258</v>
      </c>
      <c r="B259" s="3" t="s">
        <v>346</v>
      </c>
      <c r="C259" s="3" t="s">
        <v>375</v>
      </c>
      <c r="D259" s="3" t="s">
        <v>383</v>
      </c>
      <c r="E259" s="3" t="s">
        <v>1956</v>
      </c>
      <c r="F259" s="3" t="s">
        <v>349</v>
      </c>
      <c r="G259" s="3" t="s">
        <v>122</v>
      </c>
      <c r="H259" s="3" t="s">
        <v>377</v>
      </c>
      <c r="I259" s="3" t="s">
        <v>27</v>
      </c>
      <c r="J259" s="3" t="s">
        <v>387</v>
      </c>
      <c r="K259" s="3">
        <v>0</v>
      </c>
      <c r="L259" s="3">
        <v>2</v>
      </c>
      <c r="M259" s="3">
        <v>5</v>
      </c>
      <c r="O259">
        <f>Table2[[#This Row],[id]]</f>
        <v>258</v>
      </c>
      <c r="P259" t="str">
        <f>_xlfn.XLOOKUP(Table2[[#This Row],[id]],AGCEEP[id],AGCEEP[continent])</f>
        <v>Europe</v>
      </c>
      <c r="Q259" t="str">
        <f>_xlfn.XLOOKUP(Table2[[#This Row],[id]],AGCEEP[id],AGCEEP[region])</f>
        <v>Scandinavia</v>
      </c>
      <c r="R259" t="str">
        <f>_xlfn.XLOOKUP(Table2[[#This Row],[id]],AGCEEP[id],AGCEEP[area])</f>
        <v>Norway</v>
      </c>
      <c r="S259" t="str">
        <f>_xlfn.XLOOKUP(Table2[[#This Row],[id]],AGCEEP[id],AGCEEP[terrain])</f>
        <v>mountain</v>
      </c>
      <c r="T259" t="str">
        <f>_xlfn.XLOOKUP(Table2[[#This Row],[id]],AGCEEP[id],AGCEEP[religion])</f>
        <v>catholic</v>
      </c>
      <c r="U259" t="str">
        <f>_xlfn.XLOOKUP(Table2[[#This Row],[id]],AGCEEP[id],AGCEEP[climate])</f>
        <v>tundra</v>
      </c>
      <c r="V259" t="str">
        <f>_xlfn.XLOOKUP(Table2[[#This Row],[id]],AGCEEP[id],AGCEEP[culture])</f>
        <v>scandinavian</v>
      </c>
      <c r="W259" t="str">
        <f>_xlfn.XLOOKUP(Table2[[#This Row],[id]],AGCEEP[id],AGCEEP[goods])</f>
        <v>fish</v>
      </c>
      <c r="X259" t="str">
        <f>_xlfn.XLOOKUP(Table2[[#This Row],[id]],AGCEEP[id],AGCEEP[name])</f>
        <v>Tr�ndelag</v>
      </c>
      <c r="Y259">
        <f>_xlfn.XLOOKUP(Table2[[#This Row],[id]],AGCEEP[id],AGCEEP[colonization_difficulty])</f>
        <v>0</v>
      </c>
      <c r="Z259">
        <f>_xlfn.XLOOKUP(Table2[[#This Row],[id]],AGCEEP[id],AGCEEP[manpower])</f>
        <v>2</v>
      </c>
      <c r="AA259">
        <f>_xlfn.XLOOKUP(Table2[[#This Row],[id]],AGCEEP[id],AGCEEP[income])</f>
        <v>5</v>
      </c>
    </row>
    <row r="260" spans="1:27">
      <c r="A260" s="2">
        <v>259</v>
      </c>
      <c r="B260" s="3" t="s">
        <v>346</v>
      </c>
      <c r="C260" s="3" t="s">
        <v>375</v>
      </c>
      <c r="D260" s="3" t="s">
        <v>383</v>
      </c>
      <c r="E260" s="3" t="s">
        <v>1956</v>
      </c>
      <c r="F260" s="3" t="s">
        <v>349</v>
      </c>
      <c r="G260" s="3" t="s">
        <v>122</v>
      </c>
      <c r="H260" s="3" t="s">
        <v>388</v>
      </c>
      <c r="I260" s="3" t="s">
        <v>27</v>
      </c>
      <c r="J260" s="3" t="s">
        <v>389</v>
      </c>
      <c r="K260" s="3">
        <v>0</v>
      </c>
      <c r="L260" s="3">
        <v>1</v>
      </c>
      <c r="M260" s="3">
        <v>2</v>
      </c>
      <c r="O260">
        <f>Table2[[#This Row],[id]]</f>
        <v>259</v>
      </c>
      <c r="P260" t="str">
        <f>_xlfn.XLOOKUP(Table2[[#This Row],[id]],AGCEEP[id],AGCEEP[continent])</f>
        <v>Europe</v>
      </c>
      <c r="Q260" t="str">
        <f>_xlfn.XLOOKUP(Table2[[#This Row],[id]],AGCEEP[id],AGCEEP[region])</f>
        <v>Scandinavia</v>
      </c>
      <c r="R260" t="str">
        <f>_xlfn.XLOOKUP(Table2[[#This Row],[id]],AGCEEP[id],AGCEEP[area])</f>
        <v>Norway</v>
      </c>
      <c r="S260" t="str">
        <f>_xlfn.XLOOKUP(Table2[[#This Row],[id]],AGCEEP[id],AGCEEP[terrain])</f>
        <v>mountain</v>
      </c>
      <c r="T260" t="str">
        <f>_xlfn.XLOOKUP(Table2[[#This Row],[id]],AGCEEP[id],AGCEEP[religion])</f>
        <v>catholic</v>
      </c>
      <c r="U260" t="str">
        <f>_xlfn.XLOOKUP(Table2[[#This Row],[id]],AGCEEP[id],AGCEEP[climate])</f>
        <v>tundra</v>
      </c>
      <c r="V260" t="str">
        <f>_xlfn.XLOOKUP(Table2[[#This Row],[id]],AGCEEP[id],AGCEEP[culture])</f>
        <v>ugric</v>
      </c>
      <c r="W260" t="str">
        <f>_xlfn.XLOOKUP(Table2[[#This Row],[id]],AGCEEP[id],AGCEEP[goods])</f>
        <v>fish</v>
      </c>
      <c r="X260" t="str">
        <f>_xlfn.XLOOKUP(Table2[[#This Row],[id]],AGCEEP[id],AGCEEP[name])</f>
        <v>Narvik</v>
      </c>
      <c r="Y260">
        <f>_xlfn.XLOOKUP(Table2[[#This Row],[id]],AGCEEP[id],AGCEEP[colonization_difficulty])</f>
        <v>0</v>
      </c>
      <c r="Z260">
        <f>_xlfn.XLOOKUP(Table2[[#This Row],[id]],AGCEEP[id],AGCEEP[manpower])</f>
        <v>1</v>
      </c>
      <c r="AA260">
        <f>_xlfn.XLOOKUP(Table2[[#This Row],[id]],AGCEEP[id],AGCEEP[income])</f>
        <v>2</v>
      </c>
    </row>
    <row r="261" spans="1:27">
      <c r="A261" s="2">
        <v>260</v>
      </c>
      <c r="B261" s="3" t="s">
        <v>346</v>
      </c>
      <c r="C261" s="3" t="s">
        <v>375</v>
      </c>
      <c r="D261" s="3" t="s">
        <v>379</v>
      </c>
      <c r="E261" s="3" t="s">
        <v>80</v>
      </c>
      <c r="F261" s="3" t="s">
        <v>349</v>
      </c>
      <c r="G261" s="3" t="s">
        <v>122</v>
      </c>
      <c r="H261" s="3" t="s">
        <v>388</v>
      </c>
      <c r="I261" s="3" t="s">
        <v>141</v>
      </c>
      <c r="J261" s="3" t="s">
        <v>390</v>
      </c>
      <c r="K261" s="3">
        <v>0</v>
      </c>
      <c r="L261" s="3">
        <v>1</v>
      </c>
      <c r="M261" s="3">
        <v>1</v>
      </c>
      <c r="O261">
        <f>Table2[[#This Row],[id]]</f>
        <v>260</v>
      </c>
      <c r="P261" t="str">
        <f>_xlfn.XLOOKUP(Table2[[#This Row],[id]],AGCEEP[id],AGCEEP[continent])</f>
        <v>Europe</v>
      </c>
      <c r="Q261" t="str">
        <f>_xlfn.XLOOKUP(Table2[[#This Row],[id]],AGCEEP[id],AGCEEP[region])</f>
        <v>Scandinavia</v>
      </c>
      <c r="R261" t="str">
        <f>_xlfn.XLOOKUP(Table2[[#This Row],[id]],AGCEEP[id],AGCEEP[area])</f>
        <v>Sweden</v>
      </c>
      <c r="S261" t="str">
        <f>_xlfn.XLOOKUP(Table2[[#This Row],[id]],AGCEEP[id],AGCEEP[terrain])</f>
        <v>marsh</v>
      </c>
      <c r="T261" t="str">
        <f>_xlfn.XLOOKUP(Table2[[#This Row],[id]],AGCEEP[id],AGCEEP[religion])</f>
        <v>catholic</v>
      </c>
      <c r="U261" t="str">
        <f>_xlfn.XLOOKUP(Table2[[#This Row],[id]],AGCEEP[id],AGCEEP[climate])</f>
        <v>tundra</v>
      </c>
      <c r="V261" t="str">
        <f>_xlfn.XLOOKUP(Table2[[#This Row],[id]],AGCEEP[id],AGCEEP[culture])</f>
        <v>ugric</v>
      </c>
      <c r="W261" t="str">
        <f>_xlfn.XLOOKUP(Table2[[#This Row],[id]],AGCEEP[id],AGCEEP[goods])</f>
        <v>fur</v>
      </c>
      <c r="X261" t="str">
        <f>_xlfn.XLOOKUP(Table2[[#This Row],[id]],AGCEEP[id],AGCEEP[name])</f>
        <v>Lappland</v>
      </c>
      <c r="Y261">
        <f>_xlfn.XLOOKUP(Table2[[#This Row],[id]],AGCEEP[id],AGCEEP[colonization_difficulty])</f>
        <v>0</v>
      </c>
      <c r="Z261">
        <f>_xlfn.XLOOKUP(Table2[[#This Row],[id]],AGCEEP[id],AGCEEP[manpower])</f>
        <v>1</v>
      </c>
      <c r="AA261">
        <f>_xlfn.XLOOKUP(Table2[[#This Row],[id]],AGCEEP[id],AGCEEP[income])</f>
        <v>1</v>
      </c>
    </row>
    <row r="262" spans="1:27">
      <c r="A262" s="2">
        <v>261</v>
      </c>
      <c r="B262" s="3" t="s">
        <v>346</v>
      </c>
      <c r="C262" s="3" t="s">
        <v>375</v>
      </c>
      <c r="D262" s="3" t="s">
        <v>383</v>
      </c>
      <c r="E262" s="3" t="s">
        <v>1956</v>
      </c>
      <c r="F262" s="3" t="s">
        <v>349</v>
      </c>
      <c r="G262" s="3" t="s">
        <v>122</v>
      </c>
      <c r="H262" s="3" t="s">
        <v>388</v>
      </c>
      <c r="I262" s="3" t="s">
        <v>27</v>
      </c>
      <c r="J262" s="3" t="s">
        <v>391</v>
      </c>
      <c r="K262" s="3">
        <v>0</v>
      </c>
      <c r="L262" s="3">
        <v>1</v>
      </c>
      <c r="M262" s="3">
        <v>1</v>
      </c>
      <c r="O262">
        <f>Table2[[#This Row],[id]]</f>
        <v>261</v>
      </c>
      <c r="P262" t="str">
        <f>_xlfn.XLOOKUP(Table2[[#This Row],[id]],AGCEEP[id],AGCEEP[continent])</f>
        <v>Europe</v>
      </c>
      <c r="Q262" t="str">
        <f>_xlfn.XLOOKUP(Table2[[#This Row],[id]],AGCEEP[id],AGCEEP[region])</f>
        <v>Scandinavia</v>
      </c>
      <c r="R262" t="str">
        <f>_xlfn.XLOOKUP(Table2[[#This Row],[id]],AGCEEP[id],AGCEEP[area])</f>
        <v>Norway</v>
      </c>
      <c r="S262" t="str">
        <f>_xlfn.XLOOKUP(Table2[[#This Row],[id]],AGCEEP[id],AGCEEP[terrain])</f>
        <v>mountain</v>
      </c>
      <c r="T262" t="str">
        <f>_xlfn.XLOOKUP(Table2[[#This Row],[id]],AGCEEP[id],AGCEEP[religion])</f>
        <v>catholic</v>
      </c>
      <c r="U262" t="str">
        <f>_xlfn.XLOOKUP(Table2[[#This Row],[id]],AGCEEP[id],AGCEEP[climate])</f>
        <v>tundra</v>
      </c>
      <c r="V262" t="str">
        <f>_xlfn.XLOOKUP(Table2[[#This Row],[id]],AGCEEP[id],AGCEEP[culture])</f>
        <v>ugric</v>
      </c>
      <c r="W262" t="str">
        <f>_xlfn.XLOOKUP(Table2[[#This Row],[id]],AGCEEP[id],AGCEEP[goods])</f>
        <v>fish</v>
      </c>
      <c r="X262" t="str">
        <f>_xlfn.XLOOKUP(Table2[[#This Row],[id]],AGCEEP[id],AGCEEP[name])</f>
        <v>Finnmark</v>
      </c>
      <c r="Y262">
        <f>_xlfn.XLOOKUP(Table2[[#This Row],[id]],AGCEEP[id],AGCEEP[colonization_difficulty])</f>
        <v>0</v>
      </c>
      <c r="Z262">
        <f>_xlfn.XLOOKUP(Table2[[#This Row],[id]],AGCEEP[id],AGCEEP[manpower])</f>
        <v>1</v>
      </c>
      <c r="AA262">
        <f>_xlfn.XLOOKUP(Table2[[#This Row],[id]],AGCEEP[id],AGCEEP[income])</f>
        <v>1</v>
      </c>
    </row>
    <row r="263" spans="1:27">
      <c r="A263" s="2">
        <v>262</v>
      </c>
      <c r="B263" s="3" t="s">
        <v>346</v>
      </c>
      <c r="C263" s="3" t="s">
        <v>1960</v>
      </c>
      <c r="D263" s="3" t="s">
        <v>393</v>
      </c>
      <c r="E263" s="3" t="s">
        <v>1956</v>
      </c>
      <c r="F263" s="3" t="s">
        <v>394</v>
      </c>
      <c r="G263" s="3" t="s">
        <v>122</v>
      </c>
      <c r="H263" s="3" t="s">
        <v>388</v>
      </c>
      <c r="I263" s="3" t="s">
        <v>20</v>
      </c>
      <c r="J263" s="3" t="s">
        <v>395</v>
      </c>
      <c r="K263" s="3">
        <v>0</v>
      </c>
      <c r="L263" s="3">
        <v>1</v>
      </c>
      <c r="M263" s="3">
        <v>4</v>
      </c>
      <c r="O263">
        <f>Table2[[#This Row],[id]]</f>
        <v>262</v>
      </c>
      <c r="P263" t="str">
        <f>_xlfn.XLOOKUP(Table2[[#This Row],[id]],AGCEEP[id],AGCEEP[continent])</f>
        <v>Europe</v>
      </c>
      <c r="Q263" t="str">
        <f>_xlfn.XLOOKUP(Table2[[#This Row],[id]],AGCEEP[id],AGCEEP[region])</f>
        <v>Eastern Europe</v>
      </c>
      <c r="R263" t="str">
        <f>_xlfn.XLOOKUP(Table2[[#This Row],[id]],AGCEEP[id],AGCEEP[area])</f>
        <v>Russian North</v>
      </c>
      <c r="S263" t="str">
        <f>_xlfn.XLOOKUP(Table2[[#This Row],[id]],AGCEEP[id],AGCEEP[terrain])</f>
        <v>mountain</v>
      </c>
      <c r="T263" t="str">
        <f>_xlfn.XLOOKUP(Table2[[#This Row],[id]],AGCEEP[id],AGCEEP[religion])</f>
        <v>orthodox</v>
      </c>
      <c r="U263" t="str">
        <f>_xlfn.XLOOKUP(Table2[[#This Row],[id]],AGCEEP[id],AGCEEP[climate])</f>
        <v>tundra</v>
      </c>
      <c r="V263" t="str">
        <f>_xlfn.XLOOKUP(Table2[[#This Row],[id]],AGCEEP[id],AGCEEP[culture])</f>
        <v>ugric</v>
      </c>
      <c r="W263" t="str">
        <f>_xlfn.XLOOKUP(Table2[[#This Row],[id]],AGCEEP[id],AGCEEP[goods])</f>
        <v>fur</v>
      </c>
      <c r="X263" t="str">
        <f>_xlfn.XLOOKUP(Table2[[#This Row],[id]],AGCEEP[id],AGCEEP[name])</f>
        <v>Kola</v>
      </c>
      <c r="Y263">
        <f>_xlfn.XLOOKUP(Table2[[#This Row],[id]],AGCEEP[id],AGCEEP[colonization_difficulty])</f>
        <v>0</v>
      </c>
      <c r="Z263">
        <f>_xlfn.XLOOKUP(Table2[[#This Row],[id]],AGCEEP[id],AGCEEP[manpower])</f>
        <v>1</v>
      </c>
      <c r="AA263">
        <f>_xlfn.XLOOKUP(Table2[[#This Row],[id]],AGCEEP[id],AGCEEP[income])</f>
        <v>4</v>
      </c>
    </row>
    <row r="264" spans="1:27">
      <c r="A264" s="2">
        <v>263</v>
      </c>
      <c r="B264" s="3" t="s">
        <v>346</v>
      </c>
      <c r="C264" s="3" t="s">
        <v>375</v>
      </c>
      <c r="D264" s="3" t="s">
        <v>396</v>
      </c>
      <c r="E264" s="3" t="s">
        <v>22</v>
      </c>
      <c r="F264" s="3" t="s">
        <v>349</v>
      </c>
      <c r="G264" s="3" t="s">
        <v>122</v>
      </c>
      <c r="H264" s="3" t="s">
        <v>388</v>
      </c>
      <c r="I264" s="3" t="s">
        <v>20</v>
      </c>
      <c r="J264" s="3" t="s">
        <v>397</v>
      </c>
      <c r="K264" s="3">
        <v>0</v>
      </c>
      <c r="L264" s="3">
        <v>1</v>
      </c>
      <c r="M264" s="3">
        <v>1</v>
      </c>
      <c r="O264">
        <f>Table2[[#This Row],[id]]</f>
        <v>263</v>
      </c>
      <c r="P264" t="str">
        <f>_xlfn.XLOOKUP(Table2[[#This Row],[id]],AGCEEP[id],AGCEEP[continent])</f>
        <v>Europe</v>
      </c>
      <c r="Q264" t="str">
        <f>_xlfn.XLOOKUP(Table2[[#This Row],[id]],AGCEEP[id],AGCEEP[region])</f>
        <v>Scandinavia</v>
      </c>
      <c r="R264" t="str">
        <f>_xlfn.XLOOKUP(Table2[[#This Row],[id]],AGCEEP[id],AGCEEP[area])</f>
        <v>Finland</v>
      </c>
      <c r="S264" t="str">
        <f>_xlfn.XLOOKUP(Table2[[#This Row],[id]],AGCEEP[id],AGCEEP[terrain])</f>
        <v>forest</v>
      </c>
      <c r="T264" t="str">
        <f>_xlfn.XLOOKUP(Table2[[#This Row],[id]],AGCEEP[id],AGCEEP[religion])</f>
        <v>catholic</v>
      </c>
      <c r="U264" t="str">
        <f>_xlfn.XLOOKUP(Table2[[#This Row],[id]],AGCEEP[id],AGCEEP[climate])</f>
        <v>tundra</v>
      </c>
      <c r="V264" t="str">
        <f>_xlfn.XLOOKUP(Table2[[#This Row],[id]],AGCEEP[id],AGCEEP[culture])</f>
        <v>ugric</v>
      </c>
      <c r="W264" t="str">
        <f>_xlfn.XLOOKUP(Table2[[#This Row],[id]],AGCEEP[id],AGCEEP[goods])</f>
        <v>fur</v>
      </c>
      <c r="X264" t="str">
        <f>_xlfn.XLOOKUP(Table2[[#This Row],[id]],AGCEEP[id],AGCEEP[name])</f>
        <v>�sterbotten</v>
      </c>
      <c r="Y264">
        <f>_xlfn.XLOOKUP(Table2[[#This Row],[id]],AGCEEP[id],AGCEEP[colonization_difficulty])</f>
        <v>0</v>
      </c>
      <c r="Z264">
        <f>_xlfn.XLOOKUP(Table2[[#This Row],[id]],AGCEEP[id],AGCEEP[manpower])</f>
        <v>1</v>
      </c>
      <c r="AA264">
        <f>_xlfn.XLOOKUP(Table2[[#This Row],[id]],AGCEEP[id],AGCEEP[income])</f>
        <v>1</v>
      </c>
    </row>
    <row r="265" spans="1:27">
      <c r="A265" s="2">
        <v>264</v>
      </c>
      <c r="B265" s="3" t="s">
        <v>346</v>
      </c>
      <c r="C265" s="3" t="s">
        <v>375</v>
      </c>
      <c r="D265" s="3" t="s">
        <v>396</v>
      </c>
      <c r="E265" s="3" t="s">
        <v>22</v>
      </c>
      <c r="F265" s="3" t="s">
        <v>349</v>
      </c>
      <c r="G265" s="3" t="s">
        <v>122</v>
      </c>
      <c r="H265" s="3" t="s">
        <v>388</v>
      </c>
      <c r="I265" s="3" t="s">
        <v>29</v>
      </c>
      <c r="J265" s="3" t="s">
        <v>398</v>
      </c>
      <c r="K265" s="3">
        <v>0</v>
      </c>
      <c r="L265" s="3">
        <v>1</v>
      </c>
      <c r="M265" s="3">
        <v>1</v>
      </c>
      <c r="O265">
        <f>Table2[[#This Row],[id]]</f>
        <v>264</v>
      </c>
      <c r="P265" t="str">
        <f>_xlfn.XLOOKUP(Table2[[#This Row],[id]],AGCEEP[id],AGCEEP[continent])</f>
        <v>Europe</v>
      </c>
      <c r="Q265" t="str">
        <f>_xlfn.XLOOKUP(Table2[[#This Row],[id]],AGCEEP[id],AGCEEP[region])</f>
        <v>Scandinavia</v>
      </c>
      <c r="R265" t="str">
        <f>_xlfn.XLOOKUP(Table2[[#This Row],[id]],AGCEEP[id],AGCEEP[area])</f>
        <v>Finland</v>
      </c>
      <c r="S265" t="str">
        <f>_xlfn.XLOOKUP(Table2[[#This Row],[id]],AGCEEP[id],AGCEEP[terrain])</f>
        <v>forest</v>
      </c>
      <c r="T265" t="str">
        <f>_xlfn.XLOOKUP(Table2[[#This Row],[id]],AGCEEP[id],AGCEEP[religion])</f>
        <v>catholic</v>
      </c>
      <c r="U265" t="str">
        <f>_xlfn.XLOOKUP(Table2[[#This Row],[id]],AGCEEP[id],AGCEEP[climate])</f>
        <v>tundra</v>
      </c>
      <c r="V265" t="str">
        <f>_xlfn.XLOOKUP(Table2[[#This Row],[id]],AGCEEP[id],AGCEEP[culture])</f>
        <v>ugric</v>
      </c>
      <c r="W265" t="str">
        <f>_xlfn.XLOOKUP(Table2[[#This Row],[id]],AGCEEP[id],AGCEEP[goods])</f>
        <v>naval_supplies</v>
      </c>
      <c r="X265" t="str">
        <f>_xlfn.XLOOKUP(Table2[[#This Row],[id]],AGCEEP[id],AGCEEP[name])</f>
        <v>Tavastland</v>
      </c>
      <c r="Y265">
        <f>_xlfn.XLOOKUP(Table2[[#This Row],[id]],AGCEEP[id],AGCEEP[colonization_difficulty])</f>
        <v>0</v>
      </c>
      <c r="Z265">
        <f>_xlfn.XLOOKUP(Table2[[#This Row],[id]],AGCEEP[id],AGCEEP[manpower])</f>
        <v>1</v>
      </c>
      <c r="AA265">
        <f>_xlfn.XLOOKUP(Table2[[#This Row],[id]],AGCEEP[id],AGCEEP[income])</f>
        <v>1</v>
      </c>
    </row>
    <row r="266" spans="1:27">
      <c r="A266" s="2">
        <v>265</v>
      </c>
      <c r="B266" s="3" t="s">
        <v>346</v>
      </c>
      <c r="C266" s="3" t="s">
        <v>375</v>
      </c>
      <c r="D266" s="3" t="s">
        <v>396</v>
      </c>
      <c r="E266" s="3" t="s">
        <v>22</v>
      </c>
      <c r="F266" s="3" t="s">
        <v>349</v>
      </c>
      <c r="G266" s="3" t="s">
        <v>122</v>
      </c>
      <c r="H266" s="3" t="s">
        <v>388</v>
      </c>
      <c r="I266" s="3" t="s">
        <v>29</v>
      </c>
      <c r="J266" s="3" t="s">
        <v>399</v>
      </c>
      <c r="K266" s="3">
        <v>0</v>
      </c>
      <c r="L266" s="3">
        <v>2</v>
      </c>
      <c r="M266" s="3">
        <v>4</v>
      </c>
      <c r="O266">
        <f>Table2[[#This Row],[id]]</f>
        <v>265</v>
      </c>
      <c r="P266" t="str">
        <f>_xlfn.XLOOKUP(Table2[[#This Row],[id]],AGCEEP[id],AGCEEP[continent])</f>
        <v>Europe</v>
      </c>
      <c r="Q266" t="str">
        <f>_xlfn.XLOOKUP(Table2[[#This Row],[id]],AGCEEP[id],AGCEEP[region])</f>
        <v>Scandinavia</v>
      </c>
      <c r="R266" t="str">
        <f>_xlfn.XLOOKUP(Table2[[#This Row],[id]],AGCEEP[id],AGCEEP[area])</f>
        <v>Finland</v>
      </c>
      <c r="S266" t="str">
        <f>_xlfn.XLOOKUP(Table2[[#This Row],[id]],AGCEEP[id],AGCEEP[terrain])</f>
        <v>forest</v>
      </c>
      <c r="T266" t="str">
        <f>_xlfn.XLOOKUP(Table2[[#This Row],[id]],AGCEEP[id],AGCEEP[religion])</f>
        <v>catholic</v>
      </c>
      <c r="U266" t="str">
        <f>_xlfn.XLOOKUP(Table2[[#This Row],[id]],AGCEEP[id],AGCEEP[climate])</f>
        <v>tundra</v>
      </c>
      <c r="V266" t="str">
        <f>_xlfn.XLOOKUP(Table2[[#This Row],[id]],AGCEEP[id],AGCEEP[culture])</f>
        <v>ugric</v>
      </c>
      <c r="W266" t="str">
        <f>_xlfn.XLOOKUP(Table2[[#This Row],[id]],AGCEEP[id],AGCEEP[goods])</f>
        <v>naval_supplies</v>
      </c>
      <c r="X266" t="str">
        <f>_xlfn.XLOOKUP(Table2[[#This Row],[id]],AGCEEP[id],AGCEEP[name])</f>
        <v>Nyland</v>
      </c>
      <c r="Y266">
        <f>_xlfn.XLOOKUP(Table2[[#This Row],[id]],AGCEEP[id],AGCEEP[colonization_difficulty])</f>
        <v>0</v>
      </c>
      <c r="Z266">
        <f>_xlfn.XLOOKUP(Table2[[#This Row],[id]],AGCEEP[id],AGCEEP[manpower])</f>
        <v>2</v>
      </c>
      <c r="AA266">
        <f>_xlfn.XLOOKUP(Table2[[#This Row],[id]],AGCEEP[id],AGCEEP[income])</f>
        <v>4</v>
      </c>
    </row>
    <row r="267" spans="1:27">
      <c r="A267" s="2">
        <v>266</v>
      </c>
      <c r="B267" s="3" t="s">
        <v>346</v>
      </c>
      <c r="C267" s="3" t="s">
        <v>1960</v>
      </c>
      <c r="D267" s="3" t="s">
        <v>393</v>
      </c>
      <c r="E267" s="3" t="s">
        <v>80</v>
      </c>
      <c r="F267" s="3" t="s">
        <v>394</v>
      </c>
      <c r="G267" s="3" t="s">
        <v>122</v>
      </c>
      <c r="H267" s="3" t="s">
        <v>388</v>
      </c>
      <c r="I267" s="3" t="s">
        <v>29</v>
      </c>
      <c r="J267" s="3" t="s">
        <v>400</v>
      </c>
      <c r="K267" s="3">
        <v>0</v>
      </c>
      <c r="L267" s="3">
        <v>2</v>
      </c>
      <c r="M267" s="3">
        <v>5</v>
      </c>
      <c r="O267">
        <f>Table2[[#This Row],[id]]</f>
        <v>266</v>
      </c>
      <c r="P267" t="str">
        <f>_xlfn.XLOOKUP(Table2[[#This Row],[id]],AGCEEP[id],AGCEEP[continent])</f>
        <v>Europe</v>
      </c>
      <c r="Q267" t="str">
        <f>_xlfn.XLOOKUP(Table2[[#This Row],[id]],AGCEEP[id],AGCEEP[region])</f>
        <v>Eastern Europe</v>
      </c>
      <c r="R267" t="str">
        <f>_xlfn.XLOOKUP(Table2[[#This Row],[id]],AGCEEP[id],AGCEEP[area])</f>
        <v>Russian North</v>
      </c>
      <c r="S267" t="str">
        <f>_xlfn.XLOOKUP(Table2[[#This Row],[id]],AGCEEP[id],AGCEEP[terrain])</f>
        <v>marsh</v>
      </c>
      <c r="T267" t="str">
        <f>_xlfn.XLOOKUP(Table2[[#This Row],[id]],AGCEEP[id],AGCEEP[religion])</f>
        <v>orthodox</v>
      </c>
      <c r="U267" t="str">
        <f>_xlfn.XLOOKUP(Table2[[#This Row],[id]],AGCEEP[id],AGCEEP[climate])</f>
        <v>tundra</v>
      </c>
      <c r="V267" t="str">
        <f>_xlfn.XLOOKUP(Table2[[#This Row],[id]],AGCEEP[id],AGCEEP[culture])</f>
        <v>ugric</v>
      </c>
      <c r="W267" t="str">
        <f>_xlfn.XLOOKUP(Table2[[#This Row],[id]],AGCEEP[id],AGCEEP[goods])</f>
        <v>naval_supplies</v>
      </c>
      <c r="X267" t="str">
        <f>_xlfn.XLOOKUP(Table2[[#This Row],[id]],AGCEEP[id],AGCEEP[name])</f>
        <v>Kexholm</v>
      </c>
      <c r="Y267">
        <f>_xlfn.XLOOKUP(Table2[[#This Row],[id]],AGCEEP[id],AGCEEP[colonization_difficulty])</f>
        <v>0</v>
      </c>
      <c r="Z267">
        <f>_xlfn.XLOOKUP(Table2[[#This Row],[id]],AGCEEP[id],AGCEEP[manpower])</f>
        <v>2</v>
      </c>
      <c r="AA267">
        <f>_xlfn.XLOOKUP(Table2[[#This Row],[id]],AGCEEP[id],AGCEEP[income])</f>
        <v>3</v>
      </c>
    </row>
    <row r="268" spans="1:27">
      <c r="A268" s="2">
        <v>267</v>
      </c>
      <c r="B268" s="3" t="s">
        <v>346</v>
      </c>
      <c r="C268" s="3" t="s">
        <v>1960</v>
      </c>
      <c r="D268" s="3" t="s">
        <v>393</v>
      </c>
      <c r="E268" s="3" t="s">
        <v>22</v>
      </c>
      <c r="F268" s="3" t="s">
        <v>394</v>
      </c>
      <c r="G268" s="3" t="s">
        <v>122</v>
      </c>
      <c r="H268" s="3" t="s">
        <v>388</v>
      </c>
      <c r="I268" s="3" t="s">
        <v>20</v>
      </c>
      <c r="J268" s="3" t="s">
        <v>401</v>
      </c>
      <c r="K268" s="3">
        <v>0</v>
      </c>
      <c r="L268" s="3">
        <v>4</v>
      </c>
      <c r="M268" s="3">
        <v>5</v>
      </c>
      <c r="O268">
        <f>Table2[[#This Row],[id]]</f>
        <v>267</v>
      </c>
      <c r="P268" t="str">
        <f>_xlfn.XLOOKUP(Table2[[#This Row],[id]],AGCEEP[id],AGCEEP[continent])</f>
        <v>Europe</v>
      </c>
      <c r="Q268" t="str">
        <f>_xlfn.XLOOKUP(Table2[[#This Row],[id]],AGCEEP[id],AGCEEP[region])</f>
        <v>Eastern Europe</v>
      </c>
      <c r="R268" t="str">
        <f>_xlfn.XLOOKUP(Table2[[#This Row],[id]],AGCEEP[id],AGCEEP[area])</f>
        <v>Russian North</v>
      </c>
      <c r="S268" t="str">
        <f>_xlfn.XLOOKUP(Table2[[#This Row],[id]],AGCEEP[id],AGCEEP[terrain])</f>
        <v>forest</v>
      </c>
      <c r="T268" t="str">
        <f>_xlfn.XLOOKUP(Table2[[#This Row],[id]],AGCEEP[id],AGCEEP[religion])</f>
        <v>orthodox</v>
      </c>
      <c r="U268" t="str">
        <f>_xlfn.XLOOKUP(Table2[[#This Row],[id]],AGCEEP[id],AGCEEP[climate])</f>
        <v>tundra</v>
      </c>
      <c r="V268" t="str">
        <f>_xlfn.XLOOKUP(Table2[[#This Row],[id]],AGCEEP[id],AGCEEP[culture])</f>
        <v>ugric</v>
      </c>
      <c r="W268" t="str">
        <f>_xlfn.XLOOKUP(Table2[[#This Row],[id]],AGCEEP[id],AGCEEP[goods])</f>
        <v>fur</v>
      </c>
      <c r="X268" t="str">
        <f>_xlfn.XLOOKUP(Table2[[#This Row],[id]],AGCEEP[id],AGCEEP[name])</f>
        <v>Olonets</v>
      </c>
      <c r="Y268">
        <f>_xlfn.XLOOKUP(Table2[[#This Row],[id]],AGCEEP[id],AGCEEP[colonization_difficulty])</f>
        <v>0</v>
      </c>
      <c r="Z268">
        <f>_xlfn.XLOOKUP(Table2[[#This Row],[id]],AGCEEP[id],AGCEEP[manpower])</f>
        <v>4</v>
      </c>
      <c r="AA268">
        <f>_xlfn.XLOOKUP(Table2[[#This Row],[id]],AGCEEP[id],AGCEEP[income])</f>
        <v>5</v>
      </c>
    </row>
    <row r="269" spans="1:27">
      <c r="A269" s="2">
        <v>268</v>
      </c>
      <c r="B269" s="3" t="s">
        <v>346</v>
      </c>
      <c r="C269" s="3" t="s">
        <v>1960</v>
      </c>
      <c r="D269" s="3" t="s">
        <v>402</v>
      </c>
      <c r="E269" s="3" t="s">
        <v>22</v>
      </c>
      <c r="F269" s="3" t="s">
        <v>394</v>
      </c>
      <c r="G269" s="3" t="s">
        <v>122</v>
      </c>
      <c r="H269" s="3" t="s">
        <v>403</v>
      </c>
      <c r="I269" s="3" t="s">
        <v>29</v>
      </c>
      <c r="J269" s="3" t="s">
        <v>404</v>
      </c>
      <c r="K269" s="3">
        <v>0</v>
      </c>
      <c r="L269" s="3">
        <v>4</v>
      </c>
      <c r="M269" s="3">
        <v>6</v>
      </c>
      <c r="O269">
        <f>Table2[[#This Row],[id]]</f>
        <v>268</v>
      </c>
      <c r="P269" t="str">
        <f>_xlfn.XLOOKUP(Table2[[#This Row],[id]],AGCEEP[id],AGCEEP[continent])</f>
        <v>Europe</v>
      </c>
      <c r="Q269" t="str">
        <f>_xlfn.XLOOKUP(Table2[[#This Row],[id]],AGCEEP[id],AGCEEP[region])</f>
        <v>Eastern Europe</v>
      </c>
      <c r="R269" t="str">
        <f>_xlfn.XLOOKUP(Table2[[#This Row],[id]],AGCEEP[id],AGCEEP[area])</f>
        <v>Russia</v>
      </c>
      <c r="S269" t="str">
        <f>_xlfn.XLOOKUP(Table2[[#This Row],[id]],AGCEEP[id],AGCEEP[terrain])</f>
        <v>forest</v>
      </c>
      <c r="T269" t="str">
        <f>_xlfn.XLOOKUP(Table2[[#This Row],[id]],AGCEEP[id],AGCEEP[religion])</f>
        <v>orthodox</v>
      </c>
      <c r="U269" t="str">
        <f>_xlfn.XLOOKUP(Table2[[#This Row],[id]],AGCEEP[id],AGCEEP[climate])</f>
        <v>tundra</v>
      </c>
      <c r="V269" t="str">
        <f>_xlfn.XLOOKUP(Table2[[#This Row],[id]],AGCEEP[id],AGCEEP[culture])</f>
        <v>russian</v>
      </c>
      <c r="W269" t="str">
        <f>_xlfn.XLOOKUP(Table2[[#This Row],[id]],AGCEEP[id],AGCEEP[goods])</f>
        <v>naval_supplies</v>
      </c>
      <c r="X269" t="str">
        <f>_xlfn.XLOOKUP(Table2[[#This Row],[id]],AGCEEP[id],AGCEEP[name])</f>
        <v>Vologda</v>
      </c>
      <c r="Y269">
        <f>_xlfn.XLOOKUP(Table2[[#This Row],[id]],AGCEEP[id],AGCEEP[colonization_difficulty])</f>
        <v>0</v>
      </c>
      <c r="Z269">
        <f>_xlfn.XLOOKUP(Table2[[#This Row],[id]],AGCEEP[id],AGCEEP[manpower])</f>
        <v>4</v>
      </c>
      <c r="AA269">
        <f>_xlfn.XLOOKUP(Table2[[#This Row],[id]],AGCEEP[id],AGCEEP[income])</f>
        <v>6</v>
      </c>
    </row>
    <row r="270" spans="1:27">
      <c r="A270" s="2">
        <v>269</v>
      </c>
      <c r="B270" s="3" t="s">
        <v>346</v>
      </c>
      <c r="C270" s="3" t="s">
        <v>1960</v>
      </c>
      <c r="D270" s="3" t="s">
        <v>393</v>
      </c>
      <c r="E270" s="3" t="s">
        <v>22</v>
      </c>
      <c r="F270" s="3" t="s">
        <v>394</v>
      </c>
      <c r="G270" s="3" t="s">
        <v>122</v>
      </c>
      <c r="H270" s="3" t="s">
        <v>388</v>
      </c>
      <c r="I270" s="3" t="s">
        <v>20</v>
      </c>
      <c r="J270" s="3" t="s">
        <v>405</v>
      </c>
      <c r="K270" s="3">
        <v>0</v>
      </c>
      <c r="L270" s="3">
        <v>2</v>
      </c>
      <c r="M270" s="3">
        <v>9</v>
      </c>
      <c r="O270">
        <f>Table2[[#This Row],[id]]</f>
        <v>269</v>
      </c>
      <c r="P270" t="str">
        <f>_xlfn.XLOOKUP(Table2[[#This Row],[id]],AGCEEP[id],AGCEEP[continent])</f>
        <v>Europe</v>
      </c>
      <c r="Q270" t="str">
        <f>_xlfn.XLOOKUP(Table2[[#This Row],[id]],AGCEEP[id],AGCEEP[region])</f>
        <v>Eastern Europe</v>
      </c>
      <c r="R270" t="str">
        <f>_xlfn.XLOOKUP(Table2[[#This Row],[id]],AGCEEP[id],AGCEEP[area])</f>
        <v>Russian North</v>
      </c>
      <c r="S270" t="str">
        <f>_xlfn.XLOOKUP(Table2[[#This Row],[id]],AGCEEP[id],AGCEEP[terrain])</f>
        <v>forest</v>
      </c>
      <c r="T270" t="str">
        <f>_xlfn.XLOOKUP(Table2[[#This Row],[id]],AGCEEP[id],AGCEEP[religion])</f>
        <v>orthodox</v>
      </c>
      <c r="U270" t="str">
        <f>_xlfn.XLOOKUP(Table2[[#This Row],[id]],AGCEEP[id],AGCEEP[climate])</f>
        <v>tundra</v>
      </c>
      <c r="V270" t="str">
        <f>_xlfn.XLOOKUP(Table2[[#This Row],[id]],AGCEEP[id],AGCEEP[culture])</f>
        <v>ugric</v>
      </c>
      <c r="W270" t="str">
        <f>_xlfn.XLOOKUP(Table2[[#This Row],[id]],AGCEEP[id],AGCEEP[goods])</f>
        <v>fur</v>
      </c>
      <c r="X270" t="str">
        <f>_xlfn.XLOOKUP(Table2[[#This Row],[id]],AGCEEP[id],AGCEEP[name])</f>
        <v>Arkhangelsk</v>
      </c>
      <c r="Y270">
        <f>_xlfn.XLOOKUP(Table2[[#This Row],[id]],AGCEEP[id],AGCEEP[colonization_difficulty])</f>
        <v>0</v>
      </c>
      <c r="Z270">
        <f>_xlfn.XLOOKUP(Table2[[#This Row],[id]],AGCEEP[id],AGCEEP[manpower])</f>
        <v>1</v>
      </c>
      <c r="AA270">
        <f>_xlfn.XLOOKUP(Table2[[#This Row],[id]],AGCEEP[id],AGCEEP[income])</f>
        <v>3</v>
      </c>
    </row>
    <row r="271" spans="1:27">
      <c r="A271" s="2">
        <v>270</v>
      </c>
      <c r="B271" s="3" t="s">
        <v>346</v>
      </c>
      <c r="C271" s="3" t="s">
        <v>1960</v>
      </c>
      <c r="D271" s="3" t="s">
        <v>402</v>
      </c>
      <c r="E271" s="3" t="s">
        <v>22</v>
      </c>
      <c r="F271" s="3" t="s">
        <v>394</v>
      </c>
      <c r="G271" s="3" t="s">
        <v>122</v>
      </c>
      <c r="H271" s="3" t="s">
        <v>403</v>
      </c>
      <c r="I271" s="3" t="s">
        <v>43</v>
      </c>
      <c r="J271" s="3" t="s">
        <v>406</v>
      </c>
      <c r="K271" s="3">
        <v>0</v>
      </c>
      <c r="L271" s="3">
        <v>12</v>
      </c>
      <c r="M271" s="3">
        <v>13</v>
      </c>
      <c r="O271">
        <f>Table2[[#This Row],[id]]</f>
        <v>270</v>
      </c>
      <c r="P271" t="str">
        <f>_xlfn.XLOOKUP(Table2[[#This Row],[id]],AGCEEP[id],AGCEEP[continent])</f>
        <v>Europe</v>
      </c>
      <c r="Q271" t="str">
        <f>_xlfn.XLOOKUP(Table2[[#This Row],[id]],AGCEEP[id],AGCEEP[region])</f>
        <v>Eastern Europe</v>
      </c>
      <c r="R271" t="str">
        <f>_xlfn.XLOOKUP(Table2[[#This Row],[id]],AGCEEP[id],AGCEEP[area])</f>
        <v>Russia</v>
      </c>
      <c r="S271" t="str">
        <f>_xlfn.XLOOKUP(Table2[[#This Row],[id]],AGCEEP[id],AGCEEP[terrain])</f>
        <v>forest</v>
      </c>
      <c r="T271" t="str">
        <f>_xlfn.XLOOKUP(Table2[[#This Row],[id]],AGCEEP[id],AGCEEP[religion])</f>
        <v>orthodox</v>
      </c>
      <c r="U271" t="str">
        <f>_xlfn.XLOOKUP(Table2[[#This Row],[id]],AGCEEP[id],AGCEEP[climate])</f>
        <v>tundra</v>
      </c>
      <c r="V271" t="str">
        <f>_xlfn.XLOOKUP(Table2[[#This Row],[id]],AGCEEP[id],AGCEEP[culture])</f>
        <v>russian</v>
      </c>
      <c r="W271" t="str">
        <f>_xlfn.XLOOKUP(Table2[[#This Row],[id]],AGCEEP[id],AGCEEP[goods])</f>
        <v>grain</v>
      </c>
      <c r="X271" t="str">
        <f>_xlfn.XLOOKUP(Table2[[#This Row],[id]],AGCEEP[id],AGCEEP[name])</f>
        <v>Moscow</v>
      </c>
      <c r="Y271">
        <f>_xlfn.XLOOKUP(Table2[[#This Row],[id]],AGCEEP[id],AGCEEP[colonization_difficulty])</f>
        <v>0</v>
      </c>
      <c r="Z271">
        <f>_xlfn.XLOOKUP(Table2[[#This Row],[id]],AGCEEP[id],AGCEEP[manpower])</f>
        <v>6</v>
      </c>
      <c r="AA271">
        <f>_xlfn.XLOOKUP(Table2[[#This Row],[id]],AGCEEP[id],AGCEEP[income])</f>
        <v>6</v>
      </c>
    </row>
    <row r="272" spans="1:27">
      <c r="A272" s="2">
        <v>271</v>
      </c>
      <c r="B272" s="3" t="s">
        <v>346</v>
      </c>
      <c r="C272" s="3" t="s">
        <v>1960</v>
      </c>
      <c r="D272" s="3" t="s">
        <v>402</v>
      </c>
      <c r="E272" s="3" t="s">
        <v>22</v>
      </c>
      <c r="F272" s="3" t="s">
        <v>394</v>
      </c>
      <c r="G272" s="3" t="s">
        <v>122</v>
      </c>
      <c r="H272" s="3" t="s">
        <v>403</v>
      </c>
      <c r="I272" s="3" t="s">
        <v>212</v>
      </c>
      <c r="J272" s="3" t="s">
        <v>407</v>
      </c>
      <c r="K272" s="3">
        <v>0</v>
      </c>
      <c r="L272" s="3">
        <v>8</v>
      </c>
      <c r="M272" s="3">
        <v>8</v>
      </c>
      <c r="O272">
        <f>Table2[[#This Row],[id]]</f>
        <v>271</v>
      </c>
      <c r="P272" t="str">
        <f>_xlfn.XLOOKUP(Table2[[#This Row],[id]],AGCEEP[id],AGCEEP[continent])</f>
        <v>Europe</v>
      </c>
      <c r="Q272" t="str">
        <f>_xlfn.XLOOKUP(Table2[[#This Row],[id]],AGCEEP[id],AGCEEP[region])</f>
        <v>Eastern Europe</v>
      </c>
      <c r="R272" t="str">
        <f>_xlfn.XLOOKUP(Table2[[#This Row],[id]],AGCEEP[id],AGCEEP[area])</f>
        <v>Russia</v>
      </c>
      <c r="S272" t="str">
        <f>_xlfn.XLOOKUP(Table2[[#This Row],[id]],AGCEEP[id],AGCEEP[terrain])</f>
        <v>forest</v>
      </c>
      <c r="T272" t="str">
        <f>_xlfn.XLOOKUP(Table2[[#This Row],[id]],AGCEEP[id],AGCEEP[religion])</f>
        <v>orthodox</v>
      </c>
      <c r="U272" t="str">
        <f>_xlfn.XLOOKUP(Table2[[#This Row],[id]],AGCEEP[id],AGCEEP[climate])</f>
        <v>tundra</v>
      </c>
      <c r="V272" t="str">
        <f>_xlfn.XLOOKUP(Table2[[#This Row],[id]],AGCEEP[id],AGCEEP[culture])</f>
        <v>russian</v>
      </c>
      <c r="W272" t="str">
        <f>_xlfn.XLOOKUP(Table2[[#This Row],[id]],AGCEEP[id],AGCEEP[goods])</f>
        <v>copper</v>
      </c>
      <c r="X272" t="str">
        <f>_xlfn.XLOOKUP(Table2[[#This Row],[id]],AGCEEP[id],AGCEEP[name])</f>
        <v>Vladimir</v>
      </c>
      <c r="Y272">
        <f>_xlfn.XLOOKUP(Table2[[#This Row],[id]],AGCEEP[id],AGCEEP[colonization_difficulty])</f>
        <v>0</v>
      </c>
      <c r="Z272">
        <f>_xlfn.XLOOKUP(Table2[[#This Row],[id]],AGCEEP[id],AGCEEP[manpower])</f>
        <v>5</v>
      </c>
      <c r="AA272">
        <f>_xlfn.XLOOKUP(Table2[[#This Row],[id]],AGCEEP[id],AGCEEP[income])</f>
        <v>5</v>
      </c>
    </row>
    <row r="273" spans="1:27">
      <c r="A273" s="2">
        <v>272</v>
      </c>
      <c r="B273" s="3" t="s">
        <v>346</v>
      </c>
      <c r="C273" s="3" t="s">
        <v>1960</v>
      </c>
      <c r="D273" s="3" t="s">
        <v>402</v>
      </c>
      <c r="E273" s="3" t="s">
        <v>22</v>
      </c>
      <c r="F273" s="3" t="s">
        <v>394</v>
      </c>
      <c r="G273" s="3" t="s">
        <v>122</v>
      </c>
      <c r="H273" s="3" t="s">
        <v>403</v>
      </c>
      <c r="I273" s="3" t="s">
        <v>43</v>
      </c>
      <c r="J273" s="3" t="s">
        <v>408</v>
      </c>
      <c r="K273" s="3">
        <v>0</v>
      </c>
      <c r="L273" s="3">
        <v>6</v>
      </c>
      <c r="M273" s="3">
        <v>6</v>
      </c>
      <c r="O273">
        <f>Table2[[#This Row],[id]]</f>
        <v>272</v>
      </c>
      <c r="P273" t="str">
        <f>_xlfn.XLOOKUP(Table2[[#This Row],[id]],AGCEEP[id],AGCEEP[continent])</f>
        <v>Europe</v>
      </c>
      <c r="Q273" t="str">
        <f>_xlfn.XLOOKUP(Table2[[#This Row],[id]],AGCEEP[id],AGCEEP[region])</f>
        <v>Eastern Europe</v>
      </c>
      <c r="R273" t="str">
        <f>_xlfn.XLOOKUP(Table2[[#This Row],[id]],AGCEEP[id],AGCEEP[area])</f>
        <v>Russia</v>
      </c>
      <c r="S273" t="str">
        <f>_xlfn.XLOOKUP(Table2[[#This Row],[id]],AGCEEP[id],AGCEEP[terrain])</f>
        <v>forest</v>
      </c>
      <c r="T273" t="str">
        <f>_xlfn.XLOOKUP(Table2[[#This Row],[id]],AGCEEP[id],AGCEEP[religion])</f>
        <v>orthodox</v>
      </c>
      <c r="U273" t="str">
        <f>_xlfn.XLOOKUP(Table2[[#This Row],[id]],AGCEEP[id],AGCEEP[climate])</f>
        <v>tundra</v>
      </c>
      <c r="V273" t="str">
        <f>_xlfn.XLOOKUP(Table2[[#This Row],[id]],AGCEEP[id],AGCEEP[culture])</f>
        <v>russian</v>
      </c>
      <c r="W273" t="str">
        <f>_xlfn.XLOOKUP(Table2[[#This Row],[id]],AGCEEP[id],AGCEEP[goods])</f>
        <v>grain</v>
      </c>
      <c r="X273" t="str">
        <f>_xlfn.XLOOKUP(Table2[[#This Row],[id]],AGCEEP[id],AGCEEP[name])</f>
        <v>Nizhgorod</v>
      </c>
      <c r="Y273">
        <f>_xlfn.XLOOKUP(Table2[[#This Row],[id]],AGCEEP[id],AGCEEP[colonization_difficulty])</f>
        <v>0</v>
      </c>
      <c r="Z273">
        <f>_xlfn.XLOOKUP(Table2[[#This Row],[id]],AGCEEP[id],AGCEEP[manpower])</f>
        <v>6</v>
      </c>
      <c r="AA273">
        <f>_xlfn.XLOOKUP(Table2[[#This Row],[id]],AGCEEP[id],AGCEEP[income])</f>
        <v>6</v>
      </c>
    </row>
    <row r="274" spans="1:27">
      <c r="A274" s="2">
        <v>273</v>
      </c>
      <c r="B274" s="3" t="s">
        <v>346</v>
      </c>
      <c r="C274" s="3" t="s">
        <v>375</v>
      </c>
      <c r="D274" s="3" t="s">
        <v>396</v>
      </c>
      <c r="E274" s="3" t="s">
        <v>22</v>
      </c>
      <c r="F274" s="3" t="s">
        <v>394</v>
      </c>
      <c r="G274" s="3" t="s">
        <v>122</v>
      </c>
      <c r="H274" s="3" t="s">
        <v>388</v>
      </c>
      <c r="I274" s="3" t="s">
        <v>141</v>
      </c>
      <c r="J274" s="3" t="s">
        <v>409</v>
      </c>
      <c r="K274" s="3">
        <v>0</v>
      </c>
      <c r="L274" s="3">
        <v>1</v>
      </c>
      <c r="M274" s="3">
        <v>2</v>
      </c>
      <c r="O274">
        <f>Table2[[#This Row],[id]]</f>
        <v>273</v>
      </c>
      <c r="P274" t="str">
        <f>_xlfn.XLOOKUP(Table2[[#This Row],[id]],AGCEEP[id],AGCEEP[continent])</f>
        <v>Europe</v>
      </c>
      <c r="Q274" t="str">
        <f>_xlfn.XLOOKUP(Table2[[#This Row],[id]],AGCEEP[id],AGCEEP[region])</f>
        <v>Scandinavia</v>
      </c>
      <c r="R274" t="str">
        <f>_xlfn.XLOOKUP(Table2[[#This Row],[id]],AGCEEP[id],AGCEEP[area])</f>
        <v>Finland</v>
      </c>
      <c r="S274" t="str">
        <f>_xlfn.XLOOKUP(Table2[[#This Row],[id]],AGCEEP[id],AGCEEP[terrain])</f>
        <v>forest</v>
      </c>
      <c r="T274" t="str">
        <f>_xlfn.XLOOKUP(Table2[[#This Row],[id]],AGCEEP[id],AGCEEP[religion])</f>
        <v>catholic</v>
      </c>
      <c r="U274" t="str">
        <f>_xlfn.XLOOKUP(Table2[[#This Row],[id]],AGCEEP[id],AGCEEP[climate])</f>
        <v>tundra</v>
      </c>
      <c r="V274" t="str">
        <f>_xlfn.XLOOKUP(Table2[[#This Row],[id]],AGCEEP[id],AGCEEP[culture])</f>
        <v>ugric</v>
      </c>
      <c r="W274" t="str">
        <f>_xlfn.XLOOKUP(Table2[[#This Row],[id]],AGCEEP[id],AGCEEP[goods])</f>
        <v>iron</v>
      </c>
      <c r="X274" t="str">
        <f>_xlfn.XLOOKUP(Table2[[#This Row],[id]],AGCEEP[id],AGCEEP[name])</f>
        <v>Savolaks</v>
      </c>
      <c r="Y274">
        <f>_xlfn.XLOOKUP(Table2[[#This Row],[id]],AGCEEP[id],AGCEEP[colonization_difficulty])</f>
        <v>0</v>
      </c>
      <c r="Z274">
        <f>_xlfn.XLOOKUP(Table2[[#This Row],[id]],AGCEEP[id],AGCEEP[manpower])</f>
        <v>1</v>
      </c>
      <c r="AA274">
        <f>_xlfn.XLOOKUP(Table2[[#This Row],[id]],AGCEEP[id],AGCEEP[income])</f>
        <v>2</v>
      </c>
    </row>
    <row r="275" spans="1:27">
      <c r="A275" s="2">
        <v>274</v>
      </c>
      <c r="B275" s="3" t="s">
        <v>346</v>
      </c>
      <c r="C275" s="3" t="s">
        <v>1960</v>
      </c>
      <c r="D275" s="3" t="s">
        <v>402</v>
      </c>
      <c r="E275" s="3" t="s">
        <v>22</v>
      </c>
      <c r="F275" s="3" t="s">
        <v>394</v>
      </c>
      <c r="G275" s="3" t="s">
        <v>122</v>
      </c>
      <c r="H275" s="3" t="s">
        <v>403</v>
      </c>
      <c r="I275" s="3" t="s">
        <v>20</v>
      </c>
      <c r="J275" s="3" t="s">
        <v>410</v>
      </c>
      <c r="K275" s="3">
        <v>0</v>
      </c>
      <c r="L275" s="3">
        <v>8</v>
      </c>
      <c r="M275" s="3">
        <v>14</v>
      </c>
      <c r="O275">
        <f>Table2[[#This Row],[id]]</f>
        <v>274</v>
      </c>
      <c r="P275" t="str">
        <f>_xlfn.XLOOKUP(Table2[[#This Row],[id]],AGCEEP[id],AGCEEP[continent])</f>
        <v>Europe</v>
      </c>
      <c r="Q275" t="str">
        <f>_xlfn.XLOOKUP(Table2[[#This Row],[id]],AGCEEP[id],AGCEEP[region])</f>
        <v>Eastern Europe</v>
      </c>
      <c r="R275" t="str">
        <f>_xlfn.XLOOKUP(Table2[[#This Row],[id]],AGCEEP[id],AGCEEP[area])</f>
        <v>Russia</v>
      </c>
      <c r="S275" t="str">
        <f>_xlfn.XLOOKUP(Table2[[#This Row],[id]],AGCEEP[id],AGCEEP[terrain])</f>
        <v>forest</v>
      </c>
      <c r="T275" t="str">
        <f>_xlfn.XLOOKUP(Table2[[#This Row],[id]],AGCEEP[id],AGCEEP[religion])</f>
        <v>orthodox</v>
      </c>
      <c r="U275" t="str">
        <f>_xlfn.XLOOKUP(Table2[[#This Row],[id]],AGCEEP[id],AGCEEP[climate])</f>
        <v>tundra</v>
      </c>
      <c r="V275" t="str">
        <f>_xlfn.XLOOKUP(Table2[[#This Row],[id]],AGCEEP[id],AGCEEP[culture])</f>
        <v>russian</v>
      </c>
      <c r="W275" t="str">
        <f>_xlfn.XLOOKUP(Table2[[#This Row],[id]],AGCEEP[id],AGCEEP[goods])</f>
        <v>fur</v>
      </c>
      <c r="X275" t="str">
        <f>_xlfn.XLOOKUP(Table2[[#This Row],[id]],AGCEEP[id],AGCEEP[name])</f>
        <v>Novgorod</v>
      </c>
      <c r="Y275">
        <f>_xlfn.XLOOKUP(Table2[[#This Row],[id]],AGCEEP[id],AGCEEP[colonization_difficulty])</f>
        <v>0</v>
      </c>
      <c r="Z275">
        <f>_xlfn.XLOOKUP(Table2[[#This Row],[id]],AGCEEP[id],AGCEEP[manpower])</f>
        <v>8</v>
      </c>
      <c r="AA275">
        <f>_xlfn.XLOOKUP(Table2[[#This Row],[id]],AGCEEP[id],AGCEEP[income])</f>
        <v>9</v>
      </c>
    </row>
    <row r="276" spans="1:27">
      <c r="A276" s="2">
        <v>275</v>
      </c>
      <c r="B276" s="3" t="s">
        <v>346</v>
      </c>
      <c r="C276" s="3" t="s">
        <v>1960</v>
      </c>
      <c r="D276" s="3" t="s">
        <v>411</v>
      </c>
      <c r="E276" s="3" t="s">
        <v>80</v>
      </c>
      <c r="F276" s="3" t="s">
        <v>394</v>
      </c>
      <c r="G276" s="3" t="s">
        <v>122</v>
      </c>
      <c r="H276" s="3" t="s">
        <v>388</v>
      </c>
      <c r="I276" s="3" t="s">
        <v>141</v>
      </c>
      <c r="J276" s="3" t="s">
        <v>412</v>
      </c>
      <c r="K276" s="3">
        <v>0</v>
      </c>
      <c r="L276" s="3">
        <v>3</v>
      </c>
      <c r="M276" s="3">
        <v>7</v>
      </c>
      <c r="O276">
        <f>Table2[[#This Row],[id]]</f>
        <v>275</v>
      </c>
      <c r="P276" t="str">
        <f>_xlfn.XLOOKUP(Table2[[#This Row],[id]],AGCEEP[id],AGCEEP[continent])</f>
        <v>Europe</v>
      </c>
      <c r="Q276" t="str">
        <f>_xlfn.XLOOKUP(Table2[[#This Row],[id]],AGCEEP[id],AGCEEP[region])</f>
        <v>Eastern Europe</v>
      </c>
      <c r="R276" t="str">
        <f>_xlfn.XLOOKUP(Table2[[#This Row],[id]],AGCEEP[id],AGCEEP[area])</f>
        <v>Baltic</v>
      </c>
      <c r="S276" t="str">
        <f>_xlfn.XLOOKUP(Table2[[#This Row],[id]],AGCEEP[id],AGCEEP[terrain])</f>
        <v>marsh</v>
      </c>
      <c r="T276" t="str">
        <f>_xlfn.XLOOKUP(Table2[[#This Row],[id]],AGCEEP[id],AGCEEP[religion])</f>
        <v>orthodox</v>
      </c>
      <c r="U276" t="str">
        <f>_xlfn.XLOOKUP(Table2[[#This Row],[id]],AGCEEP[id],AGCEEP[climate])</f>
        <v>tundra</v>
      </c>
      <c r="V276" t="str">
        <f>_xlfn.XLOOKUP(Table2[[#This Row],[id]],AGCEEP[id],AGCEEP[culture])</f>
        <v>ugric</v>
      </c>
      <c r="W276" t="str">
        <f>_xlfn.XLOOKUP(Table2[[#This Row],[id]],AGCEEP[id],AGCEEP[goods])</f>
        <v>fish</v>
      </c>
      <c r="X276" t="str">
        <f>_xlfn.XLOOKUP(Table2[[#This Row],[id]],AGCEEP[id],AGCEEP[name])</f>
        <v>Ingermanland</v>
      </c>
      <c r="Y276">
        <f>_xlfn.XLOOKUP(Table2[[#This Row],[id]],AGCEEP[id],AGCEEP[colonization_difficulty])</f>
        <v>0</v>
      </c>
      <c r="Z276">
        <f>_xlfn.XLOOKUP(Table2[[#This Row],[id]],AGCEEP[id],AGCEEP[manpower])</f>
        <v>2</v>
      </c>
      <c r="AA276">
        <f>_xlfn.XLOOKUP(Table2[[#This Row],[id]],AGCEEP[id],AGCEEP[income])</f>
        <v>3</v>
      </c>
    </row>
    <row r="277" spans="1:27">
      <c r="A277" s="2">
        <v>276</v>
      </c>
      <c r="B277" s="3" t="s">
        <v>346</v>
      </c>
      <c r="C277" s="3" t="s">
        <v>1960</v>
      </c>
      <c r="D277" s="3" t="s">
        <v>411</v>
      </c>
      <c r="E277" s="3" t="s">
        <v>22</v>
      </c>
      <c r="F277" s="3" t="s">
        <v>349</v>
      </c>
      <c r="G277" s="3" t="s">
        <v>122</v>
      </c>
      <c r="H277" s="3" t="s">
        <v>388</v>
      </c>
      <c r="I277" s="3" t="s">
        <v>43</v>
      </c>
      <c r="J277" s="3" t="s">
        <v>413</v>
      </c>
      <c r="K277" s="3">
        <v>0</v>
      </c>
      <c r="L277" s="3">
        <v>3</v>
      </c>
      <c r="M277" s="3">
        <v>6</v>
      </c>
      <c r="O277">
        <f>Table2[[#This Row],[id]]</f>
        <v>276</v>
      </c>
      <c r="P277" t="str">
        <f>_xlfn.XLOOKUP(Table2[[#This Row],[id]],AGCEEP[id],AGCEEP[continent])</f>
        <v>Europe</v>
      </c>
      <c r="Q277" t="str">
        <f>_xlfn.XLOOKUP(Table2[[#This Row],[id]],AGCEEP[id],AGCEEP[region])</f>
        <v>Eastern Europe</v>
      </c>
      <c r="R277" t="str">
        <f>_xlfn.XLOOKUP(Table2[[#This Row],[id]],AGCEEP[id],AGCEEP[area])</f>
        <v>Baltic</v>
      </c>
      <c r="S277" t="str">
        <f>_xlfn.XLOOKUP(Table2[[#This Row],[id]],AGCEEP[id],AGCEEP[terrain])</f>
        <v>forest</v>
      </c>
      <c r="T277" t="str">
        <f>_xlfn.XLOOKUP(Table2[[#This Row],[id]],AGCEEP[id],AGCEEP[religion])</f>
        <v>catholic</v>
      </c>
      <c r="U277" t="str">
        <f>_xlfn.XLOOKUP(Table2[[#This Row],[id]],AGCEEP[id],AGCEEP[climate])</f>
        <v>tundra</v>
      </c>
      <c r="V277" t="str">
        <f>_xlfn.XLOOKUP(Table2[[#This Row],[id]],AGCEEP[id],AGCEEP[culture])</f>
        <v>ugric</v>
      </c>
      <c r="W277" t="str">
        <f>_xlfn.XLOOKUP(Table2[[#This Row],[id]],AGCEEP[id],AGCEEP[goods])</f>
        <v>grain</v>
      </c>
      <c r="X277" t="str">
        <f>_xlfn.XLOOKUP(Table2[[#This Row],[id]],AGCEEP[id],AGCEEP[name])</f>
        <v>Estland</v>
      </c>
      <c r="Y277">
        <f>_xlfn.XLOOKUP(Table2[[#This Row],[id]],AGCEEP[id],AGCEEP[colonization_difficulty])</f>
        <v>0</v>
      </c>
      <c r="Z277">
        <f>_xlfn.XLOOKUP(Table2[[#This Row],[id]],AGCEEP[id],AGCEEP[manpower])</f>
        <v>3</v>
      </c>
      <c r="AA277">
        <f>_xlfn.XLOOKUP(Table2[[#This Row],[id]],AGCEEP[id],AGCEEP[income])</f>
        <v>6</v>
      </c>
    </row>
    <row r="278" spans="1:27">
      <c r="A278" s="2">
        <v>277</v>
      </c>
      <c r="B278" s="3" t="s">
        <v>346</v>
      </c>
      <c r="C278" s="3" t="s">
        <v>1960</v>
      </c>
      <c r="D278" s="3" t="s">
        <v>402</v>
      </c>
      <c r="E278" s="3" t="s">
        <v>22</v>
      </c>
      <c r="F278" s="3" t="s">
        <v>394</v>
      </c>
      <c r="G278" s="3" t="s">
        <v>122</v>
      </c>
      <c r="H278" s="3" t="s">
        <v>403</v>
      </c>
      <c r="I278" s="3" t="s">
        <v>43</v>
      </c>
      <c r="J278" s="3" t="s">
        <v>414</v>
      </c>
      <c r="K278" s="3">
        <v>0</v>
      </c>
      <c r="L278" s="3">
        <v>5</v>
      </c>
      <c r="M278" s="3">
        <v>5</v>
      </c>
      <c r="O278">
        <f>Table2[[#This Row],[id]]</f>
        <v>277</v>
      </c>
      <c r="P278" t="str">
        <f>_xlfn.XLOOKUP(Table2[[#This Row],[id]],AGCEEP[id],AGCEEP[continent])</f>
        <v>Europe</v>
      </c>
      <c r="Q278" t="str">
        <f>_xlfn.XLOOKUP(Table2[[#This Row],[id]],AGCEEP[id],AGCEEP[region])</f>
        <v>Eastern Europe</v>
      </c>
      <c r="R278" t="str">
        <f>_xlfn.XLOOKUP(Table2[[#This Row],[id]],AGCEEP[id],AGCEEP[area])</f>
        <v>Russia</v>
      </c>
      <c r="S278" t="str">
        <f>_xlfn.XLOOKUP(Table2[[#This Row],[id]],AGCEEP[id],AGCEEP[terrain])</f>
        <v>forest</v>
      </c>
      <c r="T278" t="str">
        <f>_xlfn.XLOOKUP(Table2[[#This Row],[id]],AGCEEP[id],AGCEEP[religion])</f>
        <v>orthodox</v>
      </c>
      <c r="U278" t="str">
        <f>_xlfn.XLOOKUP(Table2[[#This Row],[id]],AGCEEP[id],AGCEEP[climate])</f>
        <v>tundra</v>
      </c>
      <c r="V278" t="str">
        <f>_xlfn.XLOOKUP(Table2[[#This Row],[id]],AGCEEP[id],AGCEEP[culture])</f>
        <v>russian</v>
      </c>
      <c r="W278" t="str">
        <f>_xlfn.XLOOKUP(Table2[[#This Row],[id]],AGCEEP[id],AGCEEP[goods])</f>
        <v>grain</v>
      </c>
      <c r="X278" t="str">
        <f>_xlfn.XLOOKUP(Table2[[#This Row],[id]],AGCEEP[id],AGCEEP[name])</f>
        <v>Pskov</v>
      </c>
      <c r="Y278">
        <f>_xlfn.XLOOKUP(Table2[[#This Row],[id]],AGCEEP[id],AGCEEP[colonization_difficulty])</f>
        <v>0</v>
      </c>
      <c r="Z278">
        <f>_xlfn.XLOOKUP(Table2[[#This Row],[id]],AGCEEP[id],AGCEEP[manpower])</f>
        <v>5</v>
      </c>
      <c r="AA278">
        <f>_xlfn.XLOOKUP(Table2[[#This Row],[id]],AGCEEP[id],AGCEEP[income])</f>
        <v>5</v>
      </c>
    </row>
    <row r="279" spans="1:27">
      <c r="A279" s="2">
        <v>278</v>
      </c>
      <c r="B279" s="3" t="s">
        <v>346</v>
      </c>
      <c r="C279" s="3" t="s">
        <v>1960</v>
      </c>
      <c r="D279" s="3" t="s">
        <v>402</v>
      </c>
      <c r="E279" s="3" t="s">
        <v>22</v>
      </c>
      <c r="F279" s="3" t="s">
        <v>394</v>
      </c>
      <c r="G279" s="3" t="s">
        <v>122</v>
      </c>
      <c r="H279" s="3" t="s">
        <v>403</v>
      </c>
      <c r="I279" s="3" t="s">
        <v>43</v>
      </c>
      <c r="J279" s="3" t="s">
        <v>415</v>
      </c>
      <c r="K279" s="3">
        <v>0</v>
      </c>
      <c r="L279" s="3">
        <v>5</v>
      </c>
      <c r="M279" s="3">
        <v>5</v>
      </c>
      <c r="O279">
        <f>Table2[[#This Row],[id]]</f>
        <v>278</v>
      </c>
      <c r="P279" t="str">
        <f>_xlfn.XLOOKUP(Table2[[#This Row],[id]],AGCEEP[id],AGCEEP[continent])</f>
        <v>Europe</v>
      </c>
      <c r="Q279" t="str">
        <f>_xlfn.XLOOKUP(Table2[[#This Row],[id]],AGCEEP[id],AGCEEP[region])</f>
        <v>Eastern Europe</v>
      </c>
      <c r="R279" t="str">
        <f>_xlfn.XLOOKUP(Table2[[#This Row],[id]],AGCEEP[id],AGCEEP[area])</f>
        <v>Russia</v>
      </c>
      <c r="S279" t="str">
        <f>_xlfn.XLOOKUP(Table2[[#This Row],[id]],AGCEEP[id],AGCEEP[terrain])</f>
        <v>forest</v>
      </c>
      <c r="T279" t="str">
        <f>_xlfn.XLOOKUP(Table2[[#This Row],[id]],AGCEEP[id],AGCEEP[religion])</f>
        <v>orthodox</v>
      </c>
      <c r="U279" t="str">
        <f>_xlfn.XLOOKUP(Table2[[#This Row],[id]],AGCEEP[id],AGCEEP[climate])</f>
        <v>tundra</v>
      </c>
      <c r="V279" t="str">
        <f>_xlfn.XLOOKUP(Table2[[#This Row],[id]],AGCEEP[id],AGCEEP[culture])</f>
        <v>russian</v>
      </c>
      <c r="W279" t="str">
        <f>_xlfn.XLOOKUP(Table2[[#This Row],[id]],AGCEEP[id],AGCEEP[goods])</f>
        <v>grain</v>
      </c>
      <c r="X279" t="str">
        <f>_xlfn.XLOOKUP(Table2[[#This Row],[id]],AGCEEP[id],AGCEEP[name])</f>
        <v>Tver</v>
      </c>
      <c r="Y279">
        <f>_xlfn.XLOOKUP(Table2[[#This Row],[id]],AGCEEP[id],AGCEEP[colonization_difficulty])</f>
        <v>0</v>
      </c>
      <c r="Z279">
        <f>_xlfn.XLOOKUP(Table2[[#This Row],[id]],AGCEEP[id],AGCEEP[manpower])</f>
        <v>5</v>
      </c>
      <c r="AA279">
        <f>_xlfn.XLOOKUP(Table2[[#This Row],[id]],AGCEEP[id],AGCEEP[income])</f>
        <v>5</v>
      </c>
    </row>
    <row r="280" spans="1:27">
      <c r="A280" s="2">
        <v>279</v>
      </c>
      <c r="B280" s="3" t="s">
        <v>346</v>
      </c>
      <c r="C280" s="3" t="s">
        <v>1960</v>
      </c>
      <c r="D280" s="3" t="s">
        <v>402</v>
      </c>
      <c r="E280" s="3" t="s">
        <v>22</v>
      </c>
      <c r="F280" s="3" t="s">
        <v>394</v>
      </c>
      <c r="G280" s="3" t="s">
        <v>122</v>
      </c>
      <c r="H280" s="3" t="s">
        <v>403</v>
      </c>
      <c r="I280" s="3" t="s">
        <v>43</v>
      </c>
      <c r="J280" s="3" t="s">
        <v>416</v>
      </c>
      <c r="K280" s="3">
        <v>0</v>
      </c>
      <c r="L280" s="3">
        <v>6</v>
      </c>
      <c r="M280" s="3">
        <v>6</v>
      </c>
      <c r="O280">
        <f>Table2[[#This Row],[id]]</f>
        <v>279</v>
      </c>
      <c r="P280" t="str">
        <f>_xlfn.XLOOKUP(Table2[[#This Row],[id]],AGCEEP[id],AGCEEP[continent])</f>
        <v>Europe</v>
      </c>
      <c r="Q280" t="str">
        <f>_xlfn.XLOOKUP(Table2[[#This Row],[id]],AGCEEP[id],AGCEEP[region])</f>
        <v>Eastern Europe</v>
      </c>
      <c r="R280" t="str">
        <f>_xlfn.XLOOKUP(Table2[[#This Row],[id]],AGCEEP[id],AGCEEP[area])</f>
        <v>Russia</v>
      </c>
      <c r="S280" t="str">
        <f>_xlfn.XLOOKUP(Table2[[#This Row],[id]],AGCEEP[id],AGCEEP[terrain])</f>
        <v>forest</v>
      </c>
      <c r="T280" t="str">
        <f>_xlfn.XLOOKUP(Table2[[#This Row],[id]],AGCEEP[id],AGCEEP[religion])</f>
        <v>orthodox</v>
      </c>
      <c r="U280" t="str">
        <f>_xlfn.XLOOKUP(Table2[[#This Row],[id]],AGCEEP[id],AGCEEP[climate])</f>
        <v>tundra</v>
      </c>
      <c r="V280" t="str">
        <f>_xlfn.XLOOKUP(Table2[[#This Row],[id]],AGCEEP[id],AGCEEP[culture])</f>
        <v>russian</v>
      </c>
      <c r="W280" t="str">
        <f>_xlfn.XLOOKUP(Table2[[#This Row],[id]],AGCEEP[id],AGCEEP[goods])</f>
        <v>grain</v>
      </c>
      <c r="X280" t="str">
        <f>_xlfn.XLOOKUP(Table2[[#This Row],[id]],AGCEEP[id],AGCEEP[name])</f>
        <v>Tula</v>
      </c>
      <c r="Y280">
        <f>_xlfn.XLOOKUP(Table2[[#This Row],[id]],AGCEEP[id],AGCEEP[colonization_difficulty])</f>
        <v>0</v>
      </c>
      <c r="Z280">
        <f>_xlfn.XLOOKUP(Table2[[#This Row],[id]],AGCEEP[id],AGCEEP[manpower])</f>
        <v>12</v>
      </c>
      <c r="AA280">
        <f>_xlfn.XLOOKUP(Table2[[#This Row],[id]],AGCEEP[id],AGCEEP[income])</f>
        <v>13</v>
      </c>
    </row>
    <row r="281" spans="1:27">
      <c r="A281" s="2">
        <v>280</v>
      </c>
      <c r="B281" s="3" t="s">
        <v>346</v>
      </c>
      <c r="C281" s="3" t="s">
        <v>1960</v>
      </c>
      <c r="D281" s="3" t="s">
        <v>402</v>
      </c>
      <c r="E281" s="3" t="s">
        <v>22</v>
      </c>
      <c r="F281" s="3" t="s">
        <v>394</v>
      </c>
      <c r="G281" s="3" t="s">
        <v>122</v>
      </c>
      <c r="H281" s="3" t="s">
        <v>403</v>
      </c>
      <c r="I281" s="3" t="s">
        <v>43</v>
      </c>
      <c r="J281" s="3" t="s">
        <v>417</v>
      </c>
      <c r="K281" s="3">
        <v>0</v>
      </c>
      <c r="L281" s="3">
        <v>5</v>
      </c>
      <c r="M281" s="3">
        <v>6</v>
      </c>
      <c r="O281">
        <f>Table2[[#This Row],[id]]</f>
        <v>280</v>
      </c>
      <c r="P281" t="str">
        <f>_xlfn.XLOOKUP(Table2[[#This Row],[id]],AGCEEP[id],AGCEEP[continent])</f>
        <v>Europe</v>
      </c>
      <c r="Q281" t="str">
        <f>_xlfn.XLOOKUP(Table2[[#This Row],[id]],AGCEEP[id],AGCEEP[region])</f>
        <v>Eastern Europe</v>
      </c>
      <c r="R281" t="str">
        <f>_xlfn.XLOOKUP(Table2[[#This Row],[id]],AGCEEP[id],AGCEEP[area])</f>
        <v>Russia</v>
      </c>
      <c r="S281" t="str">
        <f>_xlfn.XLOOKUP(Table2[[#This Row],[id]],AGCEEP[id],AGCEEP[terrain])</f>
        <v>forest</v>
      </c>
      <c r="T281" t="str">
        <f>_xlfn.XLOOKUP(Table2[[#This Row],[id]],AGCEEP[id],AGCEEP[religion])</f>
        <v>orthodox</v>
      </c>
      <c r="U281" t="str">
        <f>_xlfn.XLOOKUP(Table2[[#This Row],[id]],AGCEEP[id],AGCEEP[climate])</f>
        <v>tundra</v>
      </c>
      <c r="V281" t="str">
        <f>_xlfn.XLOOKUP(Table2[[#This Row],[id]],AGCEEP[id],AGCEEP[culture])</f>
        <v>russian</v>
      </c>
      <c r="W281" t="str">
        <f>_xlfn.XLOOKUP(Table2[[#This Row],[id]],AGCEEP[id],AGCEEP[goods])</f>
        <v>grain</v>
      </c>
      <c r="X281" t="str">
        <f>_xlfn.XLOOKUP(Table2[[#This Row],[id]],AGCEEP[id],AGCEEP[name])</f>
        <v>Welikia</v>
      </c>
      <c r="Y281">
        <f>_xlfn.XLOOKUP(Table2[[#This Row],[id]],AGCEEP[id],AGCEEP[colonization_difficulty])</f>
        <v>0</v>
      </c>
      <c r="Z281">
        <f>_xlfn.XLOOKUP(Table2[[#This Row],[id]],AGCEEP[id],AGCEEP[manpower])</f>
        <v>5</v>
      </c>
      <c r="AA281">
        <f>_xlfn.XLOOKUP(Table2[[#This Row],[id]],AGCEEP[id],AGCEEP[income])</f>
        <v>6</v>
      </c>
    </row>
    <row r="282" spans="1:27">
      <c r="A282" s="2">
        <v>281</v>
      </c>
      <c r="B282" s="3" t="s">
        <v>346</v>
      </c>
      <c r="C282" s="3" t="s">
        <v>1960</v>
      </c>
      <c r="D282" s="3" t="s">
        <v>402</v>
      </c>
      <c r="E282" s="3" t="s">
        <v>22</v>
      </c>
      <c r="F282" s="3" t="s">
        <v>394</v>
      </c>
      <c r="G282" s="3" t="s">
        <v>122</v>
      </c>
      <c r="H282" s="3" t="s">
        <v>418</v>
      </c>
      <c r="I282" s="3" t="s">
        <v>141</v>
      </c>
      <c r="J282" s="3" t="s">
        <v>419</v>
      </c>
      <c r="K282" s="3">
        <v>0</v>
      </c>
      <c r="L282" s="3">
        <v>5</v>
      </c>
      <c r="M282" s="3">
        <v>5</v>
      </c>
      <c r="O282">
        <f>Table2[[#This Row],[id]]</f>
        <v>281</v>
      </c>
      <c r="P282" t="str">
        <f>_xlfn.XLOOKUP(Table2[[#This Row],[id]],AGCEEP[id],AGCEEP[continent])</f>
        <v>Europe</v>
      </c>
      <c r="Q282" t="str">
        <f>_xlfn.XLOOKUP(Table2[[#This Row],[id]],AGCEEP[id],AGCEEP[region])</f>
        <v>Eastern Europe</v>
      </c>
      <c r="R282" t="str">
        <f>_xlfn.XLOOKUP(Table2[[#This Row],[id]],AGCEEP[id],AGCEEP[area])</f>
        <v>Russia</v>
      </c>
      <c r="S282" t="str">
        <f>_xlfn.XLOOKUP(Table2[[#This Row],[id]],AGCEEP[id],AGCEEP[terrain])</f>
        <v>forest</v>
      </c>
      <c r="T282" t="str">
        <f>_xlfn.XLOOKUP(Table2[[#This Row],[id]],AGCEEP[id],AGCEEP[religion])</f>
        <v>orthodox</v>
      </c>
      <c r="U282" t="str">
        <f>_xlfn.XLOOKUP(Table2[[#This Row],[id]],AGCEEP[id],AGCEEP[climate])</f>
        <v>tundra</v>
      </c>
      <c r="V282" t="str">
        <f>_xlfn.XLOOKUP(Table2[[#This Row],[id]],AGCEEP[id],AGCEEP[culture])</f>
        <v>ruthenian</v>
      </c>
      <c r="W282" t="str">
        <f>_xlfn.XLOOKUP(Table2[[#This Row],[id]],AGCEEP[id],AGCEEP[goods])</f>
        <v>iron</v>
      </c>
      <c r="X282" t="str">
        <f>_xlfn.XLOOKUP(Table2[[#This Row],[id]],AGCEEP[id],AGCEEP[name])</f>
        <v>Polotsk</v>
      </c>
      <c r="Y282">
        <f>_xlfn.XLOOKUP(Table2[[#This Row],[id]],AGCEEP[id],AGCEEP[colonization_difficulty])</f>
        <v>0</v>
      </c>
      <c r="Z282">
        <f>_xlfn.XLOOKUP(Table2[[#This Row],[id]],AGCEEP[id],AGCEEP[manpower])</f>
        <v>5</v>
      </c>
      <c r="AA282">
        <f>_xlfn.XLOOKUP(Table2[[#This Row],[id]],AGCEEP[id],AGCEEP[income])</f>
        <v>5</v>
      </c>
    </row>
    <row r="283" spans="1:27">
      <c r="A283" s="2">
        <v>282</v>
      </c>
      <c r="B283" s="3" t="s">
        <v>346</v>
      </c>
      <c r="C283" s="3" t="s">
        <v>1960</v>
      </c>
      <c r="D283" s="3" t="s">
        <v>411</v>
      </c>
      <c r="E283" s="3" t="s">
        <v>80</v>
      </c>
      <c r="F283" s="3" t="s">
        <v>349</v>
      </c>
      <c r="G283" s="3" t="s">
        <v>26</v>
      </c>
      <c r="H283" s="3" t="s">
        <v>388</v>
      </c>
      <c r="I283" s="3" t="s">
        <v>43</v>
      </c>
      <c r="J283" s="3" t="s">
        <v>420</v>
      </c>
      <c r="K283" s="3">
        <v>0</v>
      </c>
      <c r="L283" s="3">
        <v>5</v>
      </c>
      <c r="M283" s="3">
        <v>6</v>
      </c>
      <c r="O283">
        <f>Table2[[#This Row],[id]]</f>
        <v>282</v>
      </c>
      <c r="P283" t="str">
        <f>_xlfn.XLOOKUP(Table2[[#This Row],[id]],AGCEEP[id],AGCEEP[continent])</f>
        <v>Europe</v>
      </c>
      <c r="Q283" t="str">
        <f>_xlfn.XLOOKUP(Table2[[#This Row],[id]],AGCEEP[id],AGCEEP[region])</f>
        <v>Eastern Europe</v>
      </c>
      <c r="R283" t="str">
        <f>_xlfn.XLOOKUP(Table2[[#This Row],[id]],AGCEEP[id],AGCEEP[area])</f>
        <v>Baltic</v>
      </c>
      <c r="S283" t="str">
        <f>_xlfn.XLOOKUP(Table2[[#This Row],[id]],AGCEEP[id],AGCEEP[terrain])</f>
        <v>marsh</v>
      </c>
      <c r="T283" t="str">
        <f>_xlfn.XLOOKUP(Table2[[#This Row],[id]],AGCEEP[id],AGCEEP[religion])</f>
        <v>catholic</v>
      </c>
      <c r="U283" t="str">
        <f>_xlfn.XLOOKUP(Table2[[#This Row],[id]],AGCEEP[id],AGCEEP[climate])</f>
        <v>ncontinental</v>
      </c>
      <c r="V283" t="str">
        <f>_xlfn.XLOOKUP(Table2[[#This Row],[id]],AGCEEP[id],AGCEEP[culture])</f>
        <v>ugric</v>
      </c>
      <c r="W283" t="str">
        <f>_xlfn.XLOOKUP(Table2[[#This Row],[id]],AGCEEP[id],AGCEEP[goods])</f>
        <v>grain</v>
      </c>
      <c r="X283" t="str">
        <f>_xlfn.XLOOKUP(Table2[[#This Row],[id]],AGCEEP[id],AGCEEP[name])</f>
        <v>Livland</v>
      </c>
      <c r="Y283">
        <f>_xlfn.XLOOKUP(Table2[[#This Row],[id]],AGCEEP[id],AGCEEP[colonization_difficulty])</f>
        <v>0</v>
      </c>
      <c r="Z283">
        <f>_xlfn.XLOOKUP(Table2[[#This Row],[id]],AGCEEP[id],AGCEEP[manpower])</f>
        <v>5</v>
      </c>
      <c r="AA283">
        <f>_xlfn.XLOOKUP(Table2[[#This Row],[id]],AGCEEP[id],AGCEEP[income])</f>
        <v>6</v>
      </c>
    </row>
    <row r="284" spans="1:27">
      <c r="A284" s="2">
        <v>283</v>
      </c>
      <c r="B284" s="3" t="s">
        <v>346</v>
      </c>
      <c r="C284" s="3" t="s">
        <v>1960</v>
      </c>
      <c r="D284" s="3" t="s">
        <v>411</v>
      </c>
      <c r="E284" s="3" t="s">
        <v>22</v>
      </c>
      <c r="F284" s="3" t="s">
        <v>349</v>
      </c>
      <c r="G284" s="3" t="s">
        <v>26</v>
      </c>
      <c r="H284" s="3" t="s">
        <v>421</v>
      </c>
      <c r="I284" s="3" t="s">
        <v>43</v>
      </c>
      <c r="J284" s="3" t="s">
        <v>422</v>
      </c>
      <c r="K284" s="3">
        <v>0</v>
      </c>
      <c r="L284" s="3">
        <v>4</v>
      </c>
      <c r="M284" s="3">
        <v>7</v>
      </c>
      <c r="O284">
        <f>Table2[[#This Row],[id]]</f>
        <v>283</v>
      </c>
      <c r="P284" t="str">
        <f>_xlfn.XLOOKUP(Table2[[#This Row],[id]],AGCEEP[id],AGCEEP[continent])</f>
        <v>Europe</v>
      </c>
      <c r="Q284" t="str">
        <f>_xlfn.XLOOKUP(Table2[[#This Row],[id]],AGCEEP[id],AGCEEP[region])</f>
        <v>Eastern Europe</v>
      </c>
      <c r="R284" t="str">
        <f>_xlfn.XLOOKUP(Table2[[#This Row],[id]],AGCEEP[id],AGCEEP[area])</f>
        <v>Baltic</v>
      </c>
      <c r="S284" t="str">
        <f>_xlfn.XLOOKUP(Table2[[#This Row],[id]],AGCEEP[id],AGCEEP[terrain])</f>
        <v>forest</v>
      </c>
      <c r="T284" t="str">
        <f>_xlfn.XLOOKUP(Table2[[#This Row],[id]],AGCEEP[id],AGCEEP[religion])</f>
        <v>catholic</v>
      </c>
      <c r="U284" t="str">
        <f>_xlfn.XLOOKUP(Table2[[#This Row],[id]],AGCEEP[id],AGCEEP[climate])</f>
        <v>ncontinental</v>
      </c>
      <c r="V284" t="str">
        <f>_xlfn.XLOOKUP(Table2[[#This Row],[id]],AGCEEP[id],AGCEEP[culture])</f>
        <v>baltic</v>
      </c>
      <c r="W284" t="str">
        <f>_xlfn.XLOOKUP(Table2[[#This Row],[id]],AGCEEP[id],AGCEEP[goods])</f>
        <v>grain</v>
      </c>
      <c r="X284" t="str">
        <f>_xlfn.XLOOKUP(Table2[[#This Row],[id]],AGCEEP[id],AGCEEP[name])</f>
        <v>Kurland</v>
      </c>
      <c r="Y284">
        <f>_xlfn.XLOOKUP(Table2[[#This Row],[id]],AGCEEP[id],AGCEEP[colonization_difficulty])</f>
        <v>0</v>
      </c>
      <c r="Z284">
        <f>_xlfn.XLOOKUP(Table2[[#This Row],[id]],AGCEEP[id],AGCEEP[manpower])</f>
        <v>4</v>
      </c>
      <c r="AA284">
        <f>_xlfn.XLOOKUP(Table2[[#This Row],[id]],AGCEEP[id],AGCEEP[income])</f>
        <v>7</v>
      </c>
    </row>
    <row r="285" spans="1:27">
      <c r="A285" s="2">
        <v>284</v>
      </c>
      <c r="B285" s="3" t="s">
        <v>346</v>
      </c>
      <c r="C285" s="3" t="s">
        <v>1960</v>
      </c>
      <c r="D285" s="3" t="s">
        <v>402</v>
      </c>
      <c r="E285" s="3" t="s">
        <v>22</v>
      </c>
      <c r="F285" s="3" t="s">
        <v>394</v>
      </c>
      <c r="G285" s="3" t="s">
        <v>122</v>
      </c>
      <c r="H285" s="3" t="s">
        <v>418</v>
      </c>
      <c r="I285" s="3" t="s">
        <v>29</v>
      </c>
      <c r="J285" s="3" t="s">
        <v>423</v>
      </c>
      <c r="K285" s="3">
        <v>0</v>
      </c>
      <c r="L285" s="3">
        <v>5</v>
      </c>
      <c r="M285" s="3">
        <v>8</v>
      </c>
      <c r="O285">
        <f>Table2[[#This Row],[id]]</f>
        <v>284</v>
      </c>
      <c r="P285" t="str">
        <f>_xlfn.XLOOKUP(Table2[[#This Row],[id]],AGCEEP[id],AGCEEP[continent])</f>
        <v>Europe</v>
      </c>
      <c r="Q285" t="str">
        <f>_xlfn.XLOOKUP(Table2[[#This Row],[id]],AGCEEP[id],AGCEEP[region])</f>
        <v>Eastern Europe</v>
      </c>
      <c r="R285" t="str">
        <f>_xlfn.XLOOKUP(Table2[[#This Row],[id]],AGCEEP[id],AGCEEP[area])</f>
        <v>Russia</v>
      </c>
      <c r="S285" t="str">
        <f>_xlfn.XLOOKUP(Table2[[#This Row],[id]],AGCEEP[id],AGCEEP[terrain])</f>
        <v>forest</v>
      </c>
      <c r="T285" t="str">
        <f>_xlfn.XLOOKUP(Table2[[#This Row],[id]],AGCEEP[id],AGCEEP[religion])</f>
        <v>orthodox</v>
      </c>
      <c r="U285" t="str">
        <f>_xlfn.XLOOKUP(Table2[[#This Row],[id]],AGCEEP[id],AGCEEP[climate])</f>
        <v>tundra</v>
      </c>
      <c r="V285" t="str">
        <f>_xlfn.XLOOKUP(Table2[[#This Row],[id]],AGCEEP[id],AGCEEP[culture])</f>
        <v>baltic</v>
      </c>
      <c r="W285" t="str">
        <f>_xlfn.XLOOKUP(Table2[[#This Row],[id]],AGCEEP[id],AGCEEP[goods])</f>
        <v>naval_supplies</v>
      </c>
      <c r="X285" t="str">
        <f>_xlfn.XLOOKUP(Table2[[#This Row],[id]],AGCEEP[id],AGCEEP[name])</f>
        <v>Belarus</v>
      </c>
      <c r="Y285">
        <f>_xlfn.XLOOKUP(Table2[[#This Row],[id]],AGCEEP[id],AGCEEP[colonization_difficulty])</f>
        <v>0</v>
      </c>
      <c r="Z285">
        <f>_xlfn.XLOOKUP(Table2[[#This Row],[id]],AGCEEP[id],AGCEEP[manpower])</f>
        <v>5</v>
      </c>
      <c r="AA285">
        <f>_xlfn.XLOOKUP(Table2[[#This Row],[id]],AGCEEP[id],AGCEEP[income])</f>
        <v>8</v>
      </c>
    </row>
    <row r="286" spans="1:27">
      <c r="A286" s="2">
        <v>285</v>
      </c>
      <c r="B286" s="3" t="s">
        <v>346</v>
      </c>
      <c r="C286" s="3" t="s">
        <v>1960</v>
      </c>
      <c r="D286" s="3" t="s">
        <v>402</v>
      </c>
      <c r="E286" s="3" t="s">
        <v>34</v>
      </c>
      <c r="F286" s="3" t="s">
        <v>394</v>
      </c>
      <c r="G286" s="3" t="s">
        <v>122</v>
      </c>
      <c r="H286" s="3" t="s">
        <v>403</v>
      </c>
      <c r="I286" s="3" t="s">
        <v>43</v>
      </c>
      <c r="J286" s="3" t="s">
        <v>424</v>
      </c>
      <c r="K286" s="3">
        <v>0</v>
      </c>
      <c r="L286" s="3">
        <v>5</v>
      </c>
      <c r="M286" s="3">
        <v>6</v>
      </c>
      <c r="O286">
        <f>Table2[[#This Row],[id]]</f>
        <v>285</v>
      </c>
      <c r="P286" t="str">
        <f>_xlfn.XLOOKUP(Table2[[#This Row],[id]],AGCEEP[id],AGCEEP[continent])</f>
        <v>Europe</v>
      </c>
      <c r="Q286" t="str">
        <f>_xlfn.XLOOKUP(Table2[[#This Row],[id]],AGCEEP[id],AGCEEP[region])</f>
        <v>Eastern Europe</v>
      </c>
      <c r="R286" t="str">
        <f>_xlfn.XLOOKUP(Table2[[#This Row],[id]],AGCEEP[id],AGCEEP[area])</f>
        <v>Russia</v>
      </c>
      <c r="S286" t="str">
        <f>_xlfn.XLOOKUP(Table2[[#This Row],[id]],AGCEEP[id],AGCEEP[terrain])</f>
        <v>forest</v>
      </c>
      <c r="T286" t="str">
        <f>_xlfn.XLOOKUP(Table2[[#This Row],[id]],AGCEEP[id],AGCEEP[religion])</f>
        <v>orthodox</v>
      </c>
      <c r="U286" t="str">
        <f>_xlfn.XLOOKUP(Table2[[#This Row],[id]],AGCEEP[id],AGCEEP[climate])</f>
        <v>tundra</v>
      </c>
      <c r="V286" t="str">
        <f>_xlfn.XLOOKUP(Table2[[#This Row],[id]],AGCEEP[id],AGCEEP[culture])</f>
        <v>russian</v>
      </c>
      <c r="W286" t="str">
        <f>_xlfn.XLOOKUP(Table2[[#This Row],[id]],AGCEEP[id],AGCEEP[goods])</f>
        <v>grain</v>
      </c>
      <c r="X286" t="str">
        <f>_xlfn.XLOOKUP(Table2[[#This Row],[id]],AGCEEP[id],AGCEEP[name])</f>
        <v>Smolensk</v>
      </c>
      <c r="Y286">
        <f>_xlfn.XLOOKUP(Table2[[#This Row],[id]],AGCEEP[id],AGCEEP[colonization_difficulty])</f>
        <v>0</v>
      </c>
      <c r="Z286">
        <f>_xlfn.XLOOKUP(Table2[[#This Row],[id]],AGCEEP[id],AGCEEP[manpower])</f>
        <v>5</v>
      </c>
      <c r="AA286">
        <f>_xlfn.XLOOKUP(Table2[[#This Row],[id]],AGCEEP[id],AGCEEP[income])</f>
        <v>6</v>
      </c>
    </row>
    <row r="287" spans="1:27">
      <c r="A287" s="2">
        <v>286</v>
      </c>
      <c r="B287" s="3" t="s">
        <v>346</v>
      </c>
      <c r="C287" s="3" t="s">
        <v>1960</v>
      </c>
      <c r="D287" s="3" t="s">
        <v>402</v>
      </c>
      <c r="E287" s="3" t="s">
        <v>34</v>
      </c>
      <c r="F287" s="3" t="s">
        <v>394</v>
      </c>
      <c r="G287" s="3" t="s">
        <v>122</v>
      </c>
      <c r="H287" s="3" t="s">
        <v>403</v>
      </c>
      <c r="I287" s="3" t="s">
        <v>43</v>
      </c>
      <c r="J287" s="3" t="s">
        <v>425</v>
      </c>
      <c r="K287" s="3">
        <v>0</v>
      </c>
      <c r="L287" s="3">
        <v>5</v>
      </c>
      <c r="M287" s="3">
        <v>4</v>
      </c>
      <c r="O287">
        <f>Table2[[#This Row],[id]]</f>
        <v>286</v>
      </c>
      <c r="P287" t="str">
        <f>_xlfn.XLOOKUP(Table2[[#This Row],[id]],AGCEEP[id],AGCEEP[continent])</f>
        <v>Europe</v>
      </c>
      <c r="Q287" t="str">
        <f>_xlfn.XLOOKUP(Table2[[#This Row],[id]],AGCEEP[id],AGCEEP[region])</f>
        <v>Eastern Europe</v>
      </c>
      <c r="R287" t="str">
        <f>_xlfn.XLOOKUP(Table2[[#This Row],[id]],AGCEEP[id],AGCEEP[area])</f>
        <v>Russia</v>
      </c>
      <c r="S287" t="str">
        <f>_xlfn.XLOOKUP(Table2[[#This Row],[id]],AGCEEP[id],AGCEEP[terrain])</f>
        <v>plains</v>
      </c>
      <c r="T287" t="str">
        <f>_xlfn.XLOOKUP(Table2[[#This Row],[id]],AGCEEP[id],AGCEEP[religion])</f>
        <v>orthodox</v>
      </c>
      <c r="U287" t="str">
        <f>_xlfn.XLOOKUP(Table2[[#This Row],[id]],AGCEEP[id],AGCEEP[climate])</f>
        <v>tundra</v>
      </c>
      <c r="V287" t="str">
        <f>_xlfn.XLOOKUP(Table2[[#This Row],[id]],AGCEEP[id],AGCEEP[culture])</f>
        <v>russian</v>
      </c>
      <c r="W287" t="str">
        <f>_xlfn.XLOOKUP(Table2[[#This Row],[id]],AGCEEP[id],AGCEEP[goods])</f>
        <v>grain</v>
      </c>
      <c r="X287" t="str">
        <f>_xlfn.XLOOKUP(Table2[[#This Row],[id]],AGCEEP[id],AGCEEP[name])</f>
        <v>Kursk</v>
      </c>
      <c r="Y287">
        <f>_xlfn.XLOOKUP(Table2[[#This Row],[id]],AGCEEP[id],AGCEEP[colonization_difficulty])</f>
        <v>0</v>
      </c>
      <c r="Z287">
        <f>_xlfn.XLOOKUP(Table2[[#This Row],[id]],AGCEEP[id],AGCEEP[manpower])</f>
        <v>5</v>
      </c>
      <c r="AA287">
        <f>_xlfn.XLOOKUP(Table2[[#This Row],[id]],AGCEEP[id],AGCEEP[income])</f>
        <v>4</v>
      </c>
    </row>
    <row r="288" spans="1:27">
      <c r="A288" s="2">
        <v>287</v>
      </c>
      <c r="B288" s="3" t="s">
        <v>346</v>
      </c>
      <c r="C288" s="3" t="s">
        <v>1960</v>
      </c>
      <c r="D288" s="3" t="s">
        <v>402</v>
      </c>
      <c r="E288" s="3" t="s">
        <v>34</v>
      </c>
      <c r="F288" s="3" t="s">
        <v>394</v>
      </c>
      <c r="G288" s="3" t="s">
        <v>122</v>
      </c>
      <c r="H288" s="3" t="s">
        <v>418</v>
      </c>
      <c r="I288" s="3" t="s">
        <v>41</v>
      </c>
      <c r="J288" s="3" t="s">
        <v>426</v>
      </c>
      <c r="K288" s="3">
        <v>0</v>
      </c>
      <c r="L288" s="3">
        <v>5</v>
      </c>
      <c r="M288" s="3">
        <v>3</v>
      </c>
      <c r="O288">
        <f>Table2[[#This Row],[id]]</f>
        <v>287</v>
      </c>
      <c r="P288" t="str">
        <f>_xlfn.XLOOKUP(Table2[[#This Row],[id]],AGCEEP[id],AGCEEP[continent])</f>
        <v>Europe</v>
      </c>
      <c r="Q288" t="str">
        <f>_xlfn.XLOOKUP(Table2[[#This Row],[id]],AGCEEP[id],AGCEEP[region])</f>
        <v>Eastern Europe</v>
      </c>
      <c r="R288" t="str">
        <f>_xlfn.XLOOKUP(Table2[[#This Row],[id]],AGCEEP[id],AGCEEP[area])</f>
        <v>Russia</v>
      </c>
      <c r="S288" t="str">
        <f>_xlfn.XLOOKUP(Table2[[#This Row],[id]],AGCEEP[id],AGCEEP[terrain])</f>
        <v>plains</v>
      </c>
      <c r="T288" t="str">
        <f>_xlfn.XLOOKUP(Table2[[#This Row],[id]],AGCEEP[id],AGCEEP[religion])</f>
        <v>orthodox</v>
      </c>
      <c r="U288" t="str">
        <f>_xlfn.XLOOKUP(Table2[[#This Row],[id]],AGCEEP[id],AGCEEP[climate])</f>
        <v>tundra</v>
      </c>
      <c r="V288" t="str">
        <f>_xlfn.XLOOKUP(Table2[[#This Row],[id]],AGCEEP[id],AGCEEP[culture])</f>
        <v>ruthenian</v>
      </c>
      <c r="W288" t="str">
        <f>_xlfn.XLOOKUP(Table2[[#This Row],[id]],AGCEEP[id],AGCEEP[goods])</f>
        <v>wool</v>
      </c>
      <c r="X288" t="str">
        <f>_xlfn.XLOOKUP(Table2[[#This Row],[id]],AGCEEP[id],AGCEEP[name])</f>
        <v>Mozyr</v>
      </c>
      <c r="Y288">
        <f>_xlfn.XLOOKUP(Table2[[#This Row],[id]],AGCEEP[id],AGCEEP[colonization_difficulty])</f>
        <v>0</v>
      </c>
      <c r="Z288">
        <f>_xlfn.XLOOKUP(Table2[[#This Row],[id]],AGCEEP[id],AGCEEP[manpower])</f>
        <v>5</v>
      </c>
      <c r="AA288">
        <f>_xlfn.XLOOKUP(Table2[[#This Row],[id]],AGCEEP[id],AGCEEP[income])</f>
        <v>3</v>
      </c>
    </row>
    <row r="289" spans="1:27">
      <c r="A289" s="2">
        <v>288</v>
      </c>
      <c r="B289" s="3" t="s">
        <v>346</v>
      </c>
      <c r="C289" s="3" t="s">
        <v>1960</v>
      </c>
      <c r="D289" s="3" t="s">
        <v>427</v>
      </c>
      <c r="E289" s="3" t="s">
        <v>22</v>
      </c>
      <c r="F289" s="3" t="s">
        <v>349</v>
      </c>
      <c r="G289" s="3" t="s">
        <v>122</v>
      </c>
      <c r="H289" s="3" t="s">
        <v>418</v>
      </c>
      <c r="I289" s="3" t="s">
        <v>43</v>
      </c>
      <c r="J289" s="3" t="s">
        <v>428</v>
      </c>
      <c r="K289" s="3">
        <v>0</v>
      </c>
      <c r="L289" s="3">
        <v>5</v>
      </c>
      <c r="M289" s="3">
        <v>8</v>
      </c>
      <c r="O289">
        <f>Table2[[#This Row],[id]]</f>
        <v>288</v>
      </c>
      <c r="P289" t="str">
        <f>_xlfn.XLOOKUP(Table2[[#This Row],[id]],AGCEEP[id],AGCEEP[continent])</f>
        <v>Europe</v>
      </c>
      <c r="Q289" t="str">
        <f>_xlfn.XLOOKUP(Table2[[#This Row],[id]],AGCEEP[id],AGCEEP[region])</f>
        <v>Eastern Europe</v>
      </c>
      <c r="R289" t="str">
        <f>_xlfn.XLOOKUP(Table2[[#This Row],[id]],AGCEEP[id],AGCEEP[area])</f>
        <v>Poland</v>
      </c>
      <c r="S289" t="str">
        <f>_xlfn.XLOOKUP(Table2[[#This Row],[id]],AGCEEP[id],AGCEEP[terrain])</f>
        <v>forest</v>
      </c>
      <c r="T289" t="str">
        <f>_xlfn.XLOOKUP(Table2[[#This Row],[id]],AGCEEP[id],AGCEEP[religion])</f>
        <v>catholic</v>
      </c>
      <c r="U289" t="str">
        <f>_xlfn.XLOOKUP(Table2[[#This Row],[id]],AGCEEP[id],AGCEEP[climate])</f>
        <v>tundra</v>
      </c>
      <c r="V289" t="str">
        <f>_xlfn.XLOOKUP(Table2[[#This Row],[id]],AGCEEP[id],AGCEEP[culture])</f>
        <v>baltic</v>
      </c>
      <c r="W289" t="str">
        <f>_xlfn.XLOOKUP(Table2[[#This Row],[id]],AGCEEP[id],AGCEEP[goods])</f>
        <v>grain</v>
      </c>
      <c r="X289" t="str">
        <f>_xlfn.XLOOKUP(Table2[[#This Row],[id]],AGCEEP[id],AGCEEP[name])</f>
        <v>Lithuania</v>
      </c>
      <c r="Y289">
        <f>_xlfn.XLOOKUP(Table2[[#This Row],[id]],AGCEEP[id],AGCEEP[colonization_difficulty])</f>
        <v>0</v>
      </c>
      <c r="Z289">
        <f>_xlfn.XLOOKUP(Table2[[#This Row],[id]],AGCEEP[id],AGCEEP[manpower])</f>
        <v>5</v>
      </c>
      <c r="AA289">
        <f>_xlfn.XLOOKUP(Table2[[#This Row],[id]],AGCEEP[id],AGCEEP[income])</f>
        <v>8</v>
      </c>
    </row>
    <row r="290" spans="1:27">
      <c r="A290" s="2">
        <v>289</v>
      </c>
      <c r="B290" s="3" t="s">
        <v>346</v>
      </c>
      <c r="C290" s="3" t="s">
        <v>1960</v>
      </c>
      <c r="D290" s="3" t="s">
        <v>411</v>
      </c>
      <c r="E290" s="3" t="s">
        <v>80</v>
      </c>
      <c r="F290" s="3" t="s">
        <v>349</v>
      </c>
      <c r="G290" s="3" t="s">
        <v>26</v>
      </c>
      <c r="H290" s="3" t="s">
        <v>421</v>
      </c>
      <c r="I290" s="3" t="s">
        <v>43</v>
      </c>
      <c r="J290" s="3" t="s">
        <v>429</v>
      </c>
      <c r="K290" s="3">
        <v>0</v>
      </c>
      <c r="L290" s="3">
        <v>4</v>
      </c>
      <c r="M290" s="3">
        <v>6</v>
      </c>
      <c r="O290">
        <f>Table2[[#This Row],[id]]</f>
        <v>289</v>
      </c>
      <c r="P290" t="str">
        <f>_xlfn.XLOOKUP(Table2[[#This Row],[id]],AGCEEP[id],AGCEEP[continent])</f>
        <v>Europe</v>
      </c>
      <c r="Q290" t="str">
        <f>_xlfn.XLOOKUP(Table2[[#This Row],[id]],AGCEEP[id],AGCEEP[region])</f>
        <v>HRE</v>
      </c>
      <c r="R290" t="str">
        <f>_xlfn.XLOOKUP(Table2[[#This Row],[id]],AGCEEP[id],AGCEEP[area])</f>
        <v>Hansa</v>
      </c>
      <c r="S290" t="str">
        <f>_xlfn.XLOOKUP(Table2[[#This Row],[id]],AGCEEP[id],AGCEEP[terrain])</f>
        <v>marsh</v>
      </c>
      <c r="T290" t="str">
        <f>_xlfn.XLOOKUP(Table2[[#This Row],[id]],AGCEEP[id],AGCEEP[religion])</f>
        <v>catholic</v>
      </c>
      <c r="U290" t="str">
        <f>_xlfn.XLOOKUP(Table2[[#This Row],[id]],AGCEEP[id],AGCEEP[climate])</f>
        <v>ncontinental</v>
      </c>
      <c r="V290" t="str">
        <f>_xlfn.XLOOKUP(Table2[[#This Row],[id]],AGCEEP[id],AGCEEP[culture])</f>
        <v>baltic</v>
      </c>
      <c r="W290" t="str">
        <f>_xlfn.XLOOKUP(Table2[[#This Row],[id]],AGCEEP[id],AGCEEP[goods])</f>
        <v>fish</v>
      </c>
      <c r="X290" t="str">
        <f>_xlfn.XLOOKUP(Table2[[#This Row],[id]],AGCEEP[id],AGCEEP[name])</f>
        <v>Memel</v>
      </c>
      <c r="Y290">
        <f>_xlfn.XLOOKUP(Table2[[#This Row],[id]],AGCEEP[id],AGCEEP[colonization_difficulty])</f>
        <v>0</v>
      </c>
      <c r="Z290">
        <f>_xlfn.XLOOKUP(Table2[[#This Row],[id]],AGCEEP[id],AGCEEP[manpower])</f>
        <v>4</v>
      </c>
      <c r="AA290">
        <f>_xlfn.XLOOKUP(Table2[[#This Row],[id]],AGCEEP[id],AGCEEP[income])</f>
        <v>6</v>
      </c>
    </row>
    <row r="291" spans="1:27">
      <c r="A291" s="2">
        <v>290</v>
      </c>
      <c r="B291" s="3" t="s">
        <v>346</v>
      </c>
      <c r="C291" s="3" t="s">
        <v>1960</v>
      </c>
      <c r="D291" s="3" t="s">
        <v>411</v>
      </c>
      <c r="E291" s="3" t="s">
        <v>22</v>
      </c>
      <c r="F291" s="3" t="s">
        <v>349</v>
      </c>
      <c r="G291" s="3" t="s">
        <v>26</v>
      </c>
      <c r="H291" s="3" t="s">
        <v>421</v>
      </c>
      <c r="I291" s="3" t="s">
        <v>29</v>
      </c>
      <c r="J291" s="3" t="s">
        <v>430</v>
      </c>
      <c r="K291" s="3">
        <v>0</v>
      </c>
      <c r="L291" s="3">
        <v>4</v>
      </c>
      <c r="M291" s="3">
        <v>8</v>
      </c>
      <c r="O291">
        <f>Table2[[#This Row],[id]]</f>
        <v>290</v>
      </c>
      <c r="P291" t="str">
        <f>_xlfn.XLOOKUP(Table2[[#This Row],[id]],AGCEEP[id],AGCEEP[continent])</f>
        <v>Europe</v>
      </c>
      <c r="Q291" t="str">
        <f>_xlfn.XLOOKUP(Table2[[#This Row],[id]],AGCEEP[id],AGCEEP[region])</f>
        <v>HRE</v>
      </c>
      <c r="R291" t="str">
        <f>_xlfn.XLOOKUP(Table2[[#This Row],[id]],AGCEEP[id],AGCEEP[area])</f>
        <v>Hansa</v>
      </c>
      <c r="S291" t="str">
        <f>_xlfn.XLOOKUP(Table2[[#This Row],[id]],AGCEEP[id],AGCEEP[terrain])</f>
        <v>forest</v>
      </c>
      <c r="T291" t="str">
        <f>_xlfn.XLOOKUP(Table2[[#This Row],[id]],AGCEEP[id],AGCEEP[religion])</f>
        <v>catholic</v>
      </c>
      <c r="U291" t="str">
        <f>_xlfn.XLOOKUP(Table2[[#This Row],[id]],AGCEEP[id],AGCEEP[climate])</f>
        <v>ncontinental</v>
      </c>
      <c r="V291" t="str">
        <f>_xlfn.XLOOKUP(Table2[[#This Row],[id]],AGCEEP[id],AGCEEP[culture])</f>
        <v>baltic</v>
      </c>
      <c r="W291" t="str">
        <f>_xlfn.XLOOKUP(Table2[[#This Row],[id]],AGCEEP[id],AGCEEP[goods])</f>
        <v>naval_supplies</v>
      </c>
      <c r="X291" t="str">
        <f>_xlfn.XLOOKUP(Table2[[#This Row],[id]],AGCEEP[id],AGCEEP[name])</f>
        <v>Prussia</v>
      </c>
      <c r="Y291">
        <f>_xlfn.XLOOKUP(Table2[[#This Row],[id]],AGCEEP[id],AGCEEP[colonization_difficulty])</f>
        <v>0</v>
      </c>
      <c r="Z291">
        <f>_xlfn.XLOOKUP(Table2[[#This Row],[id]],AGCEEP[id],AGCEEP[manpower])</f>
        <v>4</v>
      </c>
      <c r="AA291">
        <f>_xlfn.XLOOKUP(Table2[[#This Row],[id]],AGCEEP[id],AGCEEP[income])</f>
        <v>8</v>
      </c>
    </row>
    <row r="292" spans="1:27">
      <c r="A292" s="2">
        <v>291</v>
      </c>
      <c r="B292" s="3" t="s">
        <v>346</v>
      </c>
      <c r="C292" s="3" t="s">
        <v>1960</v>
      </c>
      <c r="D292" s="3" t="s">
        <v>427</v>
      </c>
      <c r="E292" s="3" t="s">
        <v>22</v>
      </c>
      <c r="F292" s="3" t="s">
        <v>349</v>
      </c>
      <c r="G292" s="3" t="s">
        <v>26</v>
      </c>
      <c r="H292" s="3" t="s">
        <v>431</v>
      </c>
      <c r="I292" s="3" t="s">
        <v>352</v>
      </c>
      <c r="J292" s="3" t="s">
        <v>432</v>
      </c>
      <c r="K292" s="3">
        <v>0</v>
      </c>
      <c r="L292" s="3">
        <v>6</v>
      </c>
      <c r="M292" s="3">
        <v>10</v>
      </c>
      <c r="O292">
        <f>Table2[[#This Row],[id]]</f>
        <v>291</v>
      </c>
      <c r="P292" t="str">
        <f>_xlfn.XLOOKUP(Table2[[#This Row],[id]],AGCEEP[id],AGCEEP[continent])</f>
        <v>Europe</v>
      </c>
      <c r="Q292" t="str">
        <f>_xlfn.XLOOKUP(Table2[[#This Row],[id]],AGCEEP[id],AGCEEP[region])</f>
        <v>Eastern Europe</v>
      </c>
      <c r="R292" t="str">
        <f>_xlfn.XLOOKUP(Table2[[#This Row],[id]],AGCEEP[id],AGCEEP[area])</f>
        <v>Poland</v>
      </c>
      <c r="S292" t="str">
        <f>_xlfn.XLOOKUP(Table2[[#This Row],[id]],AGCEEP[id],AGCEEP[terrain])</f>
        <v>plains</v>
      </c>
      <c r="T292" t="str">
        <f>_xlfn.XLOOKUP(Table2[[#This Row],[id]],AGCEEP[id],AGCEEP[religion])</f>
        <v>catholic</v>
      </c>
      <c r="U292" t="str">
        <f>_xlfn.XLOOKUP(Table2[[#This Row],[id]],AGCEEP[id],AGCEEP[climate])</f>
        <v>ncontinental</v>
      </c>
      <c r="V292" t="str">
        <f>_xlfn.XLOOKUP(Table2[[#This Row],[id]],AGCEEP[id],AGCEEP[culture])</f>
        <v>polish</v>
      </c>
      <c r="W292" t="str">
        <f>_xlfn.XLOOKUP(Table2[[#This Row],[id]],AGCEEP[id],AGCEEP[goods])</f>
        <v>cloth</v>
      </c>
      <c r="X292" t="str">
        <f>_xlfn.XLOOKUP(Table2[[#This Row],[id]],AGCEEP[id],AGCEEP[name])</f>
        <v>Masovia</v>
      </c>
      <c r="Y292">
        <f>_xlfn.XLOOKUP(Table2[[#This Row],[id]],AGCEEP[id],AGCEEP[colonization_difficulty])</f>
        <v>0</v>
      </c>
      <c r="Z292">
        <f>_xlfn.XLOOKUP(Table2[[#This Row],[id]],AGCEEP[id],AGCEEP[manpower])</f>
        <v>6</v>
      </c>
      <c r="AA292">
        <f>_xlfn.XLOOKUP(Table2[[#This Row],[id]],AGCEEP[id],AGCEEP[income])</f>
        <v>10</v>
      </c>
    </row>
    <row r="293" spans="1:27">
      <c r="A293" s="2">
        <v>292</v>
      </c>
      <c r="B293" s="3" t="s">
        <v>346</v>
      </c>
      <c r="C293" s="3" t="s">
        <v>1960</v>
      </c>
      <c r="D293" s="3" t="s">
        <v>427</v>
      </c>
      <c r="E293" s="3" t="s">
        <v>80</v>
      </c>
      <c r="F293" s="3" t="s">
        <v>349</v>
      </c>
      <c r="G293" s="3" t="s">
        <v>122</v>
      </c>
      <c r="H293" s="3" t="s">
        <v>431</v>
      </c>
      <c r="I293" s="3" t="s">
        <v>43</v>
      </c>
      <c r="J293" s="3" t="s">
        <v>433</v>
      </c>
      <c r="K293" s="3">
        <v>0</v>
      </c>
      <c r="L293" s="3">
        <v>4</v>
      </c>
      <c r="M293" s="3">
        <v>6</v>
      </c>
      <c r="O293">
        <f>Table2[[#This Row],[id]]</f>
        <v>292</v>
      </c>
      <c r="P293" t="str">
        <f>_xlfn.XLOOKUP(Table2[[#This Row],[id]],AGCEEP[id],AGCEEP[continent])</f>
        <v>Europe</v>
      </c>
      <c r="Q293" t="str">
        <f>_xlfn.XLOOKUP(Table2[[#This Row],[id]],AGCEEP[id],AGCEEP[region])</f>
        <v>Eastern Europe</v>
      </c>
      <c r="R293" t="str">
        <f>_xlfn.XLOOKUP(Table2[[#This Row],[id]],AGCEEP[id],AGCEEP[area])</f>
        <v>Poland</v>
      </c>
      <c r="S293" t="str">
        <f>_xlfn.XLOOKUP(Table2[[#This Row],[id]],AGCEEP[id],AGCEEP[terrain])</f>
        <v>plains</v>
      </c>
      <c r="T293" t="str">
        <f>_xlfn.XLOOKUP(Table2[[#This Row],[id]],AGCEEP[id],AGCEEP[religion])</f>
        <v>catholic</v>
      </c>
      <c r="U293" t="str">
        <f>_xlfn.XLOOKUP(Table2[[#This Row],[id]],AGCEEP[id],AGCEEP[climate])</f>
        <v>tundra</v>
      </c>
      <c r="V293" t="str">
        <f>_xlfn.XLOOKUP(Table2[[#This Row],[id]],AGCEEP[id],AGCEEP[culture])</f>
        <v>polish</v>
      </c>
      <c r="W293" t="str">
        <f>_xlfn.XLOOKUP(Table2[[#This Row],[id]],AGCEEP[id],AGCEEP[goods])</f>
        <v>grain</v>
      </c>
      <c r="X293" t="str">
        <f>_xlfn.XLOOKUP(Table2[[#This Row],[id]],AGCEEP[id],AGCEEP[name])</f>
        <v>Podlasia</v>
      </c>
      <c r="Y293">
        <f>_xlfn.XLOOKUP(Table2[[#This Row],[id]],AGCEEP[id],AGCEEP[colonization_difficulty])</f>
        <v>0</v>
      </c>
      <c r="Z293">
        <f>_xlfn.XLOOKUP(Table2[[#This Row],[id]],AGCEEP[id],AGCEEP[manpower])</f>
        <v>4</v>
      </c>
      <c r="AA293">
        <f>_xlfn.XLOOKUP(Table2[[#This Row],[id]],AGCEEP[id],AGCEEP[income])</f>
        <v>6</v>
      </c>
    </row>
    <row r="294" spans="1:27">
      <c r="A294" s="2">
        <v>293</v>
      </c>
      <c r="B294" s="3" t="s">
        <v>346</v>
      </c>
      <c r="C294" s="3" t="s">
        <v>1960</v>
      </c>
      <c r="D294" s="3" t="s">
        <v>427</v>
      </c>
      <c r="E294" s="3" t="s">
        <v>80</v>
      </c>
      <c r="F294" s="3" t="s">
        <v>349</v>
      </c>
      <c r="G294" s="3" t="s">
        <v>122</v>
      </c>
      <c r="H294" s="3" t="s">
        <v>418</v>
      </c>
      <c r="I294" s="3" t="s">
        <v>41</v>
      </c>
      <c r="J294" s="3" t="s">
        <v>434</v>
      </c>
      <c r="K294" s="3">
        <v>0</v>
      </c>
      <c r="L294" s="3">
        <v>4</v>
      </c>
      <c r="M294" s="3">
        <v>3</v>
      </c>
      <c r="O294">
        <f>Table2[[#This Row],[id]]</f>
        <v>293</v>
      </c>
      <c r="P294" t="str">
        <f>_xlfn.XLOOKUP(Table2[[#This Row],[id]],AGCEEP[id],AGCEEP[continent])</f>
        <v>Europe</v>
      </c>
      <c r="Q294" t="str">
        <f>_xlfn.XLOOKUP(Table2[[#This Row],[id]],AGCEEP[id],AGCEEP[region])</f>
        <v>Eastern Europe</v>
      </c>
      <c r="R294" t="str">
        <f>_xlfn.XLOOKUP(Table2[[#This Row],[id]],AGCEEP[id],AGCEEP[area])</f>
        <v>Poland</v>
      </c>
      <c r="S294" t="str">
        <f>_xlfn.XLOOKUP(Table2[[#This Row],[id]],AGCEEP[id],AGCEEP[terrain])</f>
        <v>marsh</v>
      </c>
      <c r="T294" t="str">
        <f>_xlfn.XLOOKUP(Table2[[#This Row],[id]],AGCEEP[id],AGCEEP[religion])</f>
        <v>orthodox</v>
      </c>
      <c r="U294" t="str">
        <f>_xlfn.XLOOKUP(Table2[[#This Row],[id]],AGCEEP[id],AGCEEP[climate])</f>
        <v>tundra</v>
      </c>
      <c r="V294" t="str">
        <f>_xlfn.XLOOKUP(Table2[[#This Row],[id]],AGCEEP[id],AGCEEP[culture])</f>
        <v>ruthenian</v>
      </c>
      <c r="W294" t="str">
        <f>_xlfn.XLOOKUP(Table2[[#This Row],[id]],AGCEEP[id],AGCEEP[goods])</f>
        <v>naval_supplies</v>
      </c>
      <c r="X294" t="str">
        <f>_xlfn.XLOOKUP(Table2[[#This Row],[id]],AGCEEP[id],AGCEEP[name])</f>
        <v>Volyn</v>
      </c>
      <c r="Y294">
        <f>_xlfn.XLOOKUP(Table2[[#This Row],[id]],AGCEEP[id],AGCEEP[colonization_difficulty])</f>
        <v>0</v>
      </c>
      <c r="Z294">
        <f>_xlfn.XLOOKUP(Table2[[#This Row],[id]],AGCEEP[id],AGCEEP[manpower])</f>
        <v>2</v>
      </c>
      <c r="AA294">
        <f>_xlfn.XLOOKUP(Table2[[#This Row],[id]],AGCEEP[id],AGCEEP[income])</f>
        <v>4</v>
      </c>
    </row>
    <row r="295" spans="1:27">
      <c r="A295" s="2">
        <v>294</v>
      </c>
      <c r="B295" s="3" t="s">
        <v>346</v>
      </c>
      <c r="C295" s="3" t="s">
        <v>1960</v>
      </c>
      <c r="D295" s="3" t="s">
        <v>435</v>
      </c>
      <c r="E295" s="3" t="s">
        <v>34</v>
      </c>
      <c r="F295" s="3" t="s">
        <v>394</v>
      </c>
      <c r="G295" s="3" t="s">
        <v>122</v>
      </c>
      <c r="H295" s="3" t="s">
        <v>436</v>
      </c>
      <c r="I295" s="3" t="s">
        <v>141</v>
      </c>
      <c r="J295" s="3" t="s">
        <v>437</v>
      </c>
      <c r="K295" s="3">
        <v>0</v>
      </c>
      <c r="L295" s="3">
        <v>4</v>
      </c>
      <c r="M295" s="3">
        <v>6</v>
      </c>
      <c r="O295">
        <f>Table2[[#This Row],[id]]</f>
        <v>294</v>
      </c>
      <c r="P295" t="str">
        <f>_xlfn.XLOOKUP(Table2[[#This Row],[id]],AGCEEP[id],AGCEEP[continent])</f>
        <v>Europe</v>
      </c>
      <c r="Q295" t="str">
        <f>_xlfn.XLOOKUP(Table2[[#This Row],[id]],AGCEEP[id],AGCEEP[region])</f>
        <v>Eastern Europe</v>
      </c>
      <c r="R295" t="str">
        <f>_xlfn.XLOOKUP(Table2[[#This Row],[id]],AGCEEP[id],AGCEEP[area])</f>
        <v>Poland</v>
      </c>
      <c r="S295" t="str">
        <f>_xlfn.XLOOKUP(Table2[[#This Row],[id]],AGCEEP[id],AGCEEP[terrain])</f>
        <v>plains</v>
      </c>
      <c r="T295" t="str">
        <f>_xlfn.XLOOKUP(Table2[[#This Row],[id]],AGCEEP[id],AGCEEP[religion])</f>
        <v>orthodox</v>
      </c>
      <c r="U295" t="str">
        <f>_xlfn.XLOOKUP(Table2[[#This Row],[id]],AGCEEP[id],AGCEEP[climate])</f>
        <v>tundra</v>
      </c>
      <c r="V295" t="str">
        <f>_xlfn.XLOOKUP(Table2[[#This Row],[id]],AGCEEP[id],AGCEEP[culture])</f>
        <v>ruthenian</v>
      </c>
      <c r="W295" t="str">
        <f>_xlfn.XLOOKUP(Table2[[#This Row],[id]],AGCEEP[id],AGCEEP[goods])</f>
        <v>iron</v>
      </c>
      <c r="X295" t="str">
        <f>_xlfn.XLOOKUP(Table2[[#This Row],[id]],AGCEEP[id],AGCEEP[name])</f>
        <v>Chernigov</v>
      </c>
      <c r="Y295">
        <f>_xlfn.XLOOKUP(Table2[[#This Row],[id]],AGCEEP[id],AGCEEP[colonization_difficulty])</f>
        <v>0</v>
      </c>
      <c r="Z295">
        <f>_xlfn.XLOOKUP(Table2[[#This Row],[id]],AGCEEP[id],AGCEEP[manpower])</f>
        <v>4</v>
      </c>
      <c r="AA295">
        <f>_xlfn.XLOOKUP(Table2[[#This Row],[id]],AGCEEP[id],AGCEEP[income])</f>
        <v>6</v>
      </c>
    </row>
    <row r="296" spans="1:27">
      <c r="A296" s="2">
        <v>295</v>
      </c>
      <c r="B296" s="3" t="s">
        <v>346</v>
      </c>
      <c r="C296" s="3" t="s">
        <v>1960</v>
      </c>
      <c r="D296" s="3" t="s">
        <v>435</v>
      </c>
      <c r="E296" s="3" t="s">
        <v>34</v>
      </c>
      <c r="F296" s="3" t="s">
        <v>394</v>
      </c>
      <c r="G296" s="3" t="s">
        <v>122</v>
      </c>
      <c r="H296" s="3" t="s">
        <v>436</v>
      </c>
      <c r="I296" s="3" t="s">
        <v>43</v>
      </c>
      <c r="J296" s="3" t="s">
        <v>438</v>
      </c>
      <c r="K296" s="3">
        <v>0</v>
      </c>
      <c r="L296" s="3">
        <v>8</v>
      </c>
      <c r="M296" s="3">
        <v>14</v>
      </c>
      <c r="O296">
        <f>Table2[[#This Row],[id]]</f>
        <v>295</v>
      </c>
      <c r="P296" t="str">
        <f>_xlfn.XLOOKUP(Table2[[#This Row],[id]],AGCEEP[id],AGCEEP[continent])</f>
        <v>Europe</v>
      </c>
      <c r="Q296" t="str">
        <f>_xlfn.XLOOKUP(Table2[[#This Row],[id]],AGCEEP[id],AGCEEP[region])</f>
        <v>Eastern Europe</v>
      </c>
      <c r="R296" t="str">
        <f>_xlfn.XLOOKUP(Table2[[#This Row],[id]],AGCEEP[id],AGCEEP[area])</f>
        <v>Ukraine</v>
      </c>
      <c r="S296" t="str">
        <f>_xlfn.XLOOKUP(Table2[[#This Row],[id]],AGCEEP[id],AGCEEP[terrain])</f>
        <v>plains</v>
      </c>
      <c r="T296" t="str">
        <f>_xlfn.XLOOKUP(Table2[[#This Row],[id]],AGCEEP[id],AGCEEP[religion])</f>
        <v>orthodox</v>
      </c>
      <c r="U296" t="str">
        <f>_xlfn.XLOOKUP(Table2[[#This Row],[id]],AGCEEP[id],AGCEEP[climate])</f>
        <v>tundra</v>
      </c>
      <c r="V296" t="str">
        <f>_xlfn.XLOOKUP(Table2[[#This Row],[id]],AGCEEP[id],AGCEEP[culture])</f>
        <v>ruthenian</v>
      </c>
      <c r="W296" t="str">
        <f>_xlfn.XLOOKUP(Table2[[#This Row],[id]],AGCEEP[id],AGCEEP[goods])</f>
        <v>grain</v>
      </c>
      <c r="X296" t="str">
        <f>_xlfn.XLOOKUP(Table2[[#This Row],[id]],AGCEEP[id],AGCEEP[name])</f>
        <v>Ukraina</v>
      </c>
      <c r="Y296">
        <f>_xlfn.XLOOKUP(Table2[[#This Row],[id]],AGCEEP[id],AGCEEP[colonization_difficulty])</f>
        <v>0</v>
      </c>
      <c r="Z296">
        <f>_xlfn.XLOOKUP(Table2[[#This Row],[id]],AGCEEP[id],AGCEEP[manpower])</f>
        <v>8</v>
      </c>
      <c r="AA296">
        <f>_xlfn.XLOOKUP(Table2[[#This Row],[id]],AGCEEP[id],AGCEEP[income])</f>
        <v>12</v>
      </c>
    </row>
    <row r="297" spans="1:27">
      <c r="A297" s="2">
        <v>296</v>
      </c>
      <c r="B297" s="3" t="s">
        <v>346</v>
      </c>
      <c r="C297" s="3" t="s">
        <v>1960</v>
      </c>
      <c r="D297" s="3" t="s">
        <v>435</v>
      </c>
      <c r="E297" s="3" t="s">
        <v>34</v>
      </c>
      <c r="F297" s="3" t="s">
        <v>394</v>
      </c>
      <c r="G297" s="3" t="s">
        <v>35</v>
      </c>
      <c r="H297" s="3" t="s">
        <v>439</v>
      </c>
      <c r="I297" s="3" t="s">
        <v>41</v>
      </c>
      <c r="J297" s="3" t="s">
        <v>440</v>
      </c>
      <c r="K297" s="3">
        <v>0</v>
      </c>
      <c r="L297" s="3">
        <v>5</v>
      </c>
      <c r="M297" s="3">
        <v>5</v>
      </c>
      <c r="O297">
        <f>Table2[[#This Row],[id]]</f>
        <v>296</v>
      </c>
      <c r="P297" t="str">
        <f>_xlfn.XLOOKUP(Table2[[#This Row],[id]],AGCEEP[id],AGCEEP[continent])</f>
        <v>Europe</v>
      </c>
      <c r="Q297" t="str">
        <f>_xlfn.XLOOKUP(Table2[[#This Row],[id]],AGCEEP[id],AGCEEP[region])</f>
        <v>Eastern Europe</v>
      </c>
      <c r="R297" t="str">
        <f>_xlfn.XLOOKUP(Table2[[#This Row],[id]],AGCEEP[id],AGCEEP[area])</f>
        <v>Ukraine</v>
      </c>
      <c r="S297" t="str">
        <f>_xlfn.XLOOKUP(Table2[[#This Row],[id]],AGCEEP[id],AGCEEP[terrain])</f>
        <v>plains</v>
      </c>
      <c r="T297" t="str">
        <f>_xlfn.XLOOKUP(Table2[[#This Row],[id]],AGCEEP[id],AGCEEP[religion])</f>
        <v>sunni</v>
      </c>
      <c r="U297" t="str">
        <f>_xlfn.XLOOKUP(Table2[[#This Row],[id]],AGCEEP[id],AGCEEP[climate])</f>
        <v>temperate</v>
      </c>
      <c r="V297" t="str">
        <f>_xlfn.XLOOKUP(Table2[[#This Row],[id]],AGCEEP[id],AGCEEP[culture])</f>
        <v>tatar</v>
      </c>
      <c r="W297" t="str">
        <f>_xlfn.XLOOKUP(Table2[[#This Row],[id]],AGCEEP[id],AGCEEP[goods])</f>
        <v>wool</v>
      </c>
      <c r="X297" t="str">
        <f>_xlfn.XLOOKUP(Table2[[#This Row],[id]],AGCEEP[id],AGCEEP[name])</f>
        <v>Jedisan</v>
      </c>
      <c r="Y297">
        <f>_xlfn.XLOOKUP(Table2[[#This Row],[id]],AGCEEP[id],AGCEEP[colonization_difficulty])</f>
        <v>0</v>
      </c>
      <c r="Z297">
        <f>_xlfn.XLOOKUP(Table2[[#This Row],[id]],AGCEEP[id],AGCEEP[manpower])</f>
        <v>5</v>
      </c>
      <c r="AA297">
        <f>_xlfn.XLOOKUP(Table2[[#This Row],[id]],AGCEEP[id],AGCEEP[income])</f>
        <v>5</v>
      </c>
    </row>
    <row r="298" spans="1:27">
      <c r="A298" s="2">
        <v>297</v>
      </c>
      <c r="B298" s="3" t="s">
        <v>346</v>
      </c>
      <c r="C298" s="3" t="s">
        <v>1960</v>
      </c>
      <c r="D298" s="3" t="s">
        <v>435</v>
      </c>
      <c r="E298" s="3" t="s">
        <v>34</v>
      </c>
      <c r="F298" s="3" t="s">
        <v>394</v>
      </c>
      <c r="G298" s="3" t="s">
        <v>122</v>
      </c>
      <c r="H298" s="3" t="s">
        <v>436</v>
      </c>
      <c r="I298" s="3" t="s">
        <v>43</v>
      </c>
      <c r="J298" s="3" t="s">
        <v>441</v>
      </c>
      <c r="K298" s="3">
        <v>0</v>
      </c>
      <c r="L298" s="3">
        <v>8</v>
      </c>
      <c r="M298" s="3">
        <v>12</v>
      </c>
      <c r="O298">
        <f>Table2[[#This Row],[id]]</f>
        <v>297</v>
      </c>
      <c r="P298" t="str">
        <f>_xlfn.XLOOKUP(Table2[[#This Row],[id]],AGCEEP[id],AGCEEP[continent])</f>
        <v>Europe</v>
      </c>
      <c r="Q298" t="str">
        <f>_xlfn.XLOOKUP(Table2[[#This Row],[id]],AGCEEP[id],AGCEEP[region])</f>
        <v>Eastern Europe</v>
      </c>
      <c r="R298" t="str">
        <f>_xlfn.XLOOKUP(Table2[[#This Row],[id]],AGCEEP[id],AGCEEP[area])</f>
        <v>Ukraine</v>
      </c>
      <c r="S298" t="str">
        <f>_xlfn.XLOOKUP(Table2[[#This Row],[id]],AGCEEP[id],AGCEEP[terrain])</f>
        <v>plains</v>
      </c>
      <c r="T298" t="str">
        <f>_xlfn.XLOOKUP(Table2[[#This Row],[id]],AGCEEP[id],AGCEEP[religion])</f>
        <v>orthodox</v>
      </c>
      <c r="U298" t="str">
        <f>_xlfn.XLOOKUP(Table2[[#This Row],[id]],AGCEEP[id],AGCEEP[climate])</f>
        <v>tundra</v>
      </c>
      <c r="V298" t="str">
        <f>_xlfn.XLOOKUP(Table2[[#This Row],[id]],AGCEEP[id],AGCEEP[culture])</f>
        <v>ruthenian</v>
      </c>
      <c r="W298" t="str">
        <f>_xlfn.XLOOKUP(Table2[[#This Row],[id]],AGCEEP[id],AGCEEP[goods])</f>
        <v>grain</v>
      </c>
      <c r="X298" t="str">
        <f>_xlfn.XLOOKUP(Table2[[#This Row],[id]],AGCEEP[id],AGCEEP[name])</f>
        <v>Podolia</v>
      </c>
      <c r="Y298">
        <f>_xlfn.XLOOKUP(Table2[[#This Row],[id]],AGCEEP[id],AGCEEP[colonization_difficulty])</f>
        <v>0</v>
      </c>
      <c r="Z298">
        <f>_xlfn.XLOOKUP(Table2[[#This Row],[id]],AGCEEP[id],AGCEEP[manpower])</f>
        <v>8</v>
      </c>
      <c r="AA298">
        <f>_xlfn.XLOOKUP(Table2[[#This Row],[id]],AGCEEP[id],AGCEEP[income])</f>
        <v>12</v>
      </c>
    </row>
    <row r="299" spans="1:27">
      <c r="A299" s="2">
        <v>298</v>
      </c>
      <c r="B299" s="3" t="s">
        <v>346</v>
      </c>
      <c r="C299" s="3" t="s">
        <v>1960</v>
      </c>
      <c r="D299" s="3" t="s">
        <v>427</v>
      </c>
      <c r="E299" s="3" t="s">
        <v>34</v>
      </c>
      <c r="F299" s="3" t="s">
        <v>349</v>
      </c>
      <c r="G299" s="3" t="s">
        <v>122</v>
      </c>
      <c r="H299" s="3" t="s">
        <v>431</v>
      </c>
      <c r="I299" s="3" t="s">
        <v>43</v>
      </c>
      <c r="J299" s="3" t="s">
        <v>442</v>
      </c>
      <c r="K299" s="3">
        <v>0</v>
      </c>
      <c r="L299" s="3">
        <v>5</v>
      </c>
      <c r="M299" s="3">
        <v>9</v>
      </c>
      <c r="O299">
        <f>Table2[[#This Row],[id]]</f>
        <v>298</v>
      </c>
      <c r="P299" t="str">
        <f>_xlfn.XLOOKUP(Table2[[#This Row],[id]],AGCEEP[id],AGCEEP[continent])</f>
        <v>Europe</v>
      </c>
      <c r="Q299" t="str">
        <f>_xlfn.XLOOKUP(Table2[[#This Row],[id]],AGCEEP[id],AGCEEP[region])</f>
        <v>Eastern Europe</v>
      </c>
      <c r="R299" t="str">
        <f>_xlfn.XLOOKUP(Table2[[#This Row],[id]],AGCEEP[id],AGCEEP[area])</f>
        <v>Poland</v>
      </c>
      <c r="S299" t="str">
        <f>_xlfn.XLOOKUP(Table2[[#This Row],[id]],AGCEEP[id],AGCEEP[terrain])</f>
        <v>plains</v>
      </c>
      <c r="T299" t="str">
        <f>_xlfn.XLOOKUP(Table2[[#This Row],[id]],AGCEEP[id],AGCEEP[religion])</f>
        <v>orthodox</v>
      </c>
      <c r="U299" t="str">
        <f>_xlfn.XLOOKUP(Table2[[#This Row],[id]],AGCEEP[id],AGCEEP[climate])</f>
        <v>tundra</v>
      </c>
      <c r="V299" t="str">
        <f>_xlfn.XLOOKUP(Table2[[#This Row],[id]],AGCEEP[id],AGCEEP[culture])</f>
        <v>ruthenian</v>
      </c>
      <c r="W299" t="str">
        <f>_xlfn.XLOOKUP(Table2[[#This Row],[id]],AGCEEP[id],AGCEEP[goods])</f>
        <v>grain</v>
      </c>
      <c r="X299" t="str">
        <f>_xlfn.XLOOKUP(Table2[[#This Row],[id]],AGCEEP[id],AGCEEP[name])</f>
        <v>Galizien</v>
      </c>
      <c r="Y299">
        <f>_xlfn.XLOOKUP(Table2[[#This Row],[id]],AGCEEP[id],AGCEEP[colonization_difficulty])</f>
        <v>0</v>
      </c>
      <c r="Z299">
        <f>_xlfn.XLOOKUP(Table2[[#This Row],[id]],AGCEEP[id],AGCEEP[manpower])</f>
        <v>5</v>
      </c>
      <c r="AA299">
        <f>_xlfn.XLOOKUP(Table2[[#This Row],[id]],AGCEEP[id],AGCEEP[income])</f>
        <v>9</v>
      </c>
    </row>
    <row r="300" spans="1:27">
      <c r="A300" s="2">
        <v>299</v>
      </c>
      <c r="B300" s="3" t="s">
        <v>346</v>
      </c>
      <c r="C300" s="3" t="s">
        <v>1960</v>
      </c>
      <c r="D300" s="3" t="s">
        <v>427</v>
      </c>
      <c r="E300" s="3" t="s">
        <v>22</v>
      </c>
      <c r="F300" s="3" t="s">
        <v>349</v>
      </c>
      <c r="G300" s="3" t="s">
        <v>26</v>
      </c>
      <c r="H300" s="3" t="s">
        <v>431</v>
      </c>
      <c r="I300" s="3" t="s">
        <v>352</v>
      </c>
      <c r="J300" s="3" t="s">
        <v>443</v>
      </c>
      <c r="K300" s="3">
        <v>0</v>
      </c>
      <c r="L300" s="3">
        <v>7</v>
      </c>
      <c r="M300" s="3">
        <v>13</v>
      </c>
      <c r="O300">
        <f>Table2[[#This Row],[id]]</f>
        <v>299</v>
      </c>
      <c r="P300" t="str">
        <f>_xlfn.XLOOKUP(Table2[[#This Row],[id]],AGCEEP[id],AGCEEP[continent])</f>
        <v>Europe</v>
      </c>
      <c r="Q300" t="str">
        <f>_xlfn.XLOOKUP(Table2[[#This Row],[id]],AGCEEP[id],AGCEEP[region])</f>
        <v>Eastern Europe</v>
      </c>
      <c r="R300" t="str">
        <f>_xlfn.XLOOKUP(Table2[[#This Row],[id]],AGCEEP[id],AGCEEP[area])</f>
        <v>Poland</v>
      </c>
      <c r="S300" t="str">
        <f>_xlfn.XLOOKUP(Table2[[#This Row],[id]],AGCEEP[id],AGCEEP[terrain])</f>
        <v>forest</v>
      </c>
      <c r="T300" t="str">
        <f>_xlfn.XLOOKUP(Table2[[#This Row],[id]],AGCEEP[id],AGCEEP[religion])</f>
        <v>catholic</v>
      </c>
      <c r="U300" t="str">
        <f>_xlfn.XLOOKUP(Table2[[#This Row],[id]],AGCEEP[id],AGCEEP[climate])</f>
        <v>ncontinental</v>
      </c>
      <c r="V300" t="str">
        <f>_xlfn.XLOOKUP(Table2[[#This Row],[id]],AGCEEP[id],AGCEEP[culture])</f>
        <v>polish</v>
      </c>
      <c r="W300" t="str">
        <f>_xlfn.XLOOKUP(Table2[[#This Row],[id]],AGCEEP[id],AGCEEP[goods])</f>
        <v>salt</v>
      </c>
      <c r="X300" t="str">
        <f>_xlfn.XLOOKUP(Table2[[#This Row],[id]],AGCEEP[id],AGCEEP[name])</f>
        <v>Krakow</v>
      </c>
      <c r="Y300">
        <f>_xlfn.XLOOKUP(Table2[[#This Row],[id]],AGCEEP[id],AGCEEP[colonization_difficulty])</f>
        <v>0</v>
      </c>
      <c r="Z300">
        <f>_xlfn.XLOOKUP(Table2[[#This Row],[id]],AGCEEP[id],AGCEEP[manpower])</f>
        <v>6</v>
      </c>
      <c r="AA300">
        <f>_xlfn.XLOOKUP(Table2[[#This Row],[id]],AGCEEP[id],AGCEEP[income])</f>
        <v>12</v>
      </c>
    </row>
    <row r="301" spans="1:27">
      <c r="A301" s="2">
        <v>300</v>
      </c>
      <c r="B301" s="3" t="s">
        <v>346</v>
      </c>
      <c r="C301" s="3" t="s">
        <v>1960</v>
      </c>
      <c r="D301" s="3" t="s">
        <v>427</v>
      </c>
      <c r="E301" s="3" t="s">
        <v>34</v>
      </c>
      <c r="F301" s="3" t="s">
        <v>349</v>
      </c>
      <c r="G301" s="3" t="s">
        <v>26</v>
      </c>
      <c r="H301" s="3" t="s">
        <v>431</v>
      </c>
      <c r="I301" s="3" t="s">
        <v>352</v>
      </c>
      <c r="J301" s="3" t="s">
        <v>444</v>
      </c>
      <c r="K301" s="3">
        <v>0</v>
      </c>
      <c r="L301" s="3">
        <v>6</v>
      </c>
      <c r="M301" s="3">
        <v>12</v>
      </c>
      <c r="O301">
        <f>Table2[[#This Row],[id]]</f>
        <v>300</v>
      </c>
      <c r="P301" t="str">
        <f>_xlfn.XLOOKUP(Table2[[#This Row],[id]],AGCEEP[id],AGCEEP[continent])</f>
        <v>Europe</v>
      </c>
      <c r="Q301" t="str">
        <f>_xlfn.XLOOKUP(Table2[[#This Row],[id]],AGCEEP[id],AGCEEP[region])</f>
        <v>Eastern Europe</v>
      </c>
      <c r="R301" t="str">
        <f>_xlfn.XLOOKUP(Table2[[#This Row],[id]],AGCEEP[id],AGCEEP[area])</f>
        <v>Poland</v>
      </c>
      <c r="S301" t="str">
        <f>_xlfn.XLOOKUP(Table2[[#This Row],[id]],AGCEEP[id],AGCEEP[terrain])</f>
        <v>plains</v>
      </c>
      <c r="T301" t="str">
        <f>_xlfn.XLOOKUP(Table2[[#This Row],[id]],AGCEEP[id],AGCEEP[religion])</f>
        <v>catholic</v>
      </c>
      <c r="U301" t="str">
        <f>_xlfn.XLOOKUP(Table2[[#This Row],[id]],AGCEEP[id],AGCEEP[climate])</f>
        <v>ncontinental</v>
      </c>
      <c r="V301" t="str">
        <f>_xlfn.XLOOKUP(Table2[[#This Row],[id]],AGCEEP[id],AGCEEP[culture])</f>
        <v>polish</v>
      </c>
      <c r="W301" t="str">
        <f>_xlfn.XLOOKUP(Table2[[#This Row],[id]],AGCEEP[id],AGCEEP[goods])</f>
        <v>cloth</v>
      </c>
      <c r="X301" t="str">
        <f>_xlfn.XLOOKUP(Table2[[#This Row],[id]],AGCEEP[id],AGCEEP[name])</f>
        <v>Wielkopolska</v>
      </c>
      <c r="Y301">
        <f>_xlfn.XLOOKUP(Table2[[#This Row],[id]],AGCEEP[id],AGCEEP[colonization_difficulty])</f>
        <v>0</v>
      </c>
      <c r="Z301">
        <f>_xlfn.XLOOKUP(Table2[[#This Row],[id]],AGCEEP[id],AGCEEP[manpower])</f>
        <v>4</v>
      </c>
      <c r="AA301">
        <f>_xlfn.XLOOKUP(Table2[[#This Row],[id]],AGCEEP[id],AGCEEP[income])</f>
        <v>10</v>
      </c>
    </row>
    <row r="302" spans="1:27">
      <c r="A302" s="2">
        <v>301</v>
      </c>
      <c r="B302" s="3" t="s">
        <v>346</v>
      </c>
      <c r="C302" s="3" t="s">
        <v>1960</v>
      </c>
      <c r="D302" s="3" t="s">
        <v>411</v>
      </c>
      <c r="E302" s="3" t="s">
        <v>80</v>
      </c>
      <c r="F302" s="3" t="s">
        <v>349</v>
      </c>
      <c r="G302" s="3" t="s">
        <v>26</v>
      </c>
      <c r="H302" s="3" t="s">
        <v>445</v>
      </c>
      <c r="I302" s="3" t="s">
        <v>43</v>
      </c>
      <c r="J302" s="3" t="s">
        <v>446</v>
      </c>
      <c r="K302" s="3">
        <v>0</v>
      </c>
      <c r="L302" s="3">
        <v>5</v>
      </c>
      <c r="M302" s="3">
        <v>12</v>
      </c>
      <c r="O302">
        <f>Table2[[#This Row],[id]]</f>
        <v>301</v>
      </c>
      <c r="P302" t="str">
        <f>_xlfn.XLOOKUP(Table2[[#This Row],[id]],AGCEEP[id],AGCEEP[continent])</f>
        <v>Europe</v>
      </c>
      <c r="Q302" t="str">
        <f>_xlfn.XLOOKUP(Table2[[#This Row],[id]],AGCEEP[id],AGCEEP[region])</f>
        <v>HRE</v>
      </c>
      <c r="R302" t="str">
        <f>_xlfn.XLOOKUP(Table2[[#This Row],[id]],AGCEEP[id],AGCEEP[area])</f>
        <v>Hansa</v>
      </c>
      <c r="S302" t="str">
        <f>_xlfn.XLOOKUP(Table2[[#This Row],[id]],AGCEEP[id],AGCEEP[terrain])</f>
        <v>marsh</v>
      </c>
      <c r="T302" t="str">
        <f>_xlfn.XLOOKUP(Table2[[#This Row],[id]],AGCEEP[id],AGCEEP[religion])</f>
        <v>catholic</v>
      </c>
      <c r="U302" t="str">
        <f>_xlfn.XLOOKUP(Table2[[#This Row],[id]],AGCEEP[id],AGCEEP[climate])</f>
        <v>ncontinental</v>
      </c>
      <c r="V302" t="str">
        <f>_xlfn.XLOOKUP(Table2[[#This Row],[id]],AGCEEP[id],AGCEEP[culture])</f>
        <v>polish</v>
      </c>
      <c r="W302" t="str">
        <f>_xlfn.XLOOKUP(Table2[[#This Row],[id]],AGCEEP[id],AGCEEP[goods])</f>
        <v>grain</v>
      </c>
      <c r="X302" t="str">
        <f>_xlfn.XLOOKUP(Table2[[#This Row],[id]],AGCEEP[id],AGCEEP[name])</f>
        <v>Danzig</v>
      </c>
      <c r="Y302">
        <f>_xlfn.XLOOKUP(Table2[[#This Row],[id]],AGCEEP[id],AGCEEP[colonization_difficulty])</f>
        <v>0</v>
      </c>
      <c r="Z302">
        <f>_xlfn.XLOOKUP(Table2[[#This Row],[id]],AGCEEP[id],AGCEEP[manpower])</f>
        <v>4</v>
      </c>
      <c r="AA302">
        <f>_xlfn.XLOOKUP(Table2[[#This Row],[id]],AGCEEP[id],AGCEEP[income])</f>
        <v>12</v>
      </c>
    </row>
    <row r="303" spans="1:27">
      <c r="A303" s="2">
        <v>302</v>
      </c>
      <c r="B303" s="3" t="s">
        <v>346</v>
      </c>
      <c r="C303" s="3" t="s">
        <v>447</v>
      </c>
      <c r="D303" s="3" t="s">
        <v>448</v>
      </c>
      <c r="E303" s="3" t="s">
        <v>80</v>
      </c>
      <c r="F303" s="3" t="s">
        <v>349</v>
      </c>
      <c r="G303" s="3" t="s">
        <v>26</v>
      </c>
      <c r="H303" s="3" t="s">
        <v>445</v>
      </c>
      <c r="I303" s="3" t="s">
        <v>53</v>
      </c>
      <c r="J303" s="3" t="s">
        <v>449</v>
      </c>
      <c r="K303" s="3">
        <v>0</v>
      </c>
      <c r="L303" s="3">
        <v>4</v>
      </c>
      <c r="M303" s="3">
        <v>6</v>
      </c>
      <c r="O303">
        <f>Table2[[#This Row],[id]]</f>
        <v>302</v>
      </c>
      <c r="P303" t="str">
        <f>_xlfn.XLOOKUP(Table2[[#This Row],[id]],AGCEEP[id],AGCEEP[continent])</f>
        <v>Europe</v>
      </c>
      <c r="Q303" t="str">
        <f>_xlfn.XLOOKUP(Table2[[#This Row],[id]],AGCEEP[id],AGCEEP[region])</f>
        <v>HRE</v>
      </c>
      <c r="R303" t="str">
        <f>_xlfn.XLOOKUP(Table2[[#This Row],[id]],AGCEEP[id],AGCEEP[area])</f>
        <v>Hansa</v>
      </c>
      <c r="S303" t="str">
        <f>_xlfn.XLOOKUP(Table2[[#This Row],[id]],AGCEEP[id],AGCEEP[terrain])</f>
        <v>marsh</v>
      </c>
      <c r="T303" t="str">
        <f>_xlfn.XLOOKUP(Table2[[#This Row],[id]],AGCEEP[id],AGCEEP[religion])</f>
        <v>catholic</v>
      </c>
      <c r="U303" t="str">
        <f>_xlfn.XLOOKUP(Table2[[#This Row],[id]],AGCEEP[id],AGCEEP[climate])</f>
        <v>ncontinental</v>
      </c>
      <c r="V303" t="str">
        <f>_xlfn.XLOOKUP(Table2[[#This Row],[id]],AGCEEP[id],AGCEEP[culture])</f>
        <v>german</v>
      </c>
      <c r="W303" t="str">
        <f>_xlfn.XLOOKUP(Table2[[#This Row],[id]],AGCEEP[id],AGCEEP[goods])</f>
        <v>grain</v>
      </c>
      <c r="X303" t="str">
        <f>_xlfn.XLOOKUP(Table2[[#This Row],[id]],AGCEEP[id],AGCEEP[name])</f>
        <v>Hinterpommern</v>
      </c>
      <c r="Y303">
        <f>_xlfn.XLOOKUP(Table2[[#This Row],[id]],AGCEEP[id],AGCEEP[colonization_difficulty])</f>
        <v>0</v>
      </c>
      <c r="Z303">
        <f>_xlfn.XLOOKUP(Table2[[#This Row],[id]],AGCEEP[id],AGCEEP[manpower])</f>
        <v>4</v>
      </c>
      <c r="AA303">
        <f>_xlfn.XLOOKUP(Table2[[#This Row],[id]],AGCEEP[id],AGCEEP[income])</f>
        <v>6</v>
      </c>
    </row>
    <row r="304" spans="1:27">
      <c r="A304" s="2">
        <v>303</v>
      </c>
      <c r="B304" s="3" t="s">
        <v>346</v>
      </c>
      <c r="C304" s="3" t="s">
        <v>1960</v>
      </c>
      <c r="D304" s="3" t="s">
        <v>427</v>
      </c>
      <c r="E304" s="3" t="s">
        <v>22</v>
      </c>
      <c r="F304" s="3" t="s">
        <v>349</v>
      </c>
      <c r="G304" s="3" t="s">
        <v>26</v>
      </c>
      <c r="H304" s="3" t="s">
        <v>431</v>
      </c>
      <c r="I304" s="3" t="s">
        <v>53</v>
      </c>
      <c r="J304" s="3" t="s">
        <v>450</v>
      </c>
      <c r="K304" s="3">
        <v>0</v>
      </c>
      <c r="L304" s="3">
        <v>5</v>
      </c>
      <c r="M304" s="3">
        <v>7</v>
      </c>
      <c r="O304">
        <f>Table2[[#This Row],[id]]</f>
        <v>303</v>
      </c>
      <c r="P304" t="str">
        <f>_xlfn.XLOOKUP(Table2[[#This Row],[id]],AGCEEP[id],AGCEEP[continent])</f>
        <v>Europe</v>
      </c>
      <c r="Q304" t="str">
        <f>_xlfn.XLOOKUP(Table2[[#This Row],[id]],AGCEEP[id],AGCEEP[region])</f>
        <v>Eastern Europe</v>
      </c>
      <c r="R304" t="str">
        <f>_xlfn.XLOOKUP(Table2[[#This Row],[id]],AGCEEP[id],AGCEEP[area])</f>
        <v>Poland</v>
      </c>
      <c r="S304" t="str">
        <f>_xlfn.XLOOKUP(Table2[[#This Row],[id]],AGCEEP[id],AGCEEP[terrain])</f>
        <v>plains</v>
      </c>
      <c r="T304" t="str">
        <f>_xlfn.XLOOKUP(Table2[[#This Row],[id]],AGCEEP[id],AGCEEP[religion])</f>
        <v>catholic</v>
      </c>
      <c r="U304" t="str">
        <f>_xlfn.XLOOKUP(Table2[[#This Row],[id]],AGCEEP[id],AGCEEP[climate])</f>
        <v>ncontinental</v>
      </c>
      <c r="V304" t="str">
        <f>_xlfn.XLOOKUP(Table2[[#This Row],[id]],AGCEEP[id],AGCEEP[culture])</f>
        <v>polish</v>
      </c>
      <c r="W304" t="str">
        <f>_xlfn.XLOOKUP(Table2[[#This Row],[id]],AGCEEP[id],AGCEEP[goods])</f>
        <v>cloth</v>
      </c>
      <c r="X304" t="str">
        <f>_xlfn.XLOOKUP(Table2[[#This Row],[id]],AGCEEP[id],AGCEEP[name])</f>
        <v>Poznan</v>
      </c>
      <c r="Y304">
        <f>_xlfn.XLOOKUP(Table2[[#This Row],[id]],AGCEEP[id],AGCEEP[colonization_difficulty])</f>
        <v>0</v>
      </c>
      <c r="Z304">
        <f>_xlfn.XLOOKUP(Table2[[#This Row],[id]],AGCEEP[id],AGCEEP[manpower])</f>
        <v>4</v>
      </c>
      <c r="AA304">
        <f>_xlfn.XLOOKUP(Table2[[#This Row],[id]],AGCEEP[id],AGCEEP[income])</f>
        <v>10</v>
      </c>
    </row>
    <row r="305" spans="1:27">
      <c r="A305" s="2">
        <v>304</v>
      </c>
      <c r="B305" s="3" t="s">
        <v>346</v>
      </c>
      <c r="C305" s="3" t="s">
        <v>447</v>
      </c>
      <c r="D305" s="3" t="s">
        <v>448</v>
      </c>
      <c r="E305" s="3" t="s">
        <v>80</v>
      </c>
      <c r="F305" s="3" t="s">
        <v>349</v>
      </c>
      <c r="G305" s="3" t="s">
        <v>26</v>
      </c>
      <c r="H305" s="3" t="s">
        <v>445</v>
      </c>
      <c r="I305" s="3" t="s">
        <v>29</v>
      </c>
      <c r="J305" s="3" t="s">
        <v>451</v>
      </c>
      <c r="K305" s="3">
        <v>0</v>
      </c>
      <c r="L305" s="3">
        <v>4</v>
      </c>
      <c r="M305" s="3">
        <v>7</v>
      </c>
      <c r="O305">
        <f>Table2[[#This Row],[id]]</f>
        <v>304</v>
      </c>
      <c r="P305" t="str">
        <f>_xlfn.XLOOKUP(Table2[[#This Row],[id]],AGCEEP[id],AGCEEP[continent])</f>
        <v>Europe</v>
      </c>
      <c r="Q305" t="str">
        <f>_xlfn.XLOOKUP(Table2[[#This Row],[id]],AGCEEP[id],AGCEEP[region])</f>
        <v>HRE</v>
      </c>
      <c r="R305" t="str">
        <f>_xlfn.XLOOKUP(Table2[[#This Row],[id]],AGCEEP[id],AGCEEP[area])</f>
        <v>Hansa</v>
      </c>
      <c r="S305" t="str">
        <f>_xlfn.XLOOKUP(Table2[[#This Row],[id]],AGCEEP[id],AGCEEP[terrain])</f>
        <v>marsh</v>
      </c>
      <c r="T305" t="str">
        <f>_xlfn.XLOOKUP(Table2[[#This Row],[id]],AGCEEP[id],AGCEEP[religion])</f>
        <v>catholic</v>
      </c>
      <c r="U305" t="str">
        <f>_xlfn.XLOOKUP(Table2[[#This Row],[id]],AGCEEP[id],AGCEEP[climate])</f>
        <v>ncontinental</v>
      </c>
      <c r="V305" t="str">
        <f>_xlfn.XLOOKUP(Table2[[#This Row],[id]],AGCEEP[id],AGCEEP[culture])</f>
        <v>german</v>
      </c>
      <c r="W305" t="str">
        <f>_xlfn.XLOOKUP(Table2[[#This Row],[id]],AGCEEP[id],AGCEEP[goods])</f>
        <v>grain</v>
      </c>
      <c r="X305" t="str">
        <f>_xlfn.XLOOKUP(Table2[[#This Row],[id]],AGCEEP[id],AGCEEP[name])</f>
        <v>Vorpommern</v>
      </c>
      <c r="Y305">
        <f>_xlfn.XLOOKUP(Table2[[#This Row],[id]],AGCEEP[id],AGCEEP[colonization_difficulty])</f>
        <v>0</v>
      </c>
      <c r="Z305">
        <f>_xlfn.XLOOKUP(Table2[[#This Row],[id]],AGCEEP[id],AGCEEP[manpower])</f>
        <v>4</v>
      </c>
      <c r="AA305">
        <f>_xlfn.XLOOKUP(Table2[[#This Row],[id]],AGCEEP[id],AGCEEP[income])</f>
        <v>7</v>
      </c>
    </row>
    <row r="306" spans="1:27">
      <c r="A306" s="2">
        <v>305</v>
      </c>
      <c r="B306" s="3" t="s">
        <v>346</v>
      </c>
      <c r="C306" s="3" t="s">
        <v>447</v>
      </c>
      <c r="D306" s="3" t="s">
        <v>448</v>
      </c>
      <c r="E306" s="3" t="s">
        <v>34</v>
      </c>
      <c r="F306" s="3" t="s">
        <v>349</v>
      </c>
      <c r="G306" s="3" t="s">
        <v>35</v>
      </c>
      <c r="H306" s="3" t="s">
        <v>445</v>
      </c>
      <c r="I306" s="3" t="s">
        <v>29</v>
      </c>
      <c r="J306" s="3" t="s">
        <v>452</v>
      </c>
      <c r="K306" s="3">
        <v>0</v>
      </c>
      <c r="L306" s="3">
        <v>6</v>
      </c>
      <c r="M306" s="3">
        <v>10</v>
      </c>
      <c r="O306">
        <f>Table2[[#This Row],[id]]</f>
        <v>305</v>
      </c>
      <c r="P306" t="str">
        <f>_xlfn.XLOOKUP(Table2[[#This Row],[id]],AGCEEP[id],AGCEEP[continent])</f>
        <v>Europe</v>
      </c>
      <c r="Q306" t="str">
        <f>_xlfn.XLOOKUP(Table2[[#This Row],[id]],AGCEEP[id],AGCEEP[region])</f>
        <v>HRE</v>
      </c>
      <c r="R306" t="str">
        <f>_xlfn.XLOOKUP(Table2[[#This Row],[id]],AGCEEP[id],AGCEEP[area])</f>
        <v>Hansa</v>
      </c>
      <c r="S306" t="str">
        <f>_xlfn.XLOOKUP(Table2[[#This Row],[id]],AGCEEP[id],AGCEEP[terrain])</f>
        <v>plains</v>
      </c>
      <c r="T306" t="str">
        <f>_xlfn.XLOOKUP(Table2[[#This Row],[id]],AGCEEP[id],AGCEEP[religion])</f>
        <v>catholic</v>
      </c>
      <c r="U306" t="str">
        <f>_xlfn.XLOOKUP(Table2[[#This Row],[id]],AGCEEP[id],AGCEEP[climate])</f>
        <v>temperate</v>
      </c>
      <c r="V306" t="str">
        <f>_xlfn.XLOOKUP(Table2[[#This Row],[id]],AGCEEP[id],AGCEEP[culture])</f>
        <v>german</v>
      </c>
      <c r="W306" t="str">
        <f>_xlfn.XLOOKUP(Table2[[#This Row],[id]],AGCEEP[id],AGCEEP[goods])</f>
        <v>grain</v>
      </c>
      <c r="X306" t="str">
        <f>_xlfn.XLOOKUP(Table2[[#This Row],[id]],AGCEEP[id],AGCEEP[name])</f>
        <v>Mecklenburg</v>
      </c>
      <c r="Y306">
        <f>_xlfn.XLOOKUP(Table2[[#This Row],[id]],AGCEEP[id],AGCEEP[colonization_difficulty])</f>
        <v>0</v>
      </c>
      <c r="Z306">
        <f>_xlfn.XLOOKUP(Table2[[#This Row],[id]],AGCEEP[id],AGCEEP[manpower])</f>
        <v>6</v>
      </c>
      <c r="AA306">
        <f>_xlfn.XLOOKUP(Table2[[#This Row],[id]],AGCEEP[id],AGCEEP[income])</f>
        <v>10</v>
      </c>
    </row>
    <row r="307" spans="1:27">
      <c r="A307" s="2">
        <v>306</v>
      </c>
      <c r="B307" s="3" t="s">
        <v>346</v>
      </c>
      <c r="C307" s="3" t="s">
        <v>447</v>
      </c>
      <c r="D307" s="3" t="s">
        <v>448</v>
      </c>
      <c r="E307" s="3" t="s">
        <v>34</v>
      </c>
      <c r="F307" s="3" t="s">
        <v>349</v>
      </c>
      <c r="G307" s="3" t="s">
        <v>26</v>
      </c>
      <c r="H307" s="3" t="s">
        <v>445</v>
      </c>
      <c r="I307" s="3" t="s">
        <v>27</v>
      </c>
      <c r="J307" s="3" t="s">
        <v>453</v>
      </c>
      <c r="K307" s="3">
        <v>0</v>
      </c>
      <c r="L307" s="3">
        <v>5</v>
      </c>
      <c r="M307" s="3">
        <v>13</v>
      </c>
      <c r="O307">
        <f>Table2[[#This Row],[id]]</f>
        <v>306</v>
      </c>
      <c r="P307" t="str">
        <f>_xlfn.XLOOKUP(Table2[[#This Row],[id]],AGCEEP[id],AGCEEP[continent])</f>
        <v>Europe</v>
      </c>
      <c r="Q307" t="str">
        <f>_xlfn.XLOOKUP(Table2[[#This Row],[id]],AGCEEP[id],AGCEEP[region])</f>
        <v>HRE</v>
      </c>
      <c r="R307" t="str">
        <f>_xlfn.XLOOKUP(Table2[[#This Row],[id]],AGCEEP[id],AGCEEP[area])</f>
        <v>Hansa</v>
      </c>
      <c r="S307" t="str">
        <f>_xlfn.XLOOKUP(Table2[[#This Row],[id]],AGCEEP[id],AGCEEP[terrain])</f>
        <v>plains</v>
      </c>
      <c r="T307" t="str">
        <f>_xlfn.XLOOKUP(Table2[[#This Row],[id]],AGCEEP[id],AGCEEP[religion])</f>
        <v>catholic</v>
      </c>
      <c r="U307" t="str">
        <f>_xlfn.XLOOKUP(Table2[[#This Row],[id]],AGCEEP[id],AGCEEP[climate])</f>
        <v>ncontinental</v>
      </c>
      <c r="V307" t="str">
        <f>_xlfn.XLOOKUP(Table2[[#This Row],[id]],AGCEEP[id],AGCEEP[culture])</f>
        <v>german</v>
      </c>
      <c r="W307" t="str">
        <f>_xlfn.XLOOKUP(Table2[[#This Row],[id]],AGCEEP[id],AGCEEP[goods])</f>
        <v>grain</v>
      </c>
      <c r="X307" t="str">
        <f>_xlfn.XLOOKUP(Table2[[#This Row],[id]],AGCEEP[id],AGCEEP[name])</f>
        <v>Holstein</v>
      </c>
      <c r="Y307">
        <f>_xlfn.XLOOKUP(Table2[[#This Row],[id]],AGCEEP[id],AGCEEP[colonization_difficulty])</f>
        <v>0</v>
      </c>
      <c r="Z307">
        <f>_xlfn.XLOOKUP(Table2[[#This Row],[id]],AGCEEP[id],AGCEEP[manpower])</f>
        <v>5</v>
      </c>
      <c r="AA307">
        <f>_xlfn.XLOOKUP(Table2[[#This Row],[id]],AGCEEP[id],AGCEEP[income])</f>
        <v>13</v>
      </c>
    </row>
    <row r="308" spans="1:27">
      <c r="A308" s="2">
        <v>307</v>
      </c>
      <c r="B308" s="3" t="s">
        <v>346</v>
      </c>
      <c r="C308" s="3" t="s">
        <v>375</v>
      </c>
      <c r="D308" s="3" t="s">
        <v>376</v>
      </c>
      <c r="E308" s="3" t="s">
        <v>34</v>
      </c>
      <c r="F308" s="3" t="s">
        <v>349</v>
      </c>
      <c r="G308" s="3" t="s">
        <v>35</v>
      </c>
      <c r="H308" s="3" t="s">
        <v>377</v>
      </c>
      <c r="I308" s="3" t="s">
        <v>27</v>
      </c>
      <c r="J308" s="3" t="s">
        <v>454</v>
      </c>
      <c r="K308" s="3">
        <v>0</v>
      </c>
      <c r="L308" s="3">
        <v>6</v>
      </c>
      <c r="M308" s="3">
        <v>16</v>
      </c>
      <c r="O308">
        <f>Table2[[#This Row],[id]]</f>
        <v>307</v>
      </c>
      <c r="P308" t="str">
        <f>_xlfn.XLOOKUP(Table2[[#This Row],[id]],AGCEEP[id],AGCEEP[continent])</f>
        <v>Europe</v>
      </c>
      <c r="Q308" t="str">
        <f>_xlfn.XLOOKUP(Table2[[#This Row],[id]],AGCEEP[id],AGCEEP[region])</f>
        <v>Scandinavia</v>
      </c>
      <c r="R308" t="str">
        <f>_xlfn.XLOOKUP(Table2[[#This Row],[id]],AGCEEP[id],AGCEEP[area])</f>
        <v>Denmark</v>
      </c>
      <c r="S308" t="str">
        <f>_xlfn.XLOOKUP(Table2[[#This Row],[id]],AGCEEP[id],AGCEEP[terrain])</f>
        <v>plains</v>
      </c>
      <c r="T308" t="str">
        <f>_xlfn.XLOOKUP(Table2[[#This Row],[id]],AGCEEP[id],AGCEEP[religion])</f>
        <v>catholic</v>
      </c>
      <c r="U308" t="str">
        <f>_xlfn.XLOOKUP(Table2[[#This Row],[id]],AGCEEP[id],AGCEEP[climate])</f>
        <v>temperate</v>
      </c>
      <c r="V308" t="str">
        <f>_xlfn.XLOOKUP(Table2[[#This Row],[id]],AGCEEP[id],AGCEEP[culture])</f>
        <v>scandinavian</v>
      </c>
      <c r="W308" t="str">
        <f>_xlfn.XLOOKUP(Table2[[#This Row],[id]],AGCEEP[id],AGCEEP[goods])</f>
        <v>fish</v>
      </c>
      <c r="X308" t="str">
        <f>_xlfn.XLOOKUP(Table2[[#This Row],[id]],AGCEEP[id],AGCEEP[name])</f>
        <v>Sj�lland</v>
      </c>
      <c r="Y308">
        <f>_xlfn.XLOOKUP(Table2[[#This Row],[id]],AGCEEP[id],AGCEEP[colonization_difficulty])</f>
        <v>0</v>
      </c>
      <c r="Z308">
        <f>_xlfn.XLOOKUP(Table2[[#This Row],[id]],AGCEEP[id],AGCEEP[manpower])</f>
        <v>6</v>
      </c>
      <c r="AA308">
        <f>_xlfn.XLOOKUP(Table2[[#This Row],[id]],AGCEEP[id],AGCEEP[income])</f>
        <v>16</v>
      </c>
    </row>
    <row r="309" spans="1:27">
      <c r="A309" s="2">
        <v>308</v>
      </c>
      <c r="B309" s="3" t="s">
        <v>346</v>
      </c>
      <c r="C309" s="3" t="s">
        <v>375</v>
      </c>
      <c r="D309" s="3" t="s">
        <v>376</v>
      </c>
      <c r="E309" s="3" t="s">
        <v>22</v>
      </c>
      <c r="F309" s="3" t="s">
        <v>349</v>
      </c>
      <c r="G309" s="3" t="s">
        <v>26</v>
      </c>
      <c r="H309" s="3" t="s">
        <v>377</v>
      </c>
      <c r="I309" s="3" t="s">
        <v>27</v>
      </c>
      <c r="J309" s="3" t="s">
        <v>455</v>
      </c>
      <c r="K309" s="3">
        <v>0</v>
      </c>
      <c r="L309" s="3">
        <v>2</v>
      </c>
      <c r="M309" s="3">
        <v>8</v>
      </c>
      <c r="O309">
        <f>Table2[[#This Row],[id]]</f>
        <v>308</v>
      </c>
      <c r="P309" t="str">
        <f>_xlfn.XLOOKUP(Table2[[#This Row],[id]],AGCEEP[id],AGCEEP[continent])</f>
        <v>Europe</v>
      </c>
      <c r="Q309" t="str">
        <f>_xlfn.XLOOKUP(Table2[[#This Row],[id]],AGCEEP[id],AGCEEP[region])</f>
        <v>Scandinavia</v>
      </c>
      <c r="R309" t="str">
        <f>_xlfn.XLOOKUP(Table2[[#This Row],[id]],AGCEEP[id],AGCEEP[area])</f>
        <v>Denmark</v>
      </c>
      <c r="S309" t="str">
        <f>_xlfn.XLOOKUP(Table2[[#This Row],[id]],AGCEEP[id],AGCEEP[terrain])</f>
        <v>forest</v>
      </c>
      <c r="T309" t="str">
        <f>_xlfn.XLOOKUP(Table2[[#This Row],[id]],AGCEEP[id],AGCEEP[religion])</f>
        <v>catholic</v>
      </c>
      <c r="U309" t="str">
        <f>_xlfn.XLOOKUP(Table2[[#This Row],[id]],AGCEEP[id],AGCEEP[climate])</f>
        <v>ncontinental</v>
      </c>
      <c r="V309" t="str">
        <f>_xlfn.XLOOKUP(Table2[[#This Row],[id]],AGCEEP[id],AGCEEP[culture])</f>
        <v>scandinavian</v>
      </c>
      <c r="W309" t="str">
        <f>_xlfn.XLOOKUP(Table2[[#This Row],[id]],AGCEEP[id],AGCEEP[goods])</f>
        <v>fish</v>
      </c>
      <c r="X309" t="str">
        <f>_xlfn.XLOOKUP(Table2[[#This Row],[id]],AGCEEP[id],AGCEEP[name])</f>
        <v>Gotland</v>
      </c>
      <c r="Y309">
        <f>_xlfn.XLOOKUP(Table2[[#This Row],[id]],AGCEEP[id],AGCEEP[colonization_difficulty])</f>
        <v>0</v>
      </c>
      <c r="Z309">
        <f>_xlfn.XLOOKUP(Table2[[#This Row],[id]],AGCEEP[id],AGCEEP[manpower])</f>
        <v>2</v>
      </c>
      <c r="AA309">
        <f>_xlfn.XLOOKUP(Table2[[#This Row],[id]],AGCEEP[id],AGCEEP[income])</f>
        <v>8</v>
      </c>
    </row>
    <row r="310" spans="1:27">
      <c r="A310" s="2">
        <v>309</v>
      </c>
      <c r="B310" s="3" t="s">
        <v>346</v>
      </c>
      <c r="C310" s="3" t="s">
        <v>375</v>
      </c>
      <c r="D310" s="3" t="s">
        <v>376</v>
      </c>
      <c r="E310" s="3" t="s">
        <v>34</v>
      </c>
      <c r="F310" s="3" t="s">
        <v>349</v>
      </c>
      <c r="G310" s="3" t="s">
        <v>35</v>
      </c>
      <c r="H310" s="3" t="s">
        <v>377</v>
      </c>
      <c r="I310" s="3" t="s">
        <v>43</v>
      </c>
      <c r="J310" s="3" t="s">
        <v>456</v>
      </c>
      <c r="K310" s="3">
        <v>0</v>
      </c>
      <c r="L310" s="3">
        <v>5</v>
      </c>
      <c r="M310" s="3">
        <v>15</v>
      </c>
      <c r="O310">
        <f>Table2[[#This Row],[id]]</f>
        <v>309</v>
      </c>
      <c r="P310" t="str">
        <f>_xlfn.XLOOKUP(Table2[[#This Row],[id]],AGCEEP[id],AGCEEP[continent])</f>
        <v>Europe</v>
      </c>
      <c r="Q310" t="str">
        <f>_xlfn.XLOOKUP(Table2[[#This Row],[id]],AGCEEP[id],AGCEEP[region])</f>
        <v>Scandinavia</v>
      </c>
      <c r="R310" t="str">
        <f>_xlfn.XLOOKUP(Table2[[#This Row],[id]],AGCEEP[id],AGCEEP[area])</f>
        <v>Denmark</v>
      </c>
      <c r="S310" t="str">
        <f>_xlfn.XLOOKUP(Table2[[#This Row],[id]],AGCEEP[id],AGCEEP[terrain])</f>
        <v>plains</v>
      </c>
      <c r="T310" t="str">
        <f>_xlfn.XLOOKUP(Table2[[#This Row],[id]],AGCEEP[id],AGCEEP[religion])</f>
        <v>catholic</v>
      </c>
      <c r="U310" t="str">
        <f>_xlfn.XLOOKUP(Table2[[#This Row],[id]],AGCEEP[id],AGCEEP[climate])</f>
        <v>temperate</v>
      </c>
      <c r="V310" t="str">
        <f>_xlfn.XLOOKUP(Table2[[#This Row],[id]],AGCEEP[id],AGCEEP[culture])</f>
        <v>scandinavian</v>
      </c>
      <c r="W310" t="str">
        <f>_xlfn.XLOOKUP(Table2[[#This Row],[id]],AGCEEP[id],AGCEEP[goods])</f>
        <v>grain</v>
      </c>
      <c r="X310" t="str">
        <f>_xlfn.XLOOKUP(Table2[[#This Row],[id]],AGCEEP[id],AGCEEP[name])</f>
        <v>Jylland</v>
      </c>
      <c r="Y310">
        <f>_xlfn.XLOOKUP(Table2[[#This Row],[id]],AGCEEP[id],AGCEEP[colonization_difficulty])</f>
        <v>0</v>
      </c>
      <c r="Z310">
        <f>_xlfn.XLOOKUP(Table2[[#This Row],[id]],AGCEEP[id],AGCEEP[manpower])</f>
        <v>5</v>
      </c>
      <c r="AA310">
        <f>_xlfn.XLOOKUP(Table2[[#This Row],[id]],AGCEEP[id],AGCEEP[income])</f>
        <v>15</v>
      </c>
    </row>
    <row r="311" spans="1:27">
      <c r="A311" s="2">
        <v>310</v>
      </c>
      <c r="B311" s="3" t="s">
        <v>346</v>
      </c>
      <c r="C311" s="3" t="s">
        <v>447</v>
      </c>
      <c r="D311" s="3" t="s">
        <v>457</v>
      </c>
      <c r="E311" s="3" t="s">
        <v>34</v>
      </c>
      <c r="F311" s="3" t="s">
        <v>349</v>
      </c>
      <c r="G311" s="3" t="s">
        <v>26</v>
      </c>
      <c r="H311" s="3" t="s">
        <v>445</v>
      </c>
      <c r="I311" s="3" t="s">
        <v>352</v>
      </c>
      <c r="J311" s="3" t="s">
        <v>458</v>
      </c>
      <c r="K311" s="3">
        <v>0</v>
      </c>
      <c r="L311" s="3">
        <v>5</v>
      </c>
      <c r="M311" s="3">
        <v>12</v>
      </c>
      <c r="O311">
        <f>Table2[[#This Row],[id]]</f>
        <v>310</v>
      </c>
      <c r="P311" t="str">
        <f>_xlfn.XLOOKUP(Table2[[#This Row],[id]],AGCEEP[id],AGCEEP[continent])</f>
        <v>Europe</v>
      </c>
      <c r="Q311" t="str">
        <f>_xlfn.XLOOKUP(Table2[[#This Row],[id]],AGCEEP[id],AGCEEP[region])</f>
        <v>HRE</v>
      </c>
      <c r="R311" t="str">
        <f>_xlfn.XLOOKUP(Table2[[#This Row],[id]],AGCEEP[id],AGCEEP[area])</f>
        <v>Germany</v>
      </c>
      <c r="S311" t="str">
        <f>_xlfn.XLOOKUP(Table2[[#This Row],[id]],AGCEEP[id],AGCEEP[terrain])</f>
        <v>plains</v>
      </c>
      <c r="T311" t="str">
        <f>_xlfn.XLOOKUP(Table2[[#This Row],[id]],AGCEEP[id],AGCEEP[religion])</f>
        <v>catholic</v>
      </c>
      <c r="U311" t="str">
        <f>_xlfn.XLOOKUP(Table2[[#This Row],[id]],AGCEEP[id],AGCEEP[climate])</f>
        <v>ncontinental</v>
      </c>
      <c r="V311" t="str">
        <f>_xlfn.XLOOKUP(Table2[[#This Row],[id]],AGCEEP[id],AGCEEP[culture])</f>
        <v>german</v>
      </c>
      <c r="W311" t="str">
        <f>_xlfn.XLOOKUP(Table2[[#This Row],[id]],AGCEEP[id],AGCEEP[goods])</f>
        <v>salt</v>
      </c>
      <c r="X311" t="str">
        <f>_xlfn.XLOOKUP(Table2[[#This Row],[id]],AGCEEP[id],AGCEEP[name])</f>
        <v>Hannover</v>
      </c>
      <c r="Y311">
        <f>_xlfn.XLOOKUP(Table2[[#This Row],[id]],AGCEEP[id],AGCEEP[colonization_difficulty])</f>
        <v>0</v>
      </c>
      <c r="Z311">
        <f>_xlfn.XLOOKUP(Table2[[#This Row],[id]],AGCEEP[id],AGCEEP[manpower])</f>
        <v>5</v>
      </c>
      <c r="AA311">
        <f>_xlfn.XLOOKUP(Table2[[#This Row],[id]],AGCEEP[id],AGCEEP[income])</f>
        <v>12</v>
      </c>
    </row>
    <row r="312" spans="1:27">
      <c r="A312" s="2">
        <v>311</v>
      </c>
      <c r="B312" s="3" t="s">
        <v>346</v>
      </c>
      <c r="C312" s="3" t="s">
        <v>447</v>
      </c>
      <c r="D312" s="3" t="s">
        <v>457</v>
      </c>
      <c r="E312" s="3" t="s">
        <v>34</v>
      </c>
      <c r="F312" s="3" t="s">
        <v>349</v>
      </c>
      <c r="G312" s="3" t="s">
        <v>26</v>
      </c>
      <c r="H312" s="3" t="s">
        <v>445</v>
      </c>
      <c r="I312" s="3" t="s">
        <v>352</v>
      </c>
      <c r="J312" s="3" t="s">
        <v>459</v>
      </c>
      <c r="K312" s="3">
        <v>0</v>
      </c>
      <c r="L312" s="3">
        <v>4</v>
      </c>
      <c r="M312" s="3">
        <v>14</v>
      </c>
      <c r="O312">
        <f>Table2[[#This Row],[id]]</f>
        <v>311</v>
      </c>
      <c r="P312" t="str">
        <f>_xlfn.XLOOKUP(Table2[[#This Row],[id]],AGCEEP[id],AGCEEP[continent])</f>
        <v>Europe</v>
      </c>
      <c r="Q312" t="str">
        <f>_xlfn.XLOOKUP(Table2[[#This Row],[id]],AGCEEP[id],AGCEEP[region])</f>
        <v>HRE</v>
      </c>
      <c r="R312" t="str">
        <f>_xlfn.XLOOKUP(Table2[[#This Row],[id]],AGCEEP[id],AGCEEP[area])</f>
        <v>Germany</v>
      </c>
      <c r="S312" t="str">
        <f>_xlfn.XLOOKUP(Table2[[#This Row],[id]],AGCEEP[id],AGCEEP[terrain])</f>
        <v>plains</v>
      </c>
      <c r="T312" t="str">
        <f>_xlfn.XLOOKUP(Table2[[#This Row],[id]],AGCEEP[id],AGCEEP[religion])</f>
        <v>catholic</v>
      </c>
      <c r="U312" t="str">
        <f>_xlfn.XLOOKUP(Table2[[#This Row],[id]],AGCEEP[id],AGCEEP[climate])</f>
        <v>ncontinental</v>
      </c>
      <c r="V312" t="str">
        <f>_xlfn.XLOOKUP(Table2[[#This Row],[id]],AGCEEP[id],AGCEEP[culture])</f>
        <v>german</v>
      </c>
      <c r="W312" t="str">
        <f>_xlfn.XLOOKUP(Table2[[#This Row],[id]],AGCEEP[id],AGCEEP[goods])</f>
        <v>grain</v>
      </c>
      <c r="X312" t="str">
        <f>_xlfn.XLOOKUP(Table2[[#This Row],[id]],AGCEEP[id],AGCEEP[name])</f>
        <v>Magdeburg</v>
      </c>
      <c r="Y312">
        <f>_xlfn.XLOOKUP(Table2[[#This Row],[id]],AGCEEP[id],AGCEEP[colonization_difficulty])</f>
        <v>0</v>
      </c>
      <c r="Z312">
        <f>_xlfn.XLOOKUP(Table2[[#This Row],[id]],AGCEEP[id],AGCEEP[manpower])</f>
        <v>4</v>
      </c>
      <c r="AA312">
        <f>_xlfn.XLOOKUP(Table2[[#This Row],[id]],AGCEEP[id],AGCEEP[income])</f>
        <v>14</v>
      </c>
    </row>
    <row r="313" spans="1:27">
      <c r="A313" s="2">
        <v>312</v>
      </c>
      <c r="B313" s="3" t="s">
        <v>346</v>
      </c>
      <c r="C313" s="3" t="s">
        <v>447</v>
      </c>
      <c r="D313" s="3" t="s">
        <v>457</v>
      </c>
      <c r="E313" s="3" t="s">
        <v>22</v>
      </c>
      <c r="F313" s="3" t="s">
        <v>349</v>
      </c>
      <c r="G313" s="3" t="s">
        <v>26</v>
      </c>
      <c r="H313" s="3" t="s">
        <v>445</v>
      </c>
      <c r="I313" s="3" t="s">
        <v>41</v>
      </c>
      <c r="J313" s="3" t="s">
        <v>460</v>
      </c>
      <c r="K313" s="3">
        <v>0</v>
      </c>
      <c r="L313" s="3">
        <v>8</v>
      </c>
      <c r="M313" s="3">
        <v>12</v>
      </c>
      <c r="O313">
        <f>Table2[[#This Row],[id]]</f>
        <v>312</v>
      </c>
      <c r="P313" t="str">
        <f>_xlfn.XLOOKUP(Table2[[#This Row],[id]],AGCEEP[id],AGCEEP[continent])</f>
        <v>Europe</v>
      </c>
      <c r="Q313" t="str">
        <f>_xlfn.XLOOKUP(Table2[[#This Row],[id]],AGCEEP[id],AGCEEP[region])</f>
        <v>HRE</v>
      </c>
      <c r="R313" t="str">
        <f>_xlfn.XLOOKUP(Table2[[#This Row],[id]],AGCEEP[id],AGCEEP[area])</f>
        <v>Germany</v>
      </c>
      <c r="S313" t="str">
        <f>_xlfn.XLOOKUP(Table2[[#This Row],[id]],AGCEEP[id],AGCEEP[terrain])</f>
        <v>forest</v>
      </c>
      <c r="T313" t="str">
        <f>_xlfn.XLOOKUP(Table2[[#This Row],[id]],AGCEEP[id],AGCEEP[religion])</f>
        <v>catholic</v>
      </c>
      <c r="U313" t="str">
        <f>_xlfn.XLOOKUP(Table2[[#This Row],[id]],AGCEEP[id],AGCEEP[climate])</f>
        <v>ncontinental</v>
      </c>
      <c r="V313" t="str">
        <f>_xlfn.XLOOKUP(Table2[[#This Row],[id]],AGCEEP[id],AGCEEP[culture])</f>
        <v>german</v>
      </c>
      <c r="W313" t="str">
        <f>_xlfn.XLOOKUP(Table2[[#This Row],[id]],AGCEEP[id],AGCEEP[goods])</f>
        <v>grain</v>
      </c>
      <c r="X313" t="str">
        <f>_xlfn.XLOOKUP(Table2[[#This Row],[id]],AGCEEP[id],AGCEEP[name])</f>
        <v>Brandenburg</v>
      </c>
      <c r="Y313">
        <f>_xlfn.XLOOKUP(Table2[[#This Row],[id]],AGCEEP[id],AGCEEP[colonization_difficulty])</f>
        <v>0</v>
      </c>
      <c r="Z313">
        <f>_xlfn.XLOOKUP(Table2[[#This Row],[id]],AGCEEP[id],AGCEEP[manpower])</f>
        <v>8</v>
      </c>
      <c r="AA313">
        <f>_xlfn.XLOOKUP(Table2[[#This Row],[id]],AGCEEP[id],AGCEEP[income])</f>
        <v>12</v>
      </c>
    </row>
    <row r="314" spans="1:27">
      <c r="A314" s="2">
        <v>313</v>
      </c>
      <c r="B314" s="3" t="s">
        <v>346</v>
      </c>
      <c r="C314" s="3" t="s">
        <v>447</v>
      </c>
      <c r="D314" s="3" t="s">
        <v>457</v>
      </c>
      <c r="E314" s="3" t="s">
        <v>22</v>
      </c>
      <c r="F314" s="3" t="s">
        <v>349</v>
      </c>
      <c r="G314" s="3" t="s">
        <v>26</v>
      </c>
      <c r="H314" s="3" t="s">
        <v>445</v>
      </c>
      <c r="I314" s="3" t="s">
        <v>41</v>
      </c>
      <c r="J314" s="3" t="s">
        <v>461</v>
      </c>
      <c r="K314" s="3">
        <v>0</v>
      </c>
      <c r="L314" s="3">
        <v>4</v>
      </c>
      <c r="M314" s="3">
        <v>6</v>
      </c>
      <c r="O314">
        <f>Table2[[#This Row],[id]]</f>
        <v>313</v>
      </c>
      <c r="P314" t="str">
        <f>_xlfn.XLOOKUP(Table2[[#This Row],[id]],AGCEEP[id],AGCEEP[continent])</f>
        <v>Europe</v>
      </c>
      <c r="Q314" t="str">
        <f>_xlfn.XLOOKUP(Table2[[#This Row],[id]],AGCEEP[id],AGCEEP[region])</f>
        <v>HRE</v>
      </c>
      <c r="R314" t="str">
        <f>_xlfn.XLOOKUP(Table2[[#This Row],[id]],AGCEEP[id],AGCEEP[area])</f>
        <v>Germany</v>
      </c>
      <c r="S314" t="str">
        <f>_xlfn.XLOOKUP(Table2[[#This Row],[id]],AGCEEP[id],AGCEEP[terrain])</f>
        <v>forest</v>
      </c>
      <c r="T314" t="str">
        <f>_xlfn.XLOOKUP(Table2[[#This Row],[id]],AGCEEP[id],AGCEEP[religion])</f>
        <v>catholic</v>
      </c>
      <c r="U314" t="str">
        <f>_xlfn.XLOOKUP(Table2[[#This Row],[id]],AGCEEP[id],AGCEEP[climate])</f>
        <v>ncontinental</v>
      </c>
      <c r="V314" t="str">
        <f>_xlfn.XLOOKUP(Table2[[#This Row],[id]],AGCEEP[id],AGCEEP[culture])</f>
        <v>german</v>
      </c>
      <c r="W314" t="str">
        <f>_xlfn.XLOOKUP(Table2[[#This Row],[id]],AGCEEP[id],AGCEEP[goods])</f>
        <v>grain</v>
      </c>
      <c r="X314" t="str">
        <f>_xlfn.XLOOKUP(Table2[[#This Row],[id]],AGCEEP[id],AGCEEP[name])</f>
        <v>K�strin</v>
      </c>
      <c r="Y314">
        <f>_xlfn.XLOOKUP(Table2[[#This Row],[id]],AGCEEP[id],AGCEEP[colonization_difficulty])</f>
        <v>0</v>
      </c>
      <c r="Z314">
        <f>_xlfn.XLOOKUP(Table2[[#This Row],[id]],AGCEEP[id],AGCEEP[manpower])</f>
        <v>4</v>
      </c>
      <c r="AA314">
        <f>_xlfn.XLOOKUP(Table2[[#This Row],[id]],AGCEEP[id],AGCEEP[income])</f>
        <v>6</v>
      </c>
    </row>
    <row r="315" spans="1:27">
      <c r="A315" s="2">
        <v>314</v>
      </c>
      <c r="B315" s="3" t="s">
        <v>346</v>
      </c>
      <c r="C315" s="3" t="s">
        <v>447</v>
      </c>
      <c r="D315" s="3" t="s">
        <v>457</v>
      </c>
      <c r="E315" s="3" t="s">
        <v>34</v>
      </c>
      <c r="F315" s="3" t="s">
        <v>349</v>
      </c>
      <c r="G315" s="3" t="s">
        <v>26</v>
      </c>
      <c r="H315" s="3" t="s">
        <v>445</v>
      </c>
      <c r="I315" s="3" t="s">
        <v>141</v>
      </c>
      <c r="J315" s="3" t="s">
        <v>462</v>
      </c>
      <c r="K315" s="3">
        <v>0</v>
      </c>
      <c r="L315" s="3">
        <v>6</v>
      </c>
      <c r="M315" s="3">
        <v>10</v>
      </c>
      <c r="O315">
        <f>Table2[[#This Row],[id]]</f>
        <v>314</v>
      </c>
      <c r="P315" t="str">
        <f>_xlfn.XLOOKUP(Table2[[#This Row],[id]],AGCEEP[id],AGCEEP[continent])</f>
        <v>Europe</v>
      </c>
      <c r="Q315" t="str">
        <f>_xlfn.XLOOKUP(Table2[[#This Row],[id]],AGCEEP[id],AGCEEP[region])</f>
        <v>HRE</v>
      </c>
      <c r="R315" t="str">
        <f>_xlfn.XLOOKUP(Table2[[#This Row],[id]],AGCEEP[id],AGCEEP[area])</f>
        <v>Germany</v>
      </c>
      <c r="S315" t="str">
        <f>_xlfn.XLOOKUP(Table2[[#This Row],[id]],AGCEEP[id],AGCEEP[terrain])</f>
        <v>plains</v>
      </c>
      <c r="T315" t="str">
        <f>_xlfn.XLOOKUP(Table2[[#This Row],[id]],AGCEEP[id],AGCEEP[religion])</f>
        <v>catholic</v>
      </c>
      <c r="U315" t="str">
        <f>_xlfn.XLOOKUP(Table2[[#This Row],[id]],AGCEEP[id],AGCEEP[climate])</f>
        <v>ncontinental</v>
      </c>
      <c r="V315" t="str">
        <f>_xlfn.XLOOKUP(Table2[[#This Row],[id]],AGCEEP[id],AGCEEP[culture])</f>
        <v>german</v>
      </c>
      <c r="W315" t="str">
        <f>_xlfn.XLOOKUP(Table2[[#This Row],[id]],AGCEEP[id],AGCEEP[goods])</f>
        <v>cloth</v>
      </c>
      <c r="X315" t="str">
        <f>_xlfn.XLOOKUP(Table2[[#This Row],[id]],AGCEEP[id],AGCEEP[name])</f>
        <v>Silesia</v>
      </c>
      <c r="Y315">
        <f>_xlfn.XLOOKUP(Table2[[#This Row],[id]],AGCEEP[id],AGCEEP[colonization_difficulty])</f>
        <v>0</v>
      </c>
      <c r="Z315">
        <f>_xlfn.XLOOKUP(Table2[[#This Row],[id]],AGCEEP[id],AGCEEP[manpower])</f>
        <v>9</v>
      </c>
      <c r="AA315">
        <f>_xlfn.XLOOKUP(Table2[[#This Row],[id]],AGCEEP[id],AGCEEP[income])</f>
        <v>10</v>
      </c>
    </row>
    <row r="316" spans="1:27">
      <c r="A316" s="2">
        <v>315</v>
      </c>
      <c r="B316" s="3" t="s">
        <v>346</v>
      </c>
      <c r="C316" s="3" t="s">
        <v>1961</v>
      </c>
      <c r="D316" s="3" t="s">
        <v>464</v>
      </c>
      <c r="E316" s="3" t="s">
        <v>22</v>
      </c>
      <c r="F316" s="3" t="s">
        <v>349</v>
      </c>
      <c r="G316" s="3" t="s">
        <v>26</v>
      </c>
      <c r="H316" s="3" t="s">
        <v>467</v>
      </c>
      <c r="I316" s="3" t="s">
        <v>37</v>
      </c>
      <c r="J316" s="3" t="s">
        <v>466</v>
      </c>
      <c r="K316" s="3">
        <v>0</v>
      </c>
      <c r="L316" s="3">
        <v>5</v>
      </c>
      <c r="M316" s="3">
        <v>6</v>
      </c>
      <c r="O316">
        <f>Table2[[#This Row],[id]]</f>
        <v>315</v>
      </c>
      <c r="P316" t="str">
        <f>_xlfn.XLOOKUP(Table2[[#This Row],[id]],AGCEEP[id],AGCEEP[continent])</f>
        <v>Europe</v>
      </c>
      <c r="Q316" t="str">
        <f>_xlfn.XLOOKUP(Table2[[#This Row],[id]],AGCEEP[id],AGCEEP[region])</f>
        <v>Central Europe</v>
      </c>
      <c r="R316" t="str">
        <f>_xlfn.XLOOKUP(Table2[[#This Row],[id]],AGCEEP[id],AGCEEP[area])</f>
        <v>Danube</v>
      </c>
      <c r="S316" t="str">
        <f>_xlfn.XLOOKUP(Table2[[#This Row],[id]],AGCEEP[id],AGCEEP[terrain])</f>
        <v>forest</v>
      </c>
      <c r="T316" t="str">
        <f>_xlfn.XLOOKUP(Table2[[#This Row],[id]],AGCEEP[id],AGCEEP[religion])</f>
        <v>catholic</v>
      </c>
      <c r="U316" t="str">
        <f>_xlfn.XLOOKUP(Table2[[#This Row],[id]],AGCEEP[id],AGCEEP[climate])</f>
        <v>ncontinental</v>
      </c>
      <c r="V316" t="str">
        <f>_xlfn.XLOOKUP(Table2[[#This Row],[id]],AGCEEP[id],AGCEEP[culture])</f>
        <v>czech</v>
      </c>
      <c r="W316" t="str">
        <f>_xlfn.XLOOKUP(Table2[[#This Row],[id]],AGCEEP[id],AGCEEP[goods])</f>
        <v>wine</v>
      </c>
      <c r="X316" t="str">
        <f>_xlfn.XLOOKUP(Table2[[#This Row],[id]],AGCEEP[id],AGCEEP[name])</f>
        <v>Moravia</v>
      </c>
      <c r="Y316">
        <f>_xlfn.XLOOKUP(Table2[[#This Row],[id]],AGCEEP[id],AGCEEP[colonization_difficulty])</f>
        <v>0</v>
      </c>
      <c r="Z316">
        <f>_xlfn.XLOOKUP(Table2[[#This Row],[id]],AGCEEP[id],AGCEEP[manpower])</f>
        <v>8</v>
      </c>
      <c r="AA316">
        <f>_xlfn.XLOOKUP(Table2[[#This Row],[id]],AGCEEP[id],AGCEEP[income])</f>
        <v>10</v>
      </c>
    </row>
    <row r="317" spans="1:27">
      <c r="A317" s="2">
        <v>316</v>
      </c>
      <c r="B317" s="3" t="s">
        <v>346</v>
      </c>
      <c r="C317" s="3" t="s">
        <v>1961</v>
      </c>
      <c r="D317" s="3" t="s">
        <v>464</v>
      </c>
      <c r="E317" s="3" t="s">
        <v>1956</v>
      </c>
      <c r="F317" s="3" t="s">
        <v>349</v>
      </c>
      <c r="G317" s="3" t="s">
        <v>26</v>
      </c>
      <c r="H317" s="3" t="s">
        <v>467</v>
      </c>
      <c r="I317" s="3" t="s">
        <v>29</v>
      </c>
      <c r="J317" s="3" t="s">
        <v>468</v>
      </c>
      <c r="K317" s="3">
        <v>0</v>
      </c>
      <c r="L317" s="3">
        <v>3</v>
      </c>
      <c r="M317" s="3">
        <v>3</v>
      </c>
      <c r="O317">
        <f>Table2[[#This Row],[id]]</f>
        <v>316</v>
      </c>
      <c r="P317" t="str">
        <f>_xlfn.XLOOKUP(Table2[[#This Row],[id]],AGCEEP[id],AGCEEP[continent])</f>
        <v>Europe</v>
      </c>
      <c r="Q317" t="str">
        <f>_xlfn.XLOOKUP(Table2[[#This Row],[id]],AGCEEP[id],AGCEEP[region])</f>
        <v>Central Europe</v>
      </c>
      <c r="R317" t="str">
        <f>_xlfn.XLOOKUP(Table2[[#This Row],[id]],AGCEEP[id],AGCEEP[area])</f>
        <v>Danube</v>
      </c>
      <c r="S317" t="str">
        <f>_xlfn.XLOOKUP(Table2[[#This Row],[id]],AGCEEP[id],AGCEEP[terrain])</f>
        <v>mountain</v>
      </c>
      <c r="T317" t="str">
        <f>_xlfn.XLOOKUP(Table2[[#This Row],[id]],AGCEEP[id],AGCEEP[religion])</f>
        <v>catholic</v>
      </c>
      <c r="U317" t="str">
        <f>_xlfn.XLOOKUP(Table2[[#This Row],[id]],AGCEEP[id],AGCEEP[climate])</f>
        <v>ncontinental</v>
      </c>
      <c r="V317" t="str">
        <f>_xlfn.XLOOKUP(Table2[[#This Row],[id]],AGCEEP[id],AGCEEP[culture])</f>
        <v>slovak</v>
      </c>
      <c r="W317" t="str">
        <f>_xlfn.XLOOKUP(Table2[[#This Row],[id]],AGCEEP[id],AGCEEP[goods])</f>
        <v>copper</v>
      </c>
      <c r="X317" t="str">
        <f>_xlfn.XLOOKUP(Table2[[#This Row],[id]],AGCEEP[id],AGCEEP[name])</f>
        <v>Carpathia</v>
      </c>
      <c r="Y317">
        <f>_xlfn.XLOOKUP(Table2[[#This Row],[id]],AGCEEP[id],AGCEEP[colonization_difficulty])</f>
        <v>0</v>
      </c>
      <c r="Z317">
        <f>_xlfn.XLOOKUP(Table2[[#This Row],[id]],AGCEEP[id],AGCEEP[manpower])</f>
        <v>3</v>
      </c>
      <c r="AA317">
        <f>_xlfn.XLOOKUP(Table2[[#This Row],[id]],AGCEEP[id],AGCEEP[income])</f>
        <v>3</v>
      </c>
    </row>
    <row r="318" spans="1:27">
      <c r="A318" s="2">
        <v>317</v>
      </c>
      <c r="B318" s="3" t="s">
        <v>346</v>
      </c>
      <c r="C318" s="3" t="s">
        <v>1961</v>
      </c>
      <c r="D318" s="3" t="s">
        <v>464</v>
      </c>
      <c r="E318" s="3" t="s">
        <v>1956</v>
      </c>
      <c r="F318" s="3" t="s">
        <v>394</v>
      </c>
      <c r="G318" s="3" t="s">
        <v>26</v>
      </c>
      <c r="H318" s="3" t="s">
        <v>469</v>
      </c>
      <c r="I318" s="3" t="s">
        <v>43</v>
      </c>
      <c r="J318" s="3" t="s">
        <v>470</v>
      </c>
      <c r="K318" s="3">
        <v>0</v>
      </c>
      <c r="L318" s="3">
        <v>3</v>
      </c>
      <c r="M318" s="3">
        <v>3</v>
      </c>
      <c r="O318">
        <f>Table2[[#This Row],[id]]</f>
        <v>317</v>
      </c>
      <c r="P318" t="str">
        <f>_xlfn.XLOOKUP(Table2[[#This Row],[id]],AGCEEP[id],AGCEEP[continent])</f>
        <v>Europe</v>
      </c>
      <c r="Q318" t="str">
        <f>_xlfn.XLOOKUP(Table2[[#This Row],[id]],AGCEEP[id],AGCEEP[region])</f>
        <v>Central Europe</v>
      </c>
      <c r="R318" t="str">
        <f>_xlfn.XLOOKUP(Table2[[#This Row],[id]],AGCEEP[id],AGCEEP[area])</f>
        <v>Danube</v>
      </c>
      <c r="S318" t="str">
        <f>_xlfn.XLOOKUP(Table2[[#This Row],[id]],AGCEEP[id],AGCEEP[terrain])</f>
        <v>mountain</v>
      </c>
      <c r="T318" t="str">
        <f>_xlfn.XLOOKUP(Table2[[#This Row],[id]],AGCEEP[id],AGCEEP[religion])</f>
        <v>catholic</v>
      </c>
      <c r="U318" t="str">
        <f>_xlfn.XLOOKUP(Table2[[#This Row],[id]],AGCEEP[id],AGCEEP[climate])</f>
        <v>ncontinental</v>
      </c>
      <c r="V318" t="str">
        <f>_xlfn.XLOOKUP(Table2[[#This Row],[id]],AGCEEP[id],AGCEEP[culture])</f>
        <v>magyar</v>
      </c>
      <c r="W318" t="str">
        <f>_xlfn.XLOOKUP(Table2[[#This Row],[id]],AGCEEP[id],AGCEEP[goods])</f>
        <v>fur</v>
      </c>
      <c r="X318" t="str">
        <f>_xlfn.XLOOKUP(Table2[[#This Row],[id]],AGCEEP[id],AGCEEP[name])</f>
        <v>Ruthenia</v>
      </c>
      <c r="Y318">
        <f>_xlfn.XLOOKUP(Table2[[#This Row],[id]],AGCEEP[id],AGCEEP[colonization_difficulty])</f>
        <v>0</v>
      </c>
      <c r="Z318">
        <f>_xlfn.XLOOKUP(Table2[[#This Row],[id]],AGCEEP[id],AGCEEP[manpower])</f>
        <v>3</v>
      </c>
      <c r="AA318">
        <f>_xlfn.XLOOKUP(Table2[[#This Row],[id]],AGCEEP[id],AGCEEP[income])</f>
        <v>3</v>
      </c>
    </row>
    <row r="319" spans="1:27">
      <c r="A319" s="2">
        <v>318</v>
      </c>
      <c r="B319" s="3" t="s">
        <v>346</v>
      </c>
      <c r="C319" s="3" t="s">
        <v>1961</v>
      </c>
      <c r="D319" s="3" t="s">
        <v>464</v>
      </c>
      <c r="E319" s="3" t="s">
        <v>22</v>
      </c>
      <c r="F319" s="3" t="s">
        <v>394</v>
      </c>
      <c r="G319" s="3" t="s">
        <v>26</v>
      </c>
      <c r="H319" s="3" t="s">
        <v>439</v>
      </c>
      <c r="I319" s="3" t="s">
        <v>41</v>
      </c>
      <c r="J319" s="3" t="s">
        <v>471</v>
      </c>
      <c r="K319" s="3">
        <v>0</v>
      </c>
      <c r="L319" s="3">
        <v>3</v>
      </c>
      <c r="M319" s="3">
        <v>6</v>
      </c>
      <c r="O319">
        <f>Table2[[#This Row],[id]]</f>
        <v>318</v>
      </c>
      <c r="P319" t="str">
        <f>_xlfn.XLOOKUP(Table2[[#This Row],[id]],AGCEEP[id],AGCEEP[continent])</f>
        <v>Europe</v>
      </c>
      <c r="Q319" t="str">
        <f>_xlfn.XLOOKUP(Table2[[#This Row],[id]],AGCEEP[id],AGCEEP[region])</f>
        <v>Central Europe</v>
      </c>
      <c r="R319" t="str">
        <f>_xlfn.XLOOKUP(Table2[[#This Row],[id]],AGCEEP[id],AGCEEP[area])</f>
        <v>Danube</v>
      </c>
      <c r="S319" t="str">
        <f>_xlfn.XLOOKUP(Table2[[#This Row],[id]],AGCEEP[id],AGCEEP[terrain])</f>
        <v>mountain</v>
      </c>
      <c r="T319" t="str">
        <f>_xlfn.XLOOKUP(Table2[[#This Row],[id]],AGCEEP[id],AGCEEP[religion])</f>
        <v>orthodox</v>
      </c>
      <c r="U319" t="str">
        <f>_xlfn.XLOOKUP(Table2[[#This Row],[id]],AGCEEP[id],AGCEEP[climate])</f>
        <v>ncontinental</v>
      </c>
      <c r="V319" t="str">
        <f>_xlfn.XLOOKUP(Table2[[#This Row],[id]],AGCEEP[id],AGCEEP[culture])</f>
        <v>romanian</v>
      </c>
      <c r="W319" t="str">
        <f>_xlfn.XLOOKUP(Table2[[#This Row],[id]],AGCEEP[id],AGCEEP[goods])</f>
        <v>wool</v>
      </c>
      <c r="X319" t="str">
        <f>_xlfn.XLOOKUP(Table2[[#This Row],[id]],AGCEEP[id],AGCEEP[name])</f>
        <v>Moldova</v>
      </c>
      <c r="Y319">
        <f>_xlfn.XLOOKUP(Table2[[#This Row],[id]],AGCEEP[id],AGCEEP[colonization_difficulty])</f>
        <v>0</v>
      </c>
      <c r="Z319">
        <f>_xlfn.XLOOKUP(Table2[[#This Row],[id]],AGCEEP[id],AGCEEP[manpower])</f>
        <v>2</v>
      </c>
      <c r="AA319">
        <f>_xlfn.XLOOKUP(Table2[[#This Row],[id]],AGCEEP[id],AGCEEP[income])</f>
        <v>3</v>
      </c>
    </row>
    <row r="320" spans="1:27">
      <c r="A320" s="2">
        <v>319</v>
      </c>
      <c r="B320" s="3" t="s">
        <v>346</v>
      </c>
      <c r="C320" s="3" t="s">
        <v>1961</v>
      </c>
      <c r="D320" s="3" t="s">
        <v>464</v>
      </c>
      <c r="E320" s="3" t="s">
        <v>80</v>
      </c>
      <c r="F320" s="3" t="s">
        <v>394</v>
      </c>
      <c r="G320" s="3" t="s">
        <v>35</v>
      </c>
      <c r="H320" s="3" t="s">
        <v>439</v>
      </c>
      <c r="I320" s="3" t="s">
        <v>41</v>
      </c>
      <c r="J320" s="3" t="s">
        <v>472</v>
      </c>
      <c r="K320" s="3">
        <v>0</v>
      </c>
      <c r="L320" s="3">
        <v>3</v>
      </c>
      <c r="M320" s="3">
        <v>5</v>
      </c>
      <c r="O320">
        <f>Table2[[#This Row],[id]]</f>
        <v>319</v>
      </c>
      <c r="P320" t="str">
        <f>_xlfn.XLOOKUP(Table2[[#This Row],[id]],AGCEEP[id],AGCEEP[continent])</f>
        <v>Europe</v>
      </c>
      <c r="Q320" t="str">
        <f>_xlfn.XLOOKUP(Table2[[#This Row],[id]],AGCEEP[id],AGCEEP[region])</f>
        <v>Central Europe</v>
      </c>
      <c r="R320" t="str">
        <f>_xlfn.XLOOKUP(Table2[[#This Row],[id]],AGCEEP[id],AGCEEP[area])</f>
        <v>Danube</v>
      </c>
      <c r="S320" t="str">
        <f>_xlfn.XLOOKUP(Table2[[#This Row],[id]],AGCEEP[id],AGCEEP[terrain])</f>
        <v>plains</v>
      </c>
      <c r="T320" t="str">
        <f>_xlfn.XLOOKUP(Table2[[#This Row],[id]],AGCEEP[id],AGCEEP[religion])</f>
        <v>orthodox</v>
      </c>
      <c r="U320" t="str">
        <f>_xlfn.XLOOKUP(Table2[[#This Row],[id]],AGCEEP[id],AGCEEP[climate])</f>
        <v>temperate</v>
      </c>
      <c r="V320" t="str">
        <f>_xlfn.XLOOKUP(Table2[[#This Row],[id]],AGCEEP[id],AGCEEP[culture])</f>
        <v>romanian</v>
      </c>
      <c r="W320" t="str">
        <f>_xlfn.XLOOKUP(Table2[[#This Row],[id]],AGCEEP[id],AGCEEP[goods])</f>
        <v>grain</v>
      </c>
      <c r="X320" t="str">
        <f>_xlfn.XLOOKUP(Table2[[#This Row],[id]],AGCEEP[id],AGCEEP[name])</f>
        <v>Bujak</v>
      </c>
      <c r="Y320">
        <f>_xlfn.XLOOKUP(Table2[[#This Row],[id]],AGCEEP[id],AGCEEP[colonization_difficulty])</f>
        <v>0</v>
      </c>
      <c r="Z320">
        <f>_xlfn.XLOOKUP(Table2[[#This Row],[id]],AGCEEP[id],AGCEEP[manpower])</f>
        <v>1</v>
      </c>
      <c r="AA320">
        <f>_xlfn.XLOOKUP(Table2[[#This Row],[id]],AGCEEP[id],AGCEEP[income])</f>
        <v>2</v>
      </c>
    </row>
    <row r="321" spans="1:27">
      <c r="A321" s="2">
        <v>320</v>
      </c>
      <c r="B321" s="3" t="s">
        <v>346</v>
      </c>
      <c r="C321" s="3" t="s">
        <v>1961</v>
      </c>
      <c r="D321" s="3" t="s">
        <v>464</v>
      </c>
      <c r="E321" s="3" t="s">
        <v>80</v>
      </c>
      <c r="F321" s="3" t="s">
        <v>394</v>
      </c>
      <c r="G321" s="3" t="s">
        <v>35</v>
      </c>
      <c r="H321" s="3" t="s">
        <v>473</v>
      </c>
      <c r="I321" s="3" t="s">
        <v>27</v>
      </c>
      <c r="J321" s="3" t="s">
        <v>474</v>
      </c>
      <c r="K321" s="3">
        <v>0</v>
      </c>
      <c r="L321" s="3">
        <v>3</v>
      </c>
      <c r="M321" s="3">
        <v>3</v>
      </c>
      <c r="O321">
        <f>Table2[[#This Row],[id]]</f>
        <v>320</v>
      </c>
      <c r="P321" t="str">
        <f>_xlfn.XLOOKUP(Table2[[#This Row],[id]],AGCEEP[id],AGCEEP[continent])</f>
        <v>Europe</v>
      </c>
      <c r="Q321" t="str">
        <f>_xlfn.XLOOKUP(Table2[[#This Row],[id]],AGCEEP[id],AGCEEP[region])</f>
        <v>Central Europe</v>
      </c>
      <c r="R321" t="str">
        <f>_xlfn.XLOOKUP(Table2[[#This Row],[id]],AGCEEP[id],AGCEEP[area])</f>
        <v>Danube</v>
      </c>
      <c r="S321" t="str">
        <f>_xlfn.XLOOKUP(Table2[[#This Row],[id]],AGCEEP[id],AGCEEP[terrain])</f>
        <v>plains</v>
      </c>
      <c r="T321" t="str">
        <f>_xlfn.XLOOKUP(Table2[[#This Row],[id]],AGCEEP[id],AGCEEP[religion])</f>
        <v>orthodox</v>
      </c>
      <c r="U321" t="str">
        <f>_xlfn.XLOOKUP(Table2[[#This Row],[id]],AGCEEP[id],AGCEEP[climate])</f>
        <v>temperate</v>
      </c>
      <c r="V321" t="str">
        <f>_xlfn.XLOOKUP(Table2[[#This Row],[id]],AGCEEP[id],AGCEEP[culture])</f>
        <v>slavonic</v>
      </c>
      <c r="W321" t="str">
        <f>_xlfn.XLOOKUP(Table2[[#This Row],[id]],AGCEEP[id],AGCEEP[goods])</f>
        <v>wool</v>
      </c>
      <c r="X321" t="str">
        <f>_xlfn.XLOOKUP(Table2[[#This Row],[id]],AGCEEP[id],AGCEEP[name])</f>
        <v>Dobrudja</v>
      </c>
      <c r="Y321">
        <f>_xlfn.XLOOKUP(Table2[[#This Row],[id]],AGCEEP[id],AGCEEP[colonization_difficulty])</f>
        <v>0</v>
      </c>
      <c r="Z321">
        <f>_xlfn.XLOOKUP(Table2[[#This Row],[id]],AGCEEP[id],AGCEEP[manpower])</f>
        <v>1</v>
      </c>
      <c r="AA321">
        <f>_xlfn.XLOOKUP(Table2[[#This Row],[id]],AGCEEP[id],AGCEEP[income])</f>
        <v>1</v>
      </c>
    </row>
    <row r="322" spans="1:27">
      <c r="A322" s="2">
        <v>321</v>
      </c>
      <c r="B322" s="3" t="s">
        <v>346</v>
      </c>
      <c r="C322" s="3" t="s">
        <v>1961</v>
      </c>
      <c r="D322" s="3" t="s">
        <v>475</v>
      </c>
      <c r="E322" s="3" t="s">
        <v>22</v>
      </c>
      <c r="F322" s="3" t="s">
        <v>394</v>
      </c>
      <c r="G322" s="3" t="s">
        <v>35</v>
      </c>
      <c r="H322" s="3" t="s">
        <v>473</v>
      </c>
      <c r="I322" s="3" t="s">
        <v>29</v>
      </c>
      <c r="J322" s="3" t="s">
        <v>476</v>
      </c>
      <c r="K322" s="3">
        <v>0</v>
      </c>
      <c r="L322" s="3">
        <v>3</v>
      </c>
      <c r="M322" s="3">
        <v>6</v>
      </c>
      <c r="O322">
        <f>Table2[[#This Row],[id]]</f>
        <v>321</v>
      </c>
      <c r="P322" t="str">
        <f>_xlfn.XLOOKUP(Table2[[#This Row],[id]],AGCEEP[id],AGCEEP[continent])</f>
        <v>Europe</v>
      </c>
      <c r="Q322" t="str">
        <f>_xlfn.XLOOKUP(Table2[[#This Row],[id]],AGCEEP[id],AGCEEP[region])</f>
        <v>Central Europe</v>
      </c>
      <c r="R322" t="str">
        <f>_xlfn.XLOOKUP(Table2[[#This Row],[id]],AGCEEP[id],AGCEEP[area])</f>
        <v>Balkans</v>
      </c>
      <c r="S322" t="str">
        <f>_xlfn.XLOOKUP(Table2[[#This Row],[id]],AGCEEP[id],AGCEEP[terrain])</f>
        <v>forest</v>
      </c>
      <c r="T322" t="str">
        <f>_xlfn.XLOOKUP(Table2[[#This Row],[id]],AGCEEP[id],AGCEEP[religion])</f>
        <v>sunni</v>
      </c>
      <c r="U322" t="str">
        <f>_xlfn.XLOOKUP(Table2[[#This Row],[id]],AGCEEP[id],AGCEEP[climate])</f>
        <v>temperate</v>
      </c>
      <c r="V322" t="str">
        <f>_xlfn.XLOOKUP(Table2[[#This Row],[id]],AGCEEP[id],AGCEEP[culture])</f>
        <v>slavonic</v>
      </c>
      <c r="W322" t="str">
        <f>_xlfn.XLOOKUP(Table2[[#This Row],[id]],AGCEEP[id],AGCEEP[goods])</f>
        <v>naval_supplies</v>
      </c>
      <c r="X322" t="str">
        <f>_xlfn.XLOOKUP(Table2[[#This Row],[id]],AGCEEP[id],AGCEEP[name])</f>
        <v>Rumelia</v>
      </c>
      <c r="Y322">
        <f>_xlfn.XLOOKUP(Table2[[#This Row],[id]],AGCEEP[id],AGCEEP[colonization_difficulty])</f>
        <v>0</v>
      </c>
      <c r="Z322">
        <f>_xlfn.XLOOKUP(Table2[[#This Row],[id]],AGCEEP[id],AGCEEP[manpower])</f>
        <v>3</v>
      </c>
      <c r="AA322">
        <f>_xlfn.XLOOKUP(Table2[[#This Row],[id]],AGCEEP[id],AGCEEP[income])</f>
        <v>5</v>
      </c>
    </row>
    <row r="323" spans="1:27">
      <c r="A323" s="2">
        <v>322</v>
      </c>
      <c r="B323" s="3" t="s">
        <v>346</v>
      </c>
      <c r="C323" s="3" t="s">
        <v>1961</v>
      </c>
      <c r="D323" s="3" t="s">
        <v>464</v>
      </c>
      <c r="E323" s="3" t="s">
        <v>22</v>
      </c>
      <c r="F323" s="3" t="s">
        <v>394</v>
      </c>
      <c r="G323" s="3" t="s">
        <v>26</v>
      </c>
      <c r="H323" s="3" t="s">
        <v>439</v>
      </c>
      <c r="I323" s="3" t="s">
        <v>43</v>
      </c>
      <c r="J323" s="3" t="s">
        <v>477</v>
      </c>
      <c r="K323" s="3">
        <v>0</v>
      </c>
      <c r="L323" s="3">
        <v>3</v>
      </c>
      <c r="M323" s="3">
        <v>8</v>
      </c>
      <c r="O323">
        <f>Table2[[#This Row],[id]]</f>
        <v>322</v>
      </c>
      <c r="P323" t="str">
        <f>_xlfn.XLOOKUP(Table2[[#This Row],[id]],AGCEEP[id],AGCEEP[continent])</f>
        <v>Europe</v>
      </c>
      <c r="Q323" t="str">
        <f>_xlfn.XLOOKUP(Table2[[#This Row],[id]],AGCEEP[id],AGCEEP[region])</f>
        <v>Central Europe</v>
      </c>
      <c r="R323" t="str">
        <f>_xlfn.XLOOKUP(Table2[[#This Row],[id]],AGCEEP[id],AGCEEP[area])</f>
        <v>Danube</v>
      </c>
      <c r="S323" t="str">
        <f>_xlfn.XLOOKUP(Table2[[#This Row],[id]],AGCEEP[id],AGCEEP[terrain])</f>
        <v>plains</v>
      </c>
      <c r="T323" t="str">
        <f>_xlfn.XLOOKUP(Table2[[#This Row],[id]],AGCEEP[id],AGCEEP[religion])</f>
        <v>orthodox</v>
      </c>
      <c r="U323" t="str">
        <f>_xlfn.XLOOKUP(Table2[[#This Row],[id]],AGCEEP[id],AGCEEP[climate])</f>
        <v>ncontinental</v>
      </c>
      <c r="V323" t="str">
        <f>_xlfn.XLOOKUP(Table2[[#This Row],[id]],AGCEEP[id],AGCEEP[culture])</f>
        <v>romanian</v>
      </c>
      <c r="W323" t="str">
        <f>_xlfn.XLOOKUP(Table2[[#This Row],[id]],AGCEEP[id],AGCEEP[goods])</f>
        <v>grain</v>
      </c>
      <c r="X323" t="str">
        <f>_xlfn.XLOOKUP(Table2[[#This Row],[id]],AGCEEP[id],AGCEEP[name])</f>
        <v>Wallachia</v>
      </c>
      <c r="Y323">
        <f>_xlfn.XLOOKUP(Table2[[#This Row],[id]],AGCEEP[id],AGCEEP[colonization_difficulty])</f>
        <v>0</v>
      </c>
      <c r="Z323">
        <f>_xlfn.XLOOKUP(Table2[[#This Row],[id]],AGCEEP[id],AGCEEP[manpower])</f>
        <v>3</v>
      </c>
      <c r="AA323">
        <f>_xlfn.XLOOKUP(Table2[[#This Row],[id]],AGCEEP[id],AGCEEP[income])</f>
        <v>5</v>
      </c>
    </row>
    <row r="324" spans="1:27">
      <c r="A324" s="2">
        <v>323</v>
      </c>
      <c r="B324" s="3" t="s">
        <v>346</v>
      </c>
      <c r="C324" s="3" t="s">
        <v>1961</v>
      </c>
      <c r="D324" s="3" t="s">
        <v>464</v>
      </c>
      <c r="E324" s="3" t="s">
        <v>1956</v>
      </c>
      <c r="F324" s="3" t="s">
        <v>349</v>
      </c>
      <c r="G324" s="3" t="s">
        <v>26</v>
      </c>
      <c r="H324" s="3" t="s">
        <v>469</v>
      </c>
      <c r="I324" s="3" t="s">
        <v>41</v>
      </c>
      <c r="J324" s="3" t="s">
        <v>478</v>
      </c>
      <c r="K324" s="3">
        <v>0</v>
      </c>
      <c r="L324" s="3">
        <v>3</v>
      </c>
      <c r="M324" s="3">
        <v>6</v>
      </c>
      <c r="O324">
        <f>Table2[[#This Row],[id]]</f>
        <v>323</v>
      </c>
      <c r="P324" t="str">
        <f>_xlfn.XLOOKUP(Table2[[#This Row],[id]],AGCEEP[id],AGCEEP[continent])</f>
        <v>Europe</v>
      </c>
      <c r="Q324" t="str">
        <f>_xlfn.XLOOKUP(Table2[[#This Row],[id]],AGCEEP[id],AGCEEP[region])</f>
        <v>Central Europe</v>
      </c>
      <c r="R324" t="str">
        <f>_xlfn.XLOOKUP(Table2[[#This Row],[id]],AGCEEP[id],AGCEEP[area])</f>
        <v>Danube</v>
      </c>
      <c r="S324" t="str">
        <f>_xlfn.XLOOKUP(Table2[[#This Row],[id]],AGCEEP[id],AGCEEP[terrain])</f>
        <v>mountain</v>
      </c>
      <c r="T324" t="str">
        <f>_xlfn.XLOOKUP(Table2[[#This Row],[id]],AGCEEP[id],AGCEEP[religion])</f>
        <v>catholic</v>
      </c>
      <c r="U324" t="str">
        <f>_xlfn.XLOOKUP(Table2[[#This Row],[id]],AGCEEP[id],AGCEEP[climate])</f>
        <v>ncontinental</v>
      </c>
      <c r="V324" t="str">
        <f>_xlfn.XLOOKUP(Table2[[#This Row],[id]],AGCEEP[id],AGCEEP[culture])</f>
        <v>magyar</v>
      </c>
      <c r="W324" t="str">
        <f>_xlfn.XLOOKUP(Table2[[#This Row],[id]],AGCEEP[id],AGCEEP[goods])</f>
        <v>gold</v>
      </c>
      <c r="X324" t="str">
        <f>_xlfn.XLOOKUP(Table2[[#This Row],[id]],AGCEEP[id],AGCEEP[name])</f>
        <v>Transylvania</v>
      </c>
      <c r="Y324">
        <f>_xlfn.XLOOKUP(Table2[[#This Row],[id]],AGCEEP[id],AGCEEP[colonization_difficulty])</f>
        <v>0</v>
      </c>
      <c r="Z324">
        <f>_xlfn.XLOOKUP(Table2[[#This Row],[id]],AGCEEP[id],AGCEEP[manpower])</f>
        <v>3</v>
      </c>
      <c r="AA324">
        <f>_xlfn.XLOOKUP(Table2[[#This Row],[id]],AGCEEP[id],AGCEEP[income])</f>
        <v>6</v>
      </c>
    </row>
    <row r="325" spans="1:27">
      <c r="A325" s="2">
        <v>324</v>
      </c>
      <c r="B325" s="3" t="s">
        <v>346</v>
      </c>
      <c r="C325" s="3" t="s">
        <v>1961</v>
      </c>
      <c r="D325" s="3" t="s">
        <v>464</v>
      </c>
      <c r="E325" s="3" t="s">
        <v>22</v>
      </c>
      <c r="F325" s="3" t="s">
        <v>349</v>
      </c>
      <c r="G325" s="3" t="s">
        <v>26</v>
      </c>
      <c r="H325" s="3" t="s">
        <v>469</v>
      </c>
      <c r="I325" s="3" t="s">
        <v>29</v>
      </c>
      <c r="J325" s="3" t="s">
        <v>479</v>
      </c>
      <c r="K325" s="3">
        <v>0</v>
      </c>
      <c r="L325" s="3">
        <v>4</v>
      </c>
      <c r="M325" s="3">
        <v>6</v>
      </c>
      <c r="O325">
        <f>Table2[[#This Row],[id]]</f>
        <v>324</v>
      </c>
      <c r="P325" t="str">
        <f>_xlfn.XLOOKUP(Table2[[#This Row],[id]],AGCEEP[id],AGCEEP[continent])</f>
        <v>Europe</v>
      </c>
      <c r="Q325" t="str">
        <f>_xlfn.XLOOKUP(Table2[[#This Row],[id]],AGCEEP[id],AGCEEP[region])</f>
        <v>Central Europe</v>
      </c>
      <c r="R325" t="str">
        <f>_xlfn.XLOOKUP(Table2[[#This Row],[id]],AGCEEP[id],AGCEEP[area])</f>
        <v>Danube</v>
      </c>
      <c r="S325" t="str">
        <f>_xlfn.XLOOKUP(Table2[[#This Row],[id]],AGCEEP[id],AGCEEP[terrain])</f>
        <v>plains</v>
      </c>
      <c r="T325" t="str">
        <f>_xlfn.XLOOKUP(Table2[[#This Row],[id]],AGCEEP[id],AGCEEP[religion])</f>
        <v>catholic</v>
      </c>
      <c r="U325" t="str">
        <f>_xlfn.XLOOKUP(Table2[[#This Row],[id]],AGCEEP[id],AGCEEP[climate])</f>
        <v>ncontinental</v>
      </c>
      <c r="V325" t="str">
        <f>_xlfn.XLOOKUP(Table2[[#This Row],[id]],AGCEEP[id],AGCEEP[culture])</f>
        <v>magyar</v>
      </c>
      <c r="W325" t="str">
        <f>_xlfn.XLOOKUP(Table2[[#This Row],[id]],AGCEEP[id],AGCEEP[goods])</f>
        <v>grain</v>
      </c>
      <c r="X325" t="str">
        <f>_xlfn.XLOOKUP(Table2[[#This Row],[id]],AGCEEP[id],AGCEEP[name])</f>
        <v>Maros</v>
      </c>
      <c r="Y325">
        <f>_xlfn.XLOOKUP(Table2[[#This Row],[id]],AGCEEP[id],AGCEEP[colonization_difficulty])</f>
        <v>0</v>
      </c>
      <c r="Z325">
        <f>_xlfn.XLOOKUP(Table2[[#This Row],[id]],AGCEEP[id],AGCEEP[manpower])</f>
        <v>4</v>
      </c>
      <c r="AA325">
        <f>_xlfn.XLOOKUP(Table2[[#This Row],[id]],AGCEEP[id],AGCEEP[income])</f>
        <v>6</v>
      </c>
    </row>
    <row r="326" spans="1:27">
      <c r="A326" s="2">
        <v>325</v>
      </c>
      <c r="B326" s="3" t="s">
        <v>346</v>
      </c>
      <c r="C326" s="3" t="s">
        <v>1961</v>
      </c>
      <c r="D326" s="3" t="s">
        <v>464</v>
      </c>
      <c r="E326" s="3" t="s">
        <v>34</v>
      </c>
      <c r="F326" s="3" t="s">
        <v>349</v>
      </c>
      <c r="G326" s="3" t="s">
        <v>26</v>
      </c>
      <c r="H326" s="3" t="s">
        <v>469</v>
      </c>
      <c r="I326" s="3" t="s">
        <v>43</v>
      </c>
      <c r="J326" s="3" t="s">
        <v>480</v>
      </c>
      <c r="K326" s="3">
        <v>0</v>
      </c>
      <c r="L326" s="3">
        <v>3</v>
      </c>
      <c r="M326" s="3">
        <v>11</v>
      </c>
      <c r="O326">
        <f>Table2[[#This Row],[id]]</f>
        <v>325</v>
      </c>
      <c r="P326" t="str">
        <f>_xlfn.XLOOKUP(Table2[[#This Row],[id]],AGCEEP[id],AGCEEP[continent])</f>
        <v>Europe</v>
      </c>
      <c r="Q326" t="str">
        <f>_xlfn.XLOOKUP(Table2[[#This Row],[id]],AGCEEP[id],AGCEEP[region])</f>
        <v>Central Europe</v>
      </c>
      <c r="R326" t="str">
        <f>_xlfn.XLOOKUP(Table2[[#This Row],[id]],AGCEEP[id],AGCEEP[area])</f>
        <v>Danube</v>
      </c>
      <c r="S326" t="str">
        <f>_xlfn.XLOOKUP(Table2[[#This Row],[id]],AGCEEP[id],AGCEEP[terrain])</f>
        <v>plains</v>
      </c>
      <c r="T326" t="str">
        <f>_xlfn.XLOOKUP(Table2[[#This Row],[id]],AGCEEP[id],AGCEEP[religion])</f>
        <v>catholic</v>
      </c>
      <c r="U326" t="str">
        <f>_xlfn.XLOOKUP(Table2[[#This Row],[id]],AGCEEP[id],AGCEEP[climate])</f>
        <v>ncontinental</v>
      </c>
      <c r="V326" t="str">
        <f>_xlfn.XLOOKUP(Table2[[#This Row],[id]],AGCEEP[id],AGCEEP[culture])</f>
        <v>magyar</v>
      </c>
      <c r="W326" t="str">
        <f>_xlfn.XLOOKUP(Table2[[#This Row],[id]],AGCEEP[id],AGCEEP[goods])</f>
        <v>grain</v>
      </c>
      <c r="X326" t="str">
        <f>_xlfn.XLOOKUP(Table2[[#This Row],[id]],AGCEEP[id],AGCEEP[name])</f>
        <v>Magyar</v>
      </c>
      <c r="Y326">
        <f>_xlfn.XLOOKUP(Table2[[#This Row],[id]],AGCEEP[id],AGCEEP[colonization_difficulty])</f>
        <v>0</v>
      </c>
      <c r="Z326">
        <f>_xlfn.XLOOKUP(Table2[[#This Row],[id]],AGCEEP[id],AGCEEP[manpower])</f>
        <v>3</v>
      </c>
      <c r="AA326">
        <f>_xlfn.XLOOKUP(Table2[[#This Row],[id]],AGCEEP[id],AGCEEP[income])</f>
        <v>11</v>
      </c>
    </row>
    <row r="327" spans="1:27">
      <c r="A327" s="2">
        <v>326</v>
      </c>
      <c r="B327" s="3" t="s">
        <v>346</v>
      </c>
      <c r="C327" s="3" t="s">
        <v>1961</v>
      </c>
      <c r="D327" s="3" t="s">
        <v>464</v>
      </c>
      <c r="E327" s="3" t="s">
        <v>34</v>
      </c>
      <c r="F327" s="3" t="s">
        <v>349</v>
      </c>
      <c r="G327" s="3" t="s">
        <v>26</v>
      </c>
      <c r="H327" s="3" t="s">
        <v>469</v>
      </c>
      <c r="I327" s="3" t="s">
        <v>43</v>
      </c>
      <c r="J327" s="3" t="s">
        <v>481</v>
      </c>
      <c r="K327" s="3">
        <v>0</v>
      </c>
      <c r="L327" s="3">
        <v>4</v>
      </c>
      <c r="M327" s="3">
        <v>6</v>
      </c>
      <c r="O327">
        <f>Table2[[#This Row],[id]]</f>
        <v>326</v>
      </c>
      <c r="P327" t="str">
        <f>_xlfn.XLOOKUP(Table2[[#This Row],[id]],AGCEEP[id],AGCEEP[continent])</f>
        <v>Europe</v>
      </c>
      <c r="Q327" t="str">
        <f>_xlfn.XLOOKUP(Table2[[#This Row],[id]],AGCEEP[id],AGCEEP[region])</f>
        <v>Central Europe</v>
      </c>
      <c r="R327" t="str">
        <f>_xlfn.XLOOKUP(Table2[[#This Row],[id]],AGCEEP[id],AGCEEP[area])</f>
        <v>Danube</v>
      </c>
      <c r="S327" t="str">
        <f>_xlfn.XLOOKUP(Table2[[#This Row],[id]],AGCEEP[id],AGCEEP[terrain])</f>
        <v>plains</v>
      </c>
      <c r="T327" t="str">
        <f>_xlfn.XLOOKUP(Table2[[#This Row],[id]],AGCEEP[id],AGCEEP[religion])</f>
        <v>catholic</v>
      </c>
      <c r="U327" t="str">
        <f>_xlfn.XLOOKUP(Table2[[#This Row],[id]],AGCEEP[id],AGCEEP[climate])</f>
        <v>ncontinental</v>
      </c>
      <c r="V327" t="str">
        <f>_xlfn.XLOOKUP(Table2[[#This Row],[id]],AGCEEP[id],AGCEEP[culture])</f>
        <v>slovak</v>
      </c>
      <c r="W327" t="str">
        <f>_xlfn.XLOOKUP(Table2[[#This Row],[id]],AGCEEP[id],AGCEEP[goods])</f>
        <v>grain</v>
      </c>
      <c r="X327" t="str">
        <f>_xlfn.XLOOKUP(Table2[[#This Row],[id]],AGCEEP[id],AGCEEP[name])</f>
        <v>Presburg</v>
      </c>
      <c r="Y327">
        <f>_xlfn.XLOOKUP(Table2[[#This Row],[id]],AGCEEP[id],AGCEEP[colonization_difficulty])</f>
        <v>0</v>
      </c>
      <c r="Z327">
        <f>_xlfn.XLOOKUP(Table2[[#This Row],[id]],AGCEEP[id],AGCEEP[manpower])</f>
        <v>4</v>
      </c>
      <c r="AA327">
        <f>_xlfn.XLOOKUP(Table2[[#This Row],[id]],AGCEEP[id],AGCEEP[income])</f>
        <v>6</v>
      </c>
    </row>
    <row r="328" spans="1:27">
      <c r="A328" s="2">
        <v>327</v>
      </c>
      <c r="B328" s="3" t="s">
        <v>346</v>
      </c>
      <c r="C328" s="3" t="s">
        <v>1961</v>
      </c>
      <c r="D328" s="3" t="s">
        <v>464</v>
      </c>
      <c r="E328" s="3" t="s">
        <v>22</v>
      </c>
      <c r="F328" s="3" t="s">
        <v>349</v>
      </c>
      <c r="G328" s="3" t="s">
        <v>26</v>
      </c>
      <c r="H328" s="3" t="s">
        <v>445</v>
      </c>
      <c r="I328" s="3" t="s">
        <v>141</v>
      </c>
      <c r="J328" s="3" t="s">
        <v>482</v>
      </c>
      <c r="K328" s="3">
        <v>0</v>
      </c>
      <c r="L328" s="3">
        <v>4</v>
      </c>
      <c r="M328" s="3">
        <v>8</v>
      </c>
      <c r="O328">
        <f>Table2[[#This Row],[id]]</f>
        <v>327</v>
      </c>
      <c r="P328" t="str">
        <f>_xlfn.XLOOKUP(Table2[[#This Row],[id]],AGCEEP[id],AGCEEP[continent])</f>
        <v>Europe</v>
      </c>
      <c r="Q328" t="str">
        <f>_xlfn.XLOOKUP(Table2[[#This Row],[id]],AGCEEP[id],AGCEEP[region])</f>
        <v>Central Europe</v>
      </c>
      <c r="R328" t="str">
        <f>_xlfn.XLOOKUP(Table2[[#This Row],[id]],AGCEEP[id],AGCEEP[area])</f>
        <v>Danube</v>
      </c>
      <c r="S328" t="str">
        <f>_xlfn.XLOOKUP(Table2[[#This Row],[id]],AGCEEP[id],AGCEEP[terrain])</f>
        <v>marsh</v>
      </c>
      <c r="T328" t="str">
        <f>_xlfn.XLOOKUP(Table2[[#This Row],[id]],AGCEEP[id],AGCEEP[religion])</f>
        <v>catholic</v>
      </c>
      <c r="U328" t="str">
        <f>_xlfn.XLOOKUP(Table2[[#This Row],[id]],AGCEEP[id],AGCEEP[climate])</f>
        <v>ncontinental</v>
      </c>
      <c r="V328" t="str">
        <f>_xlfn.XLOOKUP(Table2[[#This Row],[id]],AGCEEP[id],AGCEEP[culture])</f>
        <v>czech</v>
      </c>
      <c r="W328" t="str">
        <f>_xlfn.XLOOKUP(Table2[[#This Row],[id]],AGCEEP[id],AGCEEP[goods])</f>
        <v>naval_supplies</v>
      </c>
      <c r="X328" t="str">
        <f>_xlfn.XLOOKUP(Table2[[#This Row],[id]],AGCEEP[id],AGCEEP[name])</f>
        <v>Ostmarch</v>
      </c>
      <c r="Y328">
        <f>_xlfn.XLOOKUP(Table2[[#This Row],[id]],AGCEEP[id],AGCEEP[colonization_difficulty])</f>
        <v>0</v>
      </c>
      <c r="Z328">
        <f>_xlfn.XLOOKUP(Table2[[#This Row],[id]],AGCEEP[id],AGCEEP[manpower])</f>
        <v>2</v>
      </c>
      <c r="AA328">
        <f>_xlfn.XLOOKUP(Table2[[#This Row],[id]],AGCEEP[id],AGCEEP[income])</f>
        <v>6</v>
      </c>
    </row>
    <row r="329" spans="1:27">
      <c r="A329" s="2">
        <v>328</v>
      </c>
      <c r="B329" s="3" t="s">
        <v>346</v>
      </c>
      <c r="C329" s="3" t="s">
        <v>1961</v>
      </c>
      <c r="D329" s="3" t="s">
        <v>464</v>
      </c>
      <c r="E329" s="3" t="s">
        <v>22</v>
      </c>
      <c r="F329" s="3" t="s">
        <v>349</v>
      </c>
      <c r="G329" s="3" t="s">
        <v>26</v>
      </c>
      <c r="H329" s="3" t="s">
        <v>465</v>
      </c>
      <c r="I329" s="3" t="s">
        <v>43</v>
      </c>
      <c r="J329" s="3" t="s">
        <v>483</v>
      </c>
      <c r="K329" s="3">
        <v>0</v>
      </c>
      <c r="L329" s="3">
        <v>4</v>
      </c>
      <c r="M329" s="3">
        <v>13</v>
      </c>
      <c r="O329">
        <f>Table2[[#This Row],[id]]</f>
        <v>328</v>
      </c>
      <c r="P329" t="str">
        <f>_xlfn.XLOOKUP(Table2[[#This Row],[id]],AGCEEP[id],AGCEEP[continent])</f>
        <v>Europe</v>
      </c>
      <c r="Q329" t="str">
        <f>_xlfn.XLOOKUP(Table2[[#This Row],[id]],AGCEEP[id],AGCEEP[region])</f>
        <v>Central Europe</v>
      </c>
      <c r="R329" t="str">
        <f>_xlfn.XLOOKUP(Table2[[#This Row],[id]],AGCEEP[id],AGCEEP[area])</f>
        <v>Danube</v>
      </c>
      <c r="S329" t="str">
        <f>_xlfn.XLOOKUP(Table2[[#This Row],[id]],AGCEEP[id],AGCEEP[terrain])</f>
        <v>forest</v>
      </c>
      <c r="T329" t="str">
        <f>_xlfn.XLOOKUP(Table2[[#This Row],[id]],AGCEEP[id],AGCEEP[religion])</f>
        <v>catholic</v>
      </c>
      <c r="U329" t="str">
        <f>_xlfn.XLOOKUP(Table2[[#This Row],[id]],AGCEEP[id],AGCEEP[climate])</f>
        <v>ncontinental</v>
      </c>
      <c r="V329" t="str">
        <f>_xlfn.XLOOKUP(Table2[[#This Row],[id]],AGCEEP[id],AGCEEP[culture])</f>
        <v>czech</v>
      </c>
      <c r="W329" t="str">
        <f>_xlfn.XLOOKUP(Table2[[#This Row],[id]],AGCEEP[id],AGCEEP[goods])</f>
        <v>gold</v>
      </c>
      <c r="X329" t="str">
        <f>_xlfn.XLOOKUP(Table2[[#This Row],[id]],AGCEEP[id],AGCEEP[name])</f>
        <v>Bohemia</v>
      </c>
      <c r="Y329">
        <f>_xlfn.XLOOKUP(Table2[[#This Row],[id]],AGCEEP[id],AGCEEP[colonization_difficulty])</f>
        <v>0</v>
      </c>
      <c r="Z329">
        <f>_xlfn.XLOOKUP(Table2[[#This Row],[id]],AGCEEP[id],AGCEEP[manpower])</f>
        <v>10</v>
      </c>
      <c r="AA329">
        <f>_xlfn.XLOOKUP(Table2[[#This Row],[id]],AGCEEP[id],AGCEEP[income])</f>
        <v>14</v>
      </c>
    </row>
    <row r="330" spans="1:27">
      <c r="A330" s="2">
        <v>329</v>
      </c>
      <c r="B330" s="3" t="s">
        <v>346</v>
      </c>
      <c r="C330" s="3" t="s">
        <v>1961</v>
      </c>
      <c r="D330" s="3" t="s">
        <v>464</v>
      </c>
      <c r="E330" s="3" t="s">
        <v>1956</v>
      </c>
      <c r="F330" s="3" t="s">
        <v>349</v>
      </c>
      <c r="G330" s="3" t="s">
        <v>26</v>
      </c>
      <c r="H330" s="3" t="s">
        <v>465</v>
      </c>
      <c r="I330" s="3" t="s">
        <v>141</v>
      </c>
      <c r="J330" s="3" t="s">
        <v>484</v>
      </c>
      <c r="K330" s="3">
        <v>0</v>
      </c>
      <c r="L330" s="3">
        <v>3</v>
      </c>
      <c r="M330" s="3">
        <v>5</v>
      </c>
      <c r="O330">
        <f>Table2[[#This Row],[id]]</f>
        <v>329</v>
      </c>
      <c r="P330" t="str">
        <f>_xlfn.XLOOKUP(Table2[[#This Row],[id]],AGCEEP[id],AGCEEP[continent])</f>
        <v>Europe</v>
      </c>
      <c r="Q330" t="str">
        <f>_xlfn.XLOOKUP(Table2[[#This Row],[id]],AGCEEP[id],AGCEEP[region])</f>
        <v>Central Europe</v>
      </c>
      <c r="R330" t="str">
        <f>_xlfn.XLOOKUP(Table2[[#This Row],[id]],AGCEEP[id],AGCEEP[area])</f>
        <v>Danube</v>
      </c>
      <c r="S330" t="str">
        <f>_xlfn.XLOOKUP(Table2[[#This Row],[id]],AGCEEP[id],AGCEEP[terrain])</f>
        <v>forest</v>
      </c>
      <c r="T330" t="str">
        <f>_xlfn.XLOOKUP(Table2[[#This Row],[id]],AGCEEP[id],AGCEEP[religion])</f>
        <v>catholic</v>
      </c>
      <c r="U330" t="str">
        <f>_xlfn.XLOOKUP(Table2[[#This Row],[id]],AGCEEP[id],AGCEEP[climate])</f>
        <v>ncontinental</v>
      </c>
      <c r="V330" t="str">
        <f>_xlfn.XLOOKUP(Table2[[#This Row],[id]],AGCEEP[id],AGCEEP[culture])</f>
        <v>german</v>
      </c>
      <c r="W330" t="str">
        <f>_xlfn.XLOOKUP(Table2[[#This Row],[id]],AGCEEP[id],AGCEEP[goods])</f>
        <v>grain</v>
      </c>
      <c r="X330" t="str">
        <f>_xlfn.XLOOKUP(Table2[[#This Row],[id]],AGCEEP[id],AGCEEP[name])</f>
        <v>Erz</v>
      </c>
      <c r="Y330">
        <f>_xlfn.XLOOKUP(Table2[[#This Row],[id]],AGCEEP[id],AGCEEP[colonization_difficulty])</f>
        <v>0</v>
      </c>
      <c r="Z330">
        <f>_xlfn.XLOOKUP(Table2[[#This Row],[id]],AGCEEP[id],AGCEEP[manpower])</f>
        <v>3</v>
      </c>
      <c r="AA330">
        <f>_xlfn.XLOOKUP(Table2[[#This Row],[id]],AGCEEP[id],AGCEEP[income])</f>
        <v>8</v>
      </c>
    </row>
    <row r="331" spans="1:27">
      <c r="A331" s="2">
        <v>330</v>
      </c>
      <c r="B331" s="3" t="s">
        <v>346</v>
      </c>
      <c r="C331" s="3" t="s">
        <v>1961</v>
      </c>
      <c r="D331" s="3" t="s">
        <v>464</v>
      </c>
      <c r="E331" s="3" t="s">
        <v>1956</v>
      </c>
      <c r="F331" s="3" t="s">
        <v>349</v>
      </c>
      <c r="G331" s="3" t="s">
        <v>26</v>
      </c>
      <c r="H331" s="3" t="s">
        <v>465</v>
      </c>
      <c r="I331" s="3" t="s">
        <v>212</v>
      </c>
      <c r="J331" s="3" t="s">
        <v>485</v>
      </c>
      <c r="K331" s="3">
        <v>0</v>
      </c>
      <c r="L331" s="3">
        <v>3</v>
      </c>
      <c r="M331" s="3">
        <v>6</v>
      </c>
      <c r="O331">
        <f>Table2[[#This Row],[id]]</f>
        <v>330</v>
      </c>
      <c r="P331" t="str">
        <f>_xlfn.XLOOKUP(Table2[[#This Row],[id]],AGCEEP[id],AGCEEP[continent])</f>
        <v>Europe</v>
      </c>
      <c r="Q331" t="str">
        <f>_xlfn.XLOOKUP(Table2[[#This Row],[id]],AGCEEP[id],AGCEEP[region])</f>
        <v>Central Europe</v>
      </c>
      <c r="R331" t="str">
        <f>_xlfn.XLOOKUP(Table2[[#This Row],[id]],AGCEEP[id],AGCEEP[area])</f>
        <v>Danube</v>
      </c>
      <c r="S331" t="str">
        <f>_xlfn.XLOOKUP(Table2[[#This Row],[id]],AGCEEP[id],AGCEEP[terrain])</f>
        <v>mountain</v>
      </c>
      <c r="T331" t="str">
        <f>_xlfn.XLOOKUP(Table2[[#This Row],[id]],AGCEEP[id],AGCEEP[religion])</f>
        <v>catholic</v>
      </c>
      <c r="U331" t="str">
        <f>_xlfn.XLOOKUP(Table2[[#This Row],[id]],AGCEEP[id],AGCEEP[climate])</f>
        <v>ncontinental</v>
      </c>
      <c r="V331" t="str">
        <f>_xlfn.XLOOKUP(Table2[[#This Row],[id]],AGCEEP[id],AGCEEP[culture])</f>
        <v>czech</v>
      </c>
      <c r="W331" t="str">
        <f>_xlfn.XLOOKUP(Table2[[#This Row],[id]],AGCEEP[id],AGCEEP[goods])</f>
        <v>gold</v>
      </c>
      <c r="X331" t="str">
        <f>_xlfn.XLOOKUP(Table2[[#This Row],[id]],AGCEEP[id],AGCEEP[name])</f>
        <v>Sudeten</v>
      </c>
      <c r="Y331">
        <f>_xlfn.XLOOKUP(Table2[[#This Row],[id]],AGCEEP[id],AGCEEP[colonization_difficulty])</f>
        <v>0</v>
      </c>
      <c r="Z331">
        <f>_xlfn.XLOOKUP(Table2[[#This Row],[id]],AGCEEP[id],AGCEEP[manpower])</f>
        <v>3</v>
      </c>
      <c r="AA331">
        <f>_xlfn.XLOOKUP(Table2[[#This Row],[id]],AGCEEP[id],AGCEEP[income])</f>
        <v>8</v>
      </c>
    </row>
    <row r="332" spans="1:27">
      <c r="A332" s="2">
        <v>331</v>
      </c>
      <c r="B332" s="3" t="s">
        <v>346</v>
      </c>
      <c r="C332" s="3" t="s">
        <v>447</v>
      </c>
      <c r="D332" s="3" t="s">
        <v>457</v>
      </c>
      <c r="E332" s="3" t="s">
        <v>22</v>
      </c>
      <c r="F332" s="3" t="s">
        <v>349</v>
      </c>
      <c r="G332" s="3" t="s">
        <v>26</v>
      </c>
      <c r="H332" s="3" t="s">
        <v>445</v>
      </c>
      <c r="I332" s="3" t="s">
        <v>141</v>
      </c>
      <c r="J332" s="3" t="s">
        <v>486</v>
      </c>
      <c r="K332" s="3">
        <v>0</v>
      </c>
      <c r="L332" s="3">
        <v>4</v>
      </c>
      <c r="M332" s="3">
        <v>11</v>
      </c>
      <c r="O332">
        <f>Table2[[#This Row],[id]]</f>
        <v>331</v>
      </c>
      <c r="P332" t="str">
        <f>_xlfn.XLOOKUP(Table2[[#This Row],[id]],AGCEEP[id],AGCEEP[continent])</f>
        <v>Europe</v>
      </c>
      <c r="Q332" t="str">
        <f>_xlfn.XLOOKUP(Table2[[#This Row],[id]],AGCEEP[id],AGCEEP[region])</f>
        <v>HRE</v>
      </c>
      <c r="R332" t="str">
        <f>_xlfn.XLOOKUP(Table2[[#This Row],[id]],AGCEEP[id],AGCEEP[area])</f>
        <v>Germany</v>
      </c>
      <c r="S332" t="str">
        <f>_xlfn.XLOOKUP(Table2[[#This Row],[id]],AGCEEP[id],AGCEEP[terrain])</f>
        <v>forest</v>
      </c>
      <c r="T332" t="str">
        <f>_xlfn.XLOOKUP(Table2[[#This Row],[id]],AGCEEP[id],AGCEEP[religion])</f>
        <v>catholic</v>
      </c>
      <c r="U332" t="str">
        <f>_xlfn.XLOOKUP(Table2[[#This Row],[id]],AGCEEP[id],AGCEEP[climate])</f>
        <v>ncontinental</v>
      </c>
      <c r="V332" t="str">
        <f>_xlfn.XLOOKUP(Table2[[#This Row],[id]],AGCEEP[id],AGCEEP[culture])</f>
        <v>german</v>
      </c>
      <c r="W332" t="str">
        <f>_xlfn.XLOOKUP(Table2[[#This Row],[id]],AGCEEP[id],AGCEEP[goods])</f>
        <v>gold</v>
      </c>
      <c r="X332" t="str">
        <f>_xlfn.XLOOKUP(Table2[[#This Row],[id]],AGCEEP[id],AGCEEP[name])</f>
        <v>Sachsen</v>
      </c>
      <c r="Y332">
        <f>_xlfn.XLOOKUP(Table2[[#This Row],[id]],AGCEEP[id],AGCEEP[colonization_difficulty])</f>
        <v>0</v>
      </c>
      <c r="Z332">
        <f>_xlfn.XLOOKUP(Table2[[#This Row],[id]],AGCEEP[id],AGCEEP[manpower])</f>
        <v>4</v>
      </c>
      <c r="AA332">
        <f>_xlfn.XLOOKUP(Table2[[#This Row],[id]],AGCEEP[id],AGCEEP[income])</f>
        <v>11</v>
      </c>
    </row>
    <row r="333" spans="1:27">
      <c r="A333" s="2">
        <v>332</v>
      </c>
      <c r="B333" s="3" t="s">
        <v>346</v>
      </c>
      <c r="C333" s="3" t="s">
        <v>447</v>
      </c>
      <c r="D333" s="3" t="s">
        <v>457</v>
      </c>
      <c r="E333" s="3" t="s">
        <v>34</v>
      </c>
      <c r="F333" s="3" t="s">
        <v>349</v>
      </c>
      <c r="G333" s="3" t="s">
        <v>26</v>
      </c>
      <c r="H333" s="3" t="s">
        <v>445</v>
      </c>
      <c r="I333" s="3" t="s">
        <v>41</v>
      </c>
      <c r="J333" s="3" t="s">
        <v>487</v>
      </c>
      <c r="K333" s="3">
        <v>0</v>
      </c>
      <c r="L333" s="3">
        <v>4</v>
      </c>
      <c r="M333" s="3">
        <v>9</v>
      </c>
      <c r="O333">
        <f>Table2[[#This Row],[id]]</f>
        <v>332</v>
      </c>
      <c r="P333" t="str">
        <f>_xlfn.XLOOKUP(Table2[[#This Row],[id]],AGCEEP[id],AGCEEP[continent])</f>
        <v>Europe</v>
      </c>
      <c r="Q333" t="str">
        <f>_xlfn.XLOOKUP(Table2[[#This Row],[id]],AGCEEP[id],AGCEEP[region])</f>
        <v>HRE</v>
      </c>
      <c r="R333" t="str">
        <f>_xlfn.XLOOKUP(Table2[[#This Row],[id]],AGCEEP[id],AGCEEP[area])</f>
        <v>Germany</v>
      </c>
      <c r="S333" t="str">
        <f>_xlfn.XLOOKUP(Table2[[#This Row],[id]],AGCEEP[id],AGCEEP[terrain])</f>
        <v>plains</v>
      </c>
      <c r="T333" t="str">
        <f>_xlfn.XLOOKUP(Table2[[#This Row],[id]],AGCEEP[id],AGCEEP[religion])</f>
        <v>catholic</v>
      </c>
      <c r="U333" t="str">
        <f>_xlfn.XLOOKUP(Table2[[#This Row],[id]],AGCEEP[id],AGCEEP[climate])</f>
        <v>ncontinental</v>
      </c>
      <c r="V333" t="str">
        <f>_xlfn.XLOOKUP(Table2[[#This Row],[id]],AGCEEP[id],AGCEEP[culture])</f>
        <v>german</v>
      </c>
      <c r="W333" t="str">
        <f>_xlfn.XLOOKUP(Table2[[#This Row],[id]],AGCEEP[id],AGCEEP[goods])</f>
        <v>cloth</v>
      </c>
      <c r="X333" t="str">
        <f>_xlfn.XLOOKUP(Table2[[#This Row],[id]],AGCEEP[id],AGCEEP[name])</f>
        <v>Anhalt</v>
      </c>
      <c r="Y333">
        <f>_xlfn.XLOOKUP(Table2[[#This Row],[id]],AGCEEP[id],AGCEEP[colonization_difficulty])</f>
        <v>0</v>
      </c>
      <c r="Z333">
        <f>_xlfn.XLOOKUP(Table2[[#This Row],[id]],AGCEEP[id],AGCEEP[manpower])</f>
        <v>4</v>
      </c>
      <c r="AA333">
        <f>_xlfn.XLOOKUP(Table2[[#This Row],[id]],AGCEEP[id],AGCEEP[income])</f>
        <v>9</v>
      </c>
    </row>
    <row r="334" spans="1:27">
      <c r="A334" s="2">
        <v>333</v>
      </c>
      <c r="B334" s="3" t="s">
        <v>346</v>
      </c>
      <c r="C334" s="3" t="s">
        <v>447</v>
      </c>
      <c r="D334" s="3" t="s">
        <v>457</v>
      </c>
      <c r="E334" s="3" t="s">
        <v>22</v>
      </c>
      <c r="F334" s="3" t="s">
        <v>349</v>
      </c>
      <c r="G334" s="3" t="s">
        <v>26</v>
      </c>
      <c r="H334" s="3" t="s">
        <v>445</v>
      </c>
      <c r="I334" s="3" t="s">
        <v>352</v>
      </c>
      <c r="J334" s="3" t="s">
        <v>488</v>
      </c>
      <c r="K334" s="3">
        <v>0</v>
      </c>
      <c r="L334" s="3">
        <v>4</v>
      </c>
      <c r="M334" s="3">
        <v>11</v>
      </c>
      <c r="O334">
        <f>Table2[[#This Row],[id]]</f>
        <v>333</v>
      </c>
      <c r="P334" t="str">
        <f>_xlfn.XLOOKUP(Table2[[#This Row],[id]],AGCEEP[id],AGCEEP[continent])</f>
        <v>Europe</v>
      </c>
      <c r="Q334" t="str">
        <f>_xlfn.XLOOKUP(Table2[[#This Row],[id]],AGCEEP[id],AGCEEP[region])</f>
        <v>HRE</v>
      </c>
      <c r="R334" t="str">
        <f>_xlfn.XLOOKUP(Table2[[#This Row],[id]],AGCEEP[id],AGCEEP[area])</f>
        <v>Germany</v>
      </c>
      <c r="S334" t="str">
        <f>_xlfn.XLOOKUP(Table2[[#This Row],[id]],AGCEEP[id],AGCEEP[terrain])</f>
        <v>forest</v>
      </c>
      <c r="T334" t="str">
        <f>_xlfn.XLOOKUP(Table2[[#This Row],[id]],AGCEEP[id],AGCEEP[religion])</f>
        <v>catholic</v>
      </c>
      <c r="U334" t="str">
        <f>_xlfn.XLOOKUP(Table2[[#This Row],[id]],AGCEEP[id],AGCEEP[climate])</f>
        <v>ncontinental</v>
      </c>
      <c r="V334" t="str">
        <f>_xlfn.XLOOKUP(Table2[[#This Row],[id]],AGCEEP[id],AGCEEP[culture])</f>
        <v>german</v>
      </c>
      <c r="W334" t="str">
        <f>_xlfn.XLOOKUP(Table2[[#This Row],[id]],AGCEEP[id],AGCEEP[goods])</f>
        <v>copper</v>
      </c>
      <c r="X334" t="str">
        <f>_xlfn.XLOOKUP(Table2[[#This Row],[id]],AGCEEP[id],AGCEEP[name])</f>
        <v>Hessen</v>
      </c>
      <c r="Y334">
        <f>_xlfn.XLOOKUP(Table2[[#This Row],[id]],AGCEEP[id],AGCEEP[colonization_difficulty])</f>
        <v>0</v>
      </c>
      <c r="Z334">
        <f>_xlfn.XLOOKUP(Table2[[#This Row],[id]],AGCEEP[id],AGCEEP[manpower])</f>
        <v>4</v>
      </c>
      <c r="AA334">
        <f>_xlfn.XLOOKUP(Table2[[#This Row],[id]],AGCEEP[id],AGCEEP[income])</f>
        <v>11</v>
      </c>
    </row>
    <row r="335" spans="1:27">
      <c r="A335" s="2">
        <v>334</v>
      </c>
      <c r="B335" s="3" t="s">
        <v>346</v>
      </c>
      <c r="C335" s="3" t="s">
        <v>447</v>
      </c>
      <c r="D335" s="3" t="s">
        <v>457</v>
      </c>
      <c r="E335" s="3" t="s">
        <v>34</v>
      </c>
      <c r="F335" s="3" t="s">
        <v>349</v>
      </c>
      <c r="G335" s="3" t="s">
        <v>26</v>
      </c>
      <c r="H335" s="3" t="s">
        <v>445</v>
      </c>
      <c r="I335" s="3" t="s">
        <v>53</v>
      </c>
      <c r="J335" s="3" t="s">
        <v>1938</v>
      </c>
      <c r="K335" s="3">
        <v>0</v>
      </c>
      <c r="L335" s="3">
        <v>4</v>
      </c>
      <c r="M335" s="3">
        <v>7</v>
      </c>
      <c r="O335">
        <f>Table2[[#This Row],[id]]</f>
        <v>334</v>
      </c>
      <c r="P335" t="str">
        <f>_xlfn.XLOOKUP(Table2[[#This Row],[id]],AGCEEP[id],AGCEEP[continent])</f>
        <v>Europe</v>
      </c>
      <c r="Q335" t="str">
        <f>_xlfn.XLOOKUP(Table2[[#This Row],[id]],AGCEEP[id],AGCEEP[region])</f>
        <v>HRE</v>
      </c>
      <c r="R335" t="str">
        <f>_xlfn.XLOOKUP(Table2[[#This Row],[id]],AGCEEP[id],AGCEEP[area])</f>
        <v>Germany</v>
      </c>
      <c r="S335" t="str">
        <f>_xlfn.XLOOKUP(Table2[[#This Row],[id]],AGCEEP[id],AGCEEP[terrain])</f>
        <v>plains</v>
      </c>
      <c r="T335" t="str">
        <f>_xlfn.XLOOKUP(Table2[[#This Row],[id]],AGCEEP[id],AGCEEP[religion])</f>
        <v>catholic</v>
      </c>
      <c r="U335" t="str">
        <f>_xlfn.XLOOKUP(Table2[[#This Row],[id]],AGCEEP[id],AGCEEP[climate])</f>
        <v>ncontinental</v>
      </c>
      <c r="V335" t="str">
        <f>_xlfn.XLOOKUP(Table2[[#This Row],[id]],AGCEEP[id],AGCEEP[culture])</f>
        <v>german</v>
      </c>
      <c r="W335" t="str">
        <f>_xlfn.XLOOKUP(Table2[[#This Row],[id]],AGCEEP[id],AGCEEP[goods])</f>
        <v>cloth</v>
      </c>
      <c r="X335" t="str">
        <f>_xlfn.XLOOKUP(Table2[[#This Row],[id]],AGCEEP[id],AGCEEP[name])</f>
        <v>M�nster</v>
      </c>
      <c r="Y335">
        <f>_xlfn.XLOOKUP(Table2[[#This Row],[id]],AGCEEP[id],AGCEEP[colonization_difficulty])</f>
        <v>0</v>
      </c>
      <c r="Z335">
        <f>_xlfn.XLOOKUP(Table2[[#This Row],[id]],AGCEEP[id],AGCEEP[manpower])</f>
        <v>4</v>
      </c>
      <c r="AA335">
        <f>_xlfn.XLOOKUP(Table2[[#This Row],[id]],AGCEEP[id],AGCEEP[income])</f>
        <v>7</v>
      </c>
    </row>
    <row r="336" spans="1:27">
      <c r="A336" s="2">
        <v>335</v>
      </c>
      <c r="B336" s="3" t="s">
        <v>346</v>
      </c>
      <c r="C336" s="3" t="s">
        <v>447</v>
      </c>
      <c r="D336" s="3" t="s">
        <v>448</v>
      </c>
      <c r="E336" s="3" t="s">
        <v>34</v>
      </c>
      <c r="F336" s="3" t="s">
        <v>349</v>
      </c>
      <c r="G336" s="3" t="s">
        <v>26</v>
      </c>
      <c r="H336" s="3" t="s">
        <v>445</v>
      </c>
      <c r="I336" s="3" t="s">
        <v>53</v>
      </c>
      <c r="J336" s="3" t="s">
        <v>489</v>
      </c>
      <c r="K336" s="3">
        <v>0</v>
      </c>
      <c r="L336" s="3">
        <v>4</v>
      </c>
      <c r="M336" s="3">
        <v>6</v>
      </c>
      <c r="O336">
        <f>Table2[[#This Row],[id]]</f>
        <v>335</v>
      </c>
      <c r="P336" t="str">
        <f>_xlfn.XLOOKUP(Table2[[#This Row],[id]],AGCEEP[id],AGCEEP[continent])</f>
        <v>Europe</v>
      </c>
      <c r="Q336" t="str">
        <f>_xlfn.XLOOKUP(Table2[[#This Row],[id]],AGCEEP[id],AGCEEP[region])</f>
        <v>HRE</v>
      </c>
      <c r="R336" t="str">
        <f>_xlfn.XLOOKUP(Table2[[#This Row],[id]],AGCEEP[id],AGCEEP[area])</f>
        <v>Hansa</v>
      </c>
      <c r="S336" t="str">
        <f>_xlfn.XLOOKUP(Table2[[#This Row],[id]],AGCEEP[id],AGCEEP[terrain])</f>
        <v>plains</v>
      </c>
      <c r="T336" t="str">
        <f>_xlfn.XLOOKUP(Table2[[#This Row],[id]],AGCEEP[id],AGCEEP[religion])</f>
        <v>catholic</v>
      </c>
      <c r="U336" t="str">
        <f>_xlfn.XLOOKUP(Table2[[#This Row],[id]],AGCEEP[id],AGCEEP[climate])</f>
        <v>ncontinental</v>
      </c>
      <c r="V336" t="str">
        <f>_xlfn.XLOOKUP(Table2[[#This Row],[id]],AGCEEP[id],AGCEEP[culture])</f>
        <v>german</v>
      </c>
      <c r="W336" t="str">
        <f>_xlfn.XLOOKUP(Table2[[#This Row],[id]],AGCEEP[id],AGCEEP[goods])</f>
        <v>naval_supplies</v>
      </c>
      <c r="X336" t="str">
        <f>_xlfn.XLOOKUP(Table2[[#This Row],[id]],AGCEEP[id],AGCEEP[name])</f>
        <v>Oldenburg</v>
      </c>
      <c r="Y336">
        <f>_xlfn.XLOOKUP(Table2[[#This Row],[id]],AGCEEP[id],AGCEEP[colonization_difficulty])</f>
        <v>0</v>
      </c>
      <c r="Z336">
        <f>_xlfn.XLOOKUP(Table2[[#This Row],[id]],AGCEEP[id],AGCEEP[manpower])</f>
        <v>4</v>
      </c>
      <c r="AA336">
        <f>_xlfn.XLOOKUP(Table2[[#This Row],[id]],AGCEEP[id],AGCEEP[income])</f>
        <v>6</v>
      </c>
    </row>
    <row r="337" spans="1:27">
      <c r="A337" s="2">
        <v>336</v>
      </c>
      <c r="B337" s="3" t="s">
        <v>346</v>
      </c>
      <c r="C337" s="3" t="s">
        <v>447</v>
      </c>
      <c r="D337" s="3" t="s">
        <v>448</v>
      </c>
      <c r="E337" s="3" t="s">
        <v>34</v>
      </c>
      <c r="F337" s="3" t="s">
        <v>349</v>
      </c>
      <c r="G337" s="3" t="s">
        <v>35</v>
      </c>
      <c r="H337" s="3" t="s">
        <v>445</v>
      </c>
      <c r="I337" s="3" t="s">
        <v>27</v>
      </c>
      <c r="J337" s="3" t="s">
        <v>490</v>
      </c>
      <c r="K337" s="3">
        <v>0</v>
      </c>
      <c r="L337" s="3">
        <v>4</v>
      </c>
      <c r="M337" s="3">
        <v>9</v>
      </c>
      <c r="O337">
        <f>Table2[[#This Row],[id]]</f>
        <v>336</v>
      </c>
      <c r="P337" t="str">
        <f>_xlfn.XLOOKUP(Table2[[#This Row],[id]],AGCEEP[id],AGCEEP[continent])</f>
        <v>Europe</v>
      </c>
      <c r="Q337" t="str">
        <f>_xlfn.XLOOKUP(Table2[[#This Row],[id]],AGCEEP[id],AGCEEP[region])</f>
        <v>HRE</v>
      </c>
      <c r="R337" t="str">
        <f>_xlfn.XLOOKUP(Table2[[#This Row],[id]],AGCEEP[id],AGCEEP[area])</f>
        <v>Hansa</v>
      </c>
      <c r="S337" t="str">
        <f>_xlfn.XLOOKUP(Table2[[#This Row],[id]],AGCEEP[id],AGCEEP[terrain])</f>
        <v>plains</v>
      </c>
      <c r="T337" t="str">
        <f>_xlfn.XLOOKUP(Table2[[#This Row],[id]],AGCEEP[id],AGCEEP[religion])</f>
        <v>catholic</v>
      </c>
      <c r="U337" t="str">
        <f>_xlfn.XLOOKUP(Table2[[#This Row],[id]],AGCEEP[id],AGCEEP[climate])</f>
        <v>temperate</v>
      </c>
      <c r="V337" t="str">
        <f>_xlfn.XLOOKUP(Table2[[#This Row],[id]],AGCEEP[id],AGCEEP[culture])</f>
        <v>german</v>
      </c>
      <c r="W337" t="str">
        <f>_xlfn.XLOOKUP(Table2[[#This Row],[id]],AGCEEP[id],AGCEEP[goods])</f>
        <v>naval_supplies</v>
      </c>
      <c r="X337" t="str">
        <f>_xlfn.XLOOKUP(Table2[[#This Row],[id]],AGCEEP[id],AGCEEP[name])</f>
        <v>Bremen</v>
      </c>
      <c r="Y337">
        <f>_xlfn.XLOOKUP(Table2[[#This Row],[id]],AGCEEP[id],AGCEEP[colonization_difficulty])</f>
        <v>0</v>
      </c>
      <c r="Z337">
        <f>_xlfn.XLOOKUP(Table2[[#This Row],[id]],AGCEEP[id],AGCEEP[manpower])</f>
        <v>4</v>
      </c>
      <c r="AA337">
        <f>_xlfn.XLOOKUP(Table2[[#This Row],[id]],AGCEEP[id],AGCEEP[income])</f>
        <v>9</v>
      </c>
    </row>
    <row r="338" spans="1:27">
      <c r="A338" s="2">
        <v>337</v>
      </c>
      <c r="B338" s="3" t="s">
        <v>346</v>
      </c>
      <c r="C338" s="3" t="s">
        <v>1962</v>
      </c>
      <c r="D338" s="3" t="s">
        <v>492</v>
      </c>
      <c r="E338" s="3" t="s">
        <v>80</v>
      </c>
      <c r="F338" s="3" t="s">
        <v>349</v>
      </c>
      <c r="G338" s="3" t="s">
        <v>35</v>
      </c>
      <c r="H338" s="3" t="s">
        <v>493</v>
      </c>
      <c r="I338" s="3" t="s">
        <v>27</v>
      </c>
      <c r="J338" s="3" t="s">
        <v>494</v>
      </c>
      <c r="K338" s="3">
        <v>0</v>
      </c>
      <c r="L338" s="3">
        <v>4</v>
      </c>
      <c r="M338" s="3">
        <v>11</v>
      </c>
      <c r="O338">
        <f>Table2[[#This Row],[id]]</f>
        <v>337</v>
      </c>
      <c r="P338" t="str">
        <f>_xlfn.XLOOKUP(Table2[[#This Row],[id]],AGCEEP[id],AGCEEP[continent])</f>
        <v>Europe</v>
      </c>
      <c r="Q338" t="str">
        <f>_xlfn.XLOOKUP(Table2[[#This Row],[id]],AGCEEP[id],AGCEEP[region])</f>
        <v>Western Europe</v>
      </c>
      <c r="R338" t="str">
        <f>_xlfn.XLOOKUP(Table2[[#This Row],[id]],AGCEEP[id],AGCEEP[area])</f>
        <v>Low Countries</v>
      </c>
      <c r="S338" t="str">
        <f>_xlfn.XLOOKUP(Table2[[#This Row],[id]],AGCEEP[id],AGCEEP[terrain])</f>
        <v>marsh</v>
      </c>
      <c r="T338" t="str">
        <f>_xlfn.XLOOKUP(Table2[[#This Row],[id]],AGCEEP[id],AGCEEP[religion])</f>
        <v>catholic</v>
      </c>
      <c r="U338" t="str">
        <f>_xlfn.XLOOKUP(Table2[[#This Row],[id]],AGCEEP[id],AGCEEP[climate])</f>
        <v>temperate</v>
      </c>
      <c r="V338" t="str">
        <f>_xlfn.XLOOKUP(Table2[[#This Row],[id]],AGCEEP[id],AGCEEP[culture])</f>
        <v>german</v>
      </c>
      <c r="W338" t="str">
        <f>_xlfn.XLOOKUP(Table2[[#This Row],[id]],AGCEEP[id],AGCEEP[goods])</f>
        <v>cloth</v>
      </c>
      <c r="X338" t="str">
        <f>_xlfn.XLOOKUP(Table2[[#This Row],[id]],AGCEEP[id],AGCEEP[name])</f>
        <v>Friesen</v>
      </c>
      <c r="Y338">
        <f>_xlfn.XLOOKUP(Table2[[#This Row],[id]],AGCEEP[id],AGCEEP[colonization_difficulty])</f>
        <v>0</v>
      </c>
      <c r="Z338">
        <f>_xlfn.XLOOKUP(Table2[[#This Row],[id]],AGCEEP[id],AGCEEP[manpower])</f>
        <v>4</v>
      </c>
      <c r="AA338">
        <f>_xlfn.XLOOKUP(Table2[[#This Row],[id]],AGCEEP[id],AGCEEP[income])</f>
        <v>11</v>
      </c>
    </row>
    <row r="339" spans="1:27">
      <c r="A339" s="2">
        <v>338</v>
      </c>
      <c r="B339" s="3" t="s">
        <v>346</v>
      </c>
      <c r="C339" s="3" t="s">
        <v>1962</v>
      </c>
      <c r="D339" s="3" t="s">
        <v>492</v>
      </c>
      <c r="E339" s="3" t="s">
        <v>80</v>
      </c>
      <c r="F339" s="3" t="s">
        <v>349</v>
      </c>
      <c r="G339" s="3" t="s">
        <v>35</v>
      </c>
      <c r="H339" s="3" t="s">
        <v>493</v>
      </c>
      <c r="I339" s="3" t="s">
        <v>43</v>
      </c>
      <c r="J339" s="3" t="s">
        <v>495</v>
      </c>
      <c r="K339" s="3">
        <v>0</v>
      </c>
      <c r="L339" s="3">
        <v>5</v>
      </c>
      <c r="M339" s="3">
        <v>13</v>
      </c>
      <c r="O339">
        <f>Table2[[#This Row],[id]]</f>
        <v>338</v>
      </c>
      <c r="P339" t="str">
        <f>_xlfn.XLOOKUP(Table2[[#This Row],[id]],AGCEEP[id],AGCEEP[continent])</f>
        <v>Europe</v>
      </c>
      <c r="Q339" t="str">
        <f>_xlfn.XLOOKUP(Table2[[#This Row],[id]],AGCEEP[id],AGCEEP[region])</f>
        <v>Western Europe</v>
      </c>
      <c r="R339" t="str">
        <f>_xlfn.XLOOKUP(Table2[[#This Row],[id]],AGCEEP[id],AGCEEP[area])</f>
        <v>Low Countries</v>
      </c>
      <c r="S339" t="str">
        <f>_xlfn.XLOOKUP(Table2[[#This Row],[id]],AGCEEP[id],AGCEEP[terrain])</f>
        <v>marsh</v>
      </c>
      <c r="T339" t="str">
        <f>_xlfn.XLOOKUP(Table2[[#This Row],[id]],AGCEEP[id],AGCEEP[religion])</f>
        <v>catholic</v>
      </c>
      <c r="U339" t="str">
        <f>_xlfn.XLOOKUP(Table2[[#This Row],[id]],AGCEEP[id],AGCEEP[climate])</f>
        <v>temperate</v>
      </c>
      <c r="V339" t="str">
        <f>_xlfn.XLOOKUP(Table2[[#This Row],[id]],AGCEEP[id],AGCEEP[culture])</f>
        <v>german</v>
      </c>
      <c r="W339" t="str">
        <f>_xlfn.XLOOKUP(Table2[[#This Row],[id]],AGCEEP[id],AGCEEP[goods])</f>
        <v>grain</v>
      </c>
      <c r="X339" t="str">
        <f>_xlfn.XLOOKUP(Table2[[#This Row],[id]],AGCEEP[id],AGCEEP[name])</f>
        <v>Geldre</v>
      </c>
      <c r="Y339">
        <f>_xlfn.XLOOKUP(Table2[[#This Row],[id]],AGCEEP[id],AGCEEP[colonization_difficulty])</f>
        <v>0</v>
      </c>
      <c r="Z339">
        <f>_xlfn.XLOOKUP(Table2[[#This Row],[id]],AGCEEP[id],AGCEEP[manpower])</f>
        <v>5</v>
      </c>
      <c r="AA339">
        <f>_xlfn.XLOOKUP(Table2[[#This Row],[id]],AGCEEP[id],AGCEEP[income])</f>
        <v>13</v>
      </c>
    </row>
    <row r="340" spans="1:27">
      <c r="A340" s="2">
        <v>339</v>
      </c>
      <c r="B340" s="3" t="s">
        <v>346</v>
      </c>
      <c r="C340" s="3" t="s">
        <v>1962</v>
      </c>
      <c r="D340" s="3" t="s">
        <v>492</v>
      </c>
      <c r="E340" s="3" t="s">
        <v>80</v>
      </c>
      <c r="F340" s="3" t="s">
        <v>349</v>
      </c>
      <c r="G340" s="3" t="s">
        <v>35</v>
      </c>
      <c r="H340" s="3" t="s">
        <v>493</v>
      </c>
      <c r="I340" s="3" t="s">
        <v>27</v>
      </c>
      <c r="J340" s="3" t="s">
        <v>496</v>
      </c>
      <c r="K340" s="3">
        <v>0</v>
      </c>
      <c r="L340" s="3">
        <v>5</v>
      </c>
      <c r="M340" s="3">
        <v>17</v>
      </c>
      <c r="O340">
        <f>Table2[[#This Row],[id]]</f>
        <v>339</v>
      </c>
      <c r="P340" t="str">
        <f>_xlfn.XLOOKUP(Table2[[#This Row],[id]],AGCEEP[id],AGCEEP[continent])</f>
        <v>Europe</v>
      </c>
      <c r="Q340" t="str">
        <f>_xlfn.XLOOKUP(Table2[[#This Row],[id]],AGCEEP[id],AGCEEP[region])</f>
        <v>Western Europe</v>
      </c>
      <c r="R340" t="str">
        <f>_xlfn.XLOOKUP(Table2[[#This Row],[id]],AGCEEP[id],AGCEEP[area])</f>
        <v>Low Countries</v>
      </c>
      <c r="S340" t="str">
        <f>_xlfn.XLOOKUP(Table2[[#This Row],[id]],AGCEEP[id],AGCEEP[terrain])</f>
        <v>marsh</v>
      </c>
      <c r="T340" t="str">
        <f>_xlfn.XLOOKUP(Table2[[#This Row],[id]],AGCEEP[id],AGCEEP[religion])</f>
        <v>catholic</v>
      </c>
      <c r="U340" t="str">
        <f>_xlfn.XLOOKUP(Table2[[#This Row],[id]],AGCEEP[id],AGCEEP[climate])</f>
        <v>temperate</v>
      </c>
      <c r="V340" t="str">
        <f>_xlfn.XLOOKUP(Table2[[#This Row],[id]],AGCEEP[id],AGCEEP[culture])</f>
        <v>dutch</v>
      </c>
      <c r="W340" t="str">
        <f>_xlfn.XLOOKUP(Table2[[#This Row],[id]],AGCEEP[id],AGCEEP[goods])</f>
        <v>fish</v>
      </c>
      <c r="X340" t="str">
        <f>_xlfn.XLOOKUP(Table2[[#This Row],[id]],AGCEEP[id],AGCEEP[name])</f>
        <v>Holland</v>
      </c>
      <c r="Y340">
        <f>_xlfn.XLOOKUP(Table2[[#This Row],[id]],AGCEEP[id],AGCEEP[colonization_difficulty])</f>
        <v>0</v>
      </c>
      <c r="Z340">
        <f>_xlfn.XLOOKUP(Table2[[#This Row],[id]],AGCEEP[id],AGCEEP[manpower])</f>
        <v>5</v>
      </c>
      <c r="AA340">
        <f>_xlfn.XLOOKUP(Table2[[#This Row],[id]],AGCEEP[id],AGCEEP[income])</f>
        <v>17</v>
      </c>
    </row>
    <row r="341" spans="1:27">
      <c r="A341" s="2">
        <v>340</v>
      </c>
      <c r="B341" s="3" t="s">
        <v>346</v>
      </c>
      <c r="C341" s="3" t="s">
        <v>1962</v>
      </c>
      <c r="D341" s="3" t="s">
        <v>492</v>
      </c>
      <c r="E341" s="3" t="s">
        <v>80</v>
      </c>
      <c r="F341" s="3" t="s">
        <v>349</v>
      </c>
      <c r="G341" s="3" t="s">
        <v>35</v>
      </c>
      <c r="H341" s="3" t="s">
        <v>493</v>
      </c>
      <c r="I341" s="3" t="s">
        <v>27</v>
      </c>
      <c r="J341" s="3" t="s">
        <v>497</v>
      </c>
      <c r="K341" s="3">
        <v>0</v>
      </c>
      <c r="L341" s="3">
        <v>5</v>
      </c>
      <c r="M341" s="3">
        <v>15</v>
      </c>
      <c r="O341">
        <f>Table2[[#This Row],[id]]</f>
        <v>340</v>
      </c>
      <c r="P341" t="str">
        <f>_xlfn.XLOOKUP(Table2[[#This Row],[id]],AGCEEP[id],AGCEEP[continent])</f>
        <v>Europe</v>
      </c>
      <c r="Q341" t="str">
        <f>_xlfn.XLOOKUP(Table2[[#This Row],[id]],AGCEEP[id],AGCEEP[region])</f>
        <v>Western Europe</v>
      </c>
      <c r="R341" t="str">
        <f>_xlfn.XLOOKUP(Table2[[#This Row],[id]],AGCEEP[id],AGCEEP[area])</f>
        <v>Low Countries</v>
      </c>
      <c r="S341" t="str">
        <f>_xlfn.XLOOKUP(Table2[[#This Row],[id]],AGCEEP[id],AGCEEP[terrain])</f>
        <v>marsh</v>
      </c>
      <c r="T341" t="str">
        <f>_xlfn.XLOOKUP(Table2[[#This Row],[id]],AGCEEP[id],AGCEEP[religion])</f>
        <v>catholic</v>
      </c>
      <c r="U341" t="str">
        <f>_xlfn.XLOOKUP(Table2[[#This Row],[id]],AGCEEP[id],AGCEEP[climate])</f>
        <v>temperate</v>
      </c>
      <c r="V341" t="str">
        <f>_xlfn.XLOOKUP(Table2[[#This Row],[id]],AGCEEP[id],AGCEEP[culture])</f>
        <v>dutch</v>
      </c>
      <c r="W341" t="str">
        <f>_xlfn.XLOOKUP(Table2[[#This Row],[id]],AGCEEP[id],AGCEEP[goods])</f>
        <v>fish</v>
      </c>
      <c r="X341" t="str">
        <f>_xlfn.XLOOKUP(Table2[[#This Row],[id]],AGCEEP[id],AGCEEP[name])</f>
        <v>Zeeland</v>
      </c>
      <c r="Y341">
        <f>_xlfn.XLOOKUP(Table2[[#This Row],[id]],AGCEEP[id],AGCEEP[colonization_difficulty])</f>
        <v>0</v>
      </c>
      <c r="Z341">
        <f>_xlfn.XLOOKUP(Table2[[#This Row],[id]],AGCEEP[id],AGCEEP[manpower])</f>
        <v>5</v>
      </c>
      <c r="AA341">
        <f>_xlfn.XLOOKUP(Table2[[#This Row],[id]],AGCEEP[id],AGCEEP[income])</f>
        <v>15</v>
      </c>
    </row>
    <row r="342" spans="1:27">
      <c r="A342" s="2">
        <v>341</v>
      </c>
      <c r="B342" s="3" t="s">
        <v>346</v>
      </c>
      <c r="C342" s="3" t="s">
        <v>375</v>
      </c>
      <c r="D342" s="3" t="s">
        <v>379</v>
      </c>
      <c r="E342" s="3" t="s">
        <v>22</v>
      </c>
      <c r="F342" s="3" t="s">
        <v>349</v>
      </c>
      <c r="G342" s="3" t="s">
        <v>122</v>
      </c>
      <c r="H342" s="3" t="s">
        <v>377</v>
      </c>
      <c r="I342" s="3" t="s">
        <v>29</v>
      </c>
      <c r="J342" s="3" t="s">
        <v>498</v>
      </c>
      <c r="K342" s="3">
        <v>0</v>
      </c>
      <c r="L342" s="3">
        <v>1</v>
      </c>
      <c r="M342" s="3">
        <v>1</v>
      </c>
      <c r="O342">
        <f>Table2[[#This Row],[id]]</f>
        <v>341</v>
      </c>
      <c r="P342" t="str">
        <f>_xlfn.XLOOKUP(Table2[[#This Row],[id]],AGCEEP[id],AGCEEP[continent])</f>
        <v>Europe</v>
      </c>
      <c r="Q342" t="str">
        <f>_xlfn.XLOOKUP(Table2[[#This Row],[id]],AGCEEP[id],AGCEEP[region])</f>
        <v>Scandinavia</v>
      </c>
      <c r="R342" t="str">
        <f>_xlfn.XLOOKUP(Table2[[#This Row],[id]],AGCEEP[id],AGCEEP[area])</f>
        <v>Sweden</v>
      </c>
      <c r="S342" t="str">
        <f>_xlfn.XLOOKUP(Table2[[#This Row],[id]],AGCEEP[id],AGCEEP[terrain])</f>
        <v>forest</v>
      </c>
      <c r="T342" t="str">
        <f>_xlfn.XLOOKUP(Table2[[#This Row],[id]],AGCEEP[id],AGCEEP[religion])</f>
        <v>catholic</v>
      </c>
      <c r="U342" t="str">
        <f>_xlfn.XLOOKUP(Table2[[#This Row],[id]],AGCEEP[id],AGCEEP[climate])</f>
        <v>tundra</v>
      </c>
      <c r="V342" t="str">
        <f>_xlfn.XLOOKUP(Table2[[#This Row],[id]],AGCEEP[id],AGCEEP[culture])</f>
        <v>scandinavian</v>
      </c>
      <c r="W342" t="str">
        <f>_xlfn.XLOOKUP(Table2[[#This Row],[id]],AGCEEP[id],AGCEEP[goods])</f>
        <v>fish</v>
      </c>
      <c r="X342" t="str">
        <f>_xlfn.XLOOKUP(Table2[[#This Row],[id]],AGCEEP[id],AGCEEP[name])</f>
        <v>V�sterbotten</v>
      </c>
      <c r="Y342">
        <f>_xlfn.XLOOKUP(Table2[[#This Row],[id]],AGCEEP[id],AGCEEP[colonization_difficulty])</f>
        <v>0</v>
      </c>
      <c r="Z342">
        <f>_xlfn.XLOOKUP(Table2[[#This Row],[id]],AGCEEP[id],AGCEEP[manpower])</f>
        <v>1</v>
      </c>
      <c r="AA342">
        <f>_xlfn.XLOOKUP(Table2[[#This Row],[id]],AGCEEP[id],AGCEEP[income])</f>
        <v>1</v>
      </c>
    </row>
    <row r="343" spans="1:27">
      <c r="A343" s="2">
        <v>342</v>
      </c>
      <c r="B343" s="3" t="s">
        <v>346</v>
      </c>
      <c r="C343" s="3" t="s">
        <v>375</v>
      </c>
      <c r="D343" s="3" t="s">
        <v>396</v>
      </c>
      <c r="E343" s="3" t="s">
        <v>22</v>
      </c>
      <c r="F343" s="3" t="s">
        <v>349</v>
      </c>
      <c r="G343" s="3" t="s">
        <v>122</v>
      </c>
      <c r="H343" s="3" t="s">
        <v>377</v>
      </c>
      <c r="I343" s="3" t="s">
        <v>43</v>
      </c>
      <c r="J343" s="3" t="s">
        <v>396</v>
      </c>
      <c r="K343" s="3">
        <v>0</v>
      </c>
      <c r="L343" s="3">
        <v>1</v>
      </c>
      <c r="M343" s="3">
        <v>4</v>
      </c>
      <c r="O343">
        <f>Table2[[#This Row],[id]]</f>
        <v>342</v>
      </c>
      <c r="P343" t="str">
        <f>_xlfn.XLOOKUP(Table2[[#This Row],[id]],AGCEEP[id],AGCEEP[continent])</f>
        <v>Europe</v>
      </c>
      <c r="Q343" t="str">
        <f>_xlfn.XLOOKUP(Table2[[#This Row],[id]],AGCEEP[id],AGCEEP[region])</f>
        <v>Scandinavia</v>
      </c>
      <c r="R343" t="str">
        <f>_xlfn.XLOOKUP(Table2[[#This Row],[id]],AGCEEP[id],AGCEEP[area])</f>
        <v>Finland</v>
      </c>
      <c r="S343" t="str">
        <f>_xlfn.XLOOKUP(Table2[[#This Row],[id]],AGCEEP[id],AGCEEP[terrain])</f>
        <v>forest</v>
      </c>
      <c r="T343" t="str">
        <f>_xlfn.XLOOKUP(Table2[[#This Row],[id]],AGCEEP[id],AGCEEP[religion])</f>
        <v>catholic</v>
      </c>
      <c r="U343" t="str">
        <f>_xlfn.XLOOKUP(Table2[[#This Row],[id]],AGCEEP[id],AGCEEP[climate])</f>
        <v>tundra</v>
      </c>
      <c r="V343" t="str">
        <f>_xlfn.XLOOKUP(Table2[[#This Row],[id]],AGCEEP[id],AGCEEP[culture])</f>
        <v>scandinavian</v>
      </c>
      <c r="W343" t="str">
        <f>_xlfn.XLOOKUP(Table2[[#This Row],[id]],AGCEEP[id],AGCEEP[goods])</f>
        <v>grain</v>
      </c>
      <c r="X343" t="str">
        <f>_xlfn.XLOOKUP(Table2[[#This Row],[id]],AGCEEP[id],AGCEEP[name])</f>
        <v>Finland</v>
      </c>
      <c r="Y343">
        <f>_xlfn.XLOOKUP(Table2[[#This Row],[id]],AGCEEP[id],AGCEEP[colonization_difficulty])</f>
        <v>0</v>
      </c>
      <c r="Z343">
        <f>_xlfn.XLOOKUP(Table2[[#This Row],[id]],AGCEEP[id],AGCEEP[manpower])</f>
        <v>1</v>
      </c>
      <c r="AA343">
        <f>_xlfn.XLOOKUP(Table2[[#This Row],[id]],AGCEEP[id],AGCEEP[income])</f>
        <v>4</v>
      </c>
    </row>
    <row r="344" spans="1:27">
      <c r="A344" s="2">
        <v>343</v>
      </c>
      <c r="B344" s="3" t="s">
        <v>346</v>
      </c>
      <c r="C344" s="3" t="s">
        <v>447</v>
      </c>
      <c r="D344" s="3" t="s">
        <v>457</v>
      </c>
      <c r="E344" s="3" t="s">
        <v>34</v>
      </c>
      <c r="F344" s="3" t="s">
        <v>349</v>
      </c>
      <c r="G344" s="3" t="s">
        <v>26</v>
      </c>
      <c r="H344" s="3" t="s">
        <v>445</v>
      </c>
      <c r="I344" s="3" t="s">
        <v>43</v>
      </c>
      <c r="J344" s="3" t="s">
        <v>499</v>
      </c>
      <c r="K344" s="3">
        <v>0</v>
      </c>
      <c r="L344" s="3">
        <v>4</v>
      </c>
      <c r="M344" s="3">
        <v>7</v>
      </c>
      <c r="O344">
        <f>Table2[[#This Row],[id]]</f>
        <v>343</v>
      </c>
      <c r="P344" t="str">
        <f>_xlfn.XLOOKUP(Table2[[#This Row],[id]],AGCEEP[id],AGCEEP[continent])</f>
        <v>Europe</v>
      </c>
      <c r="Q344" t="str">
        <f>_xlfn.XLOOKUP(Table2[[#This Row],[id]],AGCEEP[id],AGCEEP[region])</f>
        <v>HRE</v>
      </c>
      <c r="R344" t="str">
        <f>_xlfn.XLOOKUP(Table2[[#This Row],[id]],AGCEEP[id],AGCEEP[area])</f>
        <v>Germany</v>
      </c>
      <c r="S344" t="str">
        <f>_xlfn.XLOOKUP(Table2[[#This Row],[id]],AGCEEP[id],AGCEEP[terrain])</f>
        <v>plains</v>
      </c>
      <c r="T344" t="str">
        <f>_xlfn.XLOOKUP(Table2[[#This Row],[id]],AGCEEP[id],AGCEEP[religion])</f>
        <v>catholic</v>
      </c>
      <c r="U344" t="str">
        <f>_xlfn.XLOOKUP(Table2[[#This Row],[id]],AGCEEP[id],AGCEEP[climate])</f>
        <v>ncontinental</v>
      </c>
      <c r="V344" t="str">
        <f>_xlfn.XLOOKUP(Table2[[#This Row],[id]],AGCEEP[id],AGCEEP[culture])</f>
        <v>german</v>
      </c>
      <c r="W344" t="str">
        <f>_xlfn.XLOOKUP(Table2[[#This Row],[id]],AGCEEP[id],AGCEEP[goods])</f>
        <v>iron</v>
      </c>
      <c r="X344" t="str">
        <f>_xlfn.XLOOKUP(Table2[[#This Row],[id]],AGCEEP[id],AGCEEP[name])</f>
        <v>Kleves</v>
      </c>
      <c r="Y344">
        <f>_xlfn.XLOOKUP(Table2[[#This Row],[id]],AGCEEP[id],AGCEEP[colonization_difficulty])</f>
        <v>0</v>
      </c>
      <c r="Z344">
        <f>_xlfn.XLOOKUP(Table2[[#This Row],[id]],AGCEEP[id],AGCEEP[manpower])</f>
        <v>4</v>
      </c>
      <c r="AA344">
        <f>_xlfn.XLOOKUP(Table2[[#This Row],[id]],AGCEEP[id],AGCEEP[income])</f>
        <v>7</v>
      </c>
    </row>
    <row r="345" spans="1:27">
      <c r="A345" s="2">
        <v>344</v>
      </c>
      <c r="B345" s="3" t="s">
        <v>346</v>
      </c>
      <c r="C345" s="3" t="s">
        <v>447</v>
      </c>
      <c r="D345" s="3" t="s">
        <v>457</v>
      </c>
      <c r="E345" s="3" t="s">
        <v>34</v>
      </c>
      <c r="F345" s="3" t="s">
        <v>349</v>
      </c>
      <c r="G345" s="3" t="s">
        <v>26</v>
      </c>
      <c r="H345" s="3" t="s">
        <v>445</v>
      </c>
      <c r="I345" s="3" t="s">
        <v>43</v>
      </c>
      <c r="J345" s="3" t="s">
        <v>500</v>
      </c>
      <c r="K345" s="3">
        <v>0</v>
      </c>
      <c r="L345" s="3">
        <v>4</v>
      </c>
      <c r="M345" s="3">
        <v>8</v>
      </c>
      <c r="O345">
        <f>Table2[[#This Row],[id]]</f>
        <v>344</v>
      </c>
      <c r="P345" t="str">
        <f>_xlfn.XLOOKUP(Table2[[#This Row],[id]],AGCEEP[id],AGCEEP[continent])</f>
        <v>Europe</v>
      </c>
      <c r="Q345" t="str">
        <f>_xlfn.XLOOKUP(Table2[[#This Row],[id]],AGCEEP[id],AGCEEP[region])</f>
        <v>HRE</v>
      </c>
      <c r="R345" t="str">
        <f>_xlfn.XLOOKUP(Table2[[#This Row],[id]],AGCEEP[id],AGCEEP[area])</f>
        <v>Germany</v>
      </c>
      <c r="S345" t="str">
        <f>_xlfn.XLOOKUP(Table2[[#This Row],[id]],AGCEEP[id],AGCEEP[terrain])</f>
        <v>plains</v>
      </c>
      <c r="T345" t="str">
        <f>_xlfn.XLOOKUP(Table2[[#This Row],[id]],AGCEEP[id],AGCEEP[religion])</f>
        <v>catholic</v>
      </c>
      <c r="U345" t="str">
        <f>_xlfn.XLOOKUP(Table2[[#This Row],[id]],AGCEEP[id],AGCEEP[climate])</f>
        <v>ncontinental</v>
      </c>
      <c r="V345" t="str">
        <f>_xlfn.XLOOKUP(Table2[[#This Row],[id]],AGCEEP[id],AGCEEP[culture])</f>
        <v>german</v>
      </c>
      <c r="W345" t="str">
        <f>_xlfn.XLOOKUP(Table2[[#This Row],[id]],AGCEEP[id],AGCEEP[goods])</f>
        <v>iron</v>
      </c>
      <c r="X345" t="str">
        <f>_xlfn.XLOOKUP(Table2[[#This Row],[id]],AGCEEP[id],AGCEEP[name])</f>
        <v>K�ln</v>
      </c>
      <c r="Y345">
        <f>_xlfn.XLOOKUP(Table2[[#This Row],[id]],AGCEEP[id],AGCEEP[colonization_difficulty])</f>
        <v>0</v>
      </c>
      <c r="Z345">
        <f>_xlfn.XLOOKUP(Table2[[#This Row],[id]],AGCEEP[id],AGCEEP[manpower])</f>
        <v>4</v>
      </c>
      <c r="AA345">
        <f>_xlfn.XLOOKUP(Table2[[#This Row],[id]],AGCEEP[id],AGCEEP[income])</f>
        <v>8</v>
      </c>
    </row>
    <row r="346" spans="1:27">
      <c r="A346" s="2">
        <v>345</v>
      </c>
      <c r="B346" s="3" t="s">
        <v>346</v>
      </c>
      <c r="C346" s="3" t="s">
        <v>447</v>
      </c>
      <c r="D346" s="3" t="s">
        <v>457</v>
      </c>
      <c r="E346" s="3" t="s">
        <v>22</v>
      </c>
      <c r="F346" s="3" t="s">
        <v>349</v>
      </c>
      <c r="G346" s="3" t="s">
        <v>26</v>
      </c>
      <c r="H346" s="3" t="s">
        <v>445</v>
      </c>
      <c r="I346" s="3" t="s">
        <v>43</v>
      </c>
      <c r="J346" s="3" t="s">
        <v>501</v>
      </c>
      <c r="K346" s="3">
        <v>0</v>
      </c>
      <c r="L346" s="3">
        <v>4</v>
      </c>
      <c r="M346" s="3">
        <v>9</v>
      </c>
      <c r="O346">
        <f>Table2[[#This Row],[id]]</f>
        <v>345</v>
      </c>
      <c r="P346" t="str">
        <f>_xlfn.XLOOKUP(Table2[[#This Row],[id]],AGCEEP[id],AGCEEP[continent])</f>
        <v>Europe</v>
      </c>
      <c r="Q346" t="str">
        <f>_xlfn.XLOOKUP(Table2[[#This Row],[id]],AGCEEP[id],AGCEEP[region])</f>
        <v>HRE</v>
      </c>
      <c r="R346" t="str">
        <f>_xlfn.XLOOKUP(Table2[[#This Row],[id]],AGCEEP[id],AGCEEP[area])</f>
        <v>Germany</v>
      </c>
      <c r="S346" t="str">
        <f>_xlfn.XLOOKUP(Table2[[#This Row],[id]],AGCEEP[id],AGCEEP[terrain])</f>
        <v>forest</v>
      </c>
      <c r="T346" t="str">
        <f>_xlfn.XLOOKUP(Table2[[#This Row],[id]],AGCEEP[id],AGCEEP[religion])</f>
        <v>catholic</v>
      </c>
      <c r="U346" t="str">
        <f>_xlfn.XLOOKUP(Table2[[#This Row],[id]],AGCEEP[id],AGCEEP[climate])</f>
        <v>ncontinental</v>
      </c>
      <c r="V346" t="str">
        <f>_xlfn.XLOOKUP(Table2[[#This Row],[id]],AGCEEP[id],AGCEEP[culture])</f>
        <v>german</v>
      </c>
      <c r="W346" t="str">
        <f>_xlfn.XLOOKUP(Table2[[#This Row],[id]],AGCEEP[id],AGCEEP[goods])</f>
        <v>wine</v>
      </c>
      <c r="X346" t="str">
        <f>_xlfn.XLOOKUP(Table2[[#This Row],[id]],AGCEEP[id],AGCEEP[name])</f>
        <v>Pfalz</v>
      </c>
      <c r="Y346">
        <f>_xlfn.XLOOKUP(Table2[[#This Row],[id]],AGCEEP[id],AGCEEP[colonization_difficulty])</f>
        <v>0</v>
      </c>
      <c r="Z346">
        <f>_xlfn.XLOOKUP(Table2[[#This Row],[id]],AGCEEP[id],AGCEEP[manpower])</f>
        <v>4</v>
      </c>
      <c r="AA346">
        <f>_xlfn.XLOOKUP(Table2[[#This Row],[id]],AGCEEP[id],AGCEEP[income])</f>
        <v>9</v>
      </c>
    </row>
    <row r="347" spans="1:27">
      <c r="A347" s="2">
        <v>346</v>
      </c>
      <c r="B347" s="3" t="s">
        <v>346</v>
      </c>
      <c r="C347" s="3" t="s">
        <v>447</v>
      </c>
      <c r="D347" s="3" t="s">
        <v>457</v>
      </c>
      <c r="E347" s="3" t="s">
        <v>22</v>
      </c>
      <c r="F347" s="3" t="s">
        <v>349</v>
      </c>
      <c r="G347" s="3" t="s">
        <v>26</v>
      </c>
      <c r="H347" s="3" t="s">
        <v>445</v>
      </c>
      <c r="I347" s="3" t="s">
        <v>41</v>
      </c>
      <c r="J347" s="3" t="s">
        <v>502</v>
      </c>
      <c r="K347" s="3">
        <v>0</v>
      </c>
      <c r="L347" s="3">
        <v>4</v>
      </c>
      <c r="M347" s="3">
        <v>7</v>
      </c>
      <c r="O347">
        <f>Table2[[#This Row],[id]]</f>
        <v>346</v>
      </c>
      <c r="P347" t="str">
        <f>_xlfn.XLOOKUP(Table2[[#This Row],[id]],AGCEEP[id],AGCEEP[continent])</f>
        <v>Europe</v>
      </c>
      <c r="Q347" t="str">
        <f>_xlfn.XLOOKUP(Table2[[#This Row],[id]],AGCEEP[id],AGCEEP[region])</f>
        <v>HRE</v>
      </c>
      <c r="R347" t="str">
        <f>_xlfn.XLOOKUP(Table2[[#This Row],[id]],AGCEEP[id],AGCEEP[area])</f>
        <v>Germany</v>
      </c>
      <c r="S347" t="str">
        <f>_xlfn.XLOOKUP(Table2[[#This Row],[id]],AGCEEP[id],AGCEEP[terrain])</f>
        <v>forest</v>
      </c>
      <c r="T347" t="str">
        <f>_xlfn.XLOOKUP(Table2[[#This Row],[id]],AGCEEP[id],AGCEEP[religion])</f>
        <v>catholic</v>
      </c>
      <c r="U347" t="str">
        <f>_xlfn.XLOOKUP(Table2[[#This Row],[id]],AGCEEP[id],AGCEEP[climate])</f>
        <v>ncontinental</v>
      </c>
      <c r="V347" t="str">
        <f>_xlfn.XLOOKUP(Table2[[#This Row],[id]],AGCEEP[id],AGCEEP[culture])</f>
        <v>german</v>
      </c>
      <c r="W347" t="str">
        <f>_xlfn.XLOOKUP(Table2[[#This Row],[id]],AGCEEP[id],AGCEEP[goods])</f>
        <v>wine</v>
      </c>
      <c r="X347" t="str">
        <f>_xlfn.XLOOKUP(Table2[[#This Row],[id]],AGCEEP[id],AGCEEP[name])</f>
        <v>Mainz</v>
      </c>
      <c r="Y347">
        <f>_xlfn.XLOOKUP(Table2[[#This Row],[id]],AGCEEP[id],AGCEEP[colonization_difficulty])</f>
        <v>0</v>
      </c>
      <c r="Z347">
        <f>_xlfn.XLOOKUP(Table2[[#This Row],[id]],AGCEEP[id],AGCEEP[manpower])</f>
        <v>4</v>
      </c>
      <c r="AA347">
        <f>_xlfn.XLOOKUP(Table2[[#This Row],[id]],AGCEEP[id],AGCEEP[income])</f>
        <v>7</v>
      </c>
    </row>
    <row r="348" spans="1:27">
      <c r="A348" s="2">
        <v>347</v>
      </c>
      <c r="B348" s="3" t="s">
        <v>346</v>
      </c>
      <c r="C348" s="3" t="s">
        <v>447</v>
      </c>
      <c r="D348" s="3" t="s">
        <v>457</v>
      </c>
      <c r="E348" s="3" t="s">
        <v>22</v>
      </c>
      <c r="F348" s="3" t="s">
        <v>349</v>
      </c>
      <c r="G348" s="3" t="s">
        <v>26</v>
      </c>
      <c r="H348" s="3" t="s">
        <v>445</v>
      </c>
      <c r="I348" s="3" t="s">
        <v>41</v>
      </c>
      <c r="J348" s="3" t="s">
        <v>503</v>
      </c>
      <c r="K348" s="3">
        <v>0</v>
      </c>
      <c r="L348" s="3">
        <v>4</v>
      </c>
      <c r="M348" s="3">
        <v>10</v>
      </c>
      <c r="O348">
        <f>Table2[[#This Row],[id]]</f>
        <v>347</v>
      </c>
      <c r="P348" t="str">
        <f>_xlfn.XLOOKUP(Table2[[#This Row],[id]],AGCEEP[id],AGCEEP[continent])</f>
        <v>Europe</v>
      </c>
      <c r="Q348" t="str">
        <f>_xlfn.XLOOKUP(Table2[[#This Row],[id]],AGCEEP[id],AGCEEP[region])</f>
        <v>HRE</v>
      </c>
      <c r="R348" t="str">
        <f>_xlfn.XLOOKUP(Table2[[#This Row],[id]],AGCEEP[id],AGCEEP[area])</f>
        <v>Germany</v>
      </c>
      <c r="S348" t="str">
        <f>_xlfn.XLOOKUP(Table2[[#This Row],[id]],AGCEEP[id],AGCEEP[terrain])</f>
        <v>forest</v>
      </c>
      <c r="T348" t="str">
        <f>_xlfn.XLOOKUP(Table2[[#This Row],[id]],AGCEEP[id],AGCEEP[religion])</f>
        <v>catholic</v>
      </c>
      <c r="U348" t="str">
        <f>_xlfn.XLOOKUP(Table2[[#This Row],[id]],AGCEEP[id],AGCEEP[climate])</f>
        <v>ncontinental</v>
      </c>
      <c r="V348" t="str">
        <f>_xlfn.XLOOKUP(Table2[[#This Row],[id]],AGCEEP[id],AGCEEP[culture])</f>
        <v>german</v>
      </c>
      <c r="W348" t="str">
        <f>_xlfn.XLOOKUP(Table2[[#This Row],[id]],AGCEEP[id],AGCEEP[goods])</f>
        <v>iron</v>
      </c>
      <c r="X348" t="str">
        <f>_xlfn.XLOOKUP(Table2[[#This Row],[id]],AGCEEP[id],AGCEEP[name])</f>
        <v>W�rzburg</v>
      </c>
      <c r="Y348">
        <f>_xlfn.XLOOKUP(Table2[[#This Row],[id]],AGCEEP[id],AGCEEP[colonization_difficulty])</f>
        <v>0</v>
      </c>
      <c r="Z348">
        <f>_xlfn.XLOOKUP(Table2[[#This Row],[id]],AGCEEP[id],AGCEEP[manpower])</f>
        <v>4</v>
      </c>
      <c r="AA348">
        <f>_xlfn.XLOOKUP(Table2[[#This Row],[id]],AGCEEP[id],AGCEEP[income])</f>
        <v>10</v>
      </c>
    </row>
    <row r="349" spans="1:27">
      <c r="A349" s="2">
        <v>348</v>
      </c>
      <c r="B349" s="3" t="s">
        <v>346</v>
      </c>
      <c r="C349" s="3" t="s">
        <v>447</v>
      </c>
      <c r="D349" s="3" t="s">
        <v>457</v>
      </c>
      <c r="E349" s="3" t="s">
        <v>22</v>
      </c>
      <c r="F349" s="3" t="s">
        <v>349</v>
      </c>
      <c r="G349" s="3" t="s">
        <v>26</v>
      </c>
      <c r="H349" s="3" t="s">
        <v>445</v>
      </c>
      <c r="I349" s="3" t="s">
        <v>141</v>
      </c>
      <c r="J349" s="3" t="s">
        <v>504</v>
      </c>
      <c r="K349" s="3">
        <v>0</v>
      </c>
      <c r="L349" s="3">
        <v>4</v>
      </c>
      <c r="M349" s="3">
        <v>8</v>
      </c>
      <c r="O349">
        <f>Table2[[#This Row],[id]]</f>
        <v>348</v>
      </c>
      <c r="P349" t="str">
        <f>_xlfn.XLOOKUP(Table2[[#This Row],[id]],AGCEEP[id],AGCEEP[continent])</f>
        <v>Europe</v>
      </c>
      <c r="Q349" t="str">
        <f>_xlfn.XLOOKUP(Table2[[#This Row],[id]],AGCEEP[id],AGCEEP[region])</f>
        <v>HRE</v>
      </c>
      <c r="R349" t="str">
        <f>_xlfn.XLOOKUP(Table2[[#This Row],[id]],AGCEEP[id],AGCEEP[area])</f>
        <v>Germany</v>
      </c>
      <c r="S349" t="str">
        <f>_xlfn.XLOOKUP(Table2[[#This Row],[id]],AGCEEP[id],AGCEEP[terrain])</f>
        <v>forest</v>
      </c>
      <c r="T349" t="str">
        <f>_xlfn.XLOOKUP(Table2[[#This Row],[id]],AGCEEP[id],AGCEEP[religion])</f>
        <v>catholic</v>
      </c>
      <c r="U349" t="str">
        <f>_xlfn.XLOOKUP(Table2[[#This Row],[id]],AGCEEP[id],AGCEEP[climate])</f>
        <v>ncontinental</v>
      </c>
      <c r="V349" t="str">
        <f>_xlfn.XLOOKUP(Table2[[#This Row],[id]],AGCEEP[id],AGCEEP[culture])</f>
        <v>german</v>
      </c>
      <c r="W349" t="str">
        <f>_xlfn.XLOOKUP(Table2[[#This Row],[id]],AGCEEP[id],AGCEEP[goods])</f>
        <v>grain</v>
      </c>
      <c r="X349" t="str">
        <f>_xlfn.XLOOKUP(Table2[[#This Row],[id]],AGCEEP[id],AGCEEP[name])</f>
        <v>Ansbach</v>
      </c>
      <c r="Y349">
        <f>_xlfn.XLOOKUP(Table2[[#This Row],[id]],AGCEEP[id],AGCEEP[colonization_difficulty])</f>
        <v>0</v>
      </c>
      <c r="Z349">
        <f>_xlfn.XLOOKUP(Table2[[#This Row],[id]],AGCEEP[id],AGCEEP[manpower])</f>
        <v>3</v>
      </c>
      <c r="AA349">
        <f>_xlfn.XLOOKUP(Table2[[#This Row],[id]],AGCEEP[id],AGCEEP[income])</f>
        <v>5</v>
      </c>
    </row>
    <row r="350" spans="1:27">
      <c r="A350" s="2">
        <v>349</v>
      </c>
      <c r="B350" s="3" t="s">
        <v>346</v>
      </c>
      <c r="C350" s="3" t="s">
        <v>447</v>
      </c>
      <c r="D350" s="3" t="s">
        <v>457</v>
      </c>
      <c r="E350" s="3" t="s">
        <v>22</v>
      </c>
      <c r="F350" s="3" t="s">
        <v>349</v>
      </c>
      <c r="G350" s="3" t="s">
        <v>26</v>
      </c>
      <c r="H350" s="3" t="s">
        <v>445</v>
      </c>
      <c r="I350" s="3" t="s">
        <v>43</v>
      </c>
      <c r="J350" s="3" t="s">
        <v>505</v>
      </c>
      <c r="K350" s="3">
        <v>0</v>
      </c>
      <c r="L350" s="3">
        <v>6</v>
      </c>
      <c r="M350" s="3">
        <v>14</v>
      </c>
      <c r="O350">
        <f>Table2[[#This Row],[id]]</f>
        <v>349</v>
      </c>
      <c r="P350" t="str">
        <f>_xlfn.XLOOKUP(Table2[[#This Row],[id]],AGCEEP[id],AGCEEP[continent])</f>
        <v>Europe</v>
      </c>
      <c r="Q350" t="str">
        <f>_xlfn.XLOOKUP(Table2[[#This Row],[id]],AGCEEP[id],AGCEEP[region])</f>
        <v>HRE</v>
      </c>
      <c r="R350" t="str">
        <f>_xlfn.XLOOKUP(Table2[[#This Row],[id]],AGCEEP[id],AGCEEP[area])</f>
        <v>Germany</v>
      </c>
      <c r="S350" t="str">
        <f>_xlfn.XLOOKUP(Table2[[#This Row],[id]],AGCEEP[id],AGCEEP[terrain])</f>
        <v>forest</v>
      </c>
      <c r="T350" t="str">
        <f>_xlfn.XLOOKUP(Table2[[#This Row],[id]],AGCEEP[id],AGCEEP[religion])</f>
        <v>catholic</v>
      </c>
      <c r="U350" t="str">
        <f>_xlfn.XLOOKUP(Table2[[#This Row],[id]],AGCEEP[id],AGCEEP[climate])</f>
        <v>ncontinental</v>
      </c>
      <c r="V350" t="str">
        <f>_xlfn.XLOOKUP(Table2[[#This Row],[id]],AGCEEP[id],AGCEEP[culture])</f>
        <v>german</v>
      </c>
      <c r="W350" t="str">
        <f>_xlfn.XLOOKUP(Table2[[#This Row],[id]],AGCEEP[id],AGCEEP[goods])</f>
        <v>grain</v>
      </c>
      <c r="X350" t="str">
        <f>_xlfn.XLOOKUP(Table2[[#This Row],[id]],AGCEEP[id],AGCEEP[name])</f>
        <v>Bayern</v>
      </c>
      <c r="Y350">
        <f>_xlfn.XLOOKUP(Table2[[#This Row],[id]],AGCEEP[id],AGCEEP[colonization_difficulty])</f>
        <v>0</v>
      </c>
      <c r="Z350">
        <f>_xlfn.XLOOKUP(Table2[[#This Row],[id]],AGCEEP[id],AGCEEP[manpower])</f>
        <v>4</v>
      </c>
      <c r="AA350">
        <f>_xlfn.XLOOKUP(Table2[[#This Row],[id]],AGCEEP[id],AGCEEP[income])</f>
        <v>8</v>
      </c>
    </row>
    <row r="351" spans="1:27">
      <c r="A351" s="2">
        <v>350</v>
      </c>
      <c r="B351" s="3" t="s">
        <v>346</v>
      </c>
      <c r="C351" s="3" t="s">
        <v>1961</v>
      </c>
      <c r="D351" s="3" t="s">
        <v>464</v>
      </c>
      <c r="E351" s="3" t="s">
        <v>1956</v>
      </c>
      <c r="F351" s="3" t="s">
        <v>349</v>
      </c>
      <c r="G351" s="3" t="s">
        <v>26</v>
      </c>
      <c r="H351" s="3" t="s">
        <v>445</v>
      </c>
      <c r="I351" s="3" t="s">
        <v>53</v>
      </c>
      <c r="J351" s="3" t="s">
        <v>506</v>
      </c>
      <c r="K351" s="3">
        <v>0</v>
      </c>
      <c r="L351" s="3">
        <v>4</v>
      </c>
      <c r="M351" s="3">
        <v>9</v>
      </c>
      <c r="O351">
        <f>Table2[[#This Row],[id]]</f>
        <v>350</v>
      </c>
      <c r="P351" t="str">
        <f>_xlfn.XLOOKUP(Table2[[#This Row],[id]],AGCEEP[id],AGCEEP[continent])</f>
        <v>Europe</v>
      </c>
      <c r="Q351" t="str">
        <f>_xlfn.XLOOKUP(Table2[[#This Row],[id]],AGCEEP[id],AGCEEP[region])</f>
        <v>Central Europe</v>
      </c>
      <c r="R351" t="str">
        <f>_xlfn.XLOOKUP(Table2[[#This Row],[id]],AGCEEP[id],AGCEEP[area])</f>
        <v>Danube</v>
      </c>
      <c r="S351" t="str">
        <f>_xlfn.XLOOKUP(Table2[[#This Row],[id]],AGCEEP[id],AGCEEP[terrain])</f>
        <v>mountain</v>
      </c>
      <c r="T351" t="str">
        <f>_xlfn.XLOOKUP(Table2[[#This Row],[id]],AGCEEP[id],AGCEEP[religion])</f>
        <v>catholic</v>
      </c>
      <c r="U351" t="str">
        <f>_xlfn.XLOOKUP(Table2[[#This Row],[id]],AGCEEP[id],AGCEEP[climate])</f>
        <v>ncontinental</v>
      </c>
      <c r="V351" t="str">
        <f>_xlfn.XLOOKUP(Table2[[#This Row],[id]],AGCEEP[id],AGCEEP[culture])</f>
        <v>german</v>
      </c>
      <c r="W351" t="str">
        <f>_xlfn.XLOOKUP(Table2[[#This Row],[id]],AGCEEP[id],AGCEEP[goods])</f>
        <v>iron</v>
      </c>
      <c r="X351" t="str">
        <f>_xlfn.XLOOKUP(Table2[[#This Row],[id]],AGCEEP[id],AGCEEP[name])</f>
        <v>Salzburg</v>
      </c>
      <c r="Y351">
        <f>_xlfn.XLOOKUP(Table2[[#This Row],[id]],AGCEEP[id],AGCEEP[colonization_difficulty])</f>
        <v>0</v>
      </c>
      <c r="Z351">
        <f>_xlfn.XLOOKUP(Table2[[#This Row],[id]],AGCEEP[id],AGCEEP[manpower])</f>
        <v>4</v>
      </c>
      <c r="AA351">
        <f>_xlfn.XLOOKUP(Table2[[#This Row],[id]],AGCEEP[id],AGCEEP[income])</f>
        <v>9</v>
      </c>
    </row>
    <row r="352" spans="1:27">
      <c r="A352" s="2">
        <v>351</v>
      </c>
      <c r="B352" s="3" t="s">
        <v>346</v>
      </c>
      <c r="C352" s="3" t="s">
        <v>1961</v>
      </c>
      <c r="D352" s="3" t="s">
        <v>464</v>
      </c>
      <c r="E352" s="3" t="s">
        <v>22</v>
      </c>
      <c r="F352" s="3" t="s">
        <v>349</v>
      </c>
      <c r="G352" s="3" t="s">
        <v>26</v>
      </c>
      <c r="H352" s="3" t="s">
        <v>445</v>
      </c>
      <c r="I352" s="3" t="s">
        <v>43</v>
      </c>
      <c r="J352" s="3" t="s">
        <v>507</v>
      </c>
      <c r="K352" s="3">
        <v>0</v>
      </c>
      <c r="L352" s="3">
        <v>6</v>
      </c>
      <c r="M352" s="3">
        <v>13</v>
      </c>
      <c r="O352">
        <f>Table2[[#This Row],[id]]</f>
        <v>351</v>
      </c>
      <c r="P352" t="str">
        <f>_xlfn.XLOOKUP(Table2[[#This Row],[id]],AGCEEP[id],AGCEEP[continent])</f>
        <v>Europe</v>
      </c>
      <c r="Q352" t="str">
        <f>_xlfn.XLOOKUP(Table2[[#This Row],[id]],AGCEEP[id],AGCEEP[region])</f>
        <v>Central Europe</v>
      </c>
      <c r="R352" t="str">
        <f>_xlfn.XLOOKUP(Table2[[#This Row],[id]],AGCEEP[id],AGCEEP[area])</f>
        <v>Danube</v>
      </c>
      <c r="S352" t="str">
        <f>_xlfn.XLOOKUP(Table2[[#This Row],[id]],AGCEEP[id],AGCEEP[terrain])</f>
        <v>forest</v>
      </c>
      <c r="T352" t="str">
        <f>_xlfn.XLOOKUP(Table2[[#This Row],[id]],AGCEEP[id],AGCEEP[religion])</f>
        <v>catholic</v>
      </c>
      <c r="U352" t="str">
        <f>_xlfn.XLOOKUP(Table2[[#This Row],[id]],AGCEEP[id],AGCEEP[climate])</f>
        <v>ncontinental</v>
      </c>
      <c r="V352" t="str">
        <f>_xlfn.XLOOKUP(Table2[[#This Row],[id]],AGCEEP[id],AGCEEP[culture])</f>
        <v>german</v>
      </c>
      <c r="W352" t="str">
        <f>_xlfn.XLOOKUP(Table2[[#This Row],[id]],AGCEEP[id],AGCEEP[goods])</f>
        <v>grain</v>
      </c>
      <c r="X352" t="str">
        <f>_xlfn.XLOOKUP(Table2[[#This Row],[id]],AGCEEP[id],AGCEEP[name])</f>
        <v>Austria</v>
      </c>
      <c r="Y352">
        <f>_xlfn.XLOOKUP(Table2[[#This Row],[id]],AGCEEP[id],AGCEEP[colonization_difficulty])</f>
        <v>0</v>
      </c>
      <c r="Z352">
        <f>_xlfn.XLOOKUP(Table2[[#This Row],[id]],AGCEEP[id],AGCEEP[manpower])</f>
        <v>6</v>
      </c>
      <c r="AA352">
        <f>_xlfn.XLOOKUP(Table2[[#This Row],[id]],AGCEEP[id],AGCEEP[income])</f>
        <v>13</v>
      </c>
    </row>
    <row r="353" spans="1:27">
      <c r="A353" s="2">
        <v>352</v>
      </c>
      <c r="B353" s="3" t="s">
        <v>346</v>
      </c>
      <c r="C353" s="3" t="s">
        <v>1961</v>
      </c>
      <c r="D353" s="3" t="s">
        <v>464</v>
      </c>
      <c r="E353" s="3" t="s">
        <v>34</v>
      </c>
      <c r="F353" s="3" t="s">
        <v>349</v>
      </c>
      <c r="G353" s="3" t="s">
        <v>26</v>
      </c>
      <c r="H353" s="3" t="s">
        <v>469</v>
      </c>
      <c r="I353" s="3" t="s">
        <v>212</v>
      </c>
      <c r="J353" s="3" t="s">
        <v>508</v>
      </c>
      <c r="K353" s="3">
        <v>0</v>
      </c>
      <c r="L353" s="3">
        <v>3</v>
      </c>
      <c r="M353" s="3">
        <v>6</v>
      </c>
      <c r="O353">
        <f>Table2[[#This Row],[id]]</f>
        <v>352</v>
      </c>
      <c r="P353" t="str">
        <f>_xlfn.XLOOKUP(Table2[[#This Row],[id]],AGCEEP[id],AGCEEP[continent])</f>
        <v>Europe</v>
      </c>
      <c r="Q353" t="str">
        <f>_xlfn.XLOOKUP(Table2[[#This Row],[id]],AGCEEP[id],AGCEEP[region])</f>
        <v>Central Europe</v>
      </c>
      <c r="R353" t="str">
        <f>_xlfn.XLOOKUP(Table2[[#This Row],[id]],AGCEEP[id],AGCEEP[area])</f>
        <v>Danube</v>
      </c>
      <c r="S353" t="str">
        <f>_xlfn.XLOOKUP(Table2[[#This Row],[id]],AGCEEP[id],AGCEEP[terrain])</f>
        <v>plains</v>
      </c>
      <c r="T353" t="str">
        <f>_xlfn.XLOOKUP(Table2[[#This Row],[id]],AGCEEP[id],AGCEEP[religion])</f>
        <v>catholic</v>
      </c>
      <c r="U353" t="str">
        <f>_xlfn.XLOOKUP(Table2[[#This Row],[id]],AGCEEP[id],AGCEEP[climate])</f>
        <v>ncontinental</v>
      </c>
      <c r="V353" t="str">
        <f>_xlfn.XLOOKUP(Table2[[#This Row],[id]],AGCEEP[id],AGCEEP[culture])</f>
        <v>magyar</v>
      </c>
      <c r="W353" t="str">
        <f>_xlfn.XLOOKUP(Table2[[#This Row],[id]],AGCEEP[id],AGCEEP[goods])</f>
        <v>copper</v>
      </c>
      <c r="X353" t="str">
        <f>_xlfn.XLOOKUP(Table2[[#This Row],[id]],AGCEEP[id],AGCEEP[name])</f>
        <v>Odenburg</v>
      </c>
      <c r="Y353">
        <f>_xlfn.XLOOKUP(Table2[[#This Row],[id]],AGCEEP[id],AGCEEP[colonization_difficulty])</f>
        <v>0</v>
      </c>
      <c r="Z353">
        <f>_xlfn.XLOOKUP(Table2[[#This Row],[id]],AGCEEP[id],AGCEEP[manpower])</f>
        <v>3</v>
      </c>
      <c r="AA353">
        <f>_xlfn.XLOOKUP(Table2[[#This Row],[id]],AGCEEP[id],AGCEEP[income])</f>
        <v>6</v>
      </c>
    </row>
    <row r="354" spans="1:27">
      <c r="A354" s="2">
        <v>353</v>
      </c>
      <c r="B354" s="3" t="s">
        <v>346</v>
      </c>
      <c r="C354" s="3" t="s">
        <v>1961</v>
      </c>
      <c r="D354" s="3" t="s">
        <v>464</v>
      </c>
      <c r="E354" s="3" t="s">
        <v>34</v>
      </c>
      <c r="F354" s="3" t="s">
        <v>349</v>
      </c>
      <c r="G354" s="3" t="s">
        <v>26</v>
      </c>
      <c r="H354" s="3" t="s">
        <v>469</v>
      </c>
      <c r="I354" s="3" t="s">
        <v>43</v>
      </c>
      <c r="J354" s="3" t="s">
        <v>509</v>
      </c>
      <c r="K354" s="3">
        <v>0</v>
      </c>
      <c r="L354" s="3">
        <v>3</v>
      </c>
      <c r="M354" s="3">
        <v>10</v>
      </c>
      <c r="O354">
        <f>Table2[[#This Row],[id]]</f>
        <v>353</v>
      </c>
      <c r="P354" t="str">
        <f>_xlfn.XLOOKUP(Table2[[#This Row],[id]],AGCEEP[id],AGCEEP[continent])</f>
        <v>Europe</v>
      </c>
      <c r="Q354" t="str">
        <f>_xlfn.XLOOKUP(Table2[[#This Row],[id]],AGCEEP[id],AGCEEP[region])</f>
        <v>Central Europe</v>
      </c>
      <c r="R354" t="str">
        <f>_xlfn.XLOOKUP(Table2[[#This Row],[id]],AGCEEP[id],AGCEEP[area])</f>
        <v>Danube</v>
      </c>
      <c r="S354" t="str">
        <f>_xlfn.XLOOKUP(Table2[[#This Row],[id]],AGCEEP[id],AGCEEP[terrain])</f>
        <v>plains</v>
      </c>
      <c r="T354" t="str">
        <f>_xlfn.XLOOKUP(Table2[[#This Row],[id]],AGCEEP[id],AGCEEP[religion])</f>
        <v>catholic</v>
      </c>
      <c r="U354" t="str">
        <f>_xlfn.XLOOKUP(Table2[[#This Row],[id]],AGCEEP[id],AGCEEP[climate])</f>
        <v>ncontinental</v>
      </c>
      <c r="V354" t="str">
        <f>_xlfn.XLOOKUP(Table2[[#This Row],[id]],AGCEEP[id],AGCEEP[culture])</f>
        <v>magyar</v>
      </c>
      <c r="W354" t="str">
        <f>_xlfn.XLOOKUP(Table2[[#This Row],[id]],AGCEEP[id],AGCEEP[goods])</f>
        <v>wine</v>
      </c>
      <c r="X354" t="str">
        <f>_xlfn.XLOOKUP(Table2[[#This Row],[id]],AGCEEP[id],AGCEEP[name])</f>
        <v>Pest</v>
      </c>
      <c r="Y354">
        <f>_xlfn.XLOOKUP(Table2[[#This Row],[id]],AGCEEP[id],AGCEEP[colonization_difficulty])</f>
        <v>0</v>
      </c>
      <c r="Z354">
        <f>_xlfn.XLOOKUP(Table2[[#This Row],[id]],AGCEEP[id],AGCEEP[manpower])</f>
        <v>3</v>
      </c>
      <c r="AA354">
        <f>_xlfn.XLOOKUP(Table2[[#This Row],[id]],AGCEEP[id],AGCEEP[income])</f>
        <v>10</v>
      </c>
    </row>
    <row r="355" spans="1:27">
      <c r="A355" s="2">
        <v>354</v>
      </c>
      <c r="B355" s="3" t="s">
        <v>346</v>
      </c>
      <c r="C355" s="3" t="s">
        <v>1961</v>
      </c>
      <c r="D355" s="3" t="s">
        <v>464</v>
      </c>
      <c r="E355" s="3" t="s">
        <v>34</v>
      </c>
      <c r="F355" s="3" t="s">
        <v>349</v>
      </c>
      <c r="G355" s="3" t="s">
        <v>26</v>
      </c>
      <c r="H355" s="3" t="s">
        <v>469</v>
      </c>
      <c r="I355" s="3" t="s">
        <v>41</v>
      </c>
      <c r="J355" s="3" t="s">
        <v>510</v>
      </c>
      <c r="K355" s="3">
        <v>0</v>
      </c>
      <c r="L355" s="3">
        <v>3</v>
      </c>
      <c r="M355" s="3">
        <v>4</v>
      </c>
      <c r="O355">
        <f>Table2[[#This Row],[id]]</f>
        <v>354</v>
      </c>
      <c r="P355" t="str">
        <f>_xlfn.XLOOKUP(Table2[[#This Row],[id]],AGCEEP[id],AGCEEP[continent])</f>
        <v>Europe</v>
      </c>
      <c r="Q355" t="str">
        <f>_xlfn.XLOOKUP(Table2[[#This Row],[id]],AGCEEP[id],AGCEEP[region])</f>
        <v>Central Europe</v>
      </c>
      <c r="R355" t="str">
        <f>_xlfn.XLOOKUP(Table2[[#This Row],[id]],AGCEEP[id],AGCEEP[area])</f>
        <v>Danube</v>
      </c>
      <c r="S355" t="str">
        <f>_xlfn.XLOOKUP(Table2[[#This Row],[id]],AGCEEP[id],AGCEEP[terrain])</f>
        <v>plains</v>
      </c>
      <c r="T355" t="str">
        <f>_xlfn.XLOOKUP(Table2[[#This Row],[id]],AGCEEP[id],AGCEEP[religion])</f>
        <v>catholic</v>
      </c>
      <c r="U355" t="str">
        <f>_xlfn.XLOOKUP(Table2[[#This Row],[id]],AGCEEP[id],AGCEEP[climate])</f>
        <v>ncontinental</v>
      </c>
      <c r="V355" t="str">
        <f>_xlfn.XLOOKUP(Table2[[#This Row],[id]],AGCEEP[id],AGCEEP[culture])</f>
        <v>magyar</v>
      </c>
      <c r="W355" t="str">
        <f>_xlfn.XLOOKUP(Table2[[#This Row],[id]],AGCEEP[id],AGCEEP[goods])</f>
        <v>grain</v>
      </c>
      <c r="X355" t="str">
        <f>_xlfn.XLOOKUP(Table2[[#This Row],[id]],AGCEEP[id],AGCEEP[name])</f>
        <v>Banat</v>
      </c>
      <c r="Y355">
        <f>_xlfn.XLOOKUP(Table2[[#This Row],[id]],AGCEEP[id],AGCEEP[colonization_difficulty])</f>
        <v>0</v>
      </c>
      <c r="Z355">
        <f>_xlfn.XLOOKUP(Table2[[#This Row],[id]],AGCEEP[id],AGCEEP[manpower])</f>
        <v>3</v>
      </c>
      <c r="AA355">
        <f>_xlfn.XLOOKUP(Table2[[#This Row],[id]],AGCEEP[id],AGCEEP[income])</f>
        <v>4</v>
      </c>
    </row>
    <row r="356" spans="1:27">
      <c r="A356" s="2">
        <v>355</v>
      </c>
      <c r="B356" s="3" t="s">
        <v>346</v>
      </c>
      <c r="C356" s="3" t="s">
        <v>1961</v>
      </c>
      <c r="D356" s="3" t="s">
        <v>475</v>
      </c>
      <c r="E356" s="3" t="s">
        <v>34</v>
      </c>
      <c r="F356" s="3" t="s">
        <v>394</v>
      </c>
      <c r="G356" s="3" t="s">
        <v>26</v>
      </c>
      <c r="H356" s="3" t="s">
        <v>473</v>
      </c>
      <c r="I356" s="3" t="s">
        <v>43</v>
      </c>
      <c r="J356" s="3" t="s">
        <v>511</v>
      </c>
      <c r="K356" s="3">
        <v>0</v>
      </c>
      <c r="L356" s="3">
        <v>3</v>
      </c>
      <c r="M356" s="3">
        <v>6</v>
      </c>
      <c r="O356">
        <f>Table2[[#This Row],[id]]</f>
        <v>355</v>
      </c>
      <c r="P356" t="str">
        <f>_xlfn.XLOOKUP(Table2[[#This Row],[id]],AGCEEP[id],AGCEEP[continent])</f>
        <v>Europe</v>
      </c>
      <c r="Q356" t="str">
        <f>_xlfn.XLOOKUP(Table2[[#This Row],[id]],AGCEEP[id],AGCEEP[region])</f>
        <v>Central Europe</v>
      </c>
      <c r="R356" t="str">
        <f>_xlfn.XLOOKUP(Table2[[#This Row],[id]],AGCEEP[id],AGCEEP[area])</f>
        <v>Balkans</v>
      </c>
      <c r="S356" t="str">
        <f>_xlfn.XLOOKUP(Table2[[#This Row],[id]],AGCEEP[id],AGCEEP[terrain])</f>
        <v>plains</v>
      </c>
      <c r="T356" t="str">
        <f>_xlfn.XLOOKUP(Table2[[#This Row],[id]],AGCEEP[id],AGCEEP[religion])</f>
        <v>orthodox</v>
      </c>
      <c r="U356" t="str">
        <f>_xlfn.XLOOKUP(Table2[[#This Row],[id]],AGCEEP[id],AGCEEP[climate])</f>
        <v>ncontinental</v>
      </c>
      <c r="V356" t="str">
        <f>_xlfn.XLOOKUP(Table2[[#This Row],[id]],AGCEEP[id],AGCEEP[culture])</f>
        <v>slavonic</v>
      </c>
      <c r="W356" t="str">
        <f>_xlfn.XLOOKUP(Table2[[#This Row],[id]],AGCEEP[id],AGCEEP[goods])</f>
        <v>wool</v>
      </c>
      <c r="X356" t="str">
        <f>_xlfn.XLOOKUP(Table2[[#This Row],[id]],AGCEEP[id],AGCEEP[name])</f>
        <v>Serbia</v>
      </c>
      <c r="Y356">
        <f>_xlfn.XLOOKUP(Table2[[#This Row],[id]],AGCEEP[id],AGCEEP[colonization_difficulty])</f>
        <v>0</v>
      </c>
      <c r="Z356">
        <f>_xlfn.XLOOKUP(Table2[[#This Row],[id]],AGCEEP[id],AGCEEP[manpower])</f>
        <v>3</v>
      </c>
      <c r="AA356">
        <f>_xlfn.XLOOKUP(Table2[[#This Row],[id]],AGCEEP[id],AGCEEP[income])</f>
        <v>5</v>
      </c>
    </row>
    <row r="357" spans="1:27">
      <c r="A357" s="2">
        <v>356</v>
      </c>
      <c r="B357" s="3" t="s">
        <v>346</v>
      </c>
      <c r="C357" s="3" t="s">
        <v>1961</v>
      </c>
      <c r="D357" s="3" t="s">
        <v>475</v>
      </c>
      <c r="E357" s="3" t="s">
        <v>1956</v>
      </c>
      <c r="F357" s="3" t="s">
        <v>394</v>
      </c>
      <c r="G357" s="3" t="s">
        <v>26</v>
      </c>
      <c r="H357" s="3" t="s">
        <v>473</v>
      </c>
      <c r="I357" s="3" t="s">
        <v>141</v>
      </c>
      <c r="J357" s="3" t="s">
        <v>512</v>
      </c>
      <c r="K357" s="3">
        <v>0</v>
      </c>
      <c r="L357" s="3">
        <v>3</v>
      </c>
      <c r="M357" s="3">
        <v>5</v>
      </c>
      <c r="O357">
        <f>Table2[[#This Row],[id]]</f>
        <v>356</v>
      </c>
      <c r="P357" t="str">
        <f>_xlfn.XLOOKUP(Table2[[#This Row],[id]],AGCEEP[id],AGCEEP[continent])</f>
        <v>Europe</v>
      </c>
      <c r="Q357" t="str">
        <f>_xlfn.XLOOKUP(Table2[[#This Row],[id]],AGCEEP[id],AGCEEP[region])</f>
        <v>Central Europe</v>
      </c>
      <c r="R357" t="str">
        <f>_xlfn.XLOOKUP(Table2[[#This Row],[id]],AGCEEP[id],AGCEEP[area])</f>
        <v>Balkans</v>
      </c>
      <c r="S357" t="str">
        <f>_xlfn.XLOOKUP(Table2[[#This Row],[id]],AGCEEP[id],AGCEEP[terrain])</f>
        <v>mountain</v>
      </c>
      <c r="T357" t="str">
        <f>_xlfn.XLOOKUP(Table2[[#This Row],[id]],AGCEEP[id],AGCEEP[religion])</f>
        <v>orthodox</v>
      </c>
      <c r="U357" t="str">
        <f>_xlfn.XLOOKUP(Table2[[#This Row],[id]],AGCEEP[id],AGCEEP[climate])</f>
        <v>ncontinental</v>
      </c>
      <c r="V357" t="str">
        <f>_xlfn.XLOOKUP(Table2[[#This Row],[id]],AGCEEP[id],AGCEEP[culture])</f>
        <v>slavonic</v>
      </c>
      <c r="W357" t="str">
        <f>_xlfn.XLOOKUP(Table2[[#This Row],[id]],AGCEEP[id],AGCEEP[goods])</f>
        <v>iron</v>
      </c>
      <c r="X357" t="str">
        <f>_xlfn.XLOOKUP(Table2[[#This Row],[id]],AGCEEP[id],AGCEEP[name])</f>
        <v>Bulgaria</v>
      </c>
      <c r="Y357">
        <f>_xlfn.XLOOKUP(Table2[[#This Row],[id]],AGCEEP[id],AGCEEP[colonization_difficulty])</f>
        <v>0</v>
      </c>
      <c r="Z357">
        <f>_xlfn.XLOOKUP(Table2[[#This Row],[id]],AGCEEP[id],AGCEEP[manpower])</f>
        <v>4</v>
      </c>
      <c r="AA357">
        <f>_xlfn.XLOOKUP(Table2[[#This Row],[id]],AGCEEP[id],AGCEEP[income])</f>
        <v>7</v>
      </c>
    </row>
    <row r="358" spans="1:27">
      <c r="A358" s="2">
        <v>357</v>
      </c>
      <c r="B358" s="3" t="s">
        <v>346</v>
      </c>
      <c r="C358" s="3" t="s">
        <v>1961</v>
      </c>
      <c r="D358" s="3" t="s">
        <v>475</v>
      </c>
      <c r="E358" s="3" t="s">
        <v>34</v>
      </c>
      <c r="F358" s="3" t="s">
        <v>394</v>
      </c>
      <c r="G358" s="3" t="s">
        <v>35</v>
      </c>
      <c r="H358" s="3" t="s">
        <v>513</v>
      </c>
      <c r="I358" s="3" t="s">
        <v>43</v>
      </c>
      <c r="J358" s="3" t="s">
        <v>1154</v>
      </c>
      <c r="K358" s="3">
        <v>0</v>
      </c>
      <c r="L358" s="3">
        <v>4</v>
      </c>
      <c r="M358" s="3">
        <v>17</v>
      </c>
      <c r="O358">
        <f>Table2[[#This Row],[id]]</f>
        <v>357</v>
      </c>
      <c r="P358" t="str">
        <f>_xlfn.XLOOKUP(Table2[[#This Row],[id]],AGCEEP[id],AGCEEP[continent])</f>
        <v>Europe</v>
      </c>
      <c r="Q358" t="str">
        <f>_xlfn.XLOOKUP(Table2[[#This Row],[id]],AGCEEP[id],AGCEEP[region])</f>
        <v>Central Europe</v>
      </c>
      <c r="R358" t="str">
        <f>_xlfn.XLOOKUP(Table2[[#This Row],[id]],AGCEEP[id],AGCEEP[area])</f>
        <v>Balkans</v>
      </c>
      <c r="S358" t="str">
        <f>_xlfn.XLOOKUP(Table2[[#This Row],[id]],AGCEEP[id],AGCEEP[terrain])</f>
        <v>plains</v>
      </c>
      <c r="T358" t="str">
        <f>_xlfn.XLOOKUP(Table2[[#This Row],[id]],AGCEEP[id],AGCEEP[religion])</f>
        <v>orthodox</v>
      </c>
      <c r="U358" t="str">
        <f>_xlfn.XLOOKUP(Table2[[#This Row],[id]],AGCEEP[id],AGCEEP[climate])</f>
        <v>temperate</v>
      </c>
      <c r="V358" t="str">
        <f>_xlfn.XLOOKUP(Table2[[#This Row],[id]],AGCEEP[id],AGCEEP[culture])</f>
        <v>greek</v>
      </c>
      <c r="W358" t="str">
        <f>_xlfn.XLOOKUP(Table2[[#This Row],[id]],AGCEEP[id],AGCEEP[goods])</f>
        <v>grain</v>
      </c>
      <c r="X358" t="str">
        <f>_xlfn.XLOOKUP(Table2[[#This Row],[id]],AGCEEP[id],AGCEEP[name])</f>
        <v>Thrace</v>
      </c>
      <c r="Y358">
        <f>_xlfn.XLOOKUP(Table2[[#This Row],[id]],AGCEEP[id],AGCEEP[colonization_difficulty])</f>
        <v>0</v>
      </c>
      <c r="Z358">
        <f>_xlfn.XLOOKUP(Table2[[#This Row],[id]],AGCEEP[id],AGCEEP[manpower])</f>
        <v>1</v>
      </c>
      <c r="AA358">
        <f>_xlfn.XLOOKUP(Table2[[#This Row],[id]],AGCEEP[id],AGCEEP[income])</f>
        <v>17</v>
      </c>
    </row>
    <row r="359" spans="1:27">
      <c r="A359" s="2">
        <v>358</v>
      </c>
      <c r="B359" s="3" t="s">
        <v>346</v>
      </c>
      <c r="C359" s="3" t="s">
        <v>1961</v>
      </c>
      <c r="D359" s="3" t="s">
        <v>475</v>
      </c>
      <c r="E359" s="3" t="s">
        <v>34</v>
      </c>
      <c r="F359" s="3" t="s">
        <v>394</v>
      </c>
      <c r="G359" s="3" t="s">
        <v>35</v>
      </c>
      <c r="H359" s="3" t="s">
        <v>513</v>
      </c>
      <c r="I359" s="3" t="s">
        <v>43</v>
      </c>
      <c r="J359" s="3" t="s">
        <v>514</v>
      </c>
      <c r="K359" s="3">
        <v>0</v>
      </c>
      <c r="L359" s="3">
        <v>4</v>
      </c>
      <c r="M359" s="3">
        <v>11</v>
      </c>
      <c r="O359">
        <f>Table2[[#This Row],[id]]</f>
        <v>358</v>
      </c>
      <c r="P359" t="str">
        <f>_xlfn.XLOOKUP(Table2[[#This Row],[id]],AGCEEP[id],AGCEEP[continent])</f>
        <v>Europe</v>
      </c>
      <c r="Q359" t="str">
        <f>_xlfn.XLOOKUP(Table2[[#This Row],[id]],AGCEEP[id],AGCEEP[region])</f>
        <v>Central Europe</v>
      </c>
      <c r="R359" t="str">
        <f>_xlfn.XLOOKUP(Table2[[#This Row],[id]],AGCEEP[id],AGCEEP[area])</f>
        <v>Balkans</v>
      </c>
      <c r="S359" t="str">
        <f>_xlfn.XLOOKUP(Table2[[#This Row],[id]],AGCEEP[id],AGCEEP[terrain])</f>
        <v>plains</v>
      </c>
      <c r="T359" t="str">
        <f>_xlfn.XLOOKUP(Table2[[#This Row],[id]],AGCEEP[id],AGCEEP[religion])</f>
        <v>orthodox</v>
      </c>
      <c r="U359" t="str">
        <f>_xlfn.XLOOKUP(Table2[[#This Row],[id]],AGCEEP[id],AGCEEP[climate])</f>
        <v>temperate</v>
      </c>
      <c r="V359" t="str">
        <f>_xlfn.XLOOKUP(Table2[[#This Row],[id]],AGCEEP[id],AGCEEP[culture])</f>
        <v>greek</v>
      </c>
      <c r="W359" t="str">
        <f>_xlfn.XLOOKUP(Table2[[#This Row],[id]],AGCEEP[id],AGCEEP[goods])</f>
        <v>grain</v>
      </c>
      <c r="X359" t="str">
        <f>_xlfn.XLOOKUP(Table2[[#This Row],[id]],AGCEEP[id],AGCEEP[name])</f>
        <v>Macedonia</v>
      </c>
      <c r="Y359">
        <f>_xlfn.XLOOKUP(Table2[[#This Row],[id]],AGCEEP[id],AGCEEP[colonization_difficulty])</f>
        <v>0</v>
      </c>
      <c r="Z359">
        <f>_xlfn.XLOOKUP(Table2[[#This Row],[id]],AGCEEP[id],AGCEEP[manpower])</f>
        <v>4</v>
      </c>
      <c r="AA359">
        <f>_xlfn.XLOOKUP(Table2[[#This Row],[id]],AGCEEP[id],AGCEEP[income])</f>
        <v>11</v>
      </c>
    </row>
    <row r="360" spans="1:27">
      <c r="A360" s="2">
        <v>359</v>
      </c>
      <c r="B360" s="3" t="s">
        <v>346</v>
      </c>
      <c r="C360" s="3" t="s">
        <v>1963</v>
      </c>
      <c r="D360" s="3" t="s">
        <v>516</v>
      </c>
      <c r="E360" s="3" t="s">
        <v>34</v>
      </c>
      <c r="F360" s="3" t="s">
        <v>394</v>
      </c>
      <c r="G360" s="3" t="s">
        <v>35</v>
      </c>
      <c r="H360" s="3" t="s">
        <v>513</v>
      </c>
      <c r="I360" s="3" t="s">
        <v>27</v>
      </c>
      <c r="J360" s="3" t="s">
        <v>517</v>
      </c>
      <c r="K360" s="3">
        <v>0</v>
      </c>
      <c r="L360" s="3">
        <v>3</v>
      </c>
      <c r="M360" s="3">
        <v>5</v>
      </c>
      <c r="O360">
        <f>Table2[[#This Row],[id]]</f>
        <v>359</v>
      </c>
      <c r="P360" t="str">
        <f>_xlfn.XLOOKUP(Table2[[#This Row],[id]],AGCEEP[id],AGCEEP[continent])</f>
        <v>Europe</v>
      </c>
      <c r="Q360" t="str">
        <f>_xlfn.XLOOKUP(Table2[[#This Row],[id]],AGCEEP[id],AGCEEP[region])</f>
        <v>Southern Europe</v>
      </c>
      <c r="R360" t="str">
        <f>_xlfn.XLOOKUP(Table2[[#This Row],[id]],AGCEEP[id],AGCEEP[area])</f>
        <v>Mediterranean</v>
      </c>
      <c r="S360" t="str">
        <f>_xlfn.XLOOKUP(Table2[[#This Row],[id]],AGCEEP[id],AGCEEP[terrain])</f>
        <v>mountain</v>
      </c>
      <c r="T360" t="str">
        <f>_xlfn.XLOOKUP(Table2[[#This Row],[id]],AGCEEP[id],AGCEEP[religion])</f>
        <v>orthodox</v>
      </c>
      <c r="U360" t="str">
        <f>_xlfn.XLOOKUP(Table2[[#This Row],[id]],AGCEEP[id],AGCEEP[climate])</f>
        <v>temperate</v>
      </c>
      <c r="V360" t="str">
        <f>_xlfn.XLOOKUP(Table2[[#This Row],[id]],AGCEEP[id],AGCEEP[culture])</f>
        <v>greek</v>
      </c>
      <c r="W360" t="str">
        <f>_xlfn.XLOOKUP(Table2[[#This Row],[id]],AGCEEP[id],AGCEEP[goods])</f>
        <v>fish</v>
      </c>
      <c r="X360" t="str">
        <f>_xlfn.XLOOKUP(Table2[[#This Row],[id]],AGCEEP[id],AGCEEP[name])</f>
        <v>Hellas</v>
      </c>
      <c r="Y360">
        <f>_xlfn.XLOOKUP(Table2[[#This Row],[id]],AGCEEP[id],AGCEEP[colonization_difficulty])</f>
        <v>0</v>
      </c>
      <c r="Z360">
        <f>_xlfn.XLOOKUP(Table2[[#This Row],[id]],AGCEEP[id],AGCEEP[manpower])</f>
        <v>3</v>
      </c>
      <c r="AA360">
        <f>_xlfn.XLOOKUP(Table2[[#This Row],[id]],AGCEEP[id],AGCEEP[income])</f>
        <v>5</v>
      </c>
    </row>
    <row r="361" spans="1:27">
      <c r="A361" s="2">
        <v>360</v>
      </c>
      <c r="B361" s="3" t="s">
        <v>346</v>
      </c>
      <c r="C361" s="3" t="s">
        <v>1963</v>
      </c>
      <c r="D361" s="3" t="s">
        <v>516</v>
      </c>
      <c r="E361" s="3" t="s">
        <v>1956</v>
      </c>
      <c r="F361" s="3" t="s">
        <v>394</v>
      </c>
      <c r="G361" s="3" t="s">
        <v>35</v>
      </c>
      <c r="H361" s="3" t="s">
        <v>513</v>
      </c>
      <c r="I361" s="3" t="s">
        <v>37</v>
      </c>
      <c r="J361" s="3" t="s">
        <v>518</v>
      </c>
      <c r="K361" s="3">
        <v>0</v>
      </c>
      <c r="L361" s="3">
        <v>3</v>
      </c>
      <c r="M361" s="3">
        <v>3</v>
      </c>
      <c r="O361">
        <f>Table2[[#This Row],[id]]</f>
        <v>360</v>
      </c>
      <c r="P361" t="str">
        <f>_xlfn.XLOOKUP(Table2[[#This Row],[id]],AGCEEP[id],AGCEEP[continent])</f>
        <v>Europe</v>
      </c>
      <c r="Q361" t="str">
        <f>_xlfn.XLOOKUP(Table2[[#This Row],[id]],AGCEEP[id],AGCEEP[region])</f>
        <v>Southern Europe</v>
      </c>
      <c r="R361" t="str">
        <f>_xlfn.XLOOKUP(Table2[[#This Row],[id]],AGCEEP[id],AGCEEP[area])</f>
        <v>Mediterranean</v>
      </c>
      <c r="S361" t="str">
        <f>_xlfn.XLOOKUP(Table2[[#This Row],[id]],AGCEEP[id],AGCEEP[terrain])</f>
        <v>mountain</v>
      </c>
      <c r="T361" t="str">
        <f>_xlfn.XLOOKUP(Table2[[#This Row],[id]],AGCEEP[id],AGCEEP[religion])</f>
        <v>orthodox</v>
      </c>
      <c r="U361" t="str">
        <f>_xlfn.XLOOKUP(Table2[[#This Row],[id]],AGCEEP[id],AGCEEP[climate])</f>
        <v>temperate</v>
      </c>
      <c r="V361" t="str">
        <f>_xlfn.XLOOKUP(Table2[[#This Row],[id]],AGCEEP[id],AGCEEP[culture])</f>
        <v>greek</v>
      </c>
      <c r="W361" t="str">
        <f>_xlfn.XLOOKUP(Table2[[#This Row],[id]],AGCEEP[id],AGCEEP[goods])</f>
        <v>wine</v>
      </c>
      <c r="X361" t="str">
        <f>_xlfn.XLOOKUP(Table2[[#This Row],[id]],AGCEEP[id],AGCEEP[name])</f>
        <v>Morea</v>
      </c>
      <c r="Y361">
        <f>_xlfn.XLOOKUP(Table2[[#This Row],[id]],AGCEEP[id],AGCEEP[colonization_difficulty])</f>
        <v>0</v>
      </c>
      <c r="Z361">
        <f>_xlfn.XLOOKUP(Table2[[#This Row],[id]],AGCEEP[id],AGCEEP[manpower])</f>
        <v>3</v>
      </c>
      <c r="AA361">
        <f>_xlfn.XLOOKUP(Table2[[#This Row],[id]],AGCEEP[id],AGCEEP[income])</f>
        <v>3</v>
      </c>
    </row>
    <row r="362" spans="1:27">
      <c r="A362" s="2">
        <v>361</v>
      </c>
      <c r="B362" s="3" t="s">
        <v>346</v>
      </c>
      <c r="C362" s="3" t="s">
        <v>1961</v>
      </c>
      <c r="D362" s="3" t="s">
        <v>475</v>
      </c>
      <c r="E362" s="3" t="s">
        <v>1956</v>
      </c>
      <c r="F362" s="3" t="s">
        <v>394</v>
      </c>
      <c r="G362" s="3" t="s">
        <v>35</v>
      </c>
      <c r="H362" s="3" t="s">
        <v>519</v>
      </c>
      <c r="I362" s="3" t="s">
        <v>41</v>
      </c>
      <c r="J362" s="3" t="s">
        <v>520</v>
      </c>
      <c r="K362" s="3">
        <v>0</v>
      </c>
      <c r="L362" s="3">
        <v>3</v>
      </c>
      <c r="M362" s="3">
        <v>2</v>
      </c>
      <c r="O362">
        <f>Table2[[#This Row],[id]]</f>
        <v>361</v>
      </c>
      <c r="P362" t="str">
        <f>_xlfn.XLOOKUP(Table2[[#This Row],[id]],AGCEEP[id],AGCEEP[continent])</f>
        <v>Europe</v>
      </c>
      <c r="Q362" t="str">
        <f>_xlfn.XLOOKUP(Table2[[#This Row],[id]],AGCEEP[id],AGCEEP[region])</f>
        <v>Central Europe</v>
      </c>
      <c r="R362" t="str">
        <f>_xlfn.XLOOKUP(Table2[[#This Row],[id]],AGCEEP[id],AGCEEP[area])</f>
        <v>Balkans</v>
      </c>
      <c r="S362" t="str">
        <f>_xlfn.XLOOKUP(Table2[[#This Row],[id]],AGCEEP[id],AGCEEP[terrain])</f>
        <v>mountain</v>
      </c>
      <c r="T362" t="str">
        <f>_xlfn.XLOOKUP(Table2[[#This Row],[id]],AGCEEP[id],AGCEEP[religion])</f>
        <v>orthodox</v>
      </c>
      <c r="U362" t="str">
        <f>_xlfn.XLOOKUP(Table2[[#This Row],[id]],AGCEEP[id],AGCEEP[climate])</f>
        <v>temperate</v>
      </c>
      <c r="V362" t="str">
        <f>_xlfn.XLOOKUP(Table2[[#This Row],[id]],AGCEEP[id],AGCEEP[culture])</f>
        <v>albanian</v>
      </c>
      <c r="W362" t="str">
        <f>_xlfn.XLOOKUP(Table2[[#This Row],[id]],AGCEEP[id],AGCEEP[goods])</f>
        <v>naval_supplies</v>
      </c>
      <c r="X362" t="str">
        <f>_xlfn.XLOOKUP(Table2[[#This Row],[id]],AGCEEP[id],AGCEEP[name])</f>
        <v>Albania</v>
      </c>
      <c r="Y362">
        <f>_xlfn.XLOOKUP(Table2[[#This Row],[id]],AGCEEP[id],AGCEEP[colonization_difficulty])</f>
        <v>0</v>
      </c>
      <c r="Z362">
        <f>_xlfn.XLOOKUP(Table2[[#This Row],[id]],AGCEEP[id],AGCEEP[manpower])</f>
        <v>4</v>
      </c>
      <c r="AA362">
        <f>_xlfn.XLOOKUP(Table2[[#This Row],[id]],AGCEEP[id],AGCEEP[income])</f>
        <v>3</v>
      </c>
    </row>
    <row r="363" spans="1:27">
      <c r="A363" s="2">
        <v>362</v>
      </c>
      <c r="B363" s="3" t="s">
        <v>346</v>
      </c>
      <c r="C363" s="3" t="s">
        <v>1961</v>
      </c>
      <c r="D363" s="3" t="s">
        <v>475</v>
      </c>
      <c r="E363" s="3" t="s">
        <v>1956</v>
      </c>
      <c r="F363" s="3" t="s">
        <v>349</v>
      </c>
      <c r="G363" s="3" t="s">
        <v>35</v>
      </c>
      <c r="H363" s="3" t="s">
        <v>473</v>
      </c>
      <c r="I363" s="3" t="s">
        <v>27</v>
      </c>
      <c r="J363" s="3" t="s">
        <v>521</v>
      </c>
      <c r="K363" s="3">
        <v>0</v>
      </c>
      <c r="L363" s="3">
        <v>3</v>
      </c>
      <c r="M363" s="3">
        <v>5</v>
      </c>
      <c r="O363">
        <f>Table2[[#This Row],[id]]</f>
        <v>362</v>
      </c>
      <c r="P363" t="str">
        <f>_xlfn.XLOOKUP(Table2[[#This Row],[id]],AGCEEP[id],AGCEEP[continent])</f>
        <v>Europe</v>
      </c>
      <c r="Q363" t="str">
        <f>_xlfn.XLOOKUP(Table2[[#This Row],[id]],AGCEEP[id],AGCEEP[region])</f>
        <v>Central Europe</v>
      </c>
      <c r="R363" t="str">
        <f>_xlfn.XLOOKUP(Table2[[#This Row],[id]],AGCEEP[id],AGCEEP[area])</f>
        <v>Balkans</v>
      </c>
      <c r="S363" t="str">
        <f>_xlfn.XLOOKUP(Table2[[#This Row],[id]],AGCEEP[id],AGCEEP[terrain])</f>
        <v>mountain</v>
      </c>
      <c r="T363" t="str">
        <f>_xlfn.XLOOKUP(Table2[[#This Row],[id]],AGCEEP[id],AGCEEP[religion])</f>
        <v>catholic</v>
      </c>
      <c r="U363" t="str">
        <f>_xlfn.XLOOKUP(Table2[[#This Row],[id]],AGCEEP[id],AGCEEP[climate])</f>
        <v>temperate</v>
      </c>
      <c r="V363" t="str">
        <f>_xlfn.XLOOKUP(Table2[[#This Row],[id]],AGCEEP[id],AGCEEP[culture])</f>
        <v>dalmatian</v>
      </c>
      <c r="W363" t="str">
        <f>_xlfn.XLOOKUP(Table2[[#This Row],[id]],AGCEEP[id],AGCEEP[goods])</f>
        <v>salt</v>
      </c>
      <c r="X363" t="str">
        <f>_xlfn.XLOOKUP(Table2[[#This Row],[id]],AGCEEP[id],AGCEEP[name])</f>
        <v>Ragusa</v>
      </c>
      <c r="Y363">
        <f>_xlfn.XLOOKUP(Table2[[#This Row],[id]],AGCEEP[id],AGCEEP[colonization_difficulty])</f>
        <v>0</v>
      </c>
      <c r="Z363">
        <f>_xlfn.XLOOKUP(Table2[[#This Row],[id]],AGCEEP[id],AGCEEP[manpower])</f>
        <v>2</v>
      </c>
      <c r="AA363">
        <f>_xlfn.XLOOKUP(Table2[[#This Row],[id]],AGCEEP[id],AGCEEP[income])</f>
        <v>4</v>
      </c>
    </row>
    <row r="364" spans="1:27">
      <c r="A364" s="2">
        <v>363</v>
      </c>
      <c r="B364" s="3" t="s">
        <v>346</v>
      </c>
      <c r="C364" s="3" t="s">
        <v>1961</v>
      </c>
      <c r="D364" s="3" t="s">
        <v>475</v>
      </c>
      <c r="E364" s="3" t="s">
        <v>22</v>
      </c>
      <c r="F364" s="3" t="s">
        <v>394</v>
      </c>
      <c r="G364" s="3" t="s">
        <v>26</v>
      </c>
      <c r="H364" s="3" t="s">
        <v>473</v>
      </c>
      <c r="I364" s="3" t="s">
        <v>41</v>
      </c>
      <c r="J364" s="3" t="s">
        <v>522</v>
      </c>
      <c r="K364" s="3">
        <v>0</v>
      </c>
      <c r="L364" s="3">
        <v>3</v>
      </c>
      <c r="M364" s="3">
        <v>4</v>
      </c>
      <c r="O364">
        <f>Table2[[#This Row],[id]]</f>
        <v>363</v>
      </c>
      <c r="P364" t="str">
        <f>_xlfn.XLOOKUP(Table2[[#This Row],[id]],AGCEEP[id],AGCEEP[continent])</f>
        <v>Europe</v>
      </c>
      <c r="Q364" t="str">
        <f>_xlfn.XLOOKUP(Table2[[#This Row],[id]],AGCEEP[id],AGCEEP[region])</f>
        <v>Central Europe</v>
      </c>
      <c r="R364" t="str">
        <f>_xlfn.XLOOKUP(Table2[[#This Row],[id]],AGCEEP[id],AGCEEP[area])</f>
        <v>Balkans</v>
      </c>
      <c r="S364" t="str">
        <f>_xlfn.XLOOKUP(Table2[[#This Row],[id]],AGCEEP[id],AGCEEP[terrain])</f>
        <v>mountain</v>
      </c>
      <c r="T364" t="str">
        <f>_xlfn.XLOOKUP(Table2[[#This Row],[id]],AGCEEP[id],AGCEEP[religion])</f>
        <v>orthodox</v>
      </c>
      <c r="U364" t="str">
        <f>_xlfn.XLOOKUP(Table2[[#This Row],[id]],AGCEEP[id],AGCEEP[climate])</f>
        <v>ncontinental</v>
      </c>
      <c r="V364" t="str">
        <f>_xlfn.XLOOKUP(Table2[[#This Row],[id]],AGCEEP[id],AGCEEP[culture])</f>
        <v>slavonic</v>
      </c>
      <c r="W364" t="str">
        <f>_xlfn.XLOOKUP(Table2[[#This Row],[id]],AGCEEP[id],AGCEEP[goods])</f>
        <v>wool</v>
      </c>
      <c r="X364" t="str">
        <f>_xlfn.XLOOKUP(Table2[[#This Row],[id]],AGCEEP[id],AGCEEP[name])</f>
        <v>Kosovo</v>
      </c>
      <c r="Y364">
        <f>_xlfn.XLOOKUP(Table2[[#This Row],[id]],AGCEEP[id],AGCEEP[colonization_difficulty])</f>
        <v>0</v>
      </c>
      <c r="Z364">
        <f>_xlfn.XLOOKUP(Table2[[#This Row],[id]],AGCEEP[id],AGCEEP[manpower])</f>
        <v>2</v>
      </c>
      <c r="AA364">
        <f>_xlfn.XLOOKUP(Table2[[#This Row],[id]],AGCEEP[id],AGCEEP[income])</f>
        <v>4</v>
      </c>
    </row>
    <row r="365" spans="1:27">
      <c r="A365" s="2">
        <v>364</v>
      </c>
      <c r="B365" s="3" t="s">
        <v>346</v>
      </c>
      <c r="C365" s="3" t="s">
        <v>1961</v>
      </c>
      <c r="D365" s="3" t="s">
        <v>475</v>
      </c>
      <c r="E365" s="3" t="s">
        <v>1956</v>
      </c>
      <c r="F365" s="3" t="s">
        <v>349</v>
      </c>
      <c r="G365" s="3" t="s">
        <v>26</v>
      </c>
      <c r="H365" s="3" t="s">
        <v>473</v>
      </c>
      <c r="I365" s="3" t="s">
        <v>41</v>
      </c>
      <c r="J365" s="3" t="s">
        <v>523</v>
      </c>
      <c r="K365" s="3">
        <v>0</v>
      </c>
      <c r="L365" s="3">
        <v>3</v>
      </c>
      <c r="M365" s="3">
        <v>5</v>
      </c>
      <c r="O365">
        <f>Table2[[#This Row],[id]]</f>
        <v>364</v>
      </c>
      <c r="P365" t="str">
        <f>_xlfn.XLOOKUP(Table2[[#This Row],[id]],AGCEEP[id],AGCEEP[continent])</f>
        <v>Europe</v>
      </c>
      <c r="Q365" t="str">
        <f>_xlfn.XLOOKUP(Table2[[#This Row],[id]],AGCEEP[id],AGCEEP[region])</f>
        <v>Central Europe</v>
      </c>
      <c r="R365" t="str">
        <f>_xlfn.XLOOKUP(Table2[[#This Row],[id]],AGCEEP[id],AGCEEP[area])</f>
        <v>Balkans</v>
      </c>
      <c r="S365" t="str">
        <f>_xlfn.XLOOKUP(Table2[[#This Row],[id]],AGCEEP[id],AGCEEP[terrain])</f>
        <v>mountain</v>
      </c>
      <c r="T365" t="str">
        <f>_xlfn.XLOOKUP(Table2[[#This Row],[id]],AGCEEP[id],AGCEEP[religion])</f>
        <v>catholic</v>
      </c>
      <c r="U365" t="str">
        <f>_xlfn.XLOOKUP(Table2[[#This Row],[id]],AGCEEP[id],AGCEEP[climate])</f>
        <v>ncontinental</v>
      </c>
      <c r="V365" t="str">
        <f>_xlfn.XLOOKUP(Table2[[#This Row],[id]],AGCEEP[id],AGCEEP[culture])</f>
        <v>slavonic</v>
      </c>
      <c r="W365" t="str">
        <f>_xlfn.XLOOKUP(Table2[[#This Row],[id]],AGCEEP[id],AGCEEP[goods])</f>
        <v>iron</v>
      </c>
      <c r="X365" t="str">
        <f>_xlfn.XLOOKUP(Table2[[#This Row],[id]],AGCEEP[id],AGCEEP[name])</f>
        <v>Bosnia</v>
      </c>
      <c r="Y365">
        <f>_xlfn.XLOOKUP(Table2[[#This Row],[id]],AGCEEP[id],AGCEEP[colonization_difficulty])</f>
        <v>0</v>
      </c>
      <c r="Z365">
        <f>_xlfn.XLOOKUP(Table2[[#This Row],[id]],AGCEEP[id],AGCEEP[manpower])</f>
        <v>4</v>
      </c>
      <c r="AA365">
        <f>_xlfn.XLOOKUP(Table2[[#This Row],[id]],AGCEEP[id],AGCEEP[income])</f>
        <v>6</v>
      </c>
    </row>
    <row r="366" spans="1:27">
      <c r="A366" s="2">
        <v>365</v>
      </c>
      <c r="B366" s="3" t="s">
        <v>346</v>
      </c>
      <c r="C366" s="3" t="s">
        <v>1961</v>
      </c>
      <c r="D366" s="3" t="s">
        <v>475</v>
      </c>
      <c r="E366" s="3" t="s">
        <v>1956</v>
      </c>
      <c r="F366" s="3" t="s">
        <v>349</v>
      </c>
      <c r="G366" s="3" t="s">
        <v>35</v>
      </c>
      <c r="H366" s="3" t="s">
        <v>473</v>
      </c>
      <c r="I366" s="3" t="s">
        <v>41</v>
      </c>
      <c r="J366" s="3" t="s">
        <v>524</v>
      </c>
      <c r="K366" s="3">
        <v>0</v>
      </c>
      <c r="L366" s="3">
        <v>3</v>
      </c>
      <c r="M366" s="3">
        <v>5</v>
      </c>
      <c r="O366">
        <f>Table2[[#This Row],[id]]</f>
        <v>365</v>
      </c>
      <c r="P366" t="str">
        <f>_xlfn.XLOOKUP(Table2[[#This Row],[id]],AGCEEP[id],AGCEEP[continent])</f>
        <v>Europe</v>
      </c>
      <c r="Q366" t="str">
        <f>_xlfn.XLOOKUP(Table2[[#This Row],[id]],AGCEEP[id],AGCEEP[region])</f>
        <v>Central Europe</v>
      </c>
      <c r="R366" t="str">
        <f>_xlfn.XLOOKUP(Table2[[#This Row],[id]],AGCEEP[id],AGCEEP[area])</f>
        <v>Balkans</v>
      </c>
      <c r="S366" t="str">
        <f>_xlfn.XLOOKUP(Table2[[#This Row],[id]],AGCEEP[id],AGCEEP[terrain])</f>
        <v>forest</v>
      </c>
      <c r="T366" t="str">
        <f>_xlfn.XLOOKUP(Table2[[#This Row],[id]],AGCEEP[id],AGCEEP[religion])</f>
        <v>catholic</v>
      </c>
      <c r="U366" t="str">
        <f>_xlfn.XLOOKUP(Table2[[#This Row],[id]],AGCEEP[id],AGCEEP[climate])</f>
        <v>temperate</v>
      </c>
      <c r="V366" t="str">
        <f>_xlfn.XLOOKUP(Table2[[#This Row],[id]],AGCEEP[id],AGCEEP[culture])</f>
        <v>dalmatian</v>
      </c>
      <c r="W366" t="str">
        <f>_xlfn.XLOOKUP(Table2[[#This Row],[id]],AGCEEP[id],AGCEEP[goods])</f>
        <v>wine</v>
      </c>
      <c r="X366" t="str">
        <f>_xlfn.XLOOKUP(Table2[[#This Row],[id]],AGCEEP[id],AGCEEP[name])</f>
        <v>Dalmatia</v>
      </c>
      <c r="Y366">
        <f>_xlfn.XLOOKUP(Table2[[#This Row],[id]],AGCEEP[id],AGCEEP[colonization_difficulty])</f>
        <v>0</v>
      </c>
      <c r="Z366">
        <f>_xlfn.XLOOKUP(Table2[[#This Row],[id]],AGCEEP[id],AGCEEP[manpower])</f>
        <v>3</v>
      </c>
      <c r="AA366">
        <f>_xlfn.XLOOKUP(Table2[[#This Row],[id]],AGCEEP[id],AGCEEP[income])</f>
        <v>8</v>
      </c>
    </row>
    <row r="367" spans="1:27">
      <c r="A367" s="2">
        <v>366</v>
      </c>
      <c r="B367" s="3" t="s">
        <v>346</v>
      </c>
      <c r="C367" s="3" t="s">
        <v>1961</v>
      </c>
      <c r="D367" s="3" t="s">
        <v>475</v>
      </c>
      <c r="E367" s="3" t="s">
        <v>22</v>
      </c>
      <c r="F367" s="3" t="s">
        <v>349</v>
      </c>
      <c r="G367" s="3" t="s">
        <v>26</v>
      </c>
      <c r="H367" s="3" t="s">
        <v>473</v>
      </c>
      <c r="I367" s="3" t="s">
        <v>352</v>
      </c>
      <c r="J367" s="3" t="s">
        <v>525</v>
      </c>
      <c r="K367" s="3">
        <v>0</v>
      </c>
      <c r="L367" s="3">
        <v>3</v>
      </c>
      <c r="M367" s="3">
        <v>5</v>
      </c>
      <c r="O367">
        <f>Table2[[#This Row],[id]]</f>
        <v>366</v>
      </c>
      <c r="P367" t="str">
        <f>_xlfn.XLOOKUP(Table2[[#This Row],[id]],AGCEEP[id],AGCEEP[continent])</f>
        <v>Europe</v>
      </c>
      <c r="Q367" t="str">
        <f>_xlfn.XLOOKUP(Table2[[#This Row],[id]],AGCEEP[id],AGCEEP[region])</f>
        <v>Central Europe</v>
      </c>
      <c r="R367" t="str">
        <f>_xlfn.XLOOKUP(Table2[[#This Row],[id]],AGCEEP[id],AGCEEP[area])</f>
        <v>Balkans</v>
      </c>
      <c r="S367" t="str">
        <f>_xlfn.XLOOKUP(Table2[[#This Row],[id]],AGCEEP[id],AGCEEP[terrain])</f>
        <v>mountain</v>
      </c>
      <c r="T367" t="str">
        <f>_xlfn.XLOOKUP(Table2[[#This Row],[id]],AGCEEP[id],AGCEEP[religion])</f>
        <v>catholic</v>
      </c>
      <c r="U367" t="str">
        <f>_xlfn.XLOOKUP(Table2[[#This Row],[id]],AGCEEP[id],AGCEEP[climate])</f>
        <v>ncontinental</v>
      </c>
      <c r="V367" t="str">
        <f>_xlfn.XLOOKUP(Table2[[#This Row],[id]],AGCEEP[id],AGCEEP[culture])</f>
        <v>slavonic</v>
      </c>
      <c r="W367" t="str">
        <f>_xlfn.XLOOKUP(Table2[[#This Row],[id]],AGCEEP[id],AGCEEP[goods])</f>
        <v>wine</v>
      </c>
      <c r="X367" t="str">
        <f>_xlfn.XLOOKUP(Table2[[#This Row],[id]],AGCEEP[id],AGCEEP[name])</f>
        <v>Croatia</v>
      </c>
      <c r="Y367">
        <f>_xlfn.XLOOKUP(Table2[[#This Row],[id]],AGCEEP[id],AGCEEP[colonization_difficulty])</f>
        <v>0</v>
      </c>
      <c r="Z367">
        <f>_xlfn.XLOOKUP(Table2[[#This Row],[id]],AGCEEP[id],AGCEEP[manpower])</f>
        <v>3</v>
      </c>
      <c r="AA367">
        <f>_xlfn.XLOOKUP(Table2[[#This Row],[id]],AGCEEP[id],AGCEEP[income])</f>
        <v>6</v>
      </c>
    </row>
    <row r="368" spans="1:27">
      <c r="A368" s="2">
        <v>367</v>
      </c>
      <c r="B368" s="3" t="s">
        <v>346</v>
      </c>
      <c r="C368" s="3" t="s">
        <v>1961</v>
      </c>
      <c r="D368" s="3" t="s">
        <v>475</v>
      </c>
      <c r="E368" s="3" t="s">
        <v>1956</v>
      </c>
      <c r="F368" s="3" t="s">
        <v>349</v>
      </c>
      <c r="G368" s="3" t="s">
        <v>26</v>
      </c>
      <c r="H368" s="3" t="s">
        <v>473</v>
      </c>
      <c r="I368" s="3" t="s">
        <v>141</v>
      </c>
      <c r="J368" s="3" t="s">
        <v>526</v>
      </c>
      <c r="K368" s="3">
        <v>0</v>
      </c>
      <c r="L368" s="3">
        <v>3</v>
      </c>
      <c r="M368" s="3">
        <v>5</v>
      </c>
      <c r="O368">
        <f>Table2[[#This Row],[id]]</f>
        <v>367</v>
      </c>
      <c r="P368" t="str">
        <f>_xlfn.XLOOKUP(Table2[[#This Row],[id]],AGCEEP[id],AGCEEP[continent])</f>
        <v>Europe</v>
      </c>
      <c r="Q368" t="str">
        <f>_xlfn.XLOOKUP(Table2[[#This Row],[id]],AGCEEP[id],AGCEEP[region])</f>
        <v>Central Europe</v>
      </c>
      <c r="R368" t="str">
        <f>_xlfn.XLOOKUP(Table2[[#This Row],[id]],AGCEEP[id],AGCEEP[area])</f>
        <v>Balkans</v>
      </c>
      <c r="S368" t="str">
        <f>_xlfn.XLOOKUP(Table2[[#This Row],[id]],AGCEEP[id],AGCEEP[terrain])</f>
        <v>mountain</v>
      </c>
      <c r="T368" t="str">
        <f>_xlfn.XLOOKUP(Table2[[#This Row],[id]],AGCEEP[id],AGCEEP[religion])</f>
        <v>catholic</v>
      </c>
      <c r="U368" t="str">
        <f>_xlfn.XLOOKUP(Table2[[#This Row],[id]],AGCEEP[id],AGCEEP[climate])</f>
        <v>ncontinental</v>
      </c>
      <c r="V368" t="str">
        <f>_xlfn.XLOOKUP(Table2[[#This Row],[id]],AGCEEP[id],AGCEEP[culture])</f>
        <v>slavonic</v>
      </c>
      <c r="W368" t="str">
        <f>_xlfn.XLOOKUP(Table2[[#This Row],[id]],AGCEEP[id],AGCEEP[goods])</f>
        <v>copper</v>
      </c>
      <c r="X368" t="str">
        <f>_xlfn.XLOOKUP(Table2[[#This Row],[id]],AGCEEP[id],AGCEEP[name])</f>
        <v>Krain</v>
      </c>
      <c r="Y368">
        <f>_xlfn.XLOOKUP(Table2[[#This Row],[id]],AGCEEP[id],AGCEEP[colonization_difficulty])</f>
        <v>0</v>
      </c>
      <c r="Z368">
        <f>_xlfn.XLOOKUP(Table2[[#This Row],[id]],AGCEEP[id],AGCEEP[manpower])</f>
        <v>3</v>
      </c>
      <c r="AA368">
        <f>_xlfn.XLOOKUP(Table2[[#This Row],[id]],AGCEEP[id],AGCEEP[income])</f>
        <v>4</v>
      </c>
    </row>
    <row r="369" spans="1:27">
      <c r="A369" s="2">
        <v>368</v>
      </c>
      <c r="B369" s="3" t="s">
        <v>346</v>
      </c>
      <c r="C369" s="3" t="s">
        <v>1963</v>
      </c>
      <c r="D369" s="3" t="s">
        <v>527</v>
      </c>
      <c r="E369" s="3" t="s">
        <v>1956</v>
      </c>
      <c r="F369" s="3" t="s">
        <v>349</v>
      </c>
      <c r="G369" s="3" t="s">
        <v>35</v>
      </c>
      <c r="H369" s="3" t="s">
        <v>528</v>
      </c>
      <c r="I369" s="3" t="s">
        <v>41</v>
      </c>
      <c r="J369" s="3" t="s">
        <v>529</v>
      </c>
      <c r="K369" s="3">
        <v>0</v>
      </c>
      <c r="L369" s="3">
        <v>3</v>
      </c>
      <c r="M369" s="3">
        <v>6</v>
      </c>
      <c r="O369">
        <f>Table2[[#This Row],[id]]</f>
        <v>368</v>
      </c>
      <c r="P369" t="str">
        <f>_xlfn.XLOOKUP(Table2[[#This Row],[id]],AGCEEP[id],AGCEEP[continent])</f>
        <v>Europe</v>
      </c>
      <c r="Q369" t="str">
        <f>_xlfn.XLOOKUP(Table2[[#This Row],[id]],AGCEEP[id],AGCEEP[region])</f>
        <v>Southern Europe</v>
      </c>
      <c r="R369" t="str">
        <f>_xlfn.XLOOKUP(Table2[[#This Row],[id]],AGCEEP[id],AGCEEP[area])</f>
        <v>Italy</v>
      </c>
      <c r="S369" t="str">
        <f>_xlfn.XLOOKUP(Table2[[#This Row],[id]],AGCEEP[id],AGCEEP[terrain])</f>
        <v>forest</v>
      </c>
      <c r="T369" t="str">
        <f>_xlfn.XLOOKUP(Table2[[#This Row],[id]],AGCEEP[id],AGCEEP[religion])</f>
        <v>catholic</v>
      </c>
      <c r="U369" t="str">
        <f>_xlfn.XLOOKUP(Table2[[#This Row],[id]],AGCEEP[id],AGCEEP[climate])</f>
        <v>temperate</v>
      </c>
      <c r="V369" t="str">
        <f>_xlfn.XLOOKUP(Table2[[#This Row],[id]],AGCEEP[id],AGCEEP[culture])</f>
        <v>dalmatian</v>
      </c>
      <c r="W369" t="str">
        <f>_xlfn.XLOOKUP(Table2[[#This Row],[id]],AGCEEP[id],AGCEEP[goods])</f>
        <v>naval_supplies</v>
      </c>
      <c r="X369" t="str">
        <f>_xlfn.XLOOKUP(Table2[[#This Row],[id]],AGCEEP[id],AGCEEP[name])</f>
        <v>Istria</v>
      </c>
      <c r="Y369">
        <f>_xlfn.XLOOKUP(Table2[[#This Row],[id]],AGCEEP[id],AGCEEP[colonization_difficulty])</f>
        <v>0</v>
      </c>
      <c r="Z369">
        <f>_xlfn.XLOOKUP(Table2[[#This Row],[id]],AGCEEP[id],AGCEEP[manpower])</f>
        <v>2</v>
      </c>
      <c r="AA369">
        <f>_xlfn.XLOOKUP(Table2[[#This Row],[id]],AGCEEP[id],AGCEEP[income])</f>
        <v>3</v>
      </c>
    </row>
    <row r="370" spans="1:27">
      <c r="A370" s="2">
        <v>369</v>
      </c>
      <c r="B370" s="3" t="s">
        <v>346</v>
      </c>
      <c r="C370" s="3" t="s">
        <v>1961</v>
      </c>
      <c r="D370" s="3" t="s">
        <v>464</v>
      </c>
      <c r="E370" s="3" t="s">
        <v>1956</v>
      </c>
      <c r="F370" s="3" t="s">
        <v>349</v>
      </c>
      <c r="G370" s="3" t="s">
        <v>26</v>
      </c>
      <c r="H370" s="3" t="s">
        <v>445</v>
      </c>
      <c r="I370" s="3" t="s">
        <v>18</v>
      </c>
      <c r="J370" s="3" t="s">
        <v>530</v>
      </c>
      <c r="K370" s="3">
        <v>0</v>
      </c>
      <c r="L370" s="3">
        <v>3</v>
      </c>
      <c r="M370" s="3">
        <v>9</v>
      </c>
      <c r="O370">
        <f>Table2[[#This Row],[id]]</f>
        <v>369</v>
      </c>
      <c r="P370" t="str">
        <f>_xlfn.XLOOKUP(Table2[[#This Row],[id]],AGCEEP[id],AGCEEP[continent])</f>
        <v>Europe</v>
      </c>
      <c r="Q370" t="str">
        <f>_xlfn.XLOOKUP(Table2[[#This Row],[id]],AGCEEP[id],AGCEEP[region])</f>
        <v>Central Europe</v>
      </c>
      <c r="R370" t="str">
        <f>_xlfn.XLOOKUP(Table2[[#This Row],[id]],AGCEEP[id],AGCEEP[area])</f>
        <v>Danube</v>
      </c>
      <c r="S370" t="str">
        <f>_xlfn.XLOOKUP(Table2[[#This Row],[id]],AGCEEP[id],AGCEEP[terrain])</f>
        <v>mountain</v>
      </c>
      <c r="T370" t="str">
        <f>_xlfn.XLOOKUP(Table2[[#This Row],[id]],AGCEEP[id],AGCEEP[religion])</f>
        <v>catholic</v>
      </c>
      <c r="U370" t="str">
        <f>_xlfn.XLOOKUP(Table2[[#This Row],[id]],AGCEEP[id],AGCEEP[climate])</f>
        <v>ncontinental</v>
      </c>
      <c r="V370" t="str">
        <f>_xlfn.XLOOKUP(Table2[[#This Row],[id]],AGCEEP[id],AGCEEP[culture])</f>
        <v>german</v>
      </c>
      <c r="W370" t="str">
        <f>_xlfn.XLOOKUP(Table2[[#This Row],[id]],AGCEEP[id],AGCEEP[goods])</f>
        <v>iron</v>
      </c>
      <c r="X370" t="str">
        <f>_xlfn.XLOOKUP(Table2[[#This Row],[id]],AGCEEP[id],AGCEEP[name])</f>
        <v>Steiermark</v>
      </c>
      <c r="Y370">
        <f>_xlfn.XLOOKUP(Table2[[#This Row],[id]],AGCEEP[id],AGCEEP[colonization_difficulty])</f>
        <v>0</v>
      </c>
      <c r="Z370">
        <f>_xlfn.XLOOKUP(Table2[[#This Row],[id]],AGCEEP[id],AGCEEP[manpower])</f>
        <v>3</v>
      </c>
      <c r="AA370">
        <f>_xlfn.XLOOKUP(Table2[[#This Row],[id]],AGCEEP[id],AGCEEP[income])</f>
        <v>9</v>
      </c>
    </row>
    <row r="371" spans="1:27">
      <c r="A371" s="2">
        <v>370</v>
      </c>
      <c r="B371" s="3" t="s">
        <v>346</v>
      </c>
      <c r="C371" s="3" t="s">
        <v>1963</v>
      </c>
      <c r="D371" s="3" t="s">
        <v>527</v>
      </c>
      <c r="E371" s="3" t="s">
        <v>80</v>
      </c>
      <c r="F371" s="3" t="s">
        <v>349</v>
      </c>
      <c r="G371" s="3" t="s">
        <v>35</v>
      </c>
      <c r="H371" s="3" t="s">
        <v>528</v>
      </c>
      <c r="I371" s="3" t="s">
        <v>27</v>
      </c>
      <c r="J371" s="3" t="s">
        <v>531</v>
      </c>
      <c r="K371" s="3">
        <v>0</v>
      </c>
      <c r="L371" s="3">
        <v>6</v>
      </c>
      <c r="M371" s="3">
        <v>15</v>
      </c>
      <c r="O371">
        <f>Table2[[#This Row],[id]]</f>
        <v>370</v>
      </c>
      <c r="P371" t="str">
        <f>_xlfn.XLOOKUP(Table2[[#This Row],[id]],AGCEEP[id],AGCEEP[continent])</f>
        <v>Europe</v>
      </c>
      <c r="Q371" t="str">
        <f>_xlfn.XLOOKUP(Table2[[#This Row],[id]],AGCEEP[id],AGCEEP[region])</f>
        <v>Southern Europe</v>
      </c>
      <c r="R371" t="str">
        <f>_xlfn.XLOOKUP(Table2[[#This Row],[id]],AGCEEP[id],AGCEEP[area])</f>
        <v>Italy</v>
      </c>
      <c r="S371" t="str">
        <f>_xlfn.XLOOKUP(Table2[[#This Row],[id]],AGCEEP[id],AGCEEP[terrain])</f>
        <v>marsh</v>
      </c>
      <c r="T371" t="str">
        <f>_xlfn.XLOOKUP(Table2[[#This Row],[id]],AGCEEP[id],AGCEEP[religion])</f>
        <v>catholic</v>
      </c>
      <c r="U371" t="str">
        <f>_xlfn.XLOOKUP(Table2[[#This Row],[id]],AGCEEP[id],AGCEEP[climate])</f>
        <v>temperate</v>
      </c>
      <c r="V371" t="str">
        <f>_xlfn.XLOOKUP(Table2[[#This Row],[id]],AGCEEP[id],AGCEEP[culture])</f>
        <v>lombard</v>
      </c>
      <c r="W371" t="str">
        <f>_xlfn.XLOOKUP(Table2[[#This Row],[id]],AGCEEP[id],AGCEEP[goods])</f>
        <v>chinaware</v>
      </c>
      <c r="X371" t="str">
        <f>_xlfn.XLOOKUP(Table2[[#This Row],[id]],AGCEEP[id],AGCEEP[name])</f>
        <v>Veneto</v>
      </c>
      <c r="Y371">
        <f>_xlfn.XLOOKUP(Table2[[#This Row],[id]],AGCEEP[id],AGCEEP[colonization_difficulty])</f>
        <v>0</v>
      </c>
      <c r="Z371">
        <f>_xlfn.XLOOKUP(Table2[[#This Row],[id]],AGCEEP[id],AGCEEP[manpower])</f>
        <v>6</v>
      </c>
      <c r="AA371">
        <f>_xlfn.XLOOKUP(Table2[[#This Row],[id]],AGCEEP[id],AGCEEP[income])</f>
        <v>15</v>
      </c>
    </row>
    <row r="372" spans="1:27">
      <c r="A372" s="2">
        <v>371</v>
      </c>
      <c r="B372" s="3" t="s">
        <v>346</v>
      </c>
      <c r="C372" s="3" t="s">
        <v>1961</v>
      </c>
      <c r="D372" s="3" t="s">
        <v>464</v>
      </c>
      <c r="E372" s="3" t="s">
        <v>14</v>
      </c>
      <c r="F372" s="3" t="s">
        <v>349</v>
      </c>
      <c r="G372" s="3" t="s">
        <v>26</v>
      </c>
      <c r="H372" s="3" t="s">
        <v>445</v>
      </c>
      <c r="I372" s="3" t="s">
        <v>141</v>
      </c>
      <c r="J372" s="3" t="s">
        <v>532</v>
      </c>
      <c r="K372" s="3">
        <v>0</v>
      </c>
      <c r="L372" s="3">
        <v>2</v>
      </c>
      <c r="M372" s="3">
        <v>4</v>
      </c>
      <c r="O372">
        <f>Table2[[#This Row],[id]]</f>
        <v>371</v>
      </c>
      <c r="P372" t="str">
        <f>_xlfn.XLOOKUP(Table2[[#This Row],[id]],AGCEEP[id],AGCEEP[continent])</f>
        <v>Europe</v>
      </c>
      <c r="Q372" t="str">
        <f>_xlfn.XLOOKUP(Table2[[#This Row],[id]],AGCEEP[id],AGCEEP[region])</f>
        <v>Central Europe</v>
      </c>
      <c r="R372" t="str">
        <f>_xlfn.XLOOKUP(Table2[[#This Row],[id]],AGCEEP[id],AGCEEP[area])</f>
        <v>Danube</v>
      </c>
      <c r="S372" t="str">
        <f>_xlfn.XLOOKUP(Table2[[#This Row],[id]],AGCEEP[id],AGCEEP[terrain])</f>
        <v>mountain</v>
      </c>
      <c r="T372" t="str">
        <f>_xlfn.XLOOKUP(Table2[[#This Row],[id]],AGCEEP[id],AGCEEP[religion])</f>
        <v>catholic</v>
      </c>
      <c r="U372" t="str">
        <f>_xlfn.XLOOKUP(Table2[[#This Row],[id]],AGCEEP[id],AGCEEP[climate])</f>
        <v>tundra</v>
      </c>
      <c r="V372" t="str">
        <f>_xlfn.XLOOKUP(Table2[[#This Row],[id]],AGCEEP[id],AGCEEP[culture])</f>
        <v>german</v>
      </c>
      <c r="W372" t="str">
        <f>_xlfn.XLOOKUP(Table2[[#This Row],[id]],AGCEEP[id],AGCEEP[goods])</f>
        <v>gold</v>
      </c>
      <c r="X372" t="str">
        <f>_xlfn.XLOOKUP(Table2[[#This Row],[id]],AGCEEP[id],AGCEEP[name])</f>
        <v>Tirol</v>
      </c>
      <c r="Y372">
        <f>_xlfn.XLOOKUP(Table2[[#This Row],[id]],AGCEEP[id],AGCEEP[colonization_difficulty])</f>
        <v>0</v>
      </c>
      <c r="Z372">
        <f>_xlfn.XLOOKUP(Table2[[#This Row],[id]],AGCEEP[id],AGCEEP[manpower])</f>
        <v>2</v>
      </c>
      <c r="AA372">
        <f>_xlfn.XLOOKUP(Table2[[#This Row],[id]],AGCEEP[id],AGCEEP[income])</f>
        <v>4</v>
      </c>
    </row>
    <row r="373" spans="1:27">
      <c r="A373" s="2">
        <v>372</v>
      </c>
      <c r="B373" s="3" t="s">
        <v>346</v>
      </c>
      <c r="C373" s="3" t="s">
        <v>447</v>
      </c>
      <c r="D373" s="3" t="s">
        <v>457</v>
      </c>
      <c r="E373" s="3" t="s">
        <v>22</v>
      </c>
      <c r="F373" s="3" t="s">
        <v>349</v>
      </c>
      <c r="G373" s="3" t="s">
        <v>26</v>
      </c>
      <c r="H373" s="3" t="s">
        <v>445</v>
      </c>
      <c r="I373" s="3" t="s">
        <v>141</v>
      </c>
      <c r="J373" s="3" t="s">
        <v>533</v>
      </c>
      <c r="K373" s="3">
        <v>0</v>
      </c>
      <c r="L373" s="3">
        <v>4</v>
      </c>
      <c r="M373" s="3">
        <v>8</v>
      </c>
      <c r="O373">
        <f>Table2[[#This Row],[id]]</f>
        <v>372</v>
      </c>
      <c r="P373" t="str">
        <f>_xlfn.XLOOKUP(Table2[[#This Row],[id]],AGCEEP[id],AGCEEP[continent])</f>
        <v>Europe</v>
      </c>
      <c r="Q373" t="str">
        <f>_xlfn.XLOOKUP(Table2[[#This Row],[id]],AGCEEP[id],AGCEEP[region])</f>
        <v>HRE</v>
      </c>
      <c r="R373" t="str">
        <f>_xlfn.XLOOKUP(Table2[[#This Row],[id]],AGCEEP[id],AGCEEP[area])</f>
        <v>Germany</v>
      </c>
      <c r="S373" t="str">
        <f>_xlfn.XLOOKUP(Table2[[#This Row],[id]],AGCEEP[id],AGCEEP[terrain])</f>
        <v>forest</v>
      </c>
      <c r="T373" t="str">
        <f>_xlfn.XLOOKUP(Table2[[#This Row],[id]],AGCEEP[id],AGCEEP[religion])</f>
        <v>catholic</v>
      </c>
      <c r="U373" t="str">
        <f>_xlfn.XLOOKUP(Table2[[#This Row],[id]],AGCEEP[id],AGCEEP[climate])</f>
        <v>ncontinental</v>
      </c>
      <c r="V373" t="str">
        <f>_xlfn.XLOOKUP(Table2[[#This Row],[id]],AGCEEP[id],AGCEEP[culture])</f>
        <v>german</v>
      </c>
      <c r="W373" t="str">
        <f>_xlfn.XLOOKUP(Table2[[#This Row],[id]],AGCEEP[id],AGCEEP[goods])</f>
        <v>wool</v>
      </c>
      <c r="X373" t="str">
        <f>_xlfn.XLOOKUP(Table2[[#This Row],[id]],AGCEEP[id],AGCEEP[name])</f>
        <v>W�rttemberg</v>
      </c>
      <c r="Y373">
        <f>_xlfn.XLOOKUP(Table2[[#This Row],[id]],AGCEEP[id],AGCEEP[colonization_difficulty])</f>
        <v>0</v>
      </c>
      <c r="Z373">
        <f>_xlfn.XLOOKUP(Table2[[#This Row],[id]],AGCEEP[id],AGCEEP[manpower])</f>
        <v>4</v>
      </c>
      <c r="AA373">
        <f>_xlfn.XLOOKUP(Table2[[#This Row],[id]],AGCEEP[id],AGCEEP[income])</f>
        <v>6</v>
      </c>
    </row>
    <row r="374" spans="1:27">
      <c r="A374" s="2">
        <v>373</v>
      </c>
      <c r="B374" s="3" t="s">
        <v>346</v>
      </c>
      <c r="C374" s="3" t="s">
        <v>447</v>
      </c>
      <c r="D374" s="3" t="s">
        <v>457</v>
      </c>
      <c r="E374" s="3" t="s">
        <v>22</v>
      </c>
      <c r="F374" s="3" t="s">
        <v>349</v>
      </c>
      <c r="G374" s="3" t="s">
        <v>26</v>
      </c>
      <c r="H374" s="3" t="s">
        <v>445</v>
      </c>
      <c r="I374" s="3" t="s">
        <v>18</v>
      </c>
      <c r="J374" s="3" t="s">
        <v>534</v>
      </c>
      <c r="K374" s="3">
        <v>0</v>
      </c>
      <c r="L374" s="3">
        <v>4</v>
      </c>
      <c r="M374" s="3">
        <v>7</v>
      </c>
      <c r="O374">
        <f>Table2[[#This Row],[id]]</f>
        <v>373</v>
      </c>
      <c r="P374" t="str">
        <f>_xlfn.XLOOKUP(Table2[[#This Row],[id]],AGCEEP[id],AGCEEP[continent])</f>
        <v>Europe</v>
      </c>
      <c r="Q374" t="str">
        <f>_xlfn.XLOOKUP(Table2[[#This Row],[id]],AGCEEP[id],AGCEEP[region])</f>
        <v>HRE</v>
      </c>
      <c r="R374" t="str">
        <f>_xlfn.XLOOKUP(Table2[[#This Row],[id]],AGCEEP[id],AGCEEP[area])</f>
        <v>Germany</v>
      </c>
      <c r="S374" t="str">
        <f>_xlfn.XLOOKUP(Table2[[#This Row],[id]],AGCEEP[id],AGCEEP[terrain])</f>
        <v>forest</v>
      </c>
      <c r="T374" t="str">
        <f>_xlfn.XLOOKUP(Table2[[#This Row],[id]],AGCEEP[id],AGCEEP[religion])</f>
        <v>catholic</v>
      </c>
      <c r="U374" t="str">
        <f>_xlfn.XLOOKUP(Table2[[#This Row],[id]],AGCEEP[id],AGCEEP[climate])</f>
        <v>ncontinental</v>
      </c>
      <c r="V374" t="str">
        <f>_xlfn.XLOOKUP(Table2[[#This Row],[id]],AGCEEP[id],AGCEEP[culture])</f>
        <v>german</v>
      </c>
      <c r="W374" t="str">
        <f>_xlfn.XLOOKUP(Table2[[#This Row],[id]],AGCEEP[id],AGCEEP[goods])</f>
        <v>wine</v>
      </c>
      <c r="X374" t="str">
        <f>_xlfn.XLOOKUP(Table2[[#This Row],[id]],AGCEEP[id],AGCEEP[name])</f>
        <v>Baden</v>
      </c>
      <c r="Y374">
        <f>_xlfn.XLOOKUP(Table2[[#This Row],[id]],AGCEEP[id],AGCEEP[colonization_difficulty])</f>
        <v>0</v>
      </c>
      <c r="Z374">
        <f>_xlfn.XLOOKUP(Table2[[#This Row],[id]],AGCEEP[id],AGCEEP[manpower])</f>
        <v>4</v>
      </c>
      <c r="AA374">
        <f>_xlfn.XLOOKUP(Table2[[#This Row],[id]],AGCEEP[id],AGCEEP[income])</f>
        <v>4</v>
      </c>
    </row>
    <row r="375" spans="1:27">
      <c r="A375" s="2">
        <v>374</v>
      </c>
      <c r="B375" s="3" t="s">
        <v>346</v>
      </c>
      <c r="C375" s="3" t="s">
        <v>447</v>
      </c>
      <c r="D375" s="3" t="s">
        <v>535</v>
      </c>
      <c r="E375" s="3" t="s">
        <v>22</v>
      </c>
      <c r="F375" s="3" t="s">
        <v>349</v>
      </c>
      <c r="G375" s="3" t="s">
        <v>26</v>
      </c>
      <c r="H375" s="3" t="s">
        <v>445</v>
      </c>
      <c r="I375" s="3" t="s">
        <v>37</v>
      </c>
      <c r="J375" s="3" t="s">
        <v>536</v>
      </c>
      <c r="K375" s="3">
        <v>0</v>
      </c>
      <c r="L375" s="3">
        <v>6</v>
      </c>
      <c r="M375" s="3">
        <v>10</v>
      </c>
      <c r="O375">
        <f>Table2[[#This Row],[id]]</f>
        <v>374</v>
      </c>
      <c r="P375" t="str">
        <f>_xlfn.XLOOKUP(Table2[[#This Row],[id]],AGCEEP[id],AGCEEP[continent])</f>
        <v>Europe</v>
      </c>
      <c r="Q375" t="str">
        <f>_xlfn.XLOOKUP(Table2[[#This Row],[id]],AGCEEP[id],AGCEEP[region])</f>
        <v>HRE</v>
      </c>
      <c r="R375" t="str">
        <f>_xlfn.XLOOKUP(Table2[[#This Row],[id]],AGCEEP[id],AGCEEP[area])</f>
        <v>Lotharingia</v>
      </c>
      <c r="S375" t="str">
        <f>_xlfn.XLOOKUP(Table2[[#This Row],[id]],AGCEEP[id],AGCEEP[terrain])</f>
        <v>forest</v>
      </c>
      <c r="T375" t="str">
        <f>_xlfn.XLOOKUP(Table2[[#This Row],[id]],AGCEEP[id],AGCEEP[religion])</f>
        <v>catholic</v>
      </c>
      <c r="U375" t="str">
        <f>_xlfn.XLOOKUP(Table2[[#This Row],[id]],AGCEEP[id],AGCEEP[climate])</f>
        <v>ncontinental</v>
      </c>
      <c r="V375" t="str">
        <f>_xlfn.XLOOKUP(Table2[[#This Row],[id]],AGCEEP[id],AGCEEP[culture])</f>
        <v>german</v>
      </c>
      <c r="W375" t="str">
        <f>_xlfn.XLOOKUP(Table2[[#This Row],[id]],AGCEEP[id],AGCEEP[goods])</f>
        <v>wine</v>
      </c>
      <c r="X375" t="str">
        <f>_xlfn.XLOOKUP(Table2[[#This Row],[id]],AGCEEP[id],AGCEEP[name])</f>
        <v>Alsace</v>
      </c>
      <c r="Y375">
        <f>_xlfn.XLOOKUP(Table2[[#This Row],[id]],AGCEEP[id],AGCEEP[colonization_difficulty])</f>
        <v>0</v>
      </c>
      <c r="Z375">
        <f>_xlfn.XLOOKUP(Table2[[#This Row],[id]],AGCEEP[id],AGCEEP[manpower])</f>
        <v>6</v>
      </c>
      <c r="AA375">
        <f>_xlfn.XLOOKUP(Table2[[#This Row],[id]],AGCEEP[id],AGCEEP[income])</f>
        <v>10</v>
      </c>
    </row>
    <row r="376" spans="1:27">
      <c r="A376" s="2">
        <v>375</v>
      </c>
      <c r="B376" s="3" t="s">
        <v>346</v>
      </c>
      <c r="C376" s="3" t="s">
        <v>447</v>
      </c>
      <c r="D376" s="3" t="s">
        <v>535</v>
      </c>
      <c r="E376" s="3" t="s">
        <v>22</v>
      </c>
      <c r="F376" s="3" t="s">
        <v>349</v>
      </c>
      <c r="G376" s="3" t="s">
        <v>26</v>
      </c>
      <c r="H376" s="3" t="s">
        <v>537</v>
      </c>
      <c r="I376" s="3" t="s">
        <v>141</v>
      </c>
      <c r="J376" s="3" t="s">
        <v>538</v>
      </c>
      <c r="K376" s="3">
        <v>0</v>
      </c>
      <c r="L376" s="3">
        <v>6</v>
      </c>
      <c r="M376" s="3">
        <v>9</v>
      </c>
      <c r="O376">
        <f>Table2[[#This Row],[id]]</f>
        <v>375</v>
      </c>
      <c r="P376" t="str">
        <f>_xlfn.XLOOKUP(Table2[[#This Row],[id]],AGCEEP[id],AGCEEP[continent])</f>
        <v>Europe</v>
      </c>
      <c r="Q376" t="str">
        <f>_xlfn.XLOOKUP(Table2[[#This Row],[id]],AGCEEP[id],AGCEEP[region])</f>
        <v>HRE</v>
      </c>
      <c r="R376" t="str">
        <f>_xlfn.XLOOKUP(Table2[[#This Row],[id]],AGCEEP[id],AGCEEP[area])</f>
        <v>Lotharingia</v>
      </c>
      <c r="S376" t="str">
        <f>_xlfn.XLOOKUP(Table2[[#This Row],[id]],AGCEEP[id],AGCEEP[terrain])</f>
        <v>forest</v>
      </c>
      <c r="T376" t="str">
        <f>_xlfn.XLOOKUP(Table2[[#This Row],[id]],AGCEEP[id],AGCEEP[religion])</f>
        <v>catholic</v>
      </c>
      <c r="U376" t="str">
        <f>_xlfn.XLOOKUP(Table2[[#This Row],[id]],AGCEEP[id],AGCEEP[climate])</f>
        <v>ncontinental</v>
      </c>
      <c r="V376" t="str">
        <f>_xlfn.XLOOKUP(Table2[[#This Row],[id]],AGCEEP[id],AGCEEP[culture])</f>
        <v>french</v>
      </c>
      <c r="W376" t="str">
        <f>_xlfn.XLOOKUP(Table2[[#This Row],[id]],AGCEEP[id],AGCEEP[goods])</f>
        <v>iron</v>
      </c>
      <c r="X376" t="str">
        <f>_xlfn.XLOOKUP(Table2[[#This Row],[id]],AGCEEP[id],AGCEEP[name])</f>
        <v>Lorraine</v>
      </c>
      <c r="Y376">
        <f>_xlfn.XLOOKUP(Table2[[#This Row],[id]],AGCEEP[id],AGCEEP[colonization_difficulty])</f>
        <v>0</v>
      </c>
      <c r="Z376">
        <f>_xlfn.XLOOKUP(Table2[[#This Row],[id]],AGCEEP[id],AGCEEP[manpower])</f>
        <v>6</v>
      </c>
      <c r="AA376">
        <f>_xlfn.XLOOKUP(Table2[[#This Row],[id]],AGCEEP[id],AGCEEP[income])</f>
        <v>9</v>
      </c>
    </row>
    <row r="377" spans="1:27">
      <c r="A377" s="2">
        <v>376</v>
      </c>
      <c r="B377" s="3" t="s">
        <v>346</v>
      </c>
      <c r="C377" s="3" t="s">
        <v>1962</v>
      </c>
      <c r="D377" s="3" t="s">
        <v>539</v>
      </c>
      <c r="E377" s="3" t="s">
        <v>34</v>
      </c>
      <c r="F377" s="3" t="s">
        <v>349</v>
      </c>
      <c r="G377" s="3" t="s">
        <v>26</v>
      </c>
      <c r="H377" s="3" t="s">
        <v>537</v>
      </c>
      <c r="I377" s="3" t="s">
        <v>37</v>
      </c>
      <c r="J377" s="3" t="s">
        <v>540</v>
      </c>
      <c r="K377" s="3">
        <v>0</v>
      </c>
      <c r="L377" s="3">
        <v>5</v>
      </c>
      <c r="M377" s="3">
        <v>13</v>
      </c>
      <c r="O377">
        <f>Table2[[#This Row],[id]]</f>
        <v>376</v>
      </c>
      <c r="P377" t="str">
        <f>_xlfn.XLOOKUP(Table2[[#This Row],[id]],AGCEEP[id],AGCEEP[continent])</f>
        <v>Europe</v>
      </c>
      <c r="Q377" t="str">
        <f>_xlfn.XLOOKUP(Table2[[#This Row],[id]],AGCEEP[id],AGCEEP[region])</f>
        <v>Western Europe</v>
      </c>
      <c r="R377" t="str">
        <f>_xlfn.XLOOKUP(Table2[[#This Row],[id]],AGCEEP[id],AGCEEP[area])</f>
        <v>France</v>
      </c>
      <c r="S377" t="str">
        <f>_xlfn.XLOOKUP(Table2[[#This Row],[id]],AGCEEP[id],AGCEEP[terrain])</f>
        <v>plains</v>
      </c>
      <c r="T377" t="str">
        <f>_xlfn.XLOOKUP(Table2[[#This Row],[id]],AGCEEP[id],AGCEEP[religion])</f>
        <v>catholic</v>
      </c>
      <c r="U377" t="str">
        <f>_xlfn.XLOOKUP(Table2[[#This Row],[id]],AGCEEP[id],AGCEEP[climate])</f>
        <v>ncontinental</v>
      </c>
      <c r="V377" t="str">
        <f>_xlfn.XLOOKUP(Table2[[#This Row],[id]],AGCEEP[id],AGCEEP[culture])</f>
        <v>french</v>
      </c>
      <c r="W377" t="str">
        <f>_xlfn.XLOOKUP(Table2[[#This Row],[id]],AGCEEP[id],AGCEEP[goods])</f>
        <v>wine</v>
      </c>
      <c r="X377" t="str">
        <f>_xlfn.XLOOKUP(Table2[[#This Row],[id]],AGCEEP[id],AGCEEP[name])</f>
        <v>Champagne</v>
      </c>
      <c r="Y377">
        <f>_xlfn.XLOOKUP(Table2[[#This Row],[id]],AGCEEP[id],AGCEEP[colonization_difficulty])</f>
        <v>0</v>
      </c>
      <c r="Z377">
        <f>_xlfn.XLOOKUP(Table2[[#This Row],[id]],AGCEEP[id],AGCEEP[manpower])</f>
        <v>5</v>
      </c>
      <c r="AA377">
        <f>_xlfn.XLOOKUP(Table2[[#This Row],[id]],AGCEEP[id],AGCEEP[income])</f>
        <v>13</v>
      </c>
    </row>
    <row r="378" spans="1:27">
      <c r="A378" s="2">
        <v>377</v>
      </c>
      <c r="B378" s="3" t="s">
        <v>346</v>
      </c>
      <c r="C378" s="3" t="s">
        <v>1962</v>
      </c>
      <c r="D378" s="3" t="s">
        <v>492</v>
      </c>
      <c r="E378" s="3" t="s">
        <v>22</v>
      </c>
      <c r="F378" s="3" t="s">
        <v>349</v>
      </c>
      <c r="G378" s="3" t="s">
        <v>26</v>
      </c>
      <c r="H378" s="3" t="s">
        <v>445</v>
      </c>
      <c r="I378" s="3" t="s">
        <v>141</v>
      </c>
      <c r="J378" s="3" t="s">
        <v>541</v>
      </c>
      <c r="K378" s="3">
        <v>0</v>
      </c>
      <c r="L378" s="3">
        <v>5</v>
      </c>
      <c r="M378" s="3">
        <v>10</v>
      </c>
      <c r="O378">
        <f>Table2[[#This Row],[id]]</f>
        <v>377</v>
      </c>
      <c r="P378" t="str">
        <f>_xlfn.XLOOKUP(Table2[[#This Row],[id]],AGCEEP[id],AGCEEP[continent])</f>
        <v>Europe</v>
      </c>
      <c r="Q378" t="str">
        <f>_xlfn.XLOOKUP(Table2[[#This Row],[id]],AGCEEP[id],AGCEEP[region])</f>
        <v>Western Europe</v>
      </c>
      <c r="R378" t="str">
        <f>_xlfn.XLOOKUP(Table2[[#This Row],[id]],AGCEEP[id],AGCEEP[area])</f>
        <v>Low Countries</v>
      </c>
      <c r="S378" t="str">
        <f>_xlfn.XLOOKUP(Table2[[#This Row],[id]],AGCEEP[id],AGCEEP[terrain])</f>
        <v>forest</v>
      </c>
      <c r="T378" t="str">
        <f>_xlfn.XLOOKUP(Table2[[#This Row],[id]],AGCEEP[id],AGCEEP[religion])</f>
        <v>catholic</v>
      </c>
      <c r="U378" t="str">
        <f>_xlfn.XLOOKUP(Table2[[#This Row],[id]],AGCEEP[id],AGCEEP[climate])</f>
        <v>ncontinental</v>
      </c>
      <c r="V378" t="str">
        <f>_xlfn.XLOOKUP(Table2[[#This Row],[id]],AGCEEP[id],AGCEEP[culture])</f>
        <v>german</v>
      </c>
      <c r="W378" t="str">
        <f>_xlfn.XLOOKUP(Table2[[#This Row],[id]],AGCEEP[id],AGCEEP[goods])</f>
        <v>iron</v>
      </c>
      <c r="X378" t="str">
        <f>_xlfn.XLOOKUP(Table2[[#This Row],[id]],AGCEEP[id],AGCEEP[name])</f>
        <v>Luxembourg</v>
      </c>
      <c r="Y378">
        <f>_xlfn.XLOOKUP(Table2[[#This Row],[id]],AGCEEP[id],AGCEEP[colonization_difficulty])</f>
        <v>0</v>
      </c>
      <c r="Z378">
        <f>_xlfn.XLOOKUP(Table2[[#This Row],[id]],AGCEEP[id],AGCEEP[manpower])</f>
        <v>5</v>
      </c>
      <c r="AA378">
        <f>_xlfn.XLOOKUP(Table2[[#This Row],[id]],AGCEEP[id],AGCEEP[income])</f>
        <v>10</v>
      </c>
    </row>
    <row r="379" spans="1:27">
      <c r="A379" s="2">
        <v>378</v>
      </c>
      <c r="B379" s="3" t="s">
        <v>346</v>
      </c>
      <c r="C379" s="3" t="s">
        <v>1962</v>
      </c>
      <c r="D379" s="3" t="s">
        <v>492</v>
      </c>
      <c r="E379" s="3" t="s">
        <v>34</v>
      </c>
      <c r="F379" s="3" t="s">
        <v>349</v>
      </c>
      <c r="G379" s="3" t="s">
        <v>35</v>
      </c>
      <c r="H379" s="3" t="s">
        <v>493</v>
      </c>
      <c r="I379" s="3" t="s">
        <v>352</v>
      </c>
      <c r="J379" s="3" t="s">
        <v>542</v>
      </c>
      <c r="K379" s="3">
        <v>0</v>
      </c>
      <c r="L379" s="3">
        <v>5</v>
      </c>
      <c r="M379" s="3">
        <v>15</v>
      </c>
      <c r="O379">
        <f>Table2[[#This Row],[id]]</f>
        <v>378</v>
      </c>
      <c r="P379" t="str">
        <f>_xlfn.XLOOKUP(Table2[[#This Row],[id]],AGCEEP[id],AGCEEP[continent])</f>
        <v>Europe</v>
      </c>
      <c r="Q379" t="str">
        <f>_xlfn.XLOOKUP(Table2[[#This Row],[id]],AGCEEP[id],AGCEEP[region])</f>
        <v>Western Europe</v>
      </c>
      <c r="R379" t="str">
        <f>_xlfn.XLOOKUP(Table2[[#This Row],[id]],AGCEEP[id],AGCEEP[area])</f>
        <v>Low Countries</v>
      </c>
      <c r="S379" t="str">
        <f>_xlfn.XLOOKUP(Table2[[#This Row],[id]],AGCEEP[id],AGCEEP[terrain])</f>
        <v>plains</v>
      </c>
      <c r="T379" t="str">
        <f>_xlfn.XLOOKUP(Table2[[#This Row],[id]],AGCEEP[id],AGCEEP[religion])</f>
        <v>catholic</v>
      </c>
      <c r="U379" t="str">
        <f>_xlfn.XLOOKUP(Table2[[#This Row],[id]],AGCEEP[id],AGCEEP[climate])</f>
        <v>temperate</v>
      </c>
      <c r="V379" t="str">
        <f>_xlfn.XLOOKUP(Table2[[#This Row],[id]],AGCEEP[id],AGCEEP[culture])</f>
        <v>dutch</v>
      </c>
      <c r="W379" t="str">
        <f>_xlfn.XLOOKUP(Table2[[#This Row],[id]],AGCEEP[id],AGCEEP[goods])</f>
        <v>cloth</v>
      </c>
      <c r="X379" t="str">
        <f>_xlfn.XLOOKUP(Table2[[#This Row],[id]],AGCEEP[id],AGCEEP[name])</f>
        <v>Brabant</v>
      </c>
      <c r="Y379">
        <f>_xlfn.XLOOKUP(Table2[[#This Row],[id]],AGCEEP[id],AGCEEP[colonization_difficulty])</f>
        <v>0</v>
      </c>
      <c r="Z379">
        <f>_xlfn.XLOOKUP(Table2[[#This Row],[id]],AGCEEP[id],AGCEEP[manpower])</f>
        <v>5</v>
      </c>
      <c r="AA379">
        <f>_xlfn.XLOOKUP(Table2[[#This Row],[id]],AGCEEP[id],AGCEEP[income])</f>
        <v>15</v>
      </c>
    </row>
    <row r="380" spans="1:27">
      <c r="A380" s="2">
        <v>379</v>
      </c>
      <c r="B380" s="3" t="s">
        <v>346</v>
      </c>
      <c r="C380" s="3" t="s">
        <v>1962</v>
      </c>
      <c r="D380" s="3" t="s">
        <v>492</v>
      </c>
      <c r="E380" s="3" t="s">
        <v>34</v>
      </c>
      <c r="F380" s="3" t="s">
        <v>349</v>
      </c>
      <c r="G380" s="3" t="s">
        <v>35</v>
      </c>
      <c r="H380" s="3" t="s">
        <v>537</v>
      </c>
      <c r="I380" s="3" t="s">
        <v>352</v>
      </c>
      <c r="J380" s="3" t="s">
        <v>543</v>
      </c>
      <c r="K380" s="3">
        <v>0</v>
      </c>
      <c r="L380" s="3">
        <v>6</v>
      </c>
      <c r="M380" s="3">
        <v>10</v>
      </c>
      <c r="O380">
        <f>Table2[[#This Row],[id]]</f>
        <v>379</v>
      </c>
      <c r="P380" t="str">
        <f>_xlfn.XLOOKUP(Table2[[#This Row],[id]],AGCEEP[id],AGCEEP[continent])</f>
        <v>Europe</v>
      </c>
      <c r="Q380" t="str">
        <f>_xlfn.XLOOKUP(Table2[[#This Row],[id]],AGCEEP[id],AGCEEP[region])</f>
        <v>Western Europe</v>
      </c>
      <c r="R380" t="str">
        <f>_xlfn.XLOOKUP(Table2[[#This Row],[id]],AGCEEP[id],AGCEEP[area])</f>
        <v>Low Countries</v>
      </c>
      <c r="S380" t="str">
        <f>_xlfn.XLOOKUP(Table2[[#This Row],[id]],AGCEEP[id],AGCEEP[terrain])</f>
        <v>plains</v>
      </c>
      <c r="T380" t="str">
        <f>_xlfn.XLOOKUP(Table2[[#This Row],[id]],AGCEEP[id],AGCEEP[religion])</f>
        <v>catholic</v>
      </c>
      <c r="U380" t="str">
        <f>_xlfn.XLOOKUP(Table2[[#This Row],[id]],AGCEEP[id],AGCEEP[climate])</f>
        <v>temperate</v>
      </c>
      <c r="V380" t="str">
        <f>_xlfn.XLOOKUP(Table2[[#This Row],[id]],AGCEEP[id],AGCEEP[culture])</f>
        <v>dutch</v>
      </c>
      <c r="W380" t="str">
        <f>_xlfn.XLOOKUP(Table2[[#This Row],[id]],AGCEEP[id],AGCEEP[goods])</f>
        <v>cloth</v>
      </c>
      <c r="X380" t="str">
        <f>_xlfn.XLOOKUP(Table2[[#This Row],[id]],AGCEEP[id],AGCEEP[name])</f>
        <v>Artois</v>
      </c>
      <c r="Y380">
        <f>_xlfn.XLOOKUP(Table2[[#This Row],[id]],AGCEEP[id],AGCEEP[colonization_difficulty])</f>
        <v>0</v>
      </c>
      <c r="Z380">
        <f>_xlfn.XLOOKUP(Table2[[#This Row],[id]],AGCEEP[id],AGCEEP[manpower])</f>
        <v>6</v>
      </c>
      <c r="AA380">
        <f>_xlfn.XLOOKUP(Table2[[#This Row],[id]],AGCEEP[id],AGCEEP[income])</f>
        <v>10</v>
      </c>
    </row>
    <row r="381" spans="1:27">
      <c r="A381" s="2">
        <v>380</v>
      </c>
      <c r="B381" s="3" t="s">
        <v>346</v>
      </c>
      <c r="C381" s="3" t="s">
        <v>1962</v>
      </c>
      <c r="D381" s="3" t="s">
        <v>492</v>
      </c>
      <c r="E381" s="3" t="s">
        <v>34</v>
      </c>
      <c r="F381" s="3" t="s">
        <v>349</v>
      </c>
      <c r="G381" s="3" t="s">
        <v>35</v>
      </c>
      <c r="H381" s="3" t="s">
        <v>493</v>
      </c>
      <c r="I381" s="3" t="s">
        <v>352</v>
      </c>
      <c r="J381" s="3" t="s">
        <v>544</v>
      </c>
      <c r="K381" s="3">
        <v>0</v>
      </c>
      <c r="L381" s="3">
        <v>6</v>
      </c>
      <c r="M381" s="3">
        <v>17</v>
      </c>
      <c r="O381">
        <f>Table2[[#This Row],[id]]</f>
        <v>380</v>
      </c>
      <c r="P381" t="str">
        <f>_xlfn.XLOOKUP(Table2[[#This Row],[id]],AGCEEP[id],AGCEEP[continent])</f>
        <v>Europe</v>
      </c>
      <c r="Q381" t="str">
        <f>_xlfn.XLOOKUP(Table2[[#This Row],[id]],AGCEEP[id],AGCEEP[region])</f>
        <v>Western Europe</v>
      </c>
      <c r="R381" t="str">
        <f>_xlfn.XLOOKUP(Table2[[#This Row],[id]],AGCEEP[id],AGCEEP[area])</f>
        <v>Low Countries</v>
      </c>
      <c r="S381" t="str">
        <f>_xlfn.XLOOKUP(Table2[[#This Row],[id]],AGCEEP[id],AGCEEP[terrain])</f>
        <v>plains</v>
      </c>
      <c r="T381" t="str">
        <f>_xlfn.XLOOKUP(Table2[[#This Row],[id]],AGCEEP[id],AGCEEP[religion])</f>
        <v>catholic</v>
      </c>
      <c r="U381" t="str">
        <f>_xlfn.XLOOKUP(Table2[[#This Row],[id]],AGCEEP[id],AGCEEP[climate])</f>
        <v>temperate</v>
      </c>
      <c r="V381" t="str">
        <f>_xlfn.XLOOKUP(Table2[[#This Row],[id]],AGCEEP[id],AGCEEP[culture])</f>
        <v>dutch</v>
      </c>
      <c r="W381" t="str">
        <f>_xlfn.XLOOKUP(Table2[[#This Row],[id]],AGCEEP[id],AGCEEP[goods])</f>
        <v>cloth</v>
      </c>
      <c r="X381" t="str">
        <f>_xlfn.XLOOKUP(Table2[[#This Row],[id]],AGCEEP[id],AGCEEP[name])</f>
        <v>Flandern</v>
      </c>
      <c r="Y381">
        <f>_xlfn.XLOOKUP(Table2[[#This Row],[id]],AGCEEP[id],AGCEEP[colonization_difficulty])</f>
        <v>0</v>
      </c>
      <c r="Z381">
        <f>_xlfn.XLOOKUP(Table2[[#This Row],[id]],AGCEEP[id],AGCEEP[manpower])</f>
        <v>6</v>
      </c>
      <c r="AA381">
        <f>_xlfn.XLOOKUP(Table2[[#This Row],[id]],AGCEEP[id],AGCEEP[income])</f>
        <v>17</v>
      </c>
    </row>
    <row r="382" spans="1:27">
      <c r="A382" s="2">
        <v>381</v>
      </c>
      <c r="B382" s="3" t="s">
        <v>346</v>
      </c>
      <c r="C382" s="3" t="s">
        <v>375</v>
      </c>
      <c r="D382" s="3" t="s">
        <v>383</v>
      </c>
      <c r="E382" s="3" t="s">
        <v>22</v>
      </c>
      <c r="F382" s="3" t="s">
        <v>349</v>
      </c>
      <c r="G382" s="3" t="s">
        <v>122</v>
      </c>
      <c r="H382" s="3" t="s">
        <v>377</v>
      </c>
      <c r="I382" s="3" t="s">
        <v>20</v>
      </c>
      <c r="J382" s="3" t="s">
        <v>545</v>
      </c>
      <c r="K382" s="3">
        <v>0</v>
      </c>
      <c r="L382" s="3">
        <v>1</v>
      </c>
      <c r="M382" s="3">
        <v>2</v>
      </c>
      <c r="O382">
        <f>Table2[[#This Row],[id]]</f>
        <v>381</v>
      </c>
      <c r="P382" t="str">
        <f>_xlfn.XLOOKUP(Table2[[#This Row],[id]],AGCEEP[id],AGCEEP[continent])</f>
        <v>Europe</v>
      </c>
      <c r="Q382" t="str">
        <f>_xlfn.XLOOKUP(Table2[[#This Row],[id]],AGCEEP[id],AGCEEP[region])</f>
        <v>Scandinavia</v>
      </c>
      <c r="R382" t="str">
        <f>_xlfn.XLOOKUP(Table2[[#This Row],[id]],AGCEEP[id],AGCEEP[area])</f>
        <v>Norway</v>
      </c>
      <c r="S382" t="str">
        <f>_xlfn.XLOOKUP(Table2[[#This Row],[id]],AGCEEP[id],AGCEEP[terrain])</f>
        <v>forest</v>
      </c>
      <c r="T382" t="str">
        <f>_xlfn.XLOOKUP(Table2[[#This Row],[id]],AGCEEP[id],AGCEEP[religion])</f>
        <v>catholic</v>
      </c>
      <c r="U382" t="str">
        <f>_xlfn.XLOOKUP(Table2[[#This Row],[id]],AGCEEP[id],AGCEEP[climate])</f>
        <v>tundra</v>
      </c>
      <c r="V382" t="str">
        <f>_xlfn.XLOOKUP(Table2[[#This Row],[id]],AGCEEP[id],AGCEEP[culture])</f>
        <v>scandinavian</v>
      </c>
      <c r="W382" t="str">
        <f>_xlfn.XLOOKUP(Table2[[#This Row],[id]],AGCEEP[id],AGCEEP[goods])</f>
        <v>fur</v>
      </c>
      <c r="X382" t="str">
        <f>_xlfn.XLOOKUP(Table2[[#This Row],[id]],AGCEEP[id],AGCEEP[name])</f>
        <v>J�mtland</v>
      </c>
      <c r="Y382">
        <f>_xlfn.XLOOKUP(Table2[[#This Row],[id]],AGCEEP[id],AGCEEP[colonization_difficulty])</f>
        <v>0</v>
      </c>
      <c r="Z382">
        <f>_xlfn.XLOOKUP(Table2[[#This Row],[id]],AGCEEP[id],AGCEEP[manpower])</f>
        <v>1</v>
      </c>
      <c r="AA382">
        <f>_xlfn.XLOOKUP(Table2[[#This Row],[id]],AGCEEP[id],AGCEEP[income])</f>
        <v>2</v>
      </c>
    </row>
    <row r="383" spans="1:27">
      <c r="A383" s="2">
        <v>382</v>
      </c>
      <c r="B383" s="3" t="s">
        <v>346</v>
      </c>
      <c r="C383" s="3" t="s">
        <v>1962</v>
      </c>
      <c r="D383" s="3" t="s">
        <v>539</v>
      </c>
      <c r="E383" s="3" t="s">
        <v>34</v>
      </c>
      <c r="F383" s="3" t="s">
        <v>349</v>
      </c>
      <c r="G383" s="3" t="s">
        <v>35</v>
      </c>
      <c r="H383" s="3" t="s">
        <v>360</v>
      </c>
      <c r="I383" s="3" t="s">
        <v>352</v>
      </c>
      <c r="J383" s="3" t="s">
        <v>546</v>
      </c>
      <c r="K383" s="3">
        <v>0</v>
      </c>
      <c r="L383" s="3">
        <v>5</v>
      </c>
      <c r="M383" s="3">
        <v>15</v>
      </c>
      <c r="O383">
        <f>Table2[[#This Row],[id]]</f>
        <v>382</v>
      </c>
      <c r="P383" t="str">
        <f>_xlfn.XLOOKUP(Table2[[#This Row],[id]],AGCEEP[id],AGCEEP[continent])</f>
        <v>Europe</v>
      </c>
      <c r="Q383" t="str">
        <f>_xlfn.XLOOKUP(Table2[[#This Row],[id]],AGCEEP[id],AGCEEP[region])</f>
        <v>Western Europe</v>
      </c>
      <c r="R383" t="str">
        <f>_xlfn.XLOOKUP(Table2[[#This Row],[id]],AGCEEP[id],AGCEEP[area])</f>
        <v>France</v>
      </c>
      <c r="S383" t="str">
        <f>_xlfn.XLOOKUP(Table2[[#This Row],[id]],AGCEEP[id],AGCEEP[terrain])</f>
        <v>plains</v>
      </c>
      <c r="T383" t="str">
        <f>_xlfn.XLOOKUP(Table2[[#This Row],[id]],AGCEEP[id],AGCEEP[religion])</f>
        <v>catholic</v>
      </c>
      <c r="U383" t="str">
        <f>_xlfn.XLOOKUP(Table2[[#This Row],[id]],AGCEEP[id],AGCEEP[climate])</f>
        <v>temperate</v>
      </c>
      <c r="V383" t="str">
        <f>_xlfn.XLOOKUP(Table2[[#This Row],[id]],AGCEEP[id],AGCEEP[culture])</f>
        <v>french</v>
      </c>
      <c r="W383" t="str">
        <f>_xlfn.XLOOKUP(Table2[[#This Row],[id]],AGCEEP[id],AGCEEP[goods])</f>
        <v>fish</v>
      </c>
      <c r="X383" t="str">
        <f>_xlfn.XLOOKUP(Table2[[#This Row],[id]],AGCEEP[id],AGCEEP[name])</f>
        <v>Calais</v>
      </c>
      <c r="Y383">
        <f>_xlfn.XLOOKUP(Table2[[#This Row],[id]],AGCEEP[id],AGCEEP[colonization_difficulty])</f>
        <v>0</v>
      </c>
      <c r="Z383">
        <f>_xlfn.XLOOKUP(Table2[[#This Row],[id]],AGCEEP[id],AGCEEP[manpower])</f>
        <v>5</v>
      </c>
      <c r="AA383">
        <f>_xlfn.XLOOKUP(Table2[[#This Row],[id]],AGCEEP[id],AGCEEP[income])</f>
        <v>27</v>
      </c>
    </row>
    <row r="384" spans="1:27">
      <c r="A384" s="2">
        <v>383</v>
      </c>
      <c r="B384" s="3" t="s">
        <v>346</v>
      </c>
      <c r="C384" s="3" t="s">
        <v>1962</v>
      </c>
      <c r="D384" s="3" t="s">
        <v>539</v>
      </c>
      <c r="E384" s="3" t="s">
        <v>34</v>
      </c>
      <c r="F384" s="3" t="s">
        <v>349</v>
      </c>
      <c r="G384" s="3" t="s">
        <v>35</v>
      </c>
      <c r="H384" s="3" t="s">
        <v>537</v>
      </c>
      <c r="I384" s="3" t="s">
        <v>352</v>
      </c>
      <c r="J384" s="3" t="s">
        <v>547</v>
      </c>
      <c r="K384" s="3">
        <v>0</v>
      </c>
      <c r="L384" s="3">
        <v>5</v>
      </c>
      <c r="M384" s="3">
        <v>6</v>
      </c>
      <c r="O384">
        <f>Table2[[#This Row],[id]]</f>
        <v>383</v>
      </c>
      <c r="P384" t="str">
        <f>_xlfn.XLOOKUP(Table2[[#This Row],[id]],AGCEEP[id],AGCEEP[continent])</f>
        <v>Europe</v>
      </c>
      <c r="Q384" t="str">
        <f>_xlfn.XLOOKUP(Table2[[#This Row],[id]],AGCEEP[id],AGCEEP[region])</f>
        <v>Western Europe</v>
      </c>
      <c r="R384" t="str">
        <f>_xlfn.XLOOKUP(Table2[[#This Row],[id]],AGCEEP[id],AGCEEP[area])</f>
        <v>France</v>
      </c>
      <c r="S384" t="str">
        <f>_xlfn.XLOOKUP(Table2[[#This Row],[id]],AGCEEP[id],AGCEEP[terrain])</f>
        <v>plains</v>
      </c>
      <c r="T384" t="str">
        <f>_xlfn.XLOOKUP(Table2[[#This Row],[id]],AGCEEP[id],AGCEEP[religion])</f>
        <v>catholic</v>
      </c>
      <c r="U384" t="str">
        <f>_xlfn.XLOOKUP(Table2[[#This Row],[id]],AGCEEP[id],AGCEEP[climate])</f>
        <v>temperate</v>
      </c>
      <c r="V384" t="str">
        <f>_xlfn.XLOOKUP(Table2[[#This Row],[id]],AGCEEP[id],AGCEEP[culture])</f>
        <v>french</v>
      </c>
      <c r="W384" t="str">
        <f>_xlfn.XLOOKUP(Table2[[#This Row],[id]],AGCEEP[id],AGCEEP[goods])</f>
        <v>cloth</v>
      </c>
      <c r="X384" t="str">
        <f>_xlfn.XLOOKUP(Table2[[#This Row],[id]],AGCEEP[id],AGCEEP[name])</f>
        <v>Picardie</v>
      </c>
      <c r="Y384">
        <f>_xlfn.XLOOKUP(Table2[[#This Row],[id]],AGCEEP[id],AGCEEP[colonization_difficulty])</f>
        <v>0</v>
      </c>
      <c r="Z384">
        <f>_xlfn.XLOOKUP(Table2[[#This Row],[id]],AGCEEP[id],AGCEEP[manpower])</f>
        <v>5</v>
      </c>
      <c r="AA384">
        <f>_xlfn.XLOOKUP(Table2[[#This Row],[id]],AGCEEP[id],AGCEEP[income])</f>
        <v>6</v>
      </c>
    </row>
    <row r="385" spans="1:27">
      <c r="A385" s="2">
        <v>384</v>
      </c>
      <c r="B385" s="3" t="s">
        <v>346</v>
      </c>
      <c r="C385" s="3" t="s">
        <v>1962</v>
      </c>
      <c r="D385" s="3" t="s">
        <v>539</v>
      </c>
      <c r="E385" s="3" t="s">
        <v>34</v>
      </c>
      <c r="F385" s="3" t="s">
        <v>349</v>
      </c>
      <c r="G385" s="3" t="s">
        <v>35</v>
      </c>
      <c r="H385" s="3" t="s">
        <v>537</v>
      </c>
      <c r="I385" s="3" t="s">
        <v>27</v>
      </c>
      <c r="J385" s="3" t="s">
        <v>548</v>
      </c>
      <c r="K385" s="3">
        <v>0</v>
      </c>
      <c r="L385" s="3">
        <v>5</v>
      </c>
      <c r="M385" s="3">
        <v>6</v>
      </c>
      <c r="O385">
        <f>Table2[[#This Row],[id]]</f>
        <v>384</v>
      </c>
      <c r="P385" t="str">
        <f>_xlfn.XLOOKUP(Table2[[#This Row],[id]],AGCEEP[id],AGCEEP[continent])</f>
        <v>Europe</v>
      </c>
      <c r="Q385" t="str">
        <f>_xlfn.XLOOKUP(Table2[[#This Row],[id]],AGCEEP[id],AGCEEP[region])</f>
        <v>Western Europe</v>
      </c>
      <c r="R385" t="str">
        <f>_xlfn.XLOOKUP(Table2[[#This Row],[id]],AGCEEP[id],AGCEEP[area])</f>
        <v>France</v>
      </c>
      <c r="S385" t="str">
        <f>_xlfn.XLOOKUP(Table2[[#This Row],[id]],AGCEEP[id],AGCEEP[terrain])</f>
        <v>plains</v>
      </c>
      <c r="T385" t="str">
        <f>_xlfn.XLOOKUP(Table2[[#This Row],[id]],AGCEEP[id],AGCEEP[religion])</f>
        <v>catholic</v>
      </c>
      <c r="U385" t="str">
        <f>_xlfn.XLOOKUP(Table2[[#This Row],[id]],AGCEEP[id],AGCEEP[climate])</f>
        <v>temperate</v>
      </c>
      <c r="V385" t="str">
        <f>_xlfn.XLOOKUP(Table2[[#This Row],[id]],AGCEEP[id],AGCEEP[culture])</f>
        <v>french</v>
      </c>
      <c r="W385" t="str">
        <f>_xlfn.XLOOKUP(Table2[[#This Row],[id]],AGCEEP[id],AGCEEP[goods])</f>
        <v>fish</v>
      </c>
      <c r="X385" t="str">
        <f>_xlfn.XLOOKUP(Table2[[#This Row],[id]],AGCEEP[id],AGCEEP[name])</f>
        <v>Caux</v>
      </c>
      <c r="Y385">
        <f>_xlfn.XLOOKUP(Table2[[#This Row],[id]],AGCEEP[id],AGCEEP[colonization_difficulty])</f>
        <v>0</v>
      </c>
      <c r="Z385">
        <f>_xlfn.XLOOKUP(Table2[[#This Row],[id]],AGCEEP[id],AGCEEP[manpower])</f>
        <v>5</v>
      </c>
      <c r="AA385">
        <f>_xlfn.XLOOKUP(Table2[[#This Row],[id]],AGCEEP[id],AGCEEP[income])</f>
        <v>6</v>
      </c>
    </row>
    <row r="386" spans="1:27">
      <c r="A386" s="2">
        <v>385</v>
      </c>
      <c r="B386" s="3" t="s">
        <v>346</v>
      </c>
      <c r="C386" s="3" t="s">
        <v>1962</v>
      </c>
      <c r="D386" s="3" t="s">
        <v>539</v>
      </c>
      <c r="E386" s="3" t="s">
        <v>34</v>
      </c>
      <c r="F386" s="3" t="s">
        <v>349</v>
      </c>
      <c r="G386" s="3" t="s">
        <v>35</v>
      </c>
      <c r="H386" s="3" t="s">
        <v>537</v>
      </c>
      <c r="I386" s="3" t="s">
        <v>43</v>
      </c>
      <c r="J386" s="3" t="s">
        <v>549</v>
      </c>
      <c r="K386" s="3">
        <v>0</v>
      </c>
      <c r="L386" s="3">
        <v>5</v>
      </c>
      <c r="M386" s="3">
        <v>15</v>
      </c>
      <c r="O386">
        <f>Table2[[#This Row],[id]]</f>
        <v>385</v>
      </c>
      <c r="P386" t="str">
        <f>_xlfn.XLOOKUP(Table2[[#This Row],[id]],AGCEEP[id],AGCEEP[continent])</f>
        <v>Europe</v>
      </c>
      <c r="Q386" t="str">
        <f>_xlfn.XLOOKUP(Table2[[#This Row],[id]],AGCEEP[id],AGCEEP[region])</f>
        <v>Western Europe</v>
      </c>
      <c r="R386" t="str">
        <f>_xlfn.XLOOKUP(Table2[[#This Row],[id]],AGCEEP[id],AGCEEP[area])</f>
        <v>France</v>
      </c>
      <c r="S386" t="str">
        <f>_xlfn.XLOOKUP(Table2[[#This Row],[id]],AGCEEP[id],AGCEEP[terrain])</f>
        <v>plains</v>
      </c>
      <c r="T386" t="str">
        <f>_xlfn.XLOOKUP(Table2[[#This Row],[id]],AGCEEP[id],AGCEEP[religion])</f>
        <v>catholic</v>
      </c>
      <c r="U386" t="str">
        <f>_xlfn.XLOOKUP(Table2[[#This Row],[id]],AGCEEP[id],AGCEEP[climate])</f>
        <v>temperate</v>
      </c>
      <c r="V386" t="str">
        <f>_xlfn.XLOOKUP(Table2[[#This Row],[id]],AGCEEP[id],AGCEEP[culture])</f>
        <v>french</v>
      </c>
      <c r="W386" t="str">
        <f>_xlfn.XLOOKUP(Table2[[#This Row],[id]],AGCEEP[id],AGCEEP[goods])</f>
        <v>grain</v>
      </c>
      <c r="X386" t="str">
        <f>_xlfn.XLOOKUP(Table2[[#This Row],[id]],AGCEEP[id],AGCEEP[name])</f>
        <v>Ile de France</v>
      </c>
      <c r="Y386">
        <f>_xlfn.XLOOKUP(Table2[[#This Row],[id]],AGCEEP[id],AGCEEP[colonization_difficulty])</f>
        <v>0</v>
      </c>
      <c r="Z386">
        <f>_xlfn.XLOOKUP(Table2[[#This Row],[id]],AGCEEP[id],AGCEEP[manpower])</f>
        <v>5</v>
      </c>
      <c r="AA386">
        <f>_xlfn.XLOOKUP(Table2[[#This Row],[id]],AGCEEP[id],AGCEEP[income])</f>
        <v>15</v>
      </c>
    </row>
    <row r="387" spans="1:27">
      <c r="A387" s="2">
        <v>386</v>
      </c>
      <c r="B387" s="3" t="s">
        <v>346</v>
      </c>
      <c r="C387" s="3" t="s">
        <v>1962</v>
      </c>
      <c r="D387" s="3" t="s">
        <v>539</v>
      </c>
      <c r="E387" s="3" t="s">
        <v>34</v>
      </c>
      <c r="F387" s="3" t="s">
        <v>349</v>
      </c>
      <c r="G387" s="3" t="s">
        <v>26</v>
      </c>
      <c r="H387" s="3" t="s">
        <v>537</v>
      </c>
      <c r="I387" s="3" t="s">
        <v>43</v>
      </c>
      <c r="J387" s="3" t="s">
        <v>550</v>
      </c>
      <c r="K387" s="3">
        <v>0</v>
      </c>
      <c r="L387" s="3">
        <v>5</v>
      </c>
      <c r="M387" s="3">
        <v>9</v>
      </c>
      <c r="O387">
        <f>Table2[[#This Row],[id]]</f>
        <v>386</v>
      </c>
      <c r="P387" t="str">
        <f>_xlfn.XLOOKUP(Table2[[#This Row],[id]],AGCEEP[id],AGCEEP[continent])</f>
        <v>Europe</v>
      </c>
      <c r="Q387" t="str">
        <f>_xlfn.XLOOKUP(Table2[[#This Row],[id]],AGCEEP[id],AGCEEP[region])</f>
        <v>Western Europe</v>
      </c>
      <c r="R387" t="str">
        <f>_xlfn.XLOOKUP(Table2[[#This Row],[id]],AGCEEP[id],AGCEEP[area])</f>
        <v>France</v>
      </c>
      <c r="S387" t="str">
        <f>_xlfn.XLOOKUP(Table2[[#This Row],[id]],AGCEEP[id],AGCEEP[terrain])</f>
        <v>forest</v>
      </c>
      <c r="T387" t="str">
        <f>_xlfn.XLOOKUP(Table2[[#This Row],[id]],AGCEEP[id],AGCEEP[religion])</f>
        <v>catholic</v>
      </c>
      <c r="U387" t="str">
        <f>_xlfn.XLOOKUP(Table2[[#This Row],[id]],AGCEEP[id],AGCEEP[climate])</f>
        <v>ncontinental</v>
      </c>
      <c r="V387" t="str">
        <f>_xlfn.XLOOKUP(Table2[[#This Row],[id]],AGCEEP[id],AGCEEP[culture])</f>
        <v>french</v>
      </c>
      <c r="W387" t="str">
        <f>_xlfn.XLOOKUP(Table2[[#This Row],[id]],AGCEEP[id],AGCEEP[goods])</f>
        <v>grain</v>
      </c>
      <c r="X387" t="str">
        <f>_xlfn.XLOOKUP(Table2[[#This Row],[id]],AGCEEP[id],AGCEEP[name])</f>
        <v>Nivernais</v>
      </c>
      <c r="Y387">
        <f>_xlfn.XLOOKUP(Table2[[#This Row],[id]],AGCEEP[id],AGCEEP[colonization_difficulty])</f>
        <v>0</v>
      </c>
      <c r="Z387">
        <f>_xlfn.XLOOKUP(Table2[[#This Row],[id]],AGCEEP[id],AGCEEP[manpower])</f>
        <v>5</v>
      </c>
      <c r="AA387">
        <f>_xlfn.XLOOKUP(Table2[[#This Row],[id]],AGCEEP[id],AGCEEP[income])</f>
        <v>9</v>
      </c>
    </row>
    <row r="388" spans="1:27">
      <c r="A388" s="2">
        <v>387</v>
      </c>
      <c r="B388" s="3" t="s">
        <v>346</v>
      </c>
      <c r="C388" s="3" t="s">
        <v>447</v>
      </c>
      <c r="D388" s="3" t="s">
        <v>535</v>
      </c>
      <c r="E388" s="3" t="s">
        <v>22</v>
      </c>
      <c r="F388" s="3" t="s">
        <v>349</v>
      </c>
      <c r="G388" s="3" t="s">
        <v>26</v>
      </c>
      <c r="H388" s="3" t="s">
        <v>537</v>
      </c>
      <c r="I388" s="3" t="s">
        <v>212</v>
      </c>
      <c r="J388" s="3" t="s">
        <v>551</v>
      </c>
      <c r="K388" s="3">
        <v>0</v>
      </c>
      <c r="L388" s="3">
        <v>5</v>
      </c>
      <c r="M388" s="3">
        <v>7</v>
      </c>
      <c r="O388">
        <f>Table2[[#This Row],[id]]</f>
        <v>387</v>
      </c>
      <c r="P388" t="str">
        <f>_xlfn.XLOOKUP(Table2[[#This Row],[id]],AGCEEP[id],AGCEEP[continent])</f>
        <v>Europe</v>
      </c>
      <c r="Q388" t="str">
        <f>_xlfn.XLOOKUP(Table2[[#This Row],[id]],AGCEEP[id],AGCEEP[region])</f>
        <v>HRE</v>
      </c>
      <c r="R388" t="str">
        <f>_xlfn.XLOOKUP(Table2[[#This Row],[id]],AGCEEP[id],AGCEEP[area])</f>
        <v>Lotharingia</v>
      </c>
      <c r="S388" t="str">
        <f>_xlfn.XLOOKUP(Table2[[#This Row],[id]],AGCEEP[id],AGCEEP[terrain])</f>
        <v>forest</v>
      </c>
      <c r="T388" t="str">
        <f>_xlfn.XLOOKUP(Table2[[#This Row],[id]],AGCEEP[id],AGCEEP[religion])</f>
        <v>catholic</v>
      </c>
      <c r="U388" t="str">
        <f>_xlfn.XLOOKUP(Table2[[#This Row],[id]],AGCEEP[id],AGCEEP[climate])</f>
        <v>ncontinental</v>
      </c>
      <c r="V388" t="str">
        <f>_xlfn.XLOOKUP(Table2[[#This Row],[id]],AGCEEP[id],AGCEEP[culture])</f>
        <v>french</v>
      </c>
      <c r="W388" t="str">
        <f>_xlfn.XLOOKUP(Table2[[#This Row],[id]],AGCEEP[id],AGCEEP[goods])</f>
        <v>copper</v>
      </c>
      <c r="X388" t="str">
        <f>_xlfn.XLOOKUP(Table2[[#This Row],[id]],AGCEEP[id],AGCEEP[name])</f>
        <v>Franche-Comt�</v>
      </c>
      <c r="Y388">
        <f>_xlfn.XLOOKUP(Table2[[#This Row],[id]],AGCEEP[id],AGCEEP[colonization_difficulty])</f>
        <v>0</v>
      </c>
      <c r="Z388">
        <f>_xlfn.XLOOKUP(Table2[[#This Row],[id]],AGCEEP[id],AGCEEP[manpower])</f>
        <v>5</v>
      </c>
      <c r="AA388">
        <f>_xlfn.XLOOKUP(Table2[[#This Row],[id]],AGCEEP[id],AGCEEP[income])</f>
        <v>7</v>
      </c>
    </row>
    <row r="389" spans="1:27">
      <c r="A389" s="2">
        <v>388</v>
      </c>
      <c r="B389" s="3" t="s">
        <v>346</v>
      </c>
      <c r="C389" s="3" t="s">
        <v>447</v>
      </c>
      <c r="D389" s="3" t="s">
        <v>552</v>
      </c>
      <c r="E389" s="3" t="s">
        <v>14</v>
      </c>
      <c r="F389" s="3" t="s">
        <v>349</v>
      </c>
      <c r="G389" s="3" t="s">
        <v>26</v>
      </c>
      <c r="H389" s="3" t="s">
        <v>553</v>
      </c>
      <c r="I389" s="3" t="s">
        <v>141</v>
      </c>
      <c r="J389" s="3" t="s">
        <v>554</v>
      </c>
      <c r="K389" s="3">
        <v>0</v>
      </c>
      <c r="L389" s="3">
        <v>7</v>
      </c>
      <c r="M389" s="3">
        <v>9</v>
      </c>
      <c r="O389">
        <f>Table2[[#This Row],[id]]</f>
        <v>388</v>
      </c>
      <c r="P389" t="str">
        <f>_xlfn.XLOOKUP(Table2[[#This Row],[id]],AGCEEP[id],AGCEEP[continent])</f>
        <v>Europe</v>
      </c>
      <c r="Q389" t="str">
        <f>_xlfn.XLOOKUP(Table2[[#This Row],[id]],AGCEEP[id],AGCEEP[region])</f>
        <v>HRE</v>
      </c>
      <c r="R389" t="str">
        <f>_xlfn.XLOOKUP(Table2[[#This Row],[id]],AGCEEP[id],AGCEEP[area])</f>
        <v>Switzerland</v>
      </c>
      <c r="S389" t="str">
        <f>_xlfn.XLOOKUP(Table2[[#This Row],[id]],AGCEEP[id],AGCEEP[terrain])</f>
        <v>mountain</v>
      </c>
      <c r="T389" t="str">
        <f>_xlfn.XLOOKUP(Table2[[#This Row],[id]],AGCEEP[id],AGCEEP[religion])</f>
        <v>catholic</v>
      </c>
      <c r="U389" t="str">
        <f>_xlfn.XLOOKUP(Table2[[#This Row],[id]],AGCEEP[id],AGCEEP[climate])</f>
        <v>tundra</v>
      </c>
      <c r="V389" t="str">
        <f>_xlfn.XLOOKUP(Table2[[#This Row],[id]],AGCEEP[id],AGCEEP[culture])</f>
        <v>swiss</v>
      </c>
      <c r="W389" t="str">
        <f>_xlfn.XLOOKUP(Table2[[#This Row],[id]],AGCEEP[id],AGCEEP[goods])</f>
        <v>iron</v>
      </c>
      <c r="X389" t="str">
        <f>_xlfn.XLOOKUP(Table2[[#This Row],[id]],AGCEEP[id],AGCEEP[name])</f>
        <v>Bern</v>
      </c>
      <c r="Y389">
        <f>_xlfn.XLOOKUP(Table2[[#This Row],[id]],AGCEEP[id],AGCEEP[colonization_difficulty])</f>
        <v>0</v>
      </c>
      <c r="Z389">
        <f>_xlfn.XLOOKUP(Table2[[#This Row],[id]],AGCEEP[id],AGCEEP[manpower])</f>
        <v>7</v>
      </c>
      <c r="AA389">
        <f>_xlfn.XLOOKUP(Table2[[#This Row],[id]],AGCEEP[id],AGCEEP[income])</f>
        <v>9</v>
      </c>
    </row>
    <row r="390" spans="1:27">
      <c r="A390" s="2">
        <v>389</v>
      </c>
      <c r="B390" s="3" t="s">
        <v>346</v>
      </c>
      <c r="C390" s="3" t="s">
        <v>1963</v>
      </c>
      <c r="D390" s="3" t="s">
        <v>527</v>
      </c>
      <c r="E390" s="3" t="s">
        <v>34</v>
      </c>
      <c r="F390" s="3" t="s">
        <v>349</v>
      </c>
      <c r="G390" s="3" t="s">
        <v>35</v>
      </c>
      <c r="H390" s="3" t="s">
        <v>528</v>
      </c>
      <c r="I390" s="3" t="s">
        <v>352</v>
      </c>
      <c r="J390" s="3" t="s">
        <v>555</v>
      </c>
      <c r="K390" s="3">
        <v>0</v>
      </c>
      <c r="L390" s="3">
        <v>5</v>
      </c>
      <c r="M390" s="3">
        <v>16</v>
      </c>
      <c r="O390">
        <f>Table2[[#This Row],[id]]</f>
        <v>389</v>
      </c>
      <c r="P390" t="str">
        <f>_xlfn.XLOOKUP(Table2[[#This Row],[id]],AGCEEP[id],AGCEEP[continent])</f>
        <v>Europe</v>
      </c>
      <c r="Q390" t="str">
        <f>_xlfn.XLOOKUP(Table2[[#This Row],[id]],AGCEEP[id],AGCEEP[region])</f>
        <v>Southern Europe</v>
      </c>
      <c r="R390" t="str">
        <f>_xlfn.XLOOKUP(Table2[[#This Row],[id]],AGCEEP[id],AGCEEP[area])</f>
        <v>Italy</v>
      </c>
      <c r="S390" t="str">
        <f>_xlfn.XLOOKUP(Table2[[#This Row],[id]],AGCEEP[id],AGCEEP[terrain])</f>
        <v>plains</v>
      </c>
      <c r="T390" t="str">
        <f>_xlfn.XLOOKUP(Table2[[#This Row],[id]],AGCEEP[id],AGCEEP[religion])</f>
        <v>catholic</v>
      </c>
      <c r="U390" t="str">
        <f>_xlfn.XLOOKUP(Table2[[#This Row],[id]],AGCEEP[id],AGCEEP[climate])</f>
        <v>temperate</v>
      </c>
      <c r="V390" t="str">
        <f>_xlfn.XLOOKUP(Table2[[#This Row],[id]],AGCEEP[id],AGCEEP[culture])</f>
        <v>lombard</v>
      </c>
      <c r="W390" t="str">
        <f>_xlfn.XLOOKUP(Table2[[#This Row],[id]],AGCEEP[id],AGCEEP[goods])</f>
        <v>cloth</v>
      </c>
      <c r="X390" t="str">
        <f>_xlfn.XLOOKUP(Table2[[#This Row],[id]],AGCEEP[id],AGCEEP[name])</f>
        <v>Lombardia</v>
      </c>
      <c r="Y390">
        <f>_xlfn.XLOOKUP(Table2[[#This Row],[id]],AGCEEP[id],AGCEEP[colonization_difficulty])</f>
        <v>0</v>
      </c>
      <c r="Z390">
        <f>_xlfn.XLOOKUP(Table2[[#This Row],[id]],AGCEEP[id],AGCEEP[manpower])</f>
        <v>5</v>
      </c>
      <c r="AA390">
        <f>_xlfn.XLOOKUP(Table2[[#This Row],[id]],AGCEEP[id],AGCEEP[income])</f>
        <v>14</v>
      </c>
    </row>
    <row r="391" spans="1:27">
      <c r="A391" s="2">
        <v>390</v>
      </c>
      <c r="B391" s="3" t="s">
        <v>346</v>
      </c>
      <c r="C391" s="3" t="s">
        <v>1963</v>
      </c>
      <c r="D391" s="3" t="s">
        <v>527</v>
      </c>
      <c r="E391" s="3" t="s">
        <v>80</v>
      </c>
      <c r="F391" s="3" t="s">
        <v>349</v>
      </c>
      <c r="G391" s="3" t="s">
        <v>35</v>
      </c>
      <c r="H391" s="3" t="s">
        <v>528</v>
      </c>
      <c r="I391" s="3" t="s">
        <v>43</v>
      </c>
      <c r="J391" s="3" t="s">
        <v>556</v>
      </c>
      <c r="K391" s="3">
        <v>0</v>
      </c>
      <c r="L391" s="3">
        <v>5</v>
      </c>
      <c r="M391" s="3">
        <v>14</v>
      </c>
      <c r="O391">
        <f>Table2[[#This Row],[id]]</f>
        <v>390</v>
      </c>
      <c r="P391" t="str">
        <f>_xlfn.XLOOKUP(Table2[[#This Row],[id]],AGCEEP[id],AGCEEP[continent])</f>
        <v>Europe</v>
      </c>
      <c r="Q391" t="str">
        <f>_xlfn.XLOOKUP(Table2[[#This Row],[id]],AGCEEP[id],AGCEEP[region])</f>
        <v>Southern Europe</v>
      </c>
      <c r="R391" t="str">
        <f>_xlfn.XLOOKUP(Table2[[#This Row],[id]],AGCEEP[id],AGCEEP[area])</f>
        <v>Italy</v>
      </c>
      <c r="S391" t="str">
        <f>_xlfn.XLOOKUP(Table2[[#This Row],[id]],AGCEEP[id],AGCEEP[terrain])</f>
        <v>plains</v>
      </c>
      <c r="T391" t="str">
        <f>_xlfn.XLOOKUP(Table2[[#This Row],[id]],AGCEEP[id],AGCEEP[religion])</f>
        <v>catholic</v>
      </c>
      <c r="U391" t="str">
        <f>_xlfn.XLOOKUP(Table2[[#This Row],[id]],AGCEEP[id],AGCEEP[climate])</f>
        <v>temperate</v>
      </c>
      <c r="V391" t="str">
        <f>_xlfn.XLOOKUP(Table2[[#This Row],[id]],AGCEEP[id],AGCEEP[culture])</f>
        <v>lombard</v>
      </c>
      <c r="W391" t="str">
        <f>_xlfn.XLOOKUP(Table2[[#This Row],[id]],AGCEEP[id],AGCEEP[goods])</f>
        <v>grain</v>
      </c>
      <c r="X391" t="str">
        <f>_xlfn.XLOOKUP(Table2[[#This Row],[id]],AGCEEP[id],AGCEEP[name])</f>
        <v>Mantua</v>
      </c>
      <c r="Y391">
        <f>_xlfn.XLOOKUP(Table2[[#This Row],[id]],AGCEEP[id],AGCEEP[colonization_difficulty])</f>
        <v>0</v>
      </c>
      <c r="Z391">
        <f>_xlfn.XLOOKUP(Table2[[#This Row],[id]],AGCEEP[id],AGCEEP[manpower])</f>
        <v>5</v>
      </c>
      <c r="AA391">
        <f>_xlfn.XLOOKUP(Table2[[#This Row],[id]],AGCEEP[id],AGCEEP[income])</f>
        <v>13</v>
      </c>
    </row>
    <row r="392" spans="1:27">
      <c r="A392" s="2">
        <v>391</v>
      </c>
      <c r="B392" s="3" t="s">
        <v>346</v>
      </c>
      <c r="C392" s="3" t="s">
        <v>1963</v>
      </c>
      <c r="D392" s="3" t="s">
        <v>527</v>
      </c>
      <c r="E392" s="3" t="s">
        <v>34</v>
      </c>
      <c r="F392" s="3" t="s">
        <v>349</v>
      </c>
      <c r="G392" s="3" t="s">
        <v>35</v>
      </c>
      <c r="H392" s="3" t="s">
        <v>528</v>
      </c>
      <c r="I392" s="3" t="s">
        <v>53</v>
      </c>
      <c r="J392" s="3" t="s">
        <v>557</v>
      </c>
      <c r="K392" s="3">
        <v>0</v>
      </c>
      <c r="L392" s="3">
        <v>5</v>
      </c>
      <c r="M392" s="3">
        <v>8</v>
      </c>
      <c r="O392">
        <f>Table2[[#This Row],[id]]</f>
        <v>391</v>
      </c>
      <c r="P392" t="str">
        <f>_xlfn.XLOOKUP(Table2[[#This Row],[id]],AGCEEP[id],AGCEEP[continent])</f>
        <v>Europe</v>
      </c>
      <c r="Q392" t="str">
        <f>_xlfn.XLOOKUP(Table2[[#This Row],[id]],AGCEEP[id],AGCEEP[region])</f>
        <v>Southern Europe</v>
      </c>
      <c r="R392" t="str">
        <f>_xlfn.XLOOKUP(Table2[[#This Row],[id]],AGCEEP[id],AGCEEP[area])</f>
        <v>Italy</v>
      </c>
      <c r="S392" t="str">
        <f>_xlfn.XLOOKUP(Table2[[#This Row],[id]],AGCEEP[id],AGCEEP[terrain])</f>
        <v>plains</v>
      </c>
      <c r="T392" t="str">
        <f>_xlfn.XLOOKUP(Table2[[#This Row],[id]],AGCEEP[id],AGCEEP[religion])</f>
        <v>catholic</v>
      </c>
      <c r="U392" t="str">
        <f>_xlfn.XLOOKUP(Table2[[#This Row],[id]],AGCEEP[id],AGCEEP[climate])</f>
        <v>temperate</v>
      </c>
      <c r="V392" t="str">
        <f>_xlfn.XLOOKUP(Table2[[#This Row],[id]],AGCEEP[id],AGCEEP[culture])</f>
        <v>lombard</v>
      </c>
      <c r="W392" t="str">
        <f>_xlfn.XLOOKUP(Table2[[#This Row],[id]],AGCEEP[id],AGCEEP[goods])</f>
        <v>salt</v>
      </c>
      <c r="X392" t="str">
        <f>_xlfn.XLOOKUP(Table2[[#This Row],[id]],AGCEEP[id],AGCEEP[name])</f>
        <v>Romagna</v>
      </c>
      <c r="Y392">
        <f>_xlfn.XLOOKUP(Table2[[#This Row],[id]],AGCEEP[id],AGCEEP[colonization_difficulty])</f>
        <v>0</v>
      </c>
      <c r="Z392">
        <f>_xlfn.XLOOKUP(Table2[[#This Row],[id]],AGCEEP[id],AGCEEP[manpower])</f>
        <v>5</v>
      </c>
      <c r="AA392">
        <f>_xlfn.XLOOKUP(Table2[[#This Row],[id]],AGCEEP[id],AGCEEP[income])</f>
        <v>11</v>
      </c>
    </row>
    <row r="393" spans="1:27">
      <c r="A393" s="2">
        <v>392</v>
      </c>
      <c r="B393" s="3" t="s">
        <v>346</v>
      </c>
      <c r="C393" s="3" t="s">
        <v>1963</v>
      </c>
      <c r="D393" s="3" t="s">
        <v>527</v>
      </c>
      <c r="E393" s="3" t="s">
        <v>34</v>
      </c>
      <c r="F393" s="3" t="s">
        <v>349</v>
      </c>
      <c r="G393" s="3" t="s">
        <v>35</v>
      </c>
      <c r="H393" s="3" t="s">
        <v>528</v>
      </c>
      <c r="I393" s="3" t="s">
        <v>41</v>
      </c>
      <c r="J393" s="3" t="s">
        <v>558</v>
      </c>
      <c r="K393" s="3">
        <v>0</v>
      </c>
      <c r="L393" s="3">
        <v>5</v>
      </c>
      <c r="M393" s="3">
        <v>6</v>
      </c>
      <c r="O393">
        <f>Table2[[#This Row],[id]]</f>
        <v>392</v>
      </c>
      <c r="P393" t="str">
        <f>_xlfn.XLOOKUP(Table2[[#This Row],[id]],AGCEEP[id],AGCEEP[continent])</f>
        <v>Europe</v>
      </c>
      <c r="Q393" t="str">
        <f>_xlfn.XLOOKUP(Table2[[#This Row],[id]],AGCEEP[id],AGCEEP[region])</f>
        <v>Southern Europe</v>
      </c>
      <c r="R393" t="str">
        <f>_xlfn.XLOOKUP(Table2[[#This Row],[id]],AGCEEP[id],AGCEEP[area])</f>
        <v>Italy</v>
      </c>
      <c r="S393" t="str">
        <f>_xlfn.XLOOKUP(Table2[[#This Row],[id]],AGCEEP[id],AGCEEP[terrain])</f>
        <v>mountain</v>
      </c>
      <c r="T393" t="str">
        <f>_xlfn.XLOOKUP(Table2[[#This Row],[id]],AGCEEP[id],AGCEEP[religion])</f>
        <v>catholic</v>
      </c>
      <c r="U393" t="str">
        <f>_xlfn.XLOOKUP(Table2[[#This Row],[id]],AGCEEP[id],AGCEEP[climate])</f>
        <v>temperate</v>
      </c>
      <c r="V393" t="str">
        <f>_xlfn.XLOOKUP(Table2[[#This Row],[id]],AGCEEP[id],AGCEEP[culture])</f>
        <v>italian</v>
      </c>
      <c r="W393" t="str">
        <f>_xlfn.XLOOKUP(Table2[[#This Row],[id]],AGCEEP[id],AGCEEP[goods])</f>
        <v>wool</v>
      </c>
      <c r="X393" t="str">
        <f>_xlfn.XLOOKUP(Table2[[#This Row],[id]],AGCEEP[id],AGCEEP[name])</f>
        <v>Marche</v>
      </c>
      <c r="Y393">
        <f>_xlfn.XLOOKUP(Table2[[#This Row],[id]],AGCEEP[id],AGCEEP[colonization_difficulty])</f>
        <v>0</v>
      </c>
      <c r="Z393">
        <f>_xlfn.XLOOKUP(Table2[[#This Row],[id]],AGCEEP[id],AGCEEP[manpower])</f>
        <v>5</v>
      </c>
      <c r="AA393">
        <f>_xlfn.XLOOKUP(Table2[[#This Row],[id]],AGCEEP[id],AGCEEP[income])</f>
        <v>6</v>
      </c>
    </row>
    <row r="394" spans="1:27">
      <c r="A394" s="2">
        <v>393</v>
      </c>
      <c r="B394" s="3" t="s">
        <v>346</v>
      </c>
      <c r="C394" s="3" t="s">
        <v>1963</v>
      </c>
      <c r="D394" s="3" t="s">
        <v>527</v>
      </c>
      <c r="E394" s="3" t="s">
        <v>34</v>
      </c>
      <c r="F394" s="3" t="s">
        <v>349</v>
      </c>
      <c r="G394" s="3" t="s">
        <v>35</v>
      </c>
      <c r="H394" s="3" t="s">
        <v>528</v>
      </c>
      <c r="I394" s="3" t="s">
        <v>37</v>
      </c>
      <c r="J394" s="3" t="s">
        <v>559</v>
      </c>
      <c r="K394" s="3">
        <v>0</v>
      </c>
      <c r="L394" s="3">
        <v>8</v>
      </c>
      <c r="M394" s="3">
        <v>12</v>
      </c>
      <c r="O394">
        <f>Table2[[#This Row],[id]]</f>
        <v>393</v>
      </c>
      <c r="P394" t="str">
        <f>_xlfn.XLOOKUP(Table2[[#This Row],[id]],AGCEEP[id],AGCEEP[continent])</f>
        <v>Europe</v>
      </c>
      <c r="Q394" t="str">
        <f>_xlfn.XLOOKUP(Table2[[#This Row],[id]],AGCEEP[id],AGCEEP[region])</f>
        <v>Southern Europe</v>
      </c>
      <c r="R394" t="str">
        <f>_xlfn.XLOOKUP(Table2[[#This Row],[id]],AGCEEP[id],AGCEEP[area])</f>
        <v>Italy</v>
      </c>
      <c r="S394" t="str">
        <f>_xlfn.XLOOKUP(Table2[[#This Row],[id]],AGCEEP[id],AGCEEP[terrain])</f>
        <v>plains</v>
      </c>
      <c r="T394" t="str">
        <f>_xlfn.XLOOKUP(Table2[[#This Row],[id]],AGCEEP[id],AGCEEP[religion])</f>
        <v>catholic</v>
      </c>
      <c r="U394" t="str">
        <f>_xlfn.XLOOKUP(Table2[[#This Row],[id]],AGCEEP[id],AGCEEP[climate])</f>
        <v>temperate</v>
      </c>
      <c r="V394" t="str">
        <f>_xlfn.XLOOKUP(Table2[[#This Row],[id]],AGCEEP[id],AGCEEP[culture])</f>
        <v>italian</v>
      </c>
      <c r="W394" t="str">
        <f>_xlfn.XLOOKUP(Table2[[#This Row],[id]],AGCEEP[id],AGCEEP[goods])</f>
        <v>wine</v>
      </c>
      <c r="X394" t="str">
        <f>_xlfn.XLOOKUP(Table2[[#This Row],[id]],AGCEEP[id],AGCEEP[name])</f>
        <v>Napoli</v>
      </c>
      <c r="Y394">
        <f>_xlfn.XLOOKUP(Table2[[#This Row],[id]],AGCEEP[id],AGCEEP[colonization_difficulty])</f>
        <v>0</v>
      </c>
      <c r="Z394">
        <f>_xlfn.XLOOKUP(Table2[[#This Row],[id]],AGCEEP[id],AGCEEP[manpower])</f>
        <v>8</v>
      </c>
      <c r="AA394">
        <f>_xlfn.XLOOKUP(Table2[[#This Row],[id]],AGCEEP[id],AGCEEP[income])</f>
        <v>12</v>
      </c>
    </row>
    <row r="395" spans="1:27">
      <c r="A395" s="2">
        <v>394</v>
      </c>
      <c r="B395" s="3" t="s">
        <v>346</v>
      </c>
      <c r="C395" s="3" t="s">
        <v>1963</v>
      </c>
      <c r="D395" s="3" t="s">
        <v>527</v>
      </c>
      <c r="E395" s="3" t="s">
        <v>1956</v>
      </c>
      <c r="F395" s="3" t="s">
        <v>349</v>
      </c>
      <c r="G395" s="3" t="s">
        <v>35</v>
      </c>
      <c r="H395" s="3" t="s">
        <v>528</v>
      </c>
      <c r="I395" s="3" t="s">
        <v>53</v>
      </c>
      <c r="J395" s="3" t="s">
        <v>560</v>
      </c>
      <c r="K395" s="3">
        <v>0</v>
      </c>
      <c r="L395" s="3">
        <v>5</v>
      </c>
      <c r="M395" s="3">
        <v>4</v>
      </c>
      <c r="O395">
        <f>Table2[[#This Row],[id]]</f>
        <v>394</v>
      </c>
      <c r="P395" t="str">
        <f>_xlfn.XLOOKUP(Table2[[#This Row],[id]],AGCEEP[id],AGCEEP[continent])</f>
        <v>Europe</v>
      </c>
      <c r="Q395" t="str">
        <f>_xlfn.XLOOKUP(Table2[[#This Row],[id]],AGCEEP[id],AGCEEP[region])</f>
        <v>Southern Europe</v>
      </c>
      <c r="R395" t="str">
        <f>_xlfn.XLOOKUP(Table2[[#This Row],[id]],AGCEEP[id],AGCEEP[area])</f>
        <v>Italy</v>
      </c>
      <c r="S395" t="str">
        <f>_xlfn.XLOOKUP(Table2[[#This Row],[id]],AGCEEP[id],AGCEEP[terrain])</f>
        <v>mountain</v>
      </c>
      <c r="T395" t="str">
        <f>_xlfn.XLOOKUP(Table2[[#This Row],[id]],AGCEEP[id],AGCEEP[religion])</f>
        <v>catholic</v>
      </c>
      <c r="U395" t="str">
        <f>_xlfn.XLOOKUP(Table2[[#This Row],[id]],AGCEEP[id],AGCEEP[climate])</f>
        <v>temperate</v>
      </c>
      <c r="V395" t="str">
        <f>_xlfn.XLOOKUP(Table2[[#This Row],[id]],AGCEEP[id],AGCEEP[culture])</f>
        <v>italian</v>
      </c>
      <c r="W395" t="str">
        <f>_xlfn.XLOOKUP(Table2[[#This Row],[id]],AGCEEP[id],AGCEEP[goods])</f>
        <v>salt</v>
      </c>
      <c r="X395" t="str">
        <f>_xlfn.XLOOKUP(Table2[[#This Row],[id]],AGCEEP[id],AGCEEP[name])</f>
        <v>Apulia</v>
      </c>
      <c r="Y395">
        <f>_xlfn.XLOOKUP(Table2[[#This Row],[id]],AGCEEP[id],AGCEEP[colonization_difficulty])</f>
        <v>0</v>
      </c>
      <c r="Z395">
        <f>_xlfn.XLOOKUP(Table2[[#This Row],[id]],AGCEEP[id],AGCEEP[manpower])</f>
        <v>5</v>
      </c>
      <c r="AA395">
        <f>_xlfn.XLOOKUP(Table2[[#This Row],[id]],AGCEEP[id],AGCEEP[income])</f>
        <v>4</v>
      </c>
    </row>
    <row r="396" spans="1:27">
      <c r="A396" s="2">
        <v>395</v>
      </c>
      <c r="B396" s="3" t="s">
        <v>346</v>
      </c>
      <c r="C396" s="3" t="s">
        <v>1963</v>
      </c>
      <c r="D396" s="3" t="s">
        <v>527</v>
      </c>
      <c r="E396" s="3" t="s">
        <v>1956</v>
      </c>
      <c r="F396" s="3" t="s">
        <v>349</v>
      </c>
      <c r="G396" s="3" t="s">
        <v>35</v>
      </c>
      <c r="H396" s="3" t="s">
        <v>528</v>
      </c>
      <c r="I396" s="3" t="s">
        <v>27</v>
      </c>
      <c r="J396" s="3" t="s">
        <v>561</v>
      </c>
      <c r="K396" s="3">
        <v>0</v>
      </c>
      <c r="L396" s="3">
        <v>5</v>
      </c>
      <c r="M396" s="3">
        <v>6</v>
      </c>
      <c r="O396">
        <f>Table2[[#This Row],[id]]</f>
        <v>395</v>
      </c>
      <c r="P396" t="str">
        <f>_xlfn.XLOOKUP(Table2[[#This Row],[id]],AGCEEP[id],AGCEEP[continent])</f>
        <v>Europe</v>
      </c>
      <c r="Q396" t="str">
        <f>_xlfn.XLOOKUP(Table2[[#This Row],[id]],AGCEEP[id],AGCEEP[region])</f>
        <v>Southern Europe</v>
      </c>
      <c r="R396" t="str">
        <f>_xlfn.XLOOKUP(Table2[[#This Row],[id]],AGCEEP[id],AGCEEP[area])</f>
        <v>Italy</v>
      </c>
      <c r="S396" t="str">
        <f>_xlfn.XLOOKUP(Table2[[#This Row],[id]],AGCEEP[id],AGCEEP[terrain])</f>
        <v>mountain</v>
      </c>
      <c r="T396" t="str">
        <f>_xlfn.XLOOKUP(Table2[[#This Row],[id]],AGCEEP[id],AGCEEP[religion])</f>
        <v>catholic</v>
      </c>
      <c r="U396" t="str">
        <f>_xlfn.XLOOKUP(Table2[[#This Row],[id]],AGCEEP[id],AGCEEP[climate])</f>
        <v>temperate</v>
      </c>
      <c r="V396" t="str">
        <f>_xlfn.XLOOKUP(Table2[[#This Row],[id]],AGCEEP[id],AGCEEP[culture])</f>
        <v>italian</v>
      </c>
      <c r="W396" t="str">
        <f>_xlfn.XLOOKUP(Table2[[#This Row],[id]],AGCEEP[id],AGCEEP[goods])</f>
        <v>fish</v>
      </c>
      <c r="X396" t="str">
        <f>_xlfn.XLOOKUP(Table2[[#This Row],[id]],AGCEEP[id],AGCEEP[name])</f>
        <v>Messina</v>
      </c>
      <c r="Y396">
        <f>_xlfn.XLOOKUP(Table2[[#This Row],[id]],AGCEEP[id],AGCEEP[colonization_difficulty])</f>
        <v>0</v>
      </c>
      <c r="Z396">
        <f>_xlfn.XLOOKUP(Table2[[#This Row],[id]],AGCEEP[id],AGCEEP[manpower])</f>
        <v>5</v>
      </c>
      <c r="AA396">
        <f>_xlfn.XLOOKUP(Table2[[#This Row],[id]],AGCEEP[id],AGCEEP[income])</f>
        <v>6</v>
      </c>
    </row>
    <row r="397" spans="1:27">
      <c r="A397" s="2">
        <v>396</v>
      </c>
      <c r="B397" s="3" t="s">
        <v>346</v>
      </c>
      <c r="C397" s="3" t="s">
        <v>1963</v>
      </c>
      <c r="D397" s="3" t="s">
        <v>527</v>
      </c>
      <c r="E397" s="3" t="s">
        <v>34</v>
      </c>
      <c r="F397" s="3" t="s">
        <v>349</v>
      </c>
      <c r="G397" s="3" t="s">
        <v>35</v>
      </c>
      <c r="H397" s="3" t="s">
        <v>528</v>
      </c>
      <c r="I397" s="3" t="s">
        <v>37</v>
      </c>
      <c r="J397" s="3" t="s">
        <v>562</v>
      </c>
      <c r="K397" s="3">
        <v>0</v>
      </c>
      <c r="L397" s="3">
        <v>5</v>
      </c>
      <c r="M397" s="3">
        <v>7</v>
      </c>
      <c r="O397">
        <f>Table2[[#This Row],[id]]</f>
        <v>396</v>
      </c>
      <c r="P397" t="str">
        <f>_xlfn.XLOOKUP(Table2[[#This Row],[id]],AGCEEP[id],AGCEEP[continent])</f>
        <v>Europe</v>
      </c>
      <c r="Q397" t="str">
        <f>_xlfn.XLOOKUP(Table2[[#This Row],[id]],AGCEEP[id],AGCEEP[region])</f>
        <v>Southern Europe</v>
      </c>
      <c r="R397" t="str">
        <f>_xlfn.XLOOKUP(Table2[[#This Row],[id]],AGCEEP[id],AGCEEP[area])</f>
        <v>Italy</v>
      </c>
      <c r="S397" t="str">
        <f>_xlfn.XLOOKUP(Table2[[#This Row],[id]],AGCEEP[id],AGCEEP[terrain])</f>
        <v>plains</v>
      </c>
      <c r="T397" t="str">
        <f>_xlfn.XLOOKUP(Table2[[#This Row],[id]],AGCEEP[id],AGCEEP[religion])</f>
        <v>catholic</v>
      </c>
      <c r="U397" t="str">
        <f>_xlfn.XLOOKUP(Table2[[#This Row],[id]],AGCEEP[id],AGCEEP[climate])</f>
        <v>temperate</v>
      </c>
      <c r="V397" t="str">
        <f>_xlfn.XLOOKUP(Table2[[#This Row],[id]],AGCEEP[id],AGCEEP[culture])</f>
        <v>italian</v>
      </c>
      <c r="W397" t="str">
        <f>_xlfn.XLOOKUP(Table2[[#This Row],[id]],AGCEEP[id],AGCEEP[goods])</f>
        <v>wine</v>
      </c>
      <c r="X397" t="str">
        <f>_xlfn.XLOOKUP(Table2[[#This Row],[id]],AGCEEP[id],AGCEEP[name])</f>
        <v>Sicily</v>
      </c>
      <c r="Y397">
        <f>_xlfn.XLOOKUP(Table2[[#This Row],[id]],AGCEEP[id],AGCEEP[colonization_difficulty])</f>
        <v>0</v>
      </c>
      <c r="Z397">
        <f>_xlfn.XLOOKUP(Table2[[#This Row],[id]],AGCEEP[id],AGCEEP[manpower])</f>
        <v>5</v>
      </c>
      <c r="AA397">
        <f>_xlfn.XLOOKUP(Table2[[#This Row],[id]],AGCEEP[id],AGCEEP[income])</f>
        <v>7</v>
      </c>
    </row>
    <row r="398" spans="1:27">
      <c r="A398" s="2">
        <v>397</v>
      </c>
      <c r="B398" s="3" t="s">
        <v>346</v>
      </c>
      <c r="C398" s="3" t="s">
        <v>1963</v>
      </c>
      <c r="D398" s="3" t="s">
        <v>527</v>
      </c>
      <c r="E398" s="3" t="s">
        <v>1956</v>
      </c>
      <c r="F398" s="3" t="s">
        <v>349</v>
      </c>
      <c r="G398" s="3" t="s">
        <v>35</v>
      </c>
      <c r="H398" s="3" t="s">
        <v>528</v>
      </c>
      <c r="I398" s="3" t="s">
        <v>27</v>
      </c>
      <c r="J398" s="3" t="s">
        <v>563</v>
      </c>
      <c r="K398" s="3">
        <v>0</v>
      </c>
      <c r="L398" s="3">
        <v>2</v>
      </c>
      <c r="M398" s="3">
        <v>4</v>
      </c>
      <c r="O398">
        <f>Table2[[#This Row],[id]]</f>
        <v>397</v>
      </c>
      <c r="P398" t="str">
        <f>_xlfn.XLOOKUP(Table2[[#This Row],[id]],AGCEEP[id],AGCEEP[continent])</f>
        <v>Europe</v>
      </c>
      <c r="Q398" t="str">
        <f>_xlfn.XLOOKUP(Table2[[#This Row],[id]],AGCEEP[id],AGCEEP[region])</f>
        <v>Southern Europe</v>
      </c>
      <c r="R398" t="str">
        <f>_xlfn.XLOOKUP(Table2[[#This Row],[id]],AGCEEP[id],AGCEEP[area])</f>
        <v>Italy</v>
      </c>
      <c r="S398" t="str">
        <f>_xlfn.XLOOKUP(Table2[[#This Row],[id]],AGCEEP[id],AGCEEP[terrain])</f>
        <v>mountain</v>
      </c>
      <c r="T398" t="str">
        <f>_xlfn.XLOOKUP(Table2[[#This Row],[id]],AGCEEP[id],AGCEEP[religion])</f>
        <v>catholic</v>
      </c>
      <c r="U398" t="str">
        <f>_xlfn.XLOOKUP(Table2[[#This Row],[id]],AGCEEP[id],AGCEEP[climate])</f>
        <v>temperate</v>
      </c>
      <c r="V398" t="str">
        <f>_xlfn.XLOOKUP(Table2[[#This Row],[id]],AGCEEP[id],AGCEEP[culture])</f>
        <v>italian</v>
      </c>
      <c r="W398" t="str">
        <f>_xlfn.XLOOKUP(Table2[[#This Row],[id]],AGCEEP[id],AGCEEP[goods])</f>
        <v>wool</v>
      </c>
      <c r="X398" t="str">
        <f>_xlfn.XLOOKUP(Table2[[#This Row],[id]],AGCEEP[id],AGCEEP[name])</f>
        <v>Sardinia</v>
      </c>
      <c r="Y398">
        <f>_xlfn.XLOOKUP(Table2[[#This Row],[id]],AGCEEP[id],AGCEEP[colonization_difficulty])</f>
        <v>0</v>
      </c>
      <c r="Z398">
        <f>_xlfn.XLOOKUP(Table2[[#This Row],[id]],AGCEEP[id],AGCEEP[manpower])</f>
        <v>2</v>
      </c>
      <c r="AA398">
        <f>_xlfn.XLOOKUP(Table2[[#This Row],[id]],AGCEEP[id],AGCEEP[income])</f>
        <v>4</v>
      </c>
    </row>
    <row r="399" spans="1:27">
      <c r="A399" s="2">
        <v>398</v>
      </c>
      <c r="B399" s="3" t="s">
        <v>346</v>
      </c>
      <c r="C399" s="3" t="s">
        <v>1963</v>
      </c>
      <c r="D399" s="3" t="s">
        <v>527</v>
      </c>
      <c r="E399" s="3" t="s">
        <v>1956</v>
      </c>
      <c r="F399" s="3" t="s">
        <v>349</v>
      </c>
      <c r="G399" s="3" t="s">
        <v>35</v>
      </c>
      <c r="H399" s="3" t="s">
        <v>528</v>
      </c>
      <c r="I399" s="3" t="s">
        <v>29</v>
      </c>
      <c r="J399" s="3" t="s">
        <v>564</v>
      </c>
      <c r="K399" s="3">
        <v>0</v>
      </c>
      <c r="L399" s="3">
        <v>2</v>
      </c>
      <c r="M399" s="3">
        <v>3</v>
      </c>
      <c r="O399">
        <f>Table2[[#This Row],[id]]</f>
        <v>398</v>
      </c>
      <c r="P399" t="str">
        <f>_xlfn.XLOOKUP(Table2[[#This Row],[id]],AGCEEP[id],AGCEEP[continent])</f>
        <v>Europe</v>
      </c>
      <c r="Q399" t="str">
        <f>_xlfn.XLOOKUP(Table2[[#This Row],[id]],AGCEEP[id],AGCEEP[region])</f>
        <v>Southern Europe</v>
      </c>
      <c r="R399" t="str">
        <f>_xlfn.XLOOKUP(Table2[[#This Row],[id]],AGCEEP[id],AGCEEP[area])</f>
        <v>Italy</v>
      </c>
      <c r="S399" t="str">
        <f>_xlfn.XLOOKUP(Table2[[#This Row],[id]],AGCEEP[id],AGCEEP[terrain])</f>
        <v>mountain</v>
      </c>
      <c r="T399" t="str">
        <f>_xlfn.XLOOKUP(Table2[[#This Row],[id]],AGCEEP[id],AGCEEP[religion])</f>
        <v>catholic</v>
      </c>
      <c r="U399" t="str">
        <f>_xlfn.XLOOKUP(Table2[[#This Row],[id]],AGCEEP[id],AGCEEP[climate])</f>
        <v>temperate</v>
      </c>
      <c r="V399" t="str">
        <f>_xlfn.XLOOKUP(Table2[[#This Row],[id]],AGCEEP[id],AGCEEP[culture])</f>
        <v>italian</v>
      </c>
      <c r="W399" t="str">
        <f>_xlfn.XLOOKUP(Table2[[#This Row],[id]],AGCEEP[id],AGCEEP[goods])</f>
        <v>wine</v>
      </c>
      <c r="X399" t="str">
        <f>_xlfn.XLOOKUP(Table2[[#This Row],[id]],AGCEEP[id],AGCEEP[name])</f>
        <v>Corsica</v>
      </c>
      <c r="Y399">
        <f>_xlfn.XLOOKUP(Table2[[#This Row],[id]],AGCEEP[id],AGCEEP[colonization_difficulty])</f>
        <v>0</v>
      </c>
      <c r="Z399">
        <f>_xlfn.XLOOKUP(Table2[[#This Row],[id]],AGCEEP[id],AGCEEP[manpower])</f>
        <v>2</v>
      </c>
      <c r="AA399">
        <f>_xlfn.XLOOKUP(Table2[[#This Row],[id]],AGCEEP[id],AGCEEP[income])</f>
        <v>3</v>
      </c>
    </row>
    <row r="400" spans="1:27">
      <c r="A400" s="2">
        <v>399</v>
      </c>
      <c r="B400" s="3" t="s">
        <v>346</v>
      </c>
      <c r="C400" s="3" t="s">
        <v>1963</v>
      </c>
      <c r="D400" s="3" t="s">
        <v>527</v>
      </c>
      <c r="E400" s="3" t="s">
        <v>34</v>
      </c>
      <c r="F400" s="3" t="s">
        <v>349</v>
      </c>
      <c r="G400" s="3" t="s">
        <v>35</v>
      </c>
      <c r="H400" s="3" t="s">
        <v>528</v>
      </c>
      <c r="I400" s="3" t="s">
        <v>43</v>
      </c>
      <c r="J400" s="3" t="s">
        <v>565</v>
      </c>
      <c r="K400" s="3">
        <v>0</v>
      </c>
      <c r="L400" s="3">
        <v>8</v>
      </c>
      <c r="M400" s="3">
        <v>12</v>
      </c>
      <c r="O400">
        <f>Table2[[#This Row],[id]]</f>
        <v>399</v>
      </c>
      <c r="P400" t="str">
        <f>_xlfn.XLOOKUP(Table2[[#This Row],[id]],AGCEEP[id],AGCEEP[continent])</f>
        <v>Europe</v>
      </c>
      <c r="Q400" t="str">
        <f>_xlfn.XLOOKUP(Table2[[#This Row],[id]],AGCEEP[id],AGCEEP[region])</f>
        <v>Southern Europe</v>
      </c>
      <c r="R400" t="str">
        <f>_xlfn.XLOOKUP(Table2[[#This Row],[id]],AGCEEP[id],AGCEEP[area])</f>
        <v>Italy</v>
      </c>
      <c r="S400" t="str">
        <f>_xlfn.XLOOKUP(Table2[[#This Row],[id]],AGCEEP[id],AGCEEP[terrain])</f>
        <v>plains</v>
      </c>
      <c r="T400" t="str">
        <f>_xlfn.XLOOKUP(Table2[[#This Row],[id]],AGCEEP[id],AGCEEP[religion])</f>
        <v>catholic</v>
      </c>
      <c r="U400" t="str">
        <f>_xlfn.XLOOKUP(Table2[[#This Row],[id]],AGCEEP[id],AGCEEP[climate])</f>
        <v>temperate</v>
      </c>
      <c r="V400" t="str">
        <f>_xlfn.XLOOKUP(Table2[[#This Row],[id]],AGCEEP[id],AGCEEP[culture])</f>
        <v>italian</v>
      </c>
      <c r="W400" t="str">
        <f>_xlfn.XLOOKUP(Table2[[#This Row],[id]],AGCEEP[id],AGCEEP[goods])</f>
        <v>grain</v>
      </c>
      <c r="X400" t="str">
        <f>_xlfn.XLOOKUP(Table2[[#This Row],[id]],AGCEEP[id],AGCEEP[name])</f>
        <v>Roma</v>
      </c>
      <c r="Y400">
        <f>_xlfn.XLOOKUP(Table2[[#This Row],[id]],AGCEEP[id],AGCEEP[colonization_difficulty])</f>
        <v>0</v>
      </c>
      <c r="Z400">
        <f>_xlfn.XLOOKUP(Table2[[#This Row],[id]],AGCEEP[id],AGCEEP[manpower])</f>
        <v>8</v>
      </c>
      <c r="AA400">
        <f>_xlfn.XLOOKUP(Table2[[#This Row],[id]],AGCEEP[id],AGCEEP[income])</f>
        <v>12</v>
      </c>
    </row>
    <row r="401" spans="1:27">
      <c r="A401" s="2">
        <v>400</v>
      </c>
      <c r="B401" s="3" t="s">
        <v>346</v>
      </c>
      <c r="C401" s="3" t="s">
        <v>1963</v>
      </c>
      <c r="D401" s="3" t="s">
        <v>527</v>
      </c>
      <c r="E401" s="3" t="s">
        <v>1956</v>
      </c>
      <c r="F401" s="3" t="s">
        <v>349</v>
      </c>
      <c r="G401" s="3" t="s">
        <v>35</v>
      </c>
      <c r="H401" s="3" t="s">
        <v>528</v>
      </c>
      <c r="I401" s="3" t="s">
        <v>352</v>
      </c>
      <c r="J401" s="3" t="s">
        <v>566</v>
      </c>
      <c r="K401" s="3">
        <v>0</v>
      </c>
      <c r="L401" s="3">
        <v>6</v>
      </c>
      <c r="M401" s="3">
        <v>11</v>
      </c>
      <c r="O401">
        <f>Table2[[#This Row],[id]]</f>
        <v>400</v>
      </c>
      <c r="P401" t="str">
        <f>_xlfn.XLOOKUP(Table2[[#This Row],[id]],AGCEEP[id],AGCEEP[continent])</f>
        <v>Europe</v>
      </c>
      <c r="Q401" t="str">
        <f>_xlfn.XLOOKUP(Table2[[#This Row],[id]],AGCEEP[id],AGCEEP[region])</f>
        <v>Southern Europe</v>
      </c>
      <c r="R401" t="str">
        <f>_xlfn.XLOOKUP(Table2[[#This Row],[id]],AGCEEP[id],AGCEEP[area])</f>
        <v>Italy</v>
      </c>
      <c r="S401" t="str">
        <f>_xlfn.XLOOKUP(Table2[[#This Row],[id]],AGCEEP[id],AGCEEP[terrain])</f>
        <v>forest</v>
      </c>
      <c r="T401" t="str">
        <f>_xlfn.XLOOKUP(Table2[[#This Row],[id]],AGCEEP[id],AGCEEP[religion])</f>
        <v>catholic</v>
      </c>
      <c r="U401" t="str">
        <f>_xlfn.XLOOKUP(Table2[[#This Row],[id]],AGCEEP[id],AGCEEP[climate])</f>
        <v>temperate</v>
      </c>
      <c r="V401" t="str">
        <f>_xlfn.XLOOKUP(Table2[[#This Row],[id]],AGCEEP[id],AGCEEP[culture])</f>
        <v>italian</v>
      </c>
      <c r="W401" t="str">
        <f>_xlfn.XLOOKUP(Table2[[#This Row],[id]],AGCEEP[id],AGCEEP[goods])</f>
        <v>cloth</v>
      </c>
      <c r="X401" t="str">
        <f>_xlfn.XLOOKUP(Table2[[#This Row],[id]],AGCEEP[id],AGCEEP[name])</f>
        <v>Siena</v>
      </c>
      <c r="Y401">
        <f>_xlfn.XLOOKUP(Table2[[#This Row],[id]],AGCEEP[id],AGCEEP[colonization_difficulty])</f>
        <v>0</v>
      </c>
      <c r="Z401">
        <f>_xlfn.XLOOKUP(Table2[[#This Row],[id]],AGCEEP[id],AGCEEP[manpower])</f>
        <v>6</v>
      </c>
      <c r="AA401">
        <f>_xlfn.XLOOKUP(Table2[[#This Row],[id]],AGCEEP[id],AGCEEP[income])</f>
        <v>11</v>
      </c>
    </row>
    <row r="402" spans="1:27">
      <c r="A402" s="2">
        <v>401</v>
      </c>
      <c r="B402" s="3" t="s">
        <v>346</v>
      </c>
      <c r="C402" s="3" t="s">
        <v>1963</v>
      </c>
      <c r="D402" s="3" t="s">
        <v>527</v>
      </c>
      <c r="E402" s="3" t="s">
        <v>34</v>
      </c>
      <c r="F402" s="3" t="s">
        <v>349</v>
      </c>
      <c r="G402" s="3" t="s">
        <v>35</v>
      </c>
      <c r="H402" s="3" t="s">
        <v>528</v>
      </c>
      <c r="I402" s="3" t="s">
        <v>37</v>
      </c>
      <c r="J402" s="3" t="s">
        <v>567</v>
      </c>
      <c r="K402" s="3">
        <v>0</v>
      </c>
      <c r="L402" s="3">
        <v>5</v>
      </c>
      <c r="M402" s="3">
        <v>16</v>
      </c>
      <c r="O402">
        <f>Table2[[#This Row],[id]]</f>
        <v>401</v>
      </c>
      <c r="P402" t="str">
        <f>_xlfn.XLOOKUP(Table2[[#This Row],[id]],AGCEEP[id],AGCEEP[continent])</f>
        <v>Europe</v>
      </c>
      <c r="Q402" t="str">
        <f>_xlfn.XLOOKUP(Table2[[#This Row],[id]],AGCEEP[id],AGCEEP[region])</f>
        <v>Southern Europe</v>
      </c>
      <c r="R402" t="str">
        <f>_xlfn.XLOOKUP(Table2[[#This Row],[id]],AGCEEP[id],AGCEEP[area])</f>
        <v>Italy</v>
      </c>
      <c r="S402" t="str">
        <f>_xlfn.XLOOKUP(Table2[[#This Row],[id]],AGCEEP[id],AGCEEP[terrain])</f>
        <v>mountain</v>
      </c>
      <c r="T402" t="str">
        <f>_xlfn.XLOOKUP(Table2[[#This Row],[id]],AGCEEP[id],AGCEEP[religion])</f>
        <v>catholic</v>
      </c>
      <c r="U402" t="str">
        <f>_xlfn.XLOOKUP(Table2[[#This Row],[id]],AGCEEP[id],AGCEEP[climate])</f>
        <v>temperate</v>
      </c>
      <c r="V402" t="str">
        <f>_xlfn.XLOOKUP(Table2[[#This Row],[id]],AGCEEP[id],AGCEEP[culture])</f>
        <v>italian</v>
      </c>
      <c r="W402" t="str">
        <f>_xlfn.XLOOKUP(Table2[[#This Row],[id]],AGCEEP[id],AGCEEP[goods])</f>
        <v>wine</v>
      </c>
      <c r="X402" t="str">
        <f>_xlfn.XLOOKUP(Table2[[#This Row],[id]],AGCEEP[id],AGCEEP[name])</f>
        <v>Firenze</v>
      </c>
      <c r="Y402">
        <f>_xlfn.XLOOKUP(Table2[[#This Row],[id]],AGCEEP[id],AGCEEP[colonization_difficulty])</f>
        <v>0</v>
      </c>
      <c r="Z402">
        <f>_xlfn.XLOOKUP(Table2[[#This Row],[id]],AGCEEP[id],AGCEEP[manpower])</f>
        <v>5</v>
      </c>
      <c r="AA402">
        <f>_xlfn.XLOOKUP(Table2[[#This Row],[id]],AGCEEP[id],AGCEEP[income])</f>
        <v>16</v>
      </c>
    </row>
    <row r="403" spans="1:27">
      <c r="A403" s="2">
        <v>402</v>
      </c>
      <c r="B403" s="3" t="s">
        <v>346</v>
      </c>
      <c r="C403" s="3" t="s">
        <v>1963</v>
      </c>
      <c r="D403" s="3" t="s">
        <v>527</v>
      </c>
      <c r="E403" s="3" t="s">
        <v>34</v>
      </c>
      <c r="F403" s="3" t="s">
        <v>349</v>
      </c>
      <c r="G403" s="3" t="s">
        <v>35</v>
      </c>
      <c r="H403" s="3" t="s">
        <v>528</v>
      </c>
      <c r="I403" s="3" t="s">
        <v>37</v>
      </c>
      <c r="J403" s="3" t="s">
        <v>568</v>
      </c>
      <c r="K403" s="3">
        <v>0</v>
      </c>
      <c r="L403" s="3">
        <v>5</v>
      </c>
      <c r="M403" s="3">
        <v>10</v>
      </c>
      <c r="O403">
        <f>Table2[[#This Row],[id]]</f>
        <v>402</v>
      </c>
      <c r="P403" t="str">
        <f>_xlfn.XLOOKUP(Table2[[#This Row],[id]],AGCEEP[id],AGCEEP[continent])</f>
        <v>Europe</v>
      </c>
      <c r="Q403" t="str">
        <f>_xlfn.XLOOKUP(Table2[[#This Row],[id]],AGCEEP[id],AGCEEP[region])</f>
        <v>Southern Europe</v>
      </c>
      <c r="R403" t="str">
        <f>_xlfn.XLOOKUP(Table2[[#This Row],[id]],AGCEEP[id],AGCEEP[area])</f>
        <v>Italy</v>
      </c>
      <c r="S403" t="str">
        <f>_xlfn.XLOOKUP(Table2[[#This Row],[id]],AGCEEP[id],AGCEEP[terrain])</f>
        <v>mountain</v>
      </c>
      <c r="T403" t="str">
        <f>_xlfn.XLOOKUP(Table2[[#This Row],[id]],AGCEEP[id],AGCEEP[religion])</f>
        <v>catholic</v>
      </c>
      <c r="U403" t="str">
        <f>_xlfn.XLOOKUP(Table2[[#This Row],[id]],AGCEEP[id],AGCEEP[climate])</f>
        <v>temperate</v>
      </c>
      <c r="V403" t="str">
        <f>_xlfn.XLOOKUP(Table2[[#This Row],[id]],AGCEEP[id],AGCEEP[culture])</f>
        <v>lombard</v>
      </c>
      <c r="W403" t="str">
        <f>_xlfn.XLOOKUP(Table2[[#This Row],[id]],AGCEEP[id],AGCEEP[goods])</f>
        <v>wine</v>
      </c>
      <c r="X403" t="str">
        <f>_xlfn.XLOOKUP(Table2[[#This Row],[id]],AGCEEP[id],AGCEEP[name])</f>
        <v>Emilia</v>
      </c>
      <c r="Y403">
        <f>_xlfn.XLOOKUP(Table2[[#This Row],[id]],AGCEEP[id],AGCEEP[colonization_difficulty])</f>
        <v>0</v>
      </c>
      <c r="Z403">
        <f>_xlfn.XLOOKUP(Table2[[#This Row],[id]],AGCEEP[id],AGCEEP[manpower])</f>
        <v>5</v>
      </c>
      <c r="AA403">
        <f>_xlfn.XLOOKUP(Table2[[#This Row],[id]],AGCEEP[id],AGCEEP[income])</f>
        <v>8</v>
      </c>
    </row>
    <row r="404" spans="1:27">
      <c r="A404" s="2">
        <v>403</v>
      </c>
      <c r="B404" s="3" t="s">
        <v>346</v>
      </c>
      <c r="C404" s="3" t="s">
        <v>1963</v>
      </c>
      <c r="D404" s="3" t="s">
        <v>527</v>
      </c>
      <c r="E404" s="3" t="s">
        <v>1956</v>
      </c>
      <c r="F404" s="3" t="s">
        <v>349</v>
      </c>
      <c r="G404" s="3" t="s">
        <v>35</v>
      </c>
      <c r="H404" s="3" t="s">
        <v>528</v>
      </c>
      <c r="I404" s="3" t="s">
        <v>41</v>
      </c>
      <c r="J404" s="3" t="s">
        <v>569</v>
      </c>
      <c r="K404" s="3">
        <v>0</v>
      </c>
      <c r="L404" s="3">
        <v>6</v>
      </c>
      <c r="M404" s="3">
        <v>10</v>
      </c>
      <c r="O404">
        <f>Table2[[#This Row],[id]]</f>
        <v>403</v>
      </c>
      <c r="P404" t="str">
        <f>_xlfn.XLOOKUP(Table2[[#This Row],[id]],AGCEEP[id],AGCEEP[continent])</f>
        <v>Europe</v>
      </c>
      <c r="Q404" t="str">
        <f>_xlfn.XLOOKUP(Table2[[#This Row],[id]],AGCEEP[id],AGCEEP[region])</f>
        <v>Southern Europe</v>
      </c>
      <c r="R404" t="str">
        <f>_xlfn.XLOOKUP(Table2[[#This Row],[id]],AGCEEP[id],AGCEEP[area])</f>
        <v>Italy</v>
      </c>
      <c r="S404" t="str">
        <f>_xlfn.XLOOKUP(Table2[[#This Row],[id]],AGCEEP[id],AGCEEP[terrain])</f>
        <v>mountain</v>
      </c>
      <c r="T404" t="str">
        <f>_xlfn.XLOOKUP(Table2[[#This Row],[id]],AGCEEP[id],AGCEEP[religion])</f>
        <v>catholic</v>
      </c>
      <c r="U404" t="str">
        <f>_xlfn.XLOOKUP(Table2[[#This Row],[id]],AGCEEP[id],AGCEEP[climate])</f>
        <v>temperate</v>
      </c>
      <c r="V404" t="str">
        <f>_xlfn.XLOOKUP(Table2[[#This Row],[id]],AGCEEP[id],AGCEEP[culture])</f>
        <v>lombard</v>
      </c>
      <c r="W404" t="str">
        <f>_xlfn.XLOOKUP(Table2[[#This Row],[id]],AGCEEP[id],AGCEEP[goods])</f>
        <v>wool</v>
      </c>
      <c r="X404" t="str">
        <f>_xlfn.XLOOKUP(Table2[[#This Row],[id]],AGCEEP[id],AGCEEP[name])</f>
        <v>Liguria</v>
      </c>
      <c r="Y404">
        <f>_xlfn.XLOOKUP(Table2[[#This Row],[id]],AGCEEP[id],AGCEEP[colonization_difficulty])</f>
        <v>0</v>
      </c>
      <c r="Z404">
        <f>_xlfn.XLOOKUP(Table2[[#This Row],[id]],AGCEEP[id],AGCEEP[manpower])</f>
        <v>6</v>
      </c>
      <c r="AA404">
        <f>_xlfn.XLOOKUP(Table2[[#This Row],[id]],AGCEEP[id],AGCEEP[income])</f>
        <v>10</v>
      </c>
    </row>
    <row r="405" spans="1:27">
      <c r="A405" s="2">
        <v>404</v>
      </c>
      <c r="B405" s="3" t="s">
        <v>346</v>
      </c>
      <c r="C405" s="3" t="s">
        <v>1963</v>
      </c>
      <c r="D405" s="3" t="s">
        <v>527</v>
      </c>
      <c r="E405" s="3" t="s">
        <v>1956</v>
      </c>
      <c r="F405" s="3" t="s">
        <v>349</v>
      </c>
      <c r="G405" s="3" t="s">
        <v>35</v>
      </c>
      <c r="H405" s="3" t="s">
        <v>528</v>
      </c>
      <c r="I405" s="3" t="s">
        <v>27</v>
      </c>
      <c r="J405" s="3" t="s">
        <v>570</v>
      </c>
      <c r="K405" s="3">
        <v>0</v>
      </c>
      <c r="L405" s="3">
        <v>5</v>
      </c>
      <c r="M405" s="3">
        <v>6</v>
      </c>
      <c r="O405">
        <f>Table2[[#This Row],[id]]</f>
        <v>404</v>
      </c>
      <c r="P405" t="str">
        <f>_xlfn.XLOOKUP(Table2[[#This Row],[id]],AGCEEP[id],AGCEEP[continent])</f>
        <v>Europe</v>
      </c>
      <c r="Q405" t="str">
        <f>_xlfn.XLOOKUP(Table2[[#This Row],[id]],AGCEEP[id],AGCEEP[region])</f>
        <v>Southern Europe</v>
      </c>
      <c r="R405" t="str">
        <f>_xlfn.XLOOKUP(Table2[[#This Row],[id]],AGCEEP[id],AGCEEP[area])</f>
        <v>Italy</v>
      </c>
      <c r="S405" t="str">
        <f>_xlfn.XLOOKUP(Table2[[#This Row],[id]],AGCEEP[id],AGCEEP[terrain])</f>
        <v>forest</v>
      </c>
      <c r="T405" t="str">
        <f>_xlfn.XLOOKUP(Table2[[#This Row],[id]],AGCEEP[id],AGCEEP[religion])</f>
        <v>catholic</v>
      </c>
      <c r="U405" t="str">
        <f>_xlfn.XLOOKUP(Table2[[#This Row],[id]],AGCEEP[id],AGCEEP[climate])</f>
        <v>temperate</v>
      </c>
      <c r="V405" t="str">
        <f>_xlfn.XLOOKUP(Table2[[#This Row],[id]],AGCEEP[id],AGCEEP[culture])</f>
        <v>lombard</v>
      </c>
      <c r="W405" t="str">
        <f>_xlfn.XLOOKUP(Table2[[#This Row],[id]],AGCEEP[id],AGCEEP[goods])</f>
        <v>wine</v>
      </c>
      <c r="X405" t="str">
        <f>_xlfn.XLOOKUP(Table2[[#This Row],[id]],AGCEEP[id],AGCEEP[name])</f>
        <v>Piemonte</v>
      </c>
      <c r="Y405">
        <f>_xlfn.XLOOKUP(Table2[[#This Row],[id]],AGCEEP[id],AGCEEP[colonization_difficulty])</f>
        <v>0</v>
      </c>
      <c r="Z405">
        <f>_xlfn.XLOOKUP(Table2[[#This Row],[id]],AGCEEP[id],AGCEEP[manpower])</f>
        <v>5</v>
      </c>
      <c r="AA405">
        <f>_xlfn.XLOOKUP(Table2[[#This Row],[id]],AGCEEP[id],AGCEEP[income])</f>
        <v>8</v>
      </c>
    </row>
    <row r="406" spans="1:27">
      <c r="A406" s="2">
        <v>405</v>
      </c>
      <c r="B406" s="3" t="s">
        <v>346</v>
      </c>
      <c r="C406" s="3" t="s">
        <v>447</v>
      </c>
      <c r="D406" s="3" t="s">
        <v>535</v>
      </c>
      <c r="E406" s="3" t="s">
        <v>1956</v>
      </c>
      <c r="F406" s="3" t="s">
        <v>349</v>
      </c>
      <c r="G406" s="3" t="s">
        <v>35</v>
      </c>
      <c r="H406" s="3" t="s">
        <v>537</v>
      </c>
      <c r="I406" s="3" t="s">
        <v>352</v>
      </c>
      <c r="J406" s="3" t="s">
        <v>571</v>
      </c>
      <c r="K406" s="3">
        <v>0</v>
      </c>
      <c r="L406" s="3">
        <v>6</v>
      </c>
      <c r="M406" s="3">
        <v>14</v>
      </c>
      <c r="O406">
        <f>Table2[[#This Row],[id]]</f>
        <v>405</v>
      </c>
      <c r="P406" t="str">
        <f>_xlfn.XLOOKUP(Table2[[#This Row],[id]],AGCEEP[id],AGCEEP[continent])</f>
        <v>Europe</v>
      </c>
      <c r="Q406" t="str">
        <f>_xlfn.XLOOKUP(Table2[[#This Row],[id]],AGCEEP[id],AGCEEP[region])</f>
        <v>HRE</v>
      </c>
      <c r="R406" t="str">
        <f>_xlfn.XLOOKUP(Table2[[#This Row],[id]],AGCEEP[id],AGCEEP[area])</f>
        <v>Lotharingia</v>
      </c>
      <c r="S406" t="str">
        <f>_xlfn.XLOOKUP(Table2[[#This Row],[id]],AGCEEP[id],AGCEEP[terrain])</f>
        <v>mountain</v>
      </c>
      <c r="T406" t="str">
        <f>_xlfn.XLOOKUP(Table2[[#This Row],[id]],AGCEEP[id],AGCEEP[religion])</f>
        <v>catholic</v>
      </c>
      <c r="U406" t="str">
        <f>_xlfn.XLOOKUP(Table2[[#This Row],[id]],AGCEEP[id],AGCEEP[climate])</f>
        <v>ncontinental</v>
      </c>
      <c r="V406" t="str">
        <f>_xlfn.XLOOKUP(Table2[[#This Row],[id]],AGCEEP[id],AGCEEP[culture])</f>
        <v>french</v>
      </c>
      <c r="W406" t="str">
        <f>_xlfn.XLOOKUP(Table2[[#This Row],[id]],AGCEEP[id],AGCEEP[goods])</f>
        <v>cloth</v>
      </c>
      <c r="X406" t="str">
        <f>_xlfn.XLOOKUP(Table2[[#This Row],[id]],AGCEEP[id],AGCEEP[name])</f>
        <v>Savoie</v>
      </c>
      <c r="Y406">
        <f>_xlfn.XLOOKUP(Table2[[#This Row],[id]],AGCEEP[id],AGCEEP[colonization_difficulty])</f>
        <v>0</v>
      </c>
      <c r="Z406">
        <f>_xlfn.XLOOKUP(Table2[[#This Row],[id]],AGCEEP[id],AGCEEP[manpower])</f>
        <v>6</v>
      </c>
      <c r="AA406">
        <f>_xlfn.XLOOKUP(Table2[[#This Row],[id]],AGCEEP[id],AGCEEP[income])</f>
        <v>12</v>
      </c>
    </row>
    <row r="407" spans="1:27">
      <c r="A407" s="2">
        <v>406</v>
      </c>
      <c r="B407" s="3" t="s">
        <v>346</v>
      </c>
      <c r="C407" s="3" t="s">
        <v>1962</v>
      </c>
      <c r="D407" s="3" t="s">
        <v>539</v>
      </c>
      <c r="E407" s="3" t="s">
        <v>1956</v>
      </c>
      <c r="F407" s="3" t="s">
        <v>349</v>
      </c>
      <c r="G407" s="3" t="s">
        <v>35</v>
      </c>
      <c r="H407" s="3" t="s">
        <v>572</v>
      </c>
      <c r="I407" s="3" t="s">
        <v>37</v>
      </c>
      <c r="J407" s="3" t="s">
        <v>573</v>
      </c>
      <c r="K407" s="3">
        <v>0</v>
      </c>
      <c r="L407" s="3">
        <v>5</v>
      </c>
      <c r="M407" s="3">
        <v>13</v>
      </c>
      <c r="O407">
        <f>Table2[[#This Row],[id]]</f>
        <v>406</v>
      </c>
      <c r="P407" t="str">
        <f>_xlfn.XLOOKUP(Table2[[#This Row],[id]],AGCEEP[id],AGCEEP[continent])</f>
        <v>Europe</v>
      </c>
      <c r="Q407" t="str">
        <f>_xlfn.XLOOKUP(Table2[[#This Row],[id]],AGCEEP[id],AGCEEP[region])</f>
        <v>Western Europe</v>
      </c>
      <c r="R407" t="str">
        <f>_xlfn.XLOOKUP(Table2[[#This Row],[id]],AGCEEP[id],AGCEEP[area])</f>
        <v>France</v>
      </c>
      <c r="S407" t="str">
        <f>_xlfn.XLOOKUP(Table2[[#This Row],[id]],AGCEEP[id],AGCEEP[terrain])</f>
        <v>mountain</v>
      </c>
      <c r="T407" t="str">
        <f>_xlfn.XLOOKUP(Table2[[#This Row],[id]],AGCEEP[id],AGCEEP[religion])</f>
        <v>catholic</v>
      </c>
      <c r="U407" t="str">
        <f>_xlfn.XLOOKUP(Table2[[#This Row],[id]],AGCEEP[id],AGCEEP[climate])</f>
        <v>temperate</v>
      </c>
      <c r="V407" t="str">
        <f>_xlfn.XLOOKUP(Table2[[#This Row],[id]],AGCEEP[id],AGCEEP[culture])</f>
        <v>french</v>
      </c>
      <c r="W407" t="str">
        <f>_xlfn.XLOOKUP(Table2[[#This Row],[id]],AGCEEP[id],AGCEEP[goods])</f>
        <v>wine</v>
      </c>
      <c r="X407" t="str">
        <f>_xlfn.XLOOKUP(Table2[[#This Row],[id]],AGCEEP[id],AGCEEP[name])</f>
        <v>Provence</v>
      </c>
      <c r="Y407">
        <f>_xlfn.XLOOKUP(Table2[[#This Row],[id]],AGCEEP[id],AGCEEP[colonization_difficulty])</f>
        <v>0</v>
      </c>
      <c r="Z407">
        <f>_xlfn.XLOOKUP(Table2[[#This Row],[id]],AGCEEP[id],AGCEEP[manpower])</f>
        <v>5</v>
      </c>
      <c r="AA407">
        <f>_xlfn.XLOOKUP(Table2[[#This Row],[id]],AGCEEP[id],AGCEEP[income])</f>
        <v>13</v>
      </c>
    </row>
    <row r="408" spans="1:27">
      <c r="A408" s="2">
        <v>407</v>
      </c>
      <c r="B408" s="3" t="s">
        <v>346</v>
      </c>
      <c r="C408" s="3" t="s">
        <v>1962</v>
      </c>
      <c r="D408" s="3" t="s">
        <v>539</v>
      </c>
      <c r="E408" s="3" t="s">
        <v>1956</v>
      </c>
      <c r="F408" s="3" t="s">
        <v>349</v>
      </c>
      <c r="G408" s="3" t="s">
        <v>26</v>
      </c>
      <c r="H408" s="3" t="s">
        <v>537</v>
      </c>
      <c r="I408" s="3" t="s">
        <v>141</v>
      </c>
      <c r="J408" s="3" t="s">
        <v>574</v>
      </c>
      <c r="K408" s="3">
        <v>0</v>
      </c>
      <c r="L408" s="3">
        <v>5</v>
      </c>
      <c r="M408" s="3">
        <v>9</v>
      </c>
      <c r="O408">
        <f>Table2[[#This Row],[id]]</f>
        <v>407</v>
      </c>
      <c r="P408" t="str">
        <f>_xlfn.XLOOKUP(Table2[[#This Row],[id]],AGCEEP[id],AGCEEP[continent])</f>
        <v>Europe</v>
      </c>
      <c r="Q408" t="str">
        <f>_xlfn.XLOOKUP(Table2[[#This Row],[id]],AGCEEP[id],AGCEEP[region])</f>
        <v>Western Europe</v>
      </c>
      <c r="R408" t="str">
        <f>_xlfn.XLOOKUP(Table2[[#This Row],[id]],AGCEEP[id],AGCEEP[area])</f>
        <v>France</v>
      </c>
      <c r="S408" t="str">
        <f>_xlfn.XLOOKUP(Table2[[#This Row],[id]],AGCEEP[id],AGCEEP[terrain])</f>
        <v>mountain</v>
      </c>
      <c r="T408" t="str">
        <f>_xlfn.XLOOKUP(Table2[[#This Row],[id]],AGCEEP[id],AGCEEP[religion])</f>
        <v>catholic</v>
      </c>
      <c r="U408" t="str">
        <f>_xlfn.XLOOKUP(Table2[[#This Row],[id]],AGCEEP[id],AGCEEP[climate])</f>
        <v>ncontinental</v>
      </c>
      <c r="V408" t="str">
        <f>_xlfn.XLOOKUP(Table2[[#This Row],[id]],AGCEEP[id],AGCEEP[culture])</f>
        <v>french</v>
      </c>
      <c r="W408" t="str">
        <f>_xlfn.XLOOKUP(Table2[[#This Row],[id]],AGCEEP[id],AGCEEP[goods])</f>
        <v>iron</v>
      </c>
      <c r="X408" t="str">
        <f>_xlfn.XLOOKUP(Table2[[#This Row],[id]],AGCEEP[id],AGCEEP[name])</f>
        <v>Dauphin�</v>
      </c>
      <c r="Y408">
        <f>_xlfn.XLOOKUP(Table2[[#This Row],[id]],AGCEEP[id],AGCEEP[colonization_difficulty])</f>
        <v>0</v>
      </c>
      <c r="Z408">
        <f>_xlfn.XLOOKUP(Table2[[#This Row],[id]],AGCEEP[id],AGCEEP[manpower])</f>
        <v>5</v>
      </c>
      <c r="AA408">
        <f>_xlfn.XLOOKUP(Table2[[#This Row],[id]],AGCEEP[id],AGCEEP[income])</f>
        <v>9</v>
      </c>
    </row>
    <row r="409" spans="1:27">
      <c r="A409" s="2">
        <v>408</v>
      </c>
      <c r="B409" s="3" t="s">
        <v>346</v>
      </c>
      <c r="C409" s="3" t="s">
        <v>1962</v>
      </c>
      <c r="D409" s="3" t="s">
        <v>539</v>
      </c>
      <c r="E409" s="3" t="s">
        <v>34</v>
      </c>
      <c r="F409" s="3" t="s">
        <v>349</v>
      </c>
      <c r="G409" s="3" t="s">
        <v>26</v>
      </c>
      <c r="H409" s="3" t="s">
        <v>537</v>
      </c>
      <c r="I409" s="3" t="s">
        <v>43</v>
      </c>
      <c r="J409" s="3" t="s">
        <v>575</v>
      </c>
      <c r="K409" s="3">
        <v>0</v>
      </c>
      <c r="L409" s="3">
        <v>5</v>
      </c>
      <c r="M409" s="3">
        <v>13</v>
      </c>
      <c r="O409">
        <f>Table2[[#This Row],[id]]</f>
        <v>408</v>
      </c>
      <c r="P409" t="str">
        <f>_xlfn.XLOOKUP(Table2[[#This Row],[id]],AGCEEP[id],AGCEEP[continent])</f>
        <v>Europe</v>
      </c>
      <c r="Q409" t="str">
        <f>_xlfn.XLOOKUP(Table2[[#This Row],[id]],AGCEEP[id],AGCEEP[region])</f>
        <v>Western Europe</v>
      </c>
      <c r="R409" t="str">
        <f>_xlfn.XLOOKUP(Table2[[#This Row],[id]],AGCEEP[id],AGCEEP[area])</f>
        <v>France</v>
      </c>
      <c r="S409" t="str">
        <f>_xlfn.XLOOKUP(Table2[[#This Row],[id]],AGCEEP[id],AGCEEP[terrain])</f>
        <v>plains</v>
      </c>
      <c r="T409" t="str">
        <f>_xlfn.XLOOKUP(Table2[[#This Row],[id]],AGCEEP[id],AGCEEP[religion])</f>
        <v>catholic</v>
      </c>
      <c r="U409" t="str">
        <f>_xlfn.XLOOKUP(Table2[[#This Row],[id]],AGCEEP[id],AGCEEP[climate])</f>
        <v>ncontinental</v>
      </c>
      <c r="V409" t="str">
        <f>_xlfn.XLOOKUP(Table2[[#This Row],[id]],AGCEEP[id],AGCEEP[culture])</f>
        <v>french</v>
      </c>
      <c r="W409" t="str">
        <f>_xlfn.XLOOKUP(Table2[[#This Row],[id]],AGCEEP[id],AGCEEP[goods])</f>
        <v>cloth</v>
      </c>
      <c r="X409" t="str">
        <f>_xlfn.XLOOKUP(Table2[[#This Row],[id]],AGCEEP[id],AGCEEP[name])</f>
        <v>Lyonnais</v>
      </c>
      <c r="Y409">
        <f>_xlfn.XLOOKUP(Table2[[#This Row],[id]],AGCEEP[id],AGCEEP[colonization_difficulty])</f>
        <v>0</v>
      </c>
      <c r="Z409">
        <f>_xlfn.XLOOKUP(Table2[[#This Row],[id]],AGCEEP[id],AGCEEP[manpower])</f>
        <v>5</v>
      </c>
      <c r="AA409">
        <f>_xlfn.XLOOKUP(Table2[[#This Row],[id]],AGCEEP[id],AGCEEP[income])</f>
        <v>13</v>
      </c>
    </row>
    <row r="410" spans="1:27">
      <c r="A410" s="2">
        <v>409</v>
      </c>
      <c r="B410" s="3" t="s">
        <v>346</v>
      </c>
      <c r="C410" s="3" t="s">
        <v>1962</v>
      </c>
      <c r="D410" s="3" t="s">
        <v>539</v>
      </c>
      <c r="E410" s="3" t="s">
        <v>34</v>
      </c>
      <c r="F410" s="3" t="s">
        <v>349</v>
      </c>
      <c r="G410" s="3" t="s">
        <v>26</v>
      </c>
      <c r="H410" s="3" t="s">
        <v>537</v>
      </c>
      <c r="I410" s="3" t="s">
        <v>37</v>
      </c>
      <c r="J410" s="3" t="s">
        <v>576</v>
      </c>
      <c r="K410" s="3">
        <v>0</v>
      </c>
      <c r="L410" s="3">
        <v>5</v>
      </c>
      <c r="M410" s="3">
        <v>10</v>
      </c>
      <c r="O410">
        <f>Table2[[#This Row],[id]]</f>
        <v>409</v>
      </c>
      <c r="P410" t="str">
        <f>_xlfn.XLOOKUP(Table2[[#This Row],[id]],AGCEEP[id],AGCEEP[continent])</f>
        <v>Europe</v>
      </c>
      <c r="Q410" t="str">
        <f>_xlfn.XLOOKUP(Table2[[#This Row],[id]],AGCEEP[id],AGCEEP[region])</f>
        <v>Western Europe</v>
      </c>
      <c r="R410" t="str">
        <f>_xlfn.XLOOKUP(Table2[[#This Row],[id]],AGCEEP[id],AGCEEP[area])</f>
        <v>France</v>
      </c>
      <c r="S410" t="str">
        <f>_xlfn.XLOOKUP(Table2[[#This Row],[id]],AGCEEP[id],AGCEEP[terrain])</f>
        <v>plains</v>
      </c>
      <c r="T410" t="str">
        <f>_xlfn.XLOOKUP(Table2[[#This Row],[id]],AGCEEP[id],AGCEEP[religion])</f>
        <v>catholic</v>
      </c>
      <c r="U410" t="str">
        <f>_xlfn.XLOOKUP(Table2[[#This Row],[id]],AGCEEP[id],AGCEEP[climate])</f>
        <v>ncontinental</v>
      </c>
      <c r="V410" t="str">
        <f>_xlfn.XLOOKUP(Table2[[#This Row],[id]],AGCEEP[id],AGCEEP[culture])</f>
        <v>french</v>
      </c>
      <c r="W410" t="str">
        <f>_xlfn.XLOOKUP(Table2[[#This Row],[id]],AGCEEP[id],AGCEEP[goods])</f>
        <v>wine</v>
      </c>
      <c r="X410" t="str">
        <f>_xlfn.XLOOKUP(Table2[[#This Row],[id]],AGCEEP[id],AGCEEP[name])</f>
        <v>Bourgogne</v>
      </c>
      <c r="Y410">
        <f>_xlfn.XLOOKUP(Table2[[#This Row],[id]],AGCEEP[id],AGCEEP[colonization_difficulty])</f>
        <v>0</v>
      </c>
      <c r="Z410">
        <f>_xlfn.XLOOKUP(Table2[[#This Row],[id]],AGCEEP[id],AGCEEP[manpower])</f>
        <v>5</v>
      </c>
      <c r="AA410">
        <f>_xlfn.XLOOKUP(Table2[[#This Row],[id]],AGCEEP[id],AGCEEP[income])</f>
        <v>10</v>
      </c>
    </row>
    <row r="411" spans="1:27">
      <c r="A411" s="2">
        <v>410</v>
      </c>
      <c r="B411" s="3" t="s">
        <v>346</v>
      </c>
      <c r="C411" s="3" t="s">
        <v>1962</v>
      </c>
      <c r="D411" s="3" t="s">
        <v>539</v>
      </c>
      <c r="E411" s="3" t="s">
        <v>34</v>
      </c>
      <c r="F411" s="3" t="s">
        <v>349</v>
      </c>
      <c r="G411" s="3" t="s">
        <v>35</v>
      </c>
      <c r="H411" s="3" t="s">
        <v>537</v>
      </c>
      <c r="I411" s="3" t="s">
        <v>43</v>
      </c>
      <c r="J411" s="3" t="s">
        <v>577</v>
      </c>
      <c r="K411" s="3">
        <v>0</v>
      </c>
      <c r="L411" s="3">
        <v>5</v>
      </c>
      <c r="M411" s="3">
        <v>8</v>
      </c>
      <c r="O411">
        <f>Table2[[#This Row],[id]]</f>
        <v>410</v>
      </c>
      <c r="P411" t="str">
        <f>_xlfn.XLOOKUP(Table2[[#This Row],[id]],AGCEEP[id],AGCEEP[continent])</f>
        <v>Europe</v>
      </c>
      <c r="Q411" t="str">
        <f>_xlfn.XLOOKUP(Table2[[#This Row],[id]],AGCEEP[id],AGCEEP[region])</f>
        <v>Western Europe</v>
      </c>
      <c r="R411" t="str">
        <f>_xlfn.XLOOKUP(Table2[[#This Row],[id]],AGCEEP[id],AGCEEP[area])</f>
        <v>France</v>
      </c>
      <c r="S411" t="str">
        <f>_xlfn.XLOOKUP(Table2[[#This Row],[id]],AGCEEP[id],AGCEEP[terrain])</f>
        <v>marsh</v>
      </c>
      <c r="T411" t="str">
        <f>_xlfn.XLOOKUP(Table2[[#This Row],[id]],AGCEEP[id],AGCEEP[religion])</f>
        <v>catholic</v>
      </c>
      <c r="U411" t="str">
        <f>_xlfn.XLOOKUP(Table2[[#This Row],[id]],AGCEEP[id],AGCEEP[climate])</f>
        <v>temperate</v>
      </c>
      <c r="V411" t="str">
        <f>_xlfn.XLOOKUP(Table2[[#This Row],[id]],AGCEEP[id],AGCEEP[culture])</f>
        <v>french</v>
      </c>
      <c r="W411" t="str">
        <f>_xlfn.XLOOKUP(Table2[[#This Row],[id]],AGCEEP[id],AGCEEP[goods])</f>
        <v>grain</v>
      </c>
      <c r="X411" t="str">
        <f>_xlfn.XLOOKUP(Table2[[#This Row],[id]],AGCEEP[id],AGCEEP[name])</f>
        <v>Berri</v>
      </c>
      <c r="Y411">
        <f>_xlfn.XLOOKUP(Table2[[#This Row],[id]],AGCEEP[id],AGCEEP[colonization_difficulty])</f>
        <v>0</v>
      </c>
      <c r="Z411">
        <f>_xlfn.XLOOKUP(Table2[[#This Row],[id]],AGCEEP[id],AGCEEP[manpower])</f>
        <v>5</v>
      </c>
      <c r="AA411">
        <f>_xlfn.XLOOKUP(Table2[[#This Row],[id]],AGCEEP[id],AGCEEP[income])</f>
        <v>8</v>
      </c>
    </row>
    <row r="412" spans="1:27">
      <c r="A412" s="2">
        <v>411</v>
      </c>
      <c r="B412" s="3" t="s">
        <v>346</v>
      </c>
      <c r="C412" s="3" t="s">
        <v>1962</v>
      </c>
      <c r="D412" s="3" t="s">
        <v>539</v>
      </c>
      <c r="E412" s="3" t="s">
        <v>34</v>
      </c>
      <c r="F412" s="3" t="s">
        <v>349</v>
      </c>
      <c r="G412" s="3" t="s">
        <v>35</v>
      </c>
      <c r="H412" s="3" t="s">
        <v>537</v>
      </c>
      <c r="I412" s="3" t="s">
        <v>43</v>
      </c>
      <c r="J412" s="3" t="s">
        <v>578</v>
      </c>
      <c r="K412" s="3">
        <v>0</v>
      </c>
      <c r="L412" s="3">
        <v>5</v>
      </c>
      <c r="M412" s="3">
        <v>12</v>
      </c>
      <c r="O412">
        <f>Table2[[#This Row],[id]]</f>
        <v>411</v>
      </c>
      <c r="P412" t="str">
        <f>_xlfn.XLOOKUP(Table2[[#This Row],[id]],AGCEEP[id],AGCEEP[continent])</f>
        <v>Europe</v>
      </c>
      <c r="Q412" t="str">
        <f>_xlfn.XLOOKUP(Table2[[#This Row],[id]],AGCEEP[id],AGCEEP[region])</f>
        <v>Western Europe</v>
      </c>
      <c r="R412" t="str">
        <f>_xlfn.XLOOKUP(Table2[[#This Row],[id]],AGCEEP[id],AGCEEP[area])</f>
        <v>France</v>
      </c>
      <c r="S412" t="str">
        <f>_xlfn.XLOOKUP(Table2[[#This Row],[id]],AGCEEP[id],AGCEEP[terrain])</f>
        <v>plains</v>
      </c>
      <c r="T412" t="str">
        <f>_xlfn.XLOOKUP(Table2[[#This Row],[id]],AGCEEP[id],AGCEEP[religion])</f>
        <v>catholic</v>
      </c>
      <c r="U412" t="str">
        <f>_xlfn.XLOOKUP(Table2[[#This Row],[id]],AGCEEP[id],AGCEEP[climate])</f>
        <v>temperate</v>
      </c>
      <c r="V412" t="str">
        <f>_xlfn.XLOOKUP(Table2[[#This Row],[id]],AGCEEP[id],AGCEEP[culture])</f>
        <v>french</v>
      </c>
      <c r="W412" t="str">
        <f>_xlfn.XLOOKUP(Table2[[#This Row],[id]],AGCEEP[id],AGCEEP[goods])</f>
        <v>grain</v>
      </c>
      <c r="X412" t="str">
        <f>_xlfn.XLOOKUP(Table2[[#This Row],[id]],AGCEEP[id],AGCEEP[name])</f>
        <v>Orl�anais</v>
      </c>
      <c r="Y412">
        <f>_xlfn.XLOOKUP(Table2[[#This Row],[id]],AGCEEP[id],AGCEEP[colonization_difficulty])</f>
        <v>0</v>
      </c>
      <c r="Z412">
        <f>_xlfn.XLOOKUP(Table2[[#This Row],[id]],AGCEEP[id],AGCEEP[manpower])</f>
        <v>1</v>
      </c>
      <c r="AA412">
        <f>_xlfn.XLOOKUP(Table2[[#This Row],[id]],AGCEEP[id],AGCEEP[income])</f>
        <v>5</v>
      </c>
    </row>
    <row r="413" spans="1:27">
      <c r="A413" s="2">
        <v>412</v>
      </c>
      <c r="B413" s="3" t="s">
        <v>346</v>
      </c>
      <c r="C413" s="3" t="s">
        <v>1962</v>
      </c>
      <c r="D413" s="3" t="s">
        <v>539</v>
      </c>
      <c r="E413" s="3" t="s">
        <v>34</v>
      </c>
      <c r="F413" s="3" t="s">
        <v>349</v>
      </c>
      <c r="G413" s="3" t="s">
        <v>35</v>
      </c>
      <c r="H413" s="3" t="s">
        <v>537</v>
      </c>
      <c r="I413" s="3" t="s">
        <v>43</v>
      </c>
      <c r="J413" s="3" t="s">
        <v>177</v>
      </c>
      <c r="K413" s="3">
        <v>0</v>
      </c>
      <c r="L413" s="3">
        <v>5</v>
      </c>
      <c r="M413" s="3">
        <v>10</v>
      </c>
      <c r="O413">
        <f>Table2[[#This Row],[id]]</f>
        <v>412</v>
      </c>
      <c r="P413" t="str">
        <f>_xlfn.XLOOKUP(Table2[[#This Row],[id]],AGCEEP[id],AGCEEP[continent])</f>
        <v>Europe</v>
      </c>
      <c r="Q413" t="str">
        <f>_xlfn.XLOOKUP(Table2[[#This Row],[id]],AGCEEP[id],AGCEEP[region])</f>
        <v>Western Europe</v>
      </c>
      <c r="R413" t="str">
        <f>_xlfn.XLOOKUP(Table2[[#This Row],[id]],AGCEEP[id],AGCEEP[area])</f>
        <v>France</v>
      </c>
      <c r="S413" t="str">
        <f>_xlfn.XLOOKUP(Table2[[#This Row],[id]],AGCEEP[id],AGCEEP[terrain])</f>
        <v>plains</v>
      </c>
      <c r="T413" t="str">
        <f>_xlfn.XLOOKUP(Table2[[#This Row],[id]],AGCEEP[id],AGCEEP[religion])</f>
        <v>catholic</v>
      </c>
      <c r="U413" t="str">
        <f>_xlfn.XLOOKUP(Table2[[#This Row],[id]],AGCEEP[id],AGCEEP[climate])</f>
        <v>temperate</v>
      </c>
      <c r="V413" t="str">
        <f>_xlfn.XLOOKUP(Table2[[#This Row],[id]],AGCEEP[id],AGCEEP[culture])</f>
        <v>french</v>
      </c>
      <c r="W413" t="str">
        <f>_xlfn.XLOOKUP(Table2[[#This Row],[id]],AGCEEP[id],AGCEEP[goods])</f>
        <v>grain</v>
      </c>
      <c r="X413" t="str">
        <f>_xlfn.XLOOKUP(Table2[[#This Row],[id]],AGCEEP[id],AGCEEP[name])</f>
        <v>Maine</v>
      </c>
      <c r="Y413">
        <f>_xlfn.XLOOKUP(Table2[[#This Row],[id]],AGCEEP[id],AGCEEP[colonization_difficulty])</f>
        <v>0</v>
      </c>
      <c r="Z413">
        <f>_xlfn.XLOOKUP(Table2[[#This Row],[id]],AGCEEP[id],AGCEEP[manpower])</f>
        <v>1</v>
      </c>
      <c r="AA413">
        <f>_xlfn.XLOOKUP(Table2[[#This Row],[id]],AGCEEP[id],AGCEEP[income])</f>
        <v>4</v>
      </c>
    </row>
    <row r="414" spans="1:27">
      <c r="A414" s="2">
        <v>413</v>
      </c>
      <c r="B414" s="3" t="s">
        <v>346</v>
      </c>
      <c r="C414" s="3" t="s">
        <v>1962</v>
      </c>
      <c r="D414" s="3" t="s">
        <v>539</v>
      </c>
      <c r="E414" s="3" t="s">
        <v>22</v>
      </c>
      <c r="F414" s="3" t="s">
        <v>349</v>
      </c>
      <c r="G414" s="3" t="s">
        <v>35</v>
      </c>
      <c r="H414" s="3" t="s">
        <v>537</v>
      </c>
      <c r="I414" s="3" t="s">
        <v>29</v>
      </c>
      <c r="J414" s="3" t="s">
        <v>579</v>
      </c>
      <c r="K414" s="3">
        <v>0</v>
      </c>
      <c r="L414" s="3">
        <v>5</v>
      </c>
      <c r="M414" s="3">
        <v>7</v>
      </c>
      <c r="O414">
        <f>Table2[[#This Row],[id]]</f>
        <v>413</v>
      </c>
      <c r="P414" t="str">
        <f>_xlfn.XLOOKUP(Table2[[#This Row],[id]],AGCEEP[id],AGCEEP[continent])</f>
        <v>Europe</v>
      </c>
      <c r="Q414" t="str">
        <f>_xlfn.XLOOKUP(Table2[[#This Row],[id]],AGCEEP[id],AGCEEP[region])</f>
        <v>Western Europe</v>
      </c>
      <c r="R414" t="str">
        <f>_xlfn.XLOOKUP(Table2[[#This Row],[id]],AGCEEP[id],AGCEEP[area])</f>
        <v>France</v>
      </c>
      <c r="S414" t="str">
        <f>_xlfn.XLOOKUP(Table2[[#This Row],[id]],AGCEEP[id],AGCEEP[terrain])</f>
        <v>forest</v>
      </c>
      <c r="T414" t="str">
        <f>_xlfn.XLOOKUP(Table2[[#This Row],[id]],AGCEEP[id],AGCEEP[religion])</f>
        <v>catholic</v>
      </c>
      <c r="U414" t="str">
        <f>_xlfn.XLOOKUP(Table2[[#This Row],[id]],AGCEEP[id],AGCEEP[climate])</f>
        <v>temperate</v>
      </c>
      <c r="V414" t="str">
        <f>_xlfn.XLOOKUP(Table2[[#This Row],[id]],AGCEEP[id],AGCEEP[culture])</f>
        <v>french</v>
      </c>
      <c r="W414" t="str">
        <f>_xlfn.XLOOKUP(Table2[[#This Row],[id]],AGCEEP[id],AGCEEP[goods])</f>
        <v>naval_supplies</v>
      </c>
      <c r="X414" t="str">
        <f>_xlfn.XLOOKUP(Table2[[#This Row],[id]],AGCEEP[id],AGCEEP[name])</f>
        <v>Normandie</v>
      </c>
      <c r="Y414">
        <f>_xlfn.XLOOKUP(Table2[[#This Row],[id]],AGCEEP[id],AGCEEP[colonization_difficulty])</f>
        <v>0</v>
      </c>
      <c r="Z414">
        <f>_xlfn.XLOOKUP(Table2[[#This Row],[id]],AGCEEP[id],AGCEEP[manpower])</f>
        <v>5</v>
      </c>
      <c r="AA414">
        <f>_xlfn.XLOOKUP(Table2[[#This Row],[id]],AGCEEP[id],AGCEEP[income])</f>
        <v>7</v>
      </c>
    </row>
    <row r="415" spans="1:27">
      <c r="A415" s="2">
        <v>414</v>
      </c>
      <c r="B415" s="3" t="s">
        <v>346</v>
      </c>
      <c r="C415" s="3" t="s">
        <v>1962</v>
      </c>
      <c r="D415" s="3" t="s">
        <v>539</v>
      </c>
      <c r="E415" s="3" t="s">
        <v>34</v>
      </c>
      <c r="F415" s="3" t="s">
        <v>349</v>
      </c>
      <c r="G415" s="3" t="s">
        <v>35</v>
      </c>
      <c r="H415" s="3" t="s">
        <v>537</v>
      </c>
      <c r="I415" s="3" t="s">
        <v>27</v>
      </c>
      <c r="J415" s="3" t="s">
        <v>580</v>
      </c>
      <c r="K415" s="3">
        <v>0</v>
      </c>
      <c r="L415" s="3">
        <v>5</v>
      </c>
      <c r="M415" s="3">
        <v>9</v>
      </c>
      <c r="O415">
        <f>Table2[[#This Row],[id]]</f>
        <v>414</v>
      </c>
      <c r="P415" t="str">
        <f>_xlfn.XLOOKUP(Table2[[#This Row],[id]],AGCEEP[id],AGCEEP[continent])</f>
        <v>Europe</v>
      </c>
      <c r="Q415" t="str">
        <f>_xlfn.XLOOKUP(Table2[[#This Row],[id]],AGCEEP[id],AGCEEP[region])</f>
        <v>Western Europe</v>
      </c>
      <c r="R415" t="str">
        <f>_xlfn.XLOOKUP(Table2[[#This Row],[id]],AGCEEP[id],AGCEEP[area])</f>
        <v>France</v>
      </c>
      <c r="S415" t="str">
        <f>_xlfn.XLOOKUP(Table2[[#This Row],[id]],AGCEEP[id],AGCEEP[terrain])</f>
        <v>plains</v>
      </c>
      <c r="T415" t="str">
        <f>_xlfn.XLOOKUP(Table2[[#This Row],[id]],AGCEEP[id],AGCEEP[religion])</f>
        <v>catholic</v>
      </c>
      <c r="U415" t="str">
        <f>_xlfn.XLOOKUP(Table2[[#This Row],[id]],AGCEEP[id],AGCEEP[climate])</f>
        <v>temperate</v>
      </c>
      <c r="V415" t="str">
        <f>_xlfn.XLOOKUP(Table2[[#This Row],[id]],AGCEEP[id],AGCEEP[culture])</f>
        <v>celtic</v>
      </c>
      <c r="W415" t="str">
        <f>_xlfn.XLOOKUP(Table2[[#This Row],[id]],AGCEEP[id],AGCEEP[goods])</f>
        <v>fish</v>
      </c>
      <c r="X415" t="str">
        <f>_xlfn.XLOOKUP(Table2[[#This Row],[id]],AGCEEP[id],AGCEEP[name])</f>
        <v>Armor</v>
      </c>
      <c r="Y415">
        <f>_xlfn.XLOOKUP(Table2[[#This Row],[id]],AGCEEP[id],AGCEEP[colonization_difficulty])</f>
        <v>0</v>
      </c>
      <c r="Z415">
        <f>_xlfn.XLOOKUP(Table2[[#This Row],[id]],AGCEEP[id],AGCEEP[manpower])</f>
        <v>5</v>
      </c>
      <c r="AA415">
        <f>_xlfn.XLOOKUP(Table2[[#This Row],[id]],AGCEEP[id],AGCEEP[income])</f>
        <v>9</v>
      </c>
    </row>
    <row r="416" spans="1:27">
      <c r="A416" s="2">
        <v>415</v>
      </c>
      <c r="B416" s="3" t="s">
        <v>346</v>
      </c>
      <c r="C416" s="3" t="s">
        <v>1962</v>
      </c>
      <c r="D416" s="3" t="s">
        <v>539</v>
      </c>
      <c r="E416" s="3" t="s">
        <v>22</v>
      </c>
      <c r="F416" s="3" t="s">
        <v>349</v>
      </c>
      <c r="G416" s="3" t="s">
        <v>35</v>
      </c>
      <c r="H416" s="3" t="s">
        <v>350</v>
      </c>
      <c r="I416" s="3" t="s">
        <v>27</v>
      </c>
      <c r="J416" s="3" t="s">
        <v>581</v>
      </c>
      <c r="K416" s="3">
        <v>0</v>
      </c>
      <c r="L416" s="3">
        <v>3</v>
      </c>
      <c r="M416" s="3">
        <v>7</v>
      </c>
      <c r="O416">
        <f>Table2[[#This Row],[id]]</f>
        <v>415</v>
      </c>
      <c r="P416" t="str">
        <f>_xlfn.XLOOKUP(Table2[[#This Row],[id]],AGCEEP[id],AGCEEP[continent])</f>
        <v>Europe</v>
      </c>
      <c r="Q416" t="str">
        <f>_xlfn.XLOOKUP(Table2[[#This Row],[id]],AGCEEP[id],AGCEEP[region])</f>
        <v>Western Europe</v>
      </c>
      <c r="R416" t="str">
        <f>_xlfn.XLOOKUP(Table2[[#This Row],[id]],AGCEEP[id],AGCEEP[area])</f>
        <v>France</v>
      </c>
      <c r="S416" t="str">
        <f>_xlfn.XLOOKUP(Table2[[#This Row],[id]],AGCEEP[id],AGCEEP[terrain])</f>
        <v>forest</v>
      </c>
      <c r="T416" t="str">
        <f>_xlfn.XLOOKUP(Table2[[#This Row],[id]],AGCEEP[id],AGCEEP[religion])</f>
        <v>catholic</v>
      </c>
      <c r="U416" t="str">
        <f>_xlfn.XLOOKUP(Table2[[#This Row],[id]],AGCEEP[id],AGCEEP[climate])</f>
        <v>temperate</v>
      </c>
      <c r="V416" t="str">
        <f>_xlfn.XLOOKUP(Table2[[#This Row],[id]],AGCEEP[id],AGCEEP[culture])</f>
        <v>celtic</v>
      </c>
      <c r="W416" t="str">
        <f>_xlfn.XLOOKUP(Table2[[#This Row],[id]],AGCEEP[id],AGCEEP[goods])</f>
        <v>fish</v>
      </c>
      <c r="X416" t="str">
        <f>_xlfn.XLOOKUP(Table2[[#This Row],[id]],AGCEEP[id],AGCEEP[name])</f>
        <v>Bretagne</v>
      </c>
      <c r="Y416">
        <f>_xlfn.XLOOKUP(Table2[[#This Row],[id]],AGCEEP[id],AGCEEP[colonization_difficulty])</f>
        <v>0</v>
      </c>
      <c r="Z416">
        <f>_xlfn.XLOOKUP(Table2[[#This Row],[id]],AGCEEP[id],AGCEEP[manpower])</f>
        <v>3</v>
      </c>
      <c r="AA416">
        <f>_xlfn.XLOOKUP(Table2[[#This Row],[id]],AGCEEP[id],AGCEEP[income])</f>
        <v>7</v>
      </c>
    </row>
    <row r="417" spans="1:27">
      <c r="A417" s="2">
        <v>416</v>
      </c>
      <c r="B417" s="3" t="s">
        <v>346</v>
      </c>
      <c r="C417" s="3" t="s">
        <v>1962</v>
      </c>
      <c r="D417" s="3" t="s">
        <v>539</v>
      </c>
      <c r="E417" s="3" t="s">
        <v>34</v>
      </c>
      <c r="F417" s="3" t="s">
        <v>349</v>
      </c>
      <c r="G417" s="3" t="s">
        <v>35</v>
      </c>
      <c r="H417" s="3" t="s">
        <v>537</v>
      </c>
      <c r="I417" s="3" t="s">
        <v>27</v>
      </c>
      <c r="J417" s="3" t="s">
        <v>582</v>
      </c>
      <c r="K417" s="3">
        <v>0</v>
      </c>
      <c r="L417" s="3">
        <v>4</v>
      </c>
      <c r="M417" s="3">
        <v>10</v>
      </c>
      <c r="O417">
        <f>Table2[[#This Row],[id]]</f>
        <v>416</v>
      </c>
      <c r="P417" t="str">
        <f>_xlfn.XLOOKUP(Table2[[#This Row],[id]],AGCEEP[id],AGCEEP[continent])</f>
        <v>Europe</v>
      </c>
      <c r="Q417" t="str">
        <f>_xlfn.XLOOKUP(Table2[[#This Row],[id]],AGCEEP[id],AGCEEP[region])</f>
        <v>Western Europe</v>
      </c>
      <c r="R417" t="str">
        <f>_xlfn.XLOOKUP(Table2[[#This Row],[id]],AGCEEP[id],AGCEEP[area])</f>
        <v>France</v>
      </c>
      <c r="S417" t="str">
        <f>_xlfn.XLOOKUP(Table2[[#This Row],[id]],AGCEEP[id],AGCEEP[terrain])</f>
        <v>plains</v>
      </c>
      <c r="T417" t="str">
        <f>_xlfn.XLOOKUP(Table2[[#This Row],[id]],AGCEEP[id],AGCEEP[religion])</f>
        <v>catholic</v>
      </c>
      <c r="U417" t="str">
        <f>_xlfn.XLOOKUP(Table2[[#This Row],[id]],AGCEEP[id],AGCEEP[climate])</f>
        <v>temperate</v>
      </c>
      <c r="V417" t="str">
        <f>_xlfn.XLOOKUP(Table2[[#This Row],[id]],AGCEEP[id],AGCEEP[culture])</f>
        <v>celtic</v>
      </c>
      <c r="W417" t="str">
        <f>_xlfn.XLOOKUP(Table2[[#This Row],[id]],AGCEEP[id],AGCEEP[goods])</f>
        <v>fish</v>
      </c>
      <c r="X417" t="str">
        <f>_xlfn.XLOOKUP(Table2[[#This Row],[id]],AGCEEP[id],AGCEEP[name])</f>
        <v>Morbihan</v>
      </c>
      <c r="Y417">
        <f>_xlfn.XLOOKUP(Table2[[#This Row],[id]],AGCEEP[id],AGCEEP[colonization_difficulty])</f>
        <v>0</v>
      </c>
      <c r="Z417">
        <f>_xlfn.XLOOKUP(Table2[[#This Row],[id]],AGCEEP[id],AGCEEP[manpower])</f>
        <v>4</v>
      </c>
      <c r="AA417">
        <f>_xlfn.XLOOKUP(Table2[[#This Row],[id]],AGCEEP[id],AGCEEP[income])</f>
        <v>10</v>
      </c>
    </row>
    <row r="418" spans="1:27">
      <c r="A418" s="2">
        <v>417</v>
      </c>
      <c r="B418" s="3" t="s">
        <v>346</v>
      </c>
      <c r="C418" s="3" t="s">
        <v>1962</v>
      </c>
      <c r="D418" s="3" t="s">
        <v>539</v>
      </c>
      <c r="E418" s="3" t="s">
        <v>22</v>
      </c>
      <c r="F418" s="3" t="s">
        <v>349</v>
      </c>
      <c r="G418" s="3" t="s">
        <v>35</v>
      </c>
      <c r="H418" s="3" t="s">
        <v>537</v>
      </c>
      <c r="I418" s="3" t="s">
        <v>53</v>
      </c>
      <c r="J418" s="3" t="s">
        <v>583</v>
      </c>
      <c r="K418" s="3">
        <v>0</v>
      </c>
      <c r="L418" s="3">
        <v>6</v>
      </c>
      <c r="M418" s="3">
        <v>7</v>
      </c>
      <c r="O418">
        <f>Table2[[#This Row],[id]]</f>
        <v>417</v>
      </c>
      <c r="P418" t="str">
        <f>_xlfn.XLOOKUP(Table2[[#This Row],[id]],AGCEEP[id],AGCEEP[continent])</f>
        <v>Europe</v>
      </c>
      <c r="Q418" t="str">
        <f>_xlfn.XLOOKUP(Table2[[#This Row],[id]],AGCEEP[id],AGCEEP[region])</f>
        <v>Western Europe</v>
      </c>
      <c r="R418" t="str">
        <f>_xlfn.XLOOKUP(Table2[[#This Row],[id]],AGCEEP[id],AGCEEP[area])</f>
        <v>France</v>
      </c>
      <c r="S418" t="str">
        <f>_xlfn.XLOOKUP(Table2[[#This Row],[id]],AGCEEP[id],AGCEEP[terrain])</f>
        <v>marsh</v>
      </c>
      <c r="T418" t="str">
        <f>_xlfn.XLOOKUP(Table2[[#This Row],[id]],AGCEEP[id],AGCEEP[religion])</f>
        <v>catholic</v>
      </c>
      <c r="U418" t="str">
        <f>_xlfn.XLOOKUP(Table2[[#This Row],[id]],AGCEEP[id],AGCEEP[climate])</f>
        <v>temperate</v>
      </c>
      <c r="V418" t="str">
        <f>_xlfn.XLOOKUP(Table2[[#This Row],[id]],AGCEEP[id],AGCEEP[culture])</f>
        <v>french</v>
      </c>
      <c r="W418" t="str">
        <f>_xlfn.XLOOKUP(Table2[[#This Row],[id]],AGCEEP[id],AGCEEP[goods])</f>
        <v>salt</v>
      </c>
      <c r="X418" t="str">
        <f>_xlfn.XLOOKUP(Table2[[#This Row],[id]],AGCEEP[id],AGCEEP[name])</f>
        <v>Vend�e</v>
      </c>
      <c r="Y418">
        <f>_xlfn.XLOOKUP(Table2[[#This Row],[id]],AGCEEP[id],AGCEEP[colonization_difficulty])</f>
        <v>0</v>
      </c>
      <c r="Z418">
        <f>_xlfn.XLOOKUP(Table2[[#This Row],[id]],AGCEEP[id],AGCEEP[manpower])</f>
        <v>6</v>
      </c>
      <c r="AA418">
        <f>_xlfn.XLOOKUP(Table2[[#This Row],[id]],AGCEEP[id],AGCEEP[income])</f>
        <v>7</v>
      </c>
    </row>
    <row r="419" spans="1:27">
      <c r="A419" s="2">
        <v>418</v>
      </c>
      <c r="B419" s="3" t="s">
        <v>346</v>
      </c>
      <c r="C419" s="3" t="s">
        <v>1962</v>
      </c>
      <c r="D419" s="3" t="s">
        <v>539</v>
      </c>
      <c r="E419" s="3" t="s">
        <v>80</v>
      </c>
      <c r="F419" s="3" t="s">
        <v>349</v>
      </c>
      <c r="G419" s="3" t="s">
        <v>35</v>
      </c>
      <c r="H419" s="3" t="s">
        <v>537</v>
      </c>
      <c r="I419" s="3" t="s">
        <v>53</v>
      </c>
      <c r="J419" s="3" t="s">
        <v>584</v>
      </c>
      <c r="K419" s="3">
        <v>0</v>
      </c>
      <c r="L419" s="3">
        <v>5</v>
      </c>
      <c r="M419" s="3">
        <v>6</v>
      </c>
      <c r="O419">
        <f>Table2[[#This Row],[id]]</f>
        <v>418</v>
      </c>
      <c r="P419" t="str">
        <f>_xlfn.XLOOKUP(Table2[[#This Row],[id]],AGCEEP[id],AGCEEP[continent])</f>
        <v>Europe</v>
      </c>
      <c r="Q419" t="str">
        <f>_xlfn.XLOOKUP(Table2[[#This Row],[id]],AGCEEP[id],AGCEEP[region])</f>
        <v>Western Europe</v>
      </c>
      <c r="R419" t="str">
        <f>_xlfn.XLOOKUP(Table2[[#This Row],[id]],AGCEEP[id],AGCEEP[area])</f>
        <v>France</v>
      </c>
      <c r="S419" t="str">
        <f>_xlfn.XLOOKUP(Table2[[#This Row],[id]],AGCEEP[id],AGCEEP[terrain])</f>
        <v>marsh</v>
      </c>
      <c r="T419" t="str">
        <f>_xlfn.XLOOKUP(Table2[[#This Row],[id]],AGCEEP[id],AGCEEP[religion])</f>
        <v>catholic</v>
      </c>
      <c r="U419" t="str">
        <f>_xlfn.XLOOKUP(Table2[[#This Row],[id]],AGCEEP[id],AGCEEP[climate])</f>
        <v>temperate</v>
      </c>
      <c r="V419" t="str">
        <f>_xlfn.XLOOKUP(Table2[[#This Row],[id]],AGCEEP[id],AGCEEP[culture])</f>
        <v>french</v>
      </c>
      <c r="W419" t="str">
        <f>_xlfn.XLOOKUP(Table2[[#This Row],[id]],AGCEEP[id],AGCEEP[goods])</f>
        <v>salt</v>
      </c>
      <c r="X419" t="str">
        <f>_xlfn.XLOOKUP(Table2[[#This Row],[id]],AGCEEP[id],AGCEEP[name])</f>
        <v>Poitou</v>
      </c>
      <c r="Y419">
        <f>_xlfn.XLOOKUP(Table2[[#This Row],[id]],AGCEEP[id],AGCEEP[colonization_difficulty])</f>
        <v>0</v>
      </c>
      <c r="Z419">
        <f>_xlfn.XLOOKUP(Table2[[#This Row],[id]],AGCEEP[id],AGCEEP[manpower])</f>
        <v>5</v>
      </c>
      <c r="AA419">
        <f>_xlfn.XLOOKUP(Table2[[#This Row],[id]],AGCEEP[id],AGCEEP[income])</f>
        <v>6</v>
      </c>
    </row>
    <row r="420" spans="1:27">
      <c r="A420" s="2">
        <v>419</v>
      </c>
      <c r="B420" s="3" t="s">
        <v>346</v>
      </c>
      <c r="C420" s="3" t="s">
        <v>1962</v>
      </c>
      <c r="D420" s="3" t="s">
        <v>539</v>
      </c>
      <c r="E420" s="3" t="s">
        <v>22</v>
      </c>
      <c r="F420" s="3" t="s">
        <v>349</v>
      </c>
      <c r="G420" s="3" t="s">
        <v>35</v>
      </c>
      <c r="H420" s="3" t="s">
        <v>572</v>
      </c>
      <c r="I420" s="3" t="s">
        <v>43</v>
      </c>
      <c r="J420" s="3" t="s">
        <v>585</v>
      </c>
      <c r="K420" s="3">
        <v>0</v>
      </c>
      <c r="L420" s="3">
        <v>5</v>
      </c>
      <c r="M420" s="3">
        <v>7</v>
      </c>
      <c r="O420">
        <f>Table2[[#This Row],[id]]</f>
        <v>419</v>
      </c>
      <c r="P420" t="str">
        <f>_xlfn.XLOOKUP(Table2[[#This Row],[id]],AGCEEP[id],AGCEEP[continent])</f>
        <v>Europe</v>
      </c>
      <c r="Q420" t="str">
        <f>_xlfn.XLOOKUP(Table2[[#This Row],[id]],AGCEEP[id],AGCEEP[region])</f>
        <v>Western Europe</v>
      </c>
      <c r="R420" t="str">
        <f>_xlfn.XLOOKUP(Table2[[#This Row],[id]],AGCEEP[id],AGCEEP[area])</f>
        <v>France</v>
      </c>
      <c r="S420" t="str">
        <f>_xlfn.XLOOKUP(Table2[[#This Row],[id]],AGCEEP[id],AGCEEP[terrain])</f>
        <v>forest</v>
      </c>
      <c r="T420" t="str">
        <f>_xlfn.XLOOKUP(Table2[[#This Row],[id]],AGCEEP[id],AGCEEP[religion])</f>
        <v>catholic</v>
      </c>
      <c r="U420" t="str">
        <f>_xlfn.XLOOKUP(Table2[[#This Row],[id]],AGCEEP[id],AGCEEP[climate])</f>
        <v>temperate</v>
      </c>
      <c r="V420" t="str">
        <f>_xlfn.XLOOKUP(Table2[[#This Row],[id]],AGCEEP[id],AGCEEP[culture])</f>
        <v>french</v>
      </c>
      <c r="W420" t="str">
        <f>_xlfn.XLOOKUP(Table2[[#This Row],[id]],AGCEEP[id],AGCEEP[goods])</f>
        <v>grain</v>
      </c>
      <c r="X420" t="str">
        <f>_xlfn.XLOOKUP(Table2[[#This Row],[id]],AGCEEP[id],AGCEEP[name])</f>
        <v>Limousin</v>
      </c>
      <c r="Y420">
        <f>_xlfn.XLOOKUP(Table2[[#This Row],[id]],AGCEEP[id],AGCEEP[colonization_difficulty])</f>
        <v>0</v>
      </c>
      <c r="Z420">
        <f>_xlfn.XLOOKUP(Table2[[#This Row],[id]],AGCEEP[id],AGCEEP[manpower])</f>
        <v>5</v>
      </c>
      <c r="AA420">
        <f>_xlfn.XLOOKUP(Table2[[#This Row],[id]],AGCEEP[id],AGCEEP[income])</f>
        <v>7</v>
      </c>
    </row>
    <row r="421" spans="1:27">
      <c r="A421" s="2">
        <v>420</v>
      </c>
      <c r="B421" s="3" t="s">
        <v>346</v>
      </c>
      <c r="C421" s="3" t="s">
        <v>1962</v>
      </c>
      <c r="D421" s="3" t="s">
        <v>539</v>
      </c>
      <c r="E421" s="3" t="s">
        <v>1956</v>
      </c>
      <c r="F421" s="3" t="s">
        <v>349</v>
      </c>
      <c r="G421" s="3" t="s">
        <v>26</v>
      </c>
      <c r="H421" s="3" t="s">
        <v>572</v>
      </c>
      <c r="I421" s="3" t="s">
        <v>141</v>
      </c>
      <c r="J421" s="3" t="s">
        <v>586</v>
      </c>
      <c r="K421" s="3">
        <v>0</v>
      </c>
      <c r="L421" s="3">
        <v>5</v>
      </c>
      <c r="M421" s="3">
        <v>4</v>
      </c>
      <c r="O421">
        <f>Table2[[#This Row],[id]]</f>
        <v>420</v>
      </c>
      <c r="P421" t="str">
        <f>_xlfn.XLOOKUP(Table2[[#This Row],[id]],AGCEEP[id],AGCEEP[continent])</f>
        <v>Europe</v>
      </c>
      <c r="Q421" t="str">
        <f>_xlfn.XLOOKUP(Table2[[#This Row],[id]],AGCEEP[id],AGCEEP[region])</f>
        <v>Western Europe</v>
      </c>
      <c r="R421" t="str">
        <f>_xlfn.XLOOKUP(Table2[[#This Row],[id]],AGCEEP[id],AGCEEP[area])</f>
        <v>France</v>
      </c>
      <c r="S421" t="str">
        <f>_xlfn.XLOOKUP(Table2[[#This Row],[id]],AGCEEP[id],AGCEEP[terrain])</f>
        <v>mountain</v>
      </c>
      <c r="T421" t="str">
        <f>_xlfn.XLOOKUP(Table2[[#This Row],[id]],AGCEEP[id],AGCEEP[religion])</f>
        <v>catholic</v>
      </c>
      <c r="U421" t="str">
        <f>_xlfn.XLOOKUP(Table2[[#This Row],[id]],AGCEEP[id],AGCEEP[climate])</f>
        <v>ncontinental</v>
      </c>
      <c r="V421" t="str">
        <f>_xlfn.XLOOKUP(Table2[[#This Row],[id]],AGCEEP[id],AGCEEP[culture])</f>
        <v>french</v>
      </c>
      <c r="W421" t="str">
        <f>_xlfn.XLOOKUP(Table2[[#This Row],[id]],AGCEEP[id],AGCEEP[goods])</f>
        <v>iron</v>
      </c>
      <c r="X421" t="str">
        <f>_xlfn.XLOOKUP(Table2[[#This Row],[id]],AGCEEP[id],AGCEEP[name])</f>
        <v>Auvergne</v>
      </c>
      <c r="Y421">
        <f>_xlfn.XLOOKUP(Table2[[#This Row],[id]],AGCEEP[id],AGCEEP[colonization_difficulty])</f>
        <v>0</v>
      </c>
      <c r="Z421">
        <f>_xlfn.XLOOKUP(Table2[[#This Row],[id]],AGCEEP[id],AGCEEP[manpower])</f>
        <v>1</v>
      </c>
      <c r="AA421">
        <f>_xlfn.XLOOKUP(Table2[[#This Row],[id]],AGCEEP[id],AGCEEP[income])</f>
        <v>2</v>
      </c>
    </row>
    <row r="422" spans="1:27">
      <c r="A422" s="2">
        <v>421</v>
      </c>
      <c r="B422" s="3" t="s">
        <v>346</v>
      </c>
      <c r="C422" s="3" t="s">
        <v>1962</v>
      </c>
      <c r="D422" s="3" t="s">
        <v>539</v>
      </c>
      <c r="E422" s="3" t="s">
        <v>1956</v>
      </c>
      <c r="F422" s="3" t="s">
        <v>349</v>
      </c>
      <c r="G422" s="3" t="s">
        <v>26</v>
      </c>
      <c r="H422" s="3" t="s">
        <v>572</v>
      </c>
      <c r="I422" s="3" t="s">
        <v>41</v>
      </c>
      <c r="J422" s="3" t="s">
        <v>587</v>
      </c>
      <c r="K422" s="3">
        <v>0</v>
      </c>
      <c r="L422" s="3">
        <v>5</v>
      </c>
      <c r="M422" s="3">
        <v>4</v>
      </c>
      <c r="O422">
        <f>Table2[[#This Row],[id]]</f>
        <v>421</v>
      </c>
      <c r="P422" t="str">
        <f>_xlfn.XLOOKUP(Table2[[#This Row],[id]],AGCEEP[id],AGCEEP[continent])</f>
        <v>Europe</v>
      </c>
      <c r="Q422" t="str">
        <f>_xlfn.XLOOKUP(Table2[[#This Row],[id]],AGCEEP[id],AGCEEP[region])</f>
        <v>Western Europe</v>
      </c>
      <c r="R422" t="str">
        <f>_xlfn.XLOOKUP(Table2[[#This Row],[id]],AGCEEP[id],AGCEEP[area])</f>
        <v>France</v>
      </c>
      <c r="S422" t="str">
        <f>_xlfn.XLOOKUP(Table2[[#This Row],[id]],AGCEEP[id],AGCEEP[terrain])</f>
        <v>mountain</v>
      </c>
      <c r="T422" t="str">
        <f>_xlfn.XLOOKUP(Table2[[#This Row],[id]],AGCEEP[id],AGCEEP[religion])</f>
        <v>catholic</v>
      </c>
      <c r="U422" t="str">
        <f>_xlfn.XLOOKUP(Table2[[#This Row],[id]],AGCEEP[id],AGCEEP[climate])</f>
        <v>ncontinental</v>
      </c>
      <c r="V422" t="str">
        <f>_xlfn.XLOOKUP(Table2[[#This Row],[id]],AGCEEP[id],AGCEEP[culture])</f>
        <v>french</v>
      </c>
      <c r="W422" t="str">
        <f>_xlfn.XLOOKUP(Table2[[#This Row],[id]],AGCEEP[id],AGCEEP[goods])</f>
        <v>wool</v>
      </c>
      <c r="X422" t="str">
        <f>_xlfn.XLOOKUP(Table2[[#This Row],[id]],AGCEEP[id],AGCEEP[name])</f>
        <v>C�vennes</v>
      </c>
      <c r="Y422">
        <f>_xlfn.XLOOKUP(Table2[[#This Row],[id]],AGCEEP[id],AGCEEP[colonization_difficulty])</f>
        <v>0</v>
      </c>
      <c r="Z422">
        <f>_xlfn.XLOOKUP(Table2[[#This Row],[id]],AGCEEP[id],AGCEEP[manpower])</f>
        <v>1</v>
      </c>
      <c r="AA422">
        <f>_xlfn.XLOOKUP(Table2[[#This Row],[id]],AGCEEP[id],AGCEEP[income])</f>
        <v>2</v>
      </c>
    </row>
    <row r="423" spans="1:27">
      <c r="A423" s="2">
        <v>422</v>
      </c>
      <c r="B423" s="3" t="s">
        <v>346</v>
      </c>
      <c r="C423" s="3" t="s">
        <v>1962</v>
      </c>
      <c r="D423" s="3" t="s">
        <v>539</v>
      </c>
      <c r="E423" s="3" t="s">
        <v>34</v>
      </c>
      <c r="F423" s="3" t="s">
        <v>349</v>
      </c>
      <c r="G423" s="3" t="s">
        <v>35</v>
      </c>
      <c r="H423" s="3" t="s">
        <v>572</v>
      </c>
      <c r="I423" s="3" t="s">
        <v>37</v>
      </c>
      <c r="J423" s="3" t="s">
        <v>588</v>
      </c>
      <c r="K423" s="3">
        <v>0</v>
      </c>
      <c r="L423" s="3">
        <v>5</v>
      </c>
      <c r="M423" s="3">
        <v>11</v>
      </c>
      <c r="O423">
        <f>Table2[[#This Row],[id]]</f>
        <v>422</v>
      </c>
      <c r="P423" t="str">
        <f>_xlfn.XLOOKUP(Table2[[#This Row],[id]],AGCEEP[id],AGCEEP[continent])</f>
        <v>Europe</v>
      </c>
      <c r="Q423" t="str">
        <f>_xlfn.XLOOKUP(Table2[[#This Row],[id]],AGCEEP[id],AGCEEP[region])</f>
        <v>Western Europe</v>
      </c>
      <c r="R423" t="str">
        <f>_xlfn.XLOOKUP(Table2[[#This Row],[id]],AGCEEP[id],AGCEEP[area])</f>
        <v>France</v>
      </c>
      <c r="S423" t="str">
        <f>_xlfn.XLOOKUP(Table2[[#This Row],[id]],AGCEEP[id],AGCEEP[terrain])</f>
        <v>plains</v>
      </c>
      <c r="T423" t="str">
        <f>_xlfn.XLOOKUP(Table2[[#This Row],[id]],AGCEEP[id],AGCEEP[religion])</f>
        <v>catholic</v>
      </c>
      <c r="U423" t="str">
        <f>_xlfn.XLOOKUP(Table2[[#This Row],[id]],AGCEEP[id],AGCEEP[climate])</f>
        <v>temperate</v>
      </c>
      <c r="V423" t="str">
        <f>_xlfn.XLOOKUP(Table2[[#This Row],[id]],AGCEEP[id],AGCEEP[culture])</f>
        <v>french</v>
      </c>
      <c r="W423" t="str">
        <f>_xlfn.XLOOKUP(Table2[[#This Row],[id]],AGCEEP[id],AGCEEP[goods])</f>
        <v>wine</v>
      </c>
      <c r="X423" t="str">
        <f>_xlfn.XLOOKUP(Table2[[#This Row],[id]],AGCEEP[id],AGCEEP[name])</f>
        <v>Languedoc</v>
      </c>
      <c r="Y423">
        <f>_xlfn.XLOOKUP(Table2[[#This Row],[id]],AGCEEP[id],AGCEEP[colonization_difficulty])</f>
        <v>0</v>
      </c>
      <c r="Z423">
        <f>_xlfn.XLOOKUP(Table2[[#This Row],[id]],AGCEEP[id],AGCEEP[manpower])</f>
        <v>5</v>
      </c>
      <c r="AA423">
        <f>_xlfn.XLOOKUP(Table2[[#This Row],[id]],AGCEEP[id],AGCEEP[income])</f>
        <v>11</v>
      </c>
    </row>
    <row r="424" spans="1:27">
      <c r="A424" s="2">
        <v>423</v>
      </c>
      <c r="B424" s="3" t="s">
        <v>346</v>
      </c>
      <c r="C424" s="3" t="s">
        <v>1962</v>
      </c>
      <c r="D424" s="3" t="s">
        <v>539</v>
      </c>
      <c r="E424" s="3" t="s">
        <v>22</v>
      </c>
      <c r="F424" s="3" t="s">
        <v>349</v>
      </c>
      <c r="G424" s="3" t="s">
        <v>35</v>
      </c>
      <c r="H424" s="3" t="s">
        <v>572</v>
      </c>
      <c r="I424" s="3" t="s">
        <v>37</v>
      </c>
      <c r="J424" s="3" t="s">
        <v>589</v>
      </c>
      <c r="K424" s="3">
        <v>0</v>
      </c>
      <c r="L424" s="3">
        <v>5</v>
      </c>
      <c r="M424" s="3">
        <v>11</v>
      </c>
      <c r="O424">
        <f>Table2[[#This Row],[id]]</f>
        <v>423</v>
      </c>
      <c r="P424" t="str">
        <f>_xlfn.XLOOKUP(Table2[[#This Row],[id]],AGCEEP[id],AGCEEP[continent])</f>
        <v>Europe</v>
      </c>
      <c r="Q424" t="str">
        <f>_xlfn.XLOOKUP(Table2[[#This Row],[id]],AGCEEP[id],AGCEEP[region])</f>
        <v>Western Europe</v>
      </c>
      <c r="R424" t="str">
        <f>_xlfn.XLOOKUP(Table2[[#This Row],[id]],AGCEEP[id],AGCEEP[area])</f>
        <v>France</v>
      </c>
      <c r="S424" t="str">
        <f>_xlfn.XLOOKUP(Table2[[#This Row],[id]],AGCEEP[id],AGCEEP[terrain])</f>
        <v>forest</v>
      </c>
      <c r="T424" t="str">
        <f>_xlfn.XLOOKUP(Table2[[#This Row],[id]],AGCEEP[id],AGCEEP[religion])</f>
        <v>catholic</v>
      </c>
      <c r="U424" t="str">
        <f>_xlfn.XLOOKUP(Table2[[#This Row],[id]],AGCEEP[id],AGCEEP[climate])</f>
        <v>temperate</v>
      </c>
      <c r="V424" t="str">
        <f>_xlfn.XLOOKUP(Table2[[#This Row],[id]],AGCEEP[id],AGCEEP[culture])</f>
        <v>french</v>
      </c>
      <c r="W424" t="str">
        <f>_xlfn.XLOOKUP(Table2[[#This Row],[id]],AGCEEP[id],AGCEEP[goods])</f>
        <v>wine</v>
      </c>
      <c r="X424" t="str">
        <f>_xlfn.XLOOKUP(Table2[[#This Row],[id]],AGCEEP[id],AGCEEP[name])</f>
        <v>Guyenne</v>
      </c>
      <c r="Y424">
        <f>_xlfn.XLOOKUP(Table2[[#This Row],[id]],AGCEEP[id],AGCEEP[colonization_difficulty])</f>
        <v>0</v>
      </c>
      <c r="Z424">
        <f>_xlfn.XLOOKUP(Table2[[#This Row],[id]],AGCEEP[id],AGCEEP[manpower])</f>
        <v>5</v>
      </c>
      <c r="AA424">
        <f>_xlfn.XLOOKUP(Table2[[#This Row],[id]],AGCEEP[id],AGCEEP[income])</f>
        <v>11</v>
      </c>
    </row>
    <row r="425" spans="1:27">
      <c r="A425" s="2">
        <v>424</v>
      </c>
      <c r="B425" s="3" t="s">
        <v>346</v>
      </c>
      <c r="C425" s="3" t="s">
        <v>1962</v>
      </c>
      <c r="D425" s="3" t="s">
        <v>539</v>
      </c>
      <c r="E425" s="3" t="s">
        <v>22</v>
      </c>
      <c r="F425" s="3" t="s">
        <v>349</v>
      </c>
      <c r="G425" s="3" t="s">
        <v>35</v>
      </c>
      <c r="H425" s="3" t="s">
        <v>572</v>
      </c>
      <c r="I425" s="3" t="s">
        <v>37</v>
      </c>
      <c r="J425" s="3" t="s">
        <v>590</v>
      </c>
      <c r="K425" s="3">
        <v>0</v>
      </c>
      <c r="L425" s="3">
        <v>5</v>
      </c>
      <c r="M425" s="3">
        <v>10</v>
      </c>
      <c r="O425">
        <f>Table2[[#This Row],[id]]</f>
        <v>424</v>
      </c>
      <c r="P425" t="str">
        <f>_xlfn.XLOOKUP(Table2[[#This Row],[id]],AGCEEP[id],AGCEEP[continent])</f>
        <v>Europe</v>
      </c>
      <c r="Q425" t="str">
        <f>_xlfn.XLOOKUP(Table2[[#This Row],[id]],AGCEEP[id],AGCEEP[region])</f>
        <v>Western Europe</v>
      </c>
      <c r="R425" t="str">
        <f>_xlfn.XLOOKUP(Table2[[#This Row],[id]],AGCEEP[id],AGCEEP[area])</f>
        <v>France</v>
      </c>
      <c r="S425" t="str">
        <f>_xlfn.XLOOKUP(Table2[[#This Row],[id]],AGCEEP[id],AGCEEP[terrain])</f>
        <v>forest</v>
      </c>
      <c r="T425" t="str">
        <f>_xlfn.XLOOKUP(Table2[[#This Row],[id]],AGCEEP[id],AGCEEP[religion])</f>
        <v>catholic</v>
      </c>
      <c r="U425" t="str">
        <f>_xlfn.XLOOKUP(Table2[[#This Row],[id]],AGCEEP[id],AGCEEP[climate])</f>
        <v>temperate</v>
      </c>
      <c r="V425" t="str">
        <f>_xlfn.XLOOKUP(Table2[[#This Row],[id]],AGCEEP[id],AGCEEP[culture])</f>
        <v>french</v>
      </c>
      <c r="W425" t="str">
        <f>_xlfn.XLOOKUP(Table2[[#This Row],[id]],AGCEEP[id],AGCEEP[goods])</f>
        <v>wine</v>
      </c>
      <c r="X425" t="str">
        <f>_xlfn.XLOOKUP(Table2[[#This Row],[id]],AGCEEP[id],AGCEEP[name])</f>
        <v>Gascogne</v>
      </c>
      <c r="Y425">
        <f>_xlfn.XLOOKUP(Table2[[#This Row],[id]],AGCEEP[id],AGCEEP[colonization_difficulty])</f>
        <v>0</v>
      </c>
      <c r="Z425">
        <f>_xlfn.XLOOKUP(Table2[[#This Row],[id]],AGCEEP[id],AGCEEP[manpower])</f>
        <v>5</v>
      </c>
      <c r="AA425">
        <f>_xlfn.XLOOKUP(Table2[[#This Row],[id]],AGCEEP[id],AGCEEP[income])</f>
        <v>10</v>
      </c>
    </row>
    <row r="426" spans="1:27">
      <c r="A426" s="2">
        <v>425</v>
      </c>
      <c r="B426" s="3" t="s">
        <v>346</v>
      </c>
      <c r="C426" s="3" t="s">
        <v>1962</v>
      </c>
      <c r="D426" s="3" t="s">
        <v>539</v>
      </c>
      <c r="E426" s="3" t="s">
        <v>22</v>
      </c>
      <c r="F426" s="3" t="s">
        <v>349</v>
      </c>
      <c r="G426" s="3" t="s">
        <v>35</v>
      </c>
      <c r="H426" s="3" t="s">
        <v>596</v>
      </c>
      <c r="I426" s="3" t="s">
        <v>41</v>
      </c>
      <c r="J426" s="3" t="s">
        <v>591</v>
      </c>
      <c r="K426" s="3">
        <v>0</v>
      </c>
      <c r="L426" s="3">
        <v>5</v>
      </c>
      <c r="M426" s="3">
        <v>6</v>
      </c>
      <c r="O426">
        <f>Table2[[#This Row],[id]]</f>
        <v>425</v>
      </c>
      <c r="P426" t="str">
        <f>_xlfn.XLOOKUP(Table2[[#This Row],[id]],AGCEEP[id],AGCEEP[continent])</f>
        <v>Europe</v>
      </c>
      <c r="Q426" t="str">
        <f>_xlfn.XLOOKUP(Table2[[#This Row],[id]],AGCEEP[id],AGCEEP[region])</f>
        <v>Western Europe</v>
      </c>
      <c r="R426" t="str">
        <f>_xlfn.XLOOKUP(Table2[[#This Row],[id]],AGCEEP[id],AGCEEP[area])</f>
        <v>France</v>
      </c>
      <c r="S426" t="str">
        <f>_xlfn.XLOOKUP(Table2[[#This Row],[id]],AGCEEP[id],AGCEEP[terrain])</f>
        <v>forest</v>
      </c>
      <c r="T426" t="str">
        <f>_xlfn.XLOOKUP(Table2[[#This Row],[id]],AGCEEP[id],AGCEEP[religion])</f>
        <v>catholic</v>
      </c>
      <c r="U426" t="str">
        <f>_xlfn.XLOOKUP(Table2[[#This Row],[id]],AGCEEP[id],AGCEEP[climate])</f>
        <v>temperate</v>
      </c>
      <c r="V426" t="str">
        <f>_xlfn.XLOOKUP(Table2[[#This Row],[id]],AGCEEP[id],AGCEEP[culture])</f>
        <v>basque</v>
      </c>
      <c r="W426" t="str">
        <f>_xlfn.XLOOKUP(Table2[[#This Row],[id]],AGCEEP[id],AGCEEP[goods])</f>
        <v>wool</v>
      </c>
      <c r="X426" t="str">
        <f>_xlfn.XLOOKUP(Table2[[#This Row],[id]],AGCEEP[id],AGCEEP[name])</f>
        <v>B�arn</v>
      </c>
      <c r="Y426">
        <f>_xlfn.XLOOKUP(Table2[[#This Row],[id]],AGCEEP[id],AGCEEP[colonization_difficulty])</f>
        <v>0</v>
      </c>
      <c r="Z426">
        <f>_xlfn.XLOOKUP(Table2[[#This Row],[id]],AGCEEP[id],AGCEEP[manpower])</f>
        <v>5</v>
      </c>
      <c r="AA426">
        <f>_xlfn.XLOOKUP(Table2[[#This Row],[id]],AGCEEP[id],AGCEEP[income])</f>
        <v>6</v>
      </c>
    </row>
    <row r="427" spans="1:27">
      <c r="A427" s="2">
        <v>426</v>
      </c>
      <c r="B427" s="3" t="s">
        <v>346</v>
      </c>
      <c r="C427" s="3" t="s">
        <v>1962</v>
      </c>
      <c r="D427" s="3" t="s">
        <v>539</v>
      </c>
      <c r="E427" s="3" t="s">
        <v>34</v>
      </c>
      <c r="F427" s="3" t="s">
        <v>349</v>
      </c>
      <c r="G427" s="3" t="s">
        <v>35</v>
      </c>
      <c r="H427" s="3" t="s">
        <v>572</v>
      </c>
      <c r="I427" s="3" t="s">
        <v>37</v>
      </c>
      <c r="J427" s="3" t="s">
        <v>592</v>
      </c>
      <c r="K427" s="3">
        <v>0</v>
      </c>
      <c r="L427" s="3">
        <v>5</v>
      </c>
      <c r="M427" s="3">
        <v>5</v>
      </c>
      <c r="O427">
        <f>Table2[[#This Row],[id]]</f>
        <v>426</v>
      </c>
      <c r="P427" t="str">
        <f>_xlfn.XLOOKUP(Table2[[#This Row],[id]],AGCEEP[id],AGCEEP[continent])</f>
        <v>Europe</v>
      </c>
      <c r="Q427" t="str">
        <f>_xlfn.XLOOKUP(Table2[[#This Row],[id]],AGCEEP[id],AGCEEP[region])</f>
        <v>Western Europe</v>
      </c>
      <c r="R427" t="str">
        <f>_xlfn.XLOOKUP(Table2[[#This Row],[id]],AGCEEP[id],AGCEEP[area])</f>
        <v>France</v>
      </c>
      <c r="S427" t="str">
        <f>_xlfn.XLOOKUP(Table2[[#This Row],[id]],AGCEEP[id],AGCEEP[terrain])</f>
        <v>mountain</v>
      </c>
      <c r="T427" t="str">
        <f>_xlfn.XLOOKUP(Table2[[#This Row],[id]],AGCEEP[id],AGCEEP[religion])</f>
        <v>catholic</v>
      </c>
      <c r="U427" t="str">
        <f>_xlfn.XLOOKUP(Table2[[#This Row],[id]],AGCEEP[id],AGCEEP[climate])</f>
        <v>temperate</v>
      </c>
      <c r="V427" t="str">
        <f>_xlfn.XLOOKUP(Table2[[#This Row],[id]],AGCEEP[id],AGCEEP[culture])</f>
        <v>catalan</v>
      </c>
      <c r="W427" t="str">
        <f>_xlfn.XLOOKUP(Table2[[#This Row],[id]],AGCEEP[id],AGCEEP[goods])</f>
        <v>wine</v>
      </c>
      <c r="X427" t="str">
        <f>_xlfn.XLOOKUP(Table2[[#This Row],[id]],AGCEEP[id],AGCEEP[name])</f>
        <v>Roussillon</v>
      </c>
      <c r="Y427">
        <f>_xlfn.XLOOKUP(Table2[[#This Row],[id]],AGCEEP[id],AGCEEP[colonization_difficulty])</f>
        <v>0</v>
      </c>
      <c r="Z427">
        <f>_xlfn.XLOOKUP(Table2[[#This Row],[id]],AGCEEP[id],AGCEEP[manpower])</f>
        <v>5</v>
      </c>
      <c r="AA427">
        <f>_xlfn.XLOOKUP(Table2[[#This Row],[id]],AGCEEP[id],AGCEEP[income])</f>
        <v>5</v>
      </c>
    </row>
    <row r="428" spans="1:27">
      <c r="A428" s="2">
        <v>427</v>
      </c>
      <c r="B428" s="3" t="s">
        <v>346</v>
      </c>
      <c r="C428" s="3" t="s">
        <v>1963</v>
      </c>
      <c r="D428" s="3" t="s">
        <v>593</v>
      </c>
      <c r="E428" s="3" t="s">
        <v>1956</v>
      </c>
      <c r="F428" s="3" t="s">
        <v>349</v>
      </c>
      <c r="G428" s="3" t="s">
        <v>35</v>
      </c>
      <c r="H428" s="3" t="s">
        <v>594</v>
      </c>
      <c r="I428" s="3" t="s">
        <v>27</v>
      </c>
      <c r="J428" s="3" t="s">
        <v>595</v>
      </c>
      <c r="K428" s="3">
        <v>0</v>
      </c>
      <c r="L428" s="3">
        <v>5</v>
      </c>
      <c r="M428" s="3">
        <v>4</v>
      </c>
      <c r="O428">
        <f>Table2[[#This Row],[id]]</f>
        <v>427</v>
      </c>
      <c r="P428" t="str">
        <f>_xlfn.XLOOKUP(Table2[[#This Row],[id]],AGCEEP[id],AGCEEP[continent])</f>
        <v>Europe</v>
      </c>
      <c r="Q428" t="str">
        <f>_xlfn.XLOOKUP(Table2[[#This Row],[id]],AGCEEP[id],AGCEEP[region])</f>
        <v>Southern Europe</v>
      </c>
      <c r="R428" t="str">
        <f>_xlfn.XLOOKUP(Table2[[#This Row],[id]],AGCEEP[id],AGCEEP[area])</f>
        <v>Iberia</v>
      </c>
      <c r="S428" t="str">
        <f>_xlfn.XLOOKUP(Table2[[#This Row],[id]],AGCEEP[id],AGCEEP[terrain])</f>
        <v>mountain</v>
      </c>
      <c r="T428" t="str">
        <f>_xlfn.XLOOKUP(Table2[[#This Row],[id]],AGCEEP[id],AGCEEP[religion])</f>
        <v>catholic</v>
      </c>
      <c r="U428" t="str">
        <f>_xlfn.XLOOKUP(Table2[[#This Row],[id]],AGCEEP[id],AGCEEP[climate])</f>
        <v>temperate</v>
      </c>
      <c r="V428" t="str">
        <f>_xlfn.XLOOKUP(Table2[[#This Row],[id]],AGCEEP[id],AGCEEP[culture])</f>
        <v>catalan</v>
      </c>
      <c r="W428" t="str">
        <f>_xlfn.XLOOKUP(Table2[[#This Row],[id]],AGCEEP[id],AGCEEP[goods])</f>
        <v>fish</v>
      </c>
      <c r="X428" t="str">
        <f>_xlfn.XLOOKUP(Table2[[#This Row],[id]],AGCEEP[id],AGCEEP[name])</f>
        <v>Gerona</v>
      </c>
      <c r="Y428">
        <f>_xlfn.XLOOKUP(Table2[[#This Row],[id]],AGCEEP[id],AGCEEP[colonization_difficulty])</f>
        <v>0</v>
      </c>
      <c r="Z428">
        <f>_xlfn.XLOOKUP(Table2[[#This Row],[id]],AGCEEP[id],AGCEEP[manpower])</f>
        <v>5</v>
      </c>
      <c r="AA428">
        <f>_xlfn.XLOOKUP(Table2[[#This Row],[id]],AGCEEP[id],AGCEEP[income])</f>
        <v>4</v>
      </c>
    </row>
    <row r="429" spans="1:27">
      <c r="A429" s="2">
        <v>428</v>
      </c>
      <c r="B429" s="3" t="s">
        <v>346</v>
      </c>
      <c r="C429" s="3" t="s">
        <v>1963</v>
      </c>
      <c r="D429" s="3" t="s">
        <v>593</v>
      </c>
      <c r="E429" s="3" t="s">
        <v>1956</v>
      </c>
      <c r="F429" s="3" t="s">
        <v>349</v>
      </c>
      <c r="G429" s="3" t="s">
        <v>35</v>
      </c>
      <c r="H429" s="3" t="s">
        <v>596</v>
      </c>
      <c r="I429" s="3" t="s">
        <v>141</v>
      </c>
      <c r="J429" s="3" t="s">
        <v>597</v>
      </c>
      <c r="K429" s="3">
        <v>0</v>
      </c>
      <c r="L429" s="3">
        <v>5</v>
      </c>
      <c r="M429" s="3">
        <v>8</v>
      </c>
      <c r="O429">
        <f>Table2[[#This Row],[id]]</f>
        <v>428</v>
      </c>
      <c r="P429" t="str">
        <f>_xlfn.XLOOKUP(Table2[[#This Row],[id]],AGCEEP[id],AGCEEP[continent])</f>
        <v>Europe</v>
      </c>
      <c r="Q429" t="str">
        <f>_xlfn.XLOOKUP(Table2[[#This Row],[id]],AGCEEP[id],AGCEEP[region])</f>
        <v>Southern Europe</v>
      </c>
      <c r="R429" t="str">
        <f>_xlfn.XLOOKUP(Table2[[#This Row],[id]],AGCEEP[id],AGCEEP[area])</f>
        <v>Iberia</v>
      </c>
      <c r="S429" t="str">
        <f>_xlfn.XLOOKUP(Table2[[#This Row],[id]],AGCEEP[id],AGCEEP[terrain])</f>
        <v>mountain</v>
      </c>
      <c r="T429" t="str">
        <f>_xlfn.XLOOKUP(Table2[[#This Row],[id]],AGCEEP[id],AGCEEP[religion])</f>
        <v>catholic</v>
      </c>
      <c r="U429" t="str">
        <f>_xlfn.XLOOKUP(Table2[[#This Row],[id]],AGCEEP[id],AGCEEP[climate])</f>
        <v>ncontinental</v>
      </c>
      <c r="V429" t="str">
        <f>_xlfn.XLOOKUP(Table2[[#This Row],[id]],AGCEEP[id],AGCEEP[culture])</f>
        <v>basque</v>
      </c>
      <c r="W429" t="str">
        <f>_xlfn.XLOOKUP(Table2[[#This Row],[id]],AGCEEP[id],AGCEEP[goods])</f>
        <v>iron</v>
      </c>
      <c r="X429" t="str">
        <f>_xlfn.XLOOKUP(Table2[[#This Row],[id]],AGCEEP[id],AGCEEP[name])</f>
        <v>Navarra</v>
      </c>
      <c r="Y429">
        <f>_xlfn.XLOOKUP(Table2[[#This Row],[id]],AGCEEP[id],AGCEEP[colonization_difficulty])</f>
        <v>0</v>
      </c>
      <c r="Z429">
        <f>_xlfn.XLOOKUP(Table2[[#This Row],[id]],AGCEEP[id],AGCEEP[manpower])</f>
        <v>5</v>
      </c>
      <c r="AA429">
        <f>_xlfn.XLOOKUP(Table2[[#This Row],[id]],AGCEEP[id],AGCEEP[income])</f>
        <v>8</v>
      </c>
    </row>
    <row r="430" spans="1:27">
      <c r="A430" s="2">
        <v>429</v>
      </c>
      <c r="B430" s="3" t="s">
        <v>346</v>
      </c>
      <c r="C430" s="3" t="s">
        <v>1963</v>
      </c>
      <c r="D430" s="3" t="s">
        <v>593</v>
      </c>
      <c r="E430" s="3" t="s">
        <v>34</v>
      </c>
      <c r="F430" s="3" t="s">
        <v>349</v>
      </c>
      <c r="G430" s="3" t="s">
        <v>35</v>
      </c>
      <c r="H430" s="3" t="s">
        <v>594</v>
      </c>
      <c r="I430" s="3" t="s">
        <v>37</v>
      </c>
      <c r="J430" s="3" t="s">
        <v>598</v>
      </c>
      <c r="K430" s="3">
        <v>0</v>
      </c>
      <c r="L430" s="3">
        <v>7</v>
      </c>
      <c r="M430" s="3">
        <v>13</v>
      </c>
      <c r="O430">
        <f>Table2[[#This Row],[id]]</f>
        <v>429</v>
      </c>
      <c r="P430" t="str">
        <f>_xlfn.XLOOKUP(Table2[[#This Row],[id]],AGCEEP[id],AGCEEP[continent])</f>
        <v>Europe</v>
      </c>
      <c r="Q430" t="str">
        <f>_xlfn.XLOOKUP(Table2[[#This Row],[id]],AGCEEP[id],AGCEEP[region])</f>
        <v>Southern Europe</v>
      </c>
      <c r="R430" t="str">
        <f>_xlfn.XLOOKUP(Table2[[#This Row],[id]],AGCEEP[id],AGCEEP[area])</f>
        <v>Iberia</v>
      </c>
      <c r="S430" t="str">
        <f>_xlfn.XLOOKUP(Table2[[#This Row],[id]],AGCEEP[id],AGCEEP[terrain])</f>
        <v>plains</v>
      </c>
      <c r="T430" t="str">
        <f>_xlfn.XLOOKUP(Table2[[#This Row],[id]],AGCEEP[id],AGCEEP[religion])</f>
        <v>catholic</v>
      </c>
      <c r="U430" t="str">
        <f>_xlfn.XLOOKUP(Table2[[#This Row],[id]],AGCEEP[id],AGCEEP[climate])</f>
        <v>temperate</v>
      </c>
      <c r="V430" t="str">
        <f>_xlfn.XLOOKUP(Table2[[#This Row],[id]],AGCEEP[id],AGCEEP[culture])</f>
        <v>catalan</v>
      </c>
      <c r="W430" t="str">
        <f>_xlfn.XLOOKUP(Table2[[#This Row],[id]],AGCEEP[id],AGCEEP[goods])</f>
        <v>wine</v>
      </c>
      <c r="X430" t="str">
        <f>_xlfn.XLOOKUP(Table2[[#This Row],[id]],AGCEEP[id],AGCEEP[name])</f>
        <v>Catalonia</v>
      </c>
      <c r="Y430">
        <f>_xlfn.XLOOKUP(Table2[[#This Row],[id]],AGCEEP[id],AGCEEP[colonization_difficulty])</f>
        <v>0</v>
      </c>
      <c r="Z430">
        <f>_xlfn.XLOOKUP(Table2[[#This Row],[id]],AGCEEP[id],AGCEEP[manpower])</f>
        <v>7</v>
      </c>
      <c r="AA430">
        <f>_xlfn.XLOOKUP(Table2[[#This Row],[id]],AGCEEP[id],AGCEEP[income])</f>
        <v>13</v>
      </c>
    </row>
    <row r="431" spans="1:27">
      <c r="A431" s="2">
        <v>430</v>
      </c>
      <c r="B431" s="3" t="s">
        <v>346</v>
      </c>
      <c r="C431" s="3" t="s">
        <v>1963</v>
      </c>
      <c r="D431" s="3" t="s">
        <v>593</v>
      </c>
      <c r="E431" s="3" t="s">
        <v>1956</v>
      </c>
      <c r="F431" s="3" t="s">
        <v>349</v>
      </c>
      <c r="G431" s="3" t="s">
        <v>35</v>
      </c>
      <c r="H431" s="3" t="s">
        <v>594</v>
      </c>
      <c r="I431" s="3" t="s">
        <v>141</v>
      </c>
      <c r="J431" s="3" t="s">
        <v>599</v>
      </c>
      <c r="K431" s="3">
        <v>0</v>
      </c>
      <c r="L431" s="3">
        <v>5</v>
      </c>
      <c r="M431" s="3">
        <v>7</v>
      </c>
      <c r="O431">
        <f>Table2[[#This Row],[id]]</f>
        <v>430</v>
      </c>
      <c r="P431" t="str">
        <f>_xlfn.XLOOKUP(Table2[[#This Row],[id]],AGCEEP[id],AGCEEP[continent])</f>
        <v>Europe</v>
      </c>
      <c r="Q431" t="str">
        <f>_xlfn.XLOOKUP(Table2[[#This Row],[id]],AGCEEP[id],AGCEEP[region])</f>
        <v>Southern Europe</v>
      </c>
      <c r="R431" t="str">
        <f>_xlfn.XLOOKUP(Table2[[#This Row],[id]],AGCEEP[id],AGCEEP[area])</f>
        <v>Iberia</v>
      </c>
      <c r="S431" t="str">
        <f>_xlfn.XLOOKUP(Table2[[#This Row],[id]],AGCEEP[id],AGCEEP[terrain])</f>
        <v>forest</v>
      </c>
      <c r="T431" t="str">
        <f>_xlfn.XLOOKUP(Table2[[#This Row],[id]],AGCEEP[id],AGCEEP[religion])</f>
        <v>catholic</v>
      </c>
      <c r="U431" t="str">
        <f>_xlfn.XLOOKUP(Table2[[#This Row],[id]],AGCEEP[id],AGCEEP[climate])</f>
        <v>temperate</v>
      </c>
      <c r="V431" t="str">
        <f>_xlfn.XLOOKUP(Table2[[#This Row],[id]],AGCEEP[id],AGCEEP[culture])</f>
        <v>catalan</v>
      </c>
      <c r="W431" t="str">
        <f>_xlfn.XLOOKUP(Table2[[#This Row],[id]],AGCEEP[id],AGCEEP[goods])</f>
        <v>iron</v>
      </c>
      <c r="X431" t="str">
        <f>_xlfn.XLOOKUP(Table2[[#This Row],[id]],AGCEEP[id],AGCEEP[name])</f>
        <v>Aragon</v>
      </c>
      <c r="Y431">
        <f>_xlfn.XLOOKUP(Table2[[#This Row],[id]],AGCEEP[id],AGCEEP[colonization_difficulty])</f>
        <v>0</v>
      </c>
      <c r="Z431">
        <f>_xlfn.XLOOKUP(Table2[[#This Row],[id]],AGCEEP[id],AGCEEP[manpower])</f>
        <v>5</v>
      </c>
      <c r="AA431">
        <f>_xlfn.XLOOKUP(Table2[[#This Row],[id]],AGCEEP[id],AGCEEP[income])</f>
        <v>7</v>
      </c>
    </row>
    <row r="432" spans="1:27">
      <c r="A432" s="2">
        <v>431</v>
      </c>
      <c r="B432" s="3" t="s">
        <v>346</v>
      </c>
      <c r="C432" s="3" t="s">
        <v>1963</v>
      </c>
      <c r="D432" s="3" t="s">
        <v>593</v>
      </c>
      <c r="E432" s="3" t="s">
        <v>22</v>
      </c>
      <c r="F432" s="3" t="s">
        <v>349</v>
      </c>
      <c r="G432" s="3" t="s">
        <v>35</v>
      </c>
      <c r="H432" s="3" t="s">
        <v>594</v>
      </c>
      <c r="I432" s="3" t="s">
        <v>29</v>
      </c>
      <c r="J432" s="3" t="s">
        <v>600</v>
      </c>
      <c r="K432" s="3">
        <v>0</v>
      </c>
      <c r="L432" s="3">
        <v>6</v>
      </c>
      <c r="M432" s="3">
        <v>9</v>
      </c>
      <c r="O432">
        <f>Table2[[#This Row],[id]]</f>
        <v>431</v>
      </c>
      <c r="P432" t="str">
        <f>_xlfn.XLOOKUP(Table2[[#This Row],[id]],AGCEEP[id],AGCEEP[continent])</f>
        <v>Europe</v>
      </c>
      <c r="Q432" t="str">
        <f>_xlfn.XLOOKUP(Table2[[#This Row],[id]],AGCEEP[id],AGCEEP[region])</f>
        <v>Southern Europe</v>
      </c>
      <c r="R432" t="str">
        <f>_xlfn.XLOOKUP(Table2[[#This Row],[id]],AGCEEP[id],AGCEEP[area])</f>
        <v>Iberia</v>
      </c>
      <c r="S432" t="str">
        <f>_xlfn.XLOOKUP(Table2[[#This Row],[id]],AGCEEP[id],AGCEEP[terrain])</f>
        <v>forest</v>
      </c>
      <c r="T432" t="str">
        <f>_xlfn.XLOOKUP(Table2[[#This Row],[id]],AGCEEP[id],AGCEEP[religion])</f>
        <v>catholic</v>
      </c>
      <c r="U432" t="str">
        <f>_xlfn.XLOOKUP(Table2[[#This Row],[id]],AGCEEP[id],AGCEEP[climate])</f>
        <v>temperate</v>
      </c>
      <c r="V432" t="str">
        <f>_xlfn.XLOOKUP(Table2[[#This Row],[id]],AGCEEP[id],AGCEEP[culture])</f>
        <v>castilian</v>
      </c>
      <c r="W432" t="str">
        <f>_xlfn.XLOOKUP(Table2[[#This Row],[id]],AGCEEP[id],AGCEEP[goods])</f>
        <v>naval_supplies</v>
      </c>
      <c r="X432" t="str">
        <f>_xlfn.XLOOKUP(Table2[[#This Row],[id]],AGCEEP[id],AGCEEP[name])</f>
        <v>Cantabria</v>
      </c>
      <c r="Y432">
        <f>_xlfn.XLOOKUP(Table2[[#This Row],[id]],AGCEEP[id],AGCEEP[colonization_difficulty])</f>
        <v>0</v>
      </c>
      <c r="Z432">
        <f>_xlfn.XLOOKUP(Table2[[#This Row],[id]],AGCEEP[id],AGCEEP[manpower])</f>
        <v>6</v>
      </c>
      <c r="AA432">
        <f>_xlfn.XLOOKUP(Table2[[#This Row],[id]],AGCEEP[id],AGCEEP[income])</f>
        <v>9</v>
      </c>
    </row>
    <row r="433" spans="1:27">
      <c r="A433" s="2">
        <v>432</v>
      </c>
      <c r="B433" s="3" t="s">
        <v>346</v>
      </c>
      <c r="C433" s="3" t="s">
        <v>1963</v>
      </c>
      <c r="D433" s="3" t="s">
        <v>593</v>
      </c>
      <c r="E433" s="3" t="s">
        <v>1956</v>
      </c>
      <c r="F433" s="3" t="s">
        <v>349</v>
      </c>
      <c r="G433" s="3" t="s">
        <v>35</v>
      </c>
      <c r="H433" s="3" t="s">
        <v>594</v>
      </c>
      <c r="I433" s="3" t="s">
        <v>212</v>
      </c>
      <c r="J433" s="3" t="s">
        <v>601</v>
      </c>
      <c r="K433" s="3">
        <v>0</v>
      </c>
      <c r="L433" s="3">
        <v>5</v>
      </c>
      <c r="M433" s="3">
        <v>7</v>
      </c>
      <c r="O433">
        <f>Table2[[#This Row],[id]]</f>
        <v>432</v>
      </c>
      <c r="P433" t="str">
        <f>_xlfn.XLOOKUP(Table2[[#This Row],[id]],AGCEEP[id],AGCEEP[continent])</f>
        <v>Europe</v>
      </c>
      <c r="Q433" t="str">
        <f>_xlfn.XLOOKUP(Table2[[#This Row],[id]],AGCEEP[id],AGCEEP[region])</f>
        <v>Southern Europe</v>
      </c>
      <c r="R433" t="str">
        <f>_xlfn.XLOOKUP(Table2[[#This Row],[id]],AGCEEP[id],AGCEEP[area])</f>
        <v>Iberia</v>
      </c>
      <c r="S433" t="str">
        <f>_xlfn.XLOOKUP(Table2[[#This Row],[id]],AGCEEP[id],AGCEEP[terrain])</f>
        <v>mountain</v>
      </c>
      <c r="T433" t="str">
        <f>_xlfn.XLOOKUP(Table2[[#This Row],[id]],AGCEEP[id],AGCEEP[religion])</f>
        <v>catholic</v>
      </c>
      <c r="U433" t="str">
        <f>_xlfn.XLOOKUP(Table2[[#This Row],[id]],AGCEEP[id],AGCEEP[climate])</f>
        <v>temperate</v>
      </c>
      <c r="V433" t="str">
        <f>_xlfn.XLOOKUP(Table2[[#This Row],[id]],AGCEEP[id],AGCEEP[culture])</f>
        <v>castilian</v>
      </c>
      <c r="W433" t="str">
        <f>_xlfn.XLOOKUP(Table2[[#This Row],[id]],AGCEEP[id],AGCEEP[goods])</f>
        <v>copper</v>
      </c>
      <c r="X433" t="str">
        <f>_xlfn.XLOOKUP(Table2[[#This Row],[id]],AGCEEP[id],AGCEEP[name])</f>
        <v>Asturias</v>
      </c>
      <c r="Y433">
        <f>_xlfn.XLOOKUP(Table2[[#This Row],[id]],AGCEEP[id],AGCEEP[colonization_difficulty])</f>
        <v>0</v>
      </c>
      <c r="Z433">
        <f>_xlfn.XLOOKUP(Table2[[#This Row],[id]],AGCEEP[id],AGCEEP[manpower])</f>
        <v>5</v>
      </c>
      <c r="AA433">
        <f>_xlfn.XLOOKUP(Table2[[#This Row],[id]],AGCEEP[id],AGCEEP[income])</f>
        <v>7</v>
      </c>
    </row>
    <row r="434" spans="1:27">
      <c r="A434" s="2">
        <v>433</v>
      </c>
      <c r="B434" s="3" t="s">
        <v>346</v>
      </c>
      <c r="C434" s="3" t="s">
        <v>1963</v>
      </c>
      <c r="D434" s="3" t="s">
        <v>593</v>
      </c>
      <c r="E434" s="3" t="s">
        <v>1956</v>
      </c>
      <c r="F434" s="3" t="s">
        <v>349</v>
      </c>
      <c r="G434" s="3" t="s">
        <v>35</v>
      </c>
      <c r="H434" s="3" t="s">
        <v>594</v>
      </c>
      <c r="I434" s="3" t="s">
        <v>141</v>
      </c>
      <c r="J434" s="3" t="s">
        <v>602</v>
      </c>
      <c r="K434" s="3">
        <v>0</v>
      </c>
      <c r="L434" s="3">
        <v>5</v>
      </c>
      <c r="M434" s="3">
        <v>5</v>
      </c>
      <c r="O434">
        <f>Table2[[#This Row],[id]]</f>
        <v>433</v>
      </c>
      <c r="P434" t="str">
        <f>_xlfn.XLOOKUP(Table2[[#This Row],[id]],AGCEEP[id],AGCEEP[continent])</f>
        <v>Europe</v>
      </c>
      <c r="Q434" t="str">
        <f>_xlfn.XLOOKUP(Table2[[#This Row],[id]],AGCEEP[id],AGCEEP[region])</f>
        <v>Southern Europe</v>
      </c>
      <c r="R434" t="str">
        <f>_xlfn.XLOOKUP(Table2[[#This Row],[id]],AGCEEP[id],AGCEEP[area])</f>
        <v>Iberia</v>
      </c>
      <c r="S434" t="str">
        <f>_xlfn.XLOOKUP(Table2[[#This Row],[id]],AGCEEP[id],AGCEEP[terrain])</f>
        <v>mountain</v>
      </c>
      <c r="T434" t="str">
        <f>_xlfn.XLOOKUP(Table2[[#This Row],[id]],AGCEEP[id],AGCEEP[religion])</f>
        <v>catholic</v>
      </c>
      <c r="U434" t="str">
        <f>_xlfn.XLOOKUP(Table2[[#This Row],[id]],AGCEEP[id],AGCEEP[climate])</f>
        <v>temperate</v>
      </c>
      <c r="V434" t="str">
        <f>_xlfn.XLOOKUP(Table2[[#This Row],[id]],AGCEEP[id],AGCEEP[culture])</f>
        <v>castilian</v>
      </c>
      <c r="W434" t="str">
        <f>_xlfn.XLOOKUP(Table2[[#This Row],[id]],AGCEEP[id],AGCEEP[goods])</f>
        <v>iron</v>
      </c>
      <c r="X434" t="str">
        <f>_xlfn.XLOOKUP(Table2[[#This Row],[id]],AGCEEP[id],AGCEEP[name])</f>
        <v>Galicia</v>
      </c>
      <c r="Y434">
        <f>_xlfn.XLOOKUP(Table2[[#This Row],[id]],AGCEEP[id],AGCEEP[colonization_difficulty])</f>
        <v>0</v>
      </c>
      <c r="Z434">
        <f>_xlfn.XLOOKUP(Table2[[#This Row],[id]],AGCEEP[id],AGCEEP[manpower])</f>
        <v>5</v>
      </c>
      <c r="AA434">
        <f>_xlfn.XLOOKUP(Table2[[#This Row],[id]],AGCEEP[id],AGCEEP[income])</f>
        <v>5</v>
      </c>
    </row>
    <row r="435" spans="1:27">
      <c r="A435" s="2">
        <v>434</v>
      </c>
      <c r="B435" s="3" t="s">
        <v>346</v>
      </c>
      <c r="C435" s="3" t="s">
        <v>1963</v>
      </c>
      <c r="D435" s="3" t="s">
        <v>593</v>
      </c>
      <c r="E435" s="3" t="s">
        <v>1956</v>
      </c>
      <c r="F435" s="3" t="s">
        <v>349</v>
      </c>
      <c r="G435" s="3" t="s">
        <v>35</v>
      </c>
      <c r="H435" s="3" t="s">
        <v>603</v>
      </c>
      <c r="I435" s="3" t="s">
        <v>37</v>
      </c>
      <c r="J435" s="3" t="s">
        <v>604</v>
      </c>
      <c r="K435" s="3">
        <v>0</v>
      </c>
      <c r="L435" s="3">
        <v>6</v>
      </c>
      <c r="M435" s="3">
        <v>14</v>
      </c>
      <c r="O435">
        <f>Table2[[#This Row],[id]]</f>
        <v>434</v>
      </c>
      <c r="P435" t="str">
        <f>_xlfn.XLOOKUP(Table2[[#This Row],[id]],AGCEEP[id],AGCEEP[continent])</f>
        <v>Europe</v>
      </c>
      <c r="Q435" t="str">
        <f>_xlfn.XLOOKUP(Table2[[#This Row],[id]],AGCEEP[id],AGCEEP[region])</f>
        <v>Southern Europe</v>
      </c>
      <c r="R435" t="str">
        <f>_xlfn.XLOOKUP(Table2[[#This Row],[id]],AGCEEP[id],AGCEEP[area])</f>
        <v>Iberia</v>
      </c>
      <c r="S435" t="str">
        <f>_xlfn.XLOOKUP(Table2[[#This Row],[id]],AGCEEP[id],AGCEEP[terrain])</f>
        <v>mountain</v>
      </c>
      <c r="T435" t="str">
        <f>_xlfn.XLOOKUP(Table2[[#This Row],[id]],AGCEEP[id],AGCEEP[religion])</f>
        <v>catholic</v>
      </c>
      <c r="U435" t="str">
        <f>_xlfn.XLOOKUP(Table2[[#This Row],[id]],AGCEEP[id],AGCEEP[climate])</f>
        <v>temperate</v>
      </c>
      <c r="V435" t="str">
        <f>_xlfn.XLOOKUP(Table2[[#This Row],[id]],AGCEEP[id],AGCEEP[culture])</f>
        <v>portuguese</v>
      </c>
      <c r="W435" t="str">
        <f>_xlfn.XLOOKUP(Table2[[#This Row],[id]],AGCEEP[id],AGCEEP[goods])</f>
        <v>wine</v>
      </c>
      <c r="X435" t="str">
        <f>_xlfn.XLOOKUP(Table2[[#This Row],[id]],AGCEEP[id],AGCEEP[name])</f>
        <v>Oporto</v>
      </c>
      <c r="Y435">
        <f>_xlfn.XLOOKUP(Table2[[#This Row],[id]],AGCEEP[id],AGCEEP[colonization_difficulty])</f>
        <v>0</v>
      </c>
      <c r="Z435">
        <f>_xlfn.XLOOKUP(Table2[[#This Row],[id]],AGCEEP[id],AGCEEP[manpower])</f>
        <v>6</v>
      </c>
      <c r="AA435">
        <f>_xlfn.XLOOKUP(Table2[[#This Row],[id]],AGCEEP[id],AGCEEP[income])</f>
        <v>14</v>
      </c>
    </row>
    <row r="436" spans="1:27">
      <c r="A436" s="2">
        <v>435</v>
      </c>
      <c r="B436" s="3" t="s">
        <v>346</v>
      </c>
      <c r="C436" s="3" t="s">
        <v>1963</v>
      </c>
      <c r="D436" s="3" t="s">
        <v>593</v>
      </c>
      <c r="E436" s="3" t="s">
        <v>34</v>
      </c>
      <c r="F436" s="3" t="s">
        <v>349</v>
      </c>
      <c r="G436" s="3" t="s">
        <v>35</v>
      </c>
      <c r="H436" s="3" t="s">
        <v>594</v>
      </c>
      <c r="I436" s="3" t="s">
        <v>43</v>
      </c>
      <c r="J436" s="3" t="s">
        <v>605</v>
      </c>
      <c r="K436" s="3">
        <v>0</v>
      </c>
      <c r="L436" s="3">
        <v>7</v>
      </c>
      <c r="M436" s="3">
        <v>5</v>
      </c>
      <c r="O436">
        <f>Table2[[#This Row],[id]]</f>
        <v>435</v>
      </c>
      <c r="P436" t="str">
        <f>_xlfn.XLOOKUP(Table2[[#This Row],[id]],AGCEEP[id],AGCEEP[continent])</f>
        <v>Europe</v>
      </c>
      <c r="Q436" t="str">
        <f>_xlfn.XLOOKUP(Table2[[#This Row],[id]],AGCEEP[id],AGCEEP[region])</f>
        <v>Southern Europe</v>
      </c>
      <c r="R436" t="str">
        <f>_xlfn.XLOOKUP(Table2[[#This Row],[id]],AGCEEP[id],AGCEEP[area])</f>
        <v>Iberia</v>
      </c>
      <c r="S436" t="str">
        <f>_xlfn.XLOOKUP(Table2[[#This Row],[id]],AGCEEP[id],AGCEEP[terrain])</f>
        <v>mountain</v>
      </c>
      <c r="T436" t="str">
        <f>_xlfn.XLOOKUP(Table2[[#This Row],[id]],AGCEEP[id],AGCEEP[religion])</f>
        <v>catholic</v>
      </c>
      <c r="U436" t="str">
        <f>_xlfn.XLOOKUP(Table2[[#This Row],[id]],AGCEEP[id],AGCEEP[climate])</f>
        <v>temperate</v>
      </c>
      <c r="V436" t="str">
        <f>_xlfn.XLOOKUP(Table2[[#This Row],[id]],AGCEEP[id],AGCEEP[culture])</f>
        <v>castilian</v>
      </c>
      <c r="W436" t="str">
        <f>_xlfn.XLOOKUP(Table2[[#This Row],[id]],AGCEEP[id],AGCEEP[goods])</f>
        <v>grain</v>
      </c>
      <c r="X436" t="str">
        <f>_xlfn.XLOOKUP(Table2[[#This Row],[id]],AGCEEP[id],AGCEEP[name])</f>
        <v>Leon</v>
      </c>
      <c r="Y436">
        <f>_xlfn.XLOOKUP(Table2[[#This Row],[id]],AGCEEP[id],AGCEEP[colonization_difficulty])</f>
        <v>0</v>
      </c>
      <c r="Z436">
        <f>_xlfn.XLOOKUP(Table2[[#This Row],[id]],AGCEEP[id],AGCEEP[manpower])</f>
        <v>7</v>
      </c>
      <c r="AA436">
        <f>_xlfn.XLOOKUP(Table2[[#This Row],[id]],AGCEEP[id],AGCEEP[income])</f>
        <v>5</v>
      </c>
    </row>
    <row r="437" spans="1:27">
      <c r="A437" s="2">
        <v>436</v>
      </c>
      <c r="B437" s="3" t="s">
        <v>346</v>
      </c>
      <c r="C437" s="3" t="s">
        <v>1963</v>
      </c>
      <c r="D437" s="3" t="s">
        <v>593</v>
      </c>
      <c r="E437" s="3" t="s">
        <v>1956</v>
      </c>
      <c r="F437" s="3" t="s">
        <v>349</v>
      </c>
      <c r="G437" s="3" t="s">
        <v>35</v>
      </c>
      <c r="H437" s="3" t="s">
        <v>594</v>
      </c>
      <c r="I437" s="3" t="s">
        <v>141</v>
      </c>
      <c r="J437" s="3" t="s">
        <v>606</v>
      </c>
      <c r="K437" s="3">
        <v>0</v>
      </c>
      <c r="L437" s="3">
        <v>6</v>
      </c>
      <c r="M437" s="3">
        <v>11</v>
      </c>
      <c r="O437">
        <f>Table2[[#This Row],[id]]</f>
        <v>436</v>
      </c>
      <c r="P437" t="str">
        <f>_xlfn.XLOOKUP(Table2[[#This Row],[id]],AGCEEP[id],AGCEEP[continent])</f>
        <v>Europe</v>
      </c>
      <c r="Q437" t="str">
        <f>_xlfn.XLOOKUP(Table2[[#This Row],[id]],AGCEEP[id],AGCEEP[region])</f>
        <v>Southern Europe</v>
      </c>
      <c r="R437" t="str">
        <f>_xlfn.XLOOKUP(Table2[[#This Row],[id]],AGCEEP[id],AGCEEP[area])</f>
        <v>Iberia</v>
      </c>
      <c r="S437" t="str">
        <f>_xlfn.XLOOKUP(Table2[[#This Row],[id]],AGCEEP[id],AGCEEP[terrain])</f>
        <v>mountain</v>
      </c>
      <c r="T437" t="str">
        <f>_xlfn.XLOOKUP(Table2[[#This Row],[id]],AGCEEP[id],AGCEEP[religion])</f>
        <v>catholic</v>
      </c>
      <c r="U437" t="str">
        <f>_xlfn.XLOOKUP(Table2[[#This Row],[id]],AGCEEP[id],AGCEEP[climate])</f>
        <v>temperate</v>
      </c>
      <c r="V437" t="str">
        <f>_xlfn.XLOOKUP(Table2[[#This Row],[id]],AGCEEP[id],AGCEEP[culture])</f>
        <v>castilian</v>
      </c>
      <c r="W437" t="str">
        <f>_xlfn.XLOOKUP(Table2[[#This Row],[id]],AGCEEP[id],AGCEEP[goods])</f>
        <v>wool</v>
      </c>
      <c r="X437" t="str">
        <f>_xlfn.XLOOKUP(Table2[[#This Row],[id]],AGCEEP[id],AGCEEP[name])</f>
        <v>Castilla</v>
      </c>
      <c r="Y437">
        <f>_xlfn.XLOOKUP(Table2[[#This Row],[id]],AGCEEP[id],AGCEEP[colonization_difficulty])</f>
        <v>0</v>
      </c>
      <c r="Z437">
        <f>_xlfn.XLOOKUP(Table2[[#This Row],[id]],AGCEEP[id],AGCEEP[manpower])</f>
        <v>6</v>
      </c>
      <c r="AA437">
        <f>_xlfn.XLOOKUP(Table2[[#This Row],[id]],AGCEEP[id],AGCEEP[income])</f>
        <v>11</v>
      </c>
    </row>
    <row r="438" spans="1:27">
      <c r="A438" s="2">
        <v>437</v>
      </c>
      <c r="B438" s="3" t="s">
        <v>346</v>
      </c>
      <c r="C438" s="3" t="s">
        <v>1963</v>
      </c>
      <c r="D438" s="3" t="s">
        <v>593</v>
      </c>
      <c r="E438" s="3" t="s">
        <v>34</v>
      </c>
      <c r="F438" s="3" t="s">
        <v>349</v>
      </c>
      <c r="G438" s="3" t="s">
        <v>35</v>
      </c>
      <c r="H438" s="3" t="s">
        <v>594</v>
      </c>
      <c r="I438" s="3" t="s">
        <v>37</v>
      </c>
      <c r="J438" s="3" t="s">
        <v>607</v>
      </c>
      <c r="K438" s="3">
        <v>0</v>
      </c>
      <c r="L438" s="3">
        <v>5</v>
      </c>
      <c r="M438" s="3">
        <v>9</v>
      </c>
      <c r="O438">
        <f>Table2[[#This Row],[id]]</f>
        <v>437</v>
      </c>
      <c r="P438" t="str">
        <f>_xlfn.XLOOKUP(Table2[[#This Row],[id]],AGCEEP[id],AGCEEP[continent])</f>
        <v>Europe</v>
      </c>
      <c r="Q438" t="str">
        <f>_xlfn.XLOOKUP(Table2[[#This Row],[id]],AGCEEP[id],AGCEEP[region])</f>
        <v>Southern Europe</v>
      </c>
      <c r="R438" t="str">
        <f>_xlfn.XLOOKUP(Table2[[#This Row],[id]],AGCEEP[id],AGCEEP[area])</f>
        <v>Iberia</v>
      </c>
      <c r="S438" t="str">
        <f>_xlfn.XLOOKUP(Table2[[#This Row],[id]],AGCEEP[id],AGCEEP[terrain])</f>
        <v>plains</v>
      </c>
      <c r="T438" t="str">
        <f>_xlfn.XLOOKUP(Table2[[#This Row],[id]],AGCEEP[id],AGCEEP[religion])</f>
        <v>catholic</v>
      </c>
      <c r="U438" t="str">
        <f>_xlfn.XLOOKUP(Table2[[#This Row],[id]],AGCEEP[id],AGCEEP[climate])</f>
        <v>temperate</v>
      </c>
      <c r="V438" t="str">
        <f>_xlfn.XLOOKUP(Table2[[#This Row],[id]],AGCEEP[id],AGCEEP[culture])</f>
        <v>catalan</v>
      </c>
      <c r="W438" t="str">
        <f>_xlfn.XLOOKUP(Table2[[#This Row],[id]],AGCEEP[id],AGCEEP[goods])</f>
        <v>wine</v>
      </c>
      <c r="X438" t="str">
        <f>_xlfn.XLOOKUP(Table2[[#This Row],[id]],AGCEEP[id],AGCEEP[name])</f>
        <v>Valencia</v>
      </c>
      <c r="Y438">
        <f>_xlfn.XLOOKUP(Table2[[#This Row],[id]],AGCEEP[id],AGCEEP[colonization_difficulty])</f>
        <v>0</v>
      </c>
      <c r="Z438">
        <f>_xlfn.XLOOKUP(Table2[[#This Row],[id]],AGCEEP[id],AGCEEP[manpower])</f>
        <v>5</v>
      </c>
      <c r="AA438">
        <f>_xlfn.XLOOKUP(Table2[[#This Row],[id]],AGCEEP[id],AGCEEP[income])</f>
        <v>9</v>
      </c>
    </row>
    <row r="439" spans="1:27">
      <c r="A439" s="2">
        <v>438</v>
      </c>
      <c r="B439" s="3" t="s">
        <v>346</v>
      </c>
      <c r="C439" s="3" t="s">
        <v>1963</v>
      </c>
      <c r="D439" s="3" t="s">
        <v>593</v>
      </c>
      <c r="E439" s="3" t="s">
        <v>1956</v>
      </c>
      <c r="F439" s="3" t="s">
        <v>608</v>
      </c>
      <c r="G439" s="3" t="s">
        <v>35</v>
      </c>
      <c r="H439" s="3" t="s">
        <v>594</v>
      </c>
      <c r="I439" s="3" t="s">
        <v>53</v>
      </c>
      <c r="J439" s="3" t="s">
        <v>609</v>
      </c>
      <c r="K439" s="3">
        <v>0</v>
      </c>
      <c r="L439" s="3">
        <v>4</v>
      </c>
      <c r="M439" s="3">
        <v>5</v>
      </c>
      <c r="O439">
        <f>Table2[[#This Row],[id]]</f>
        <v>438</v>
      </c>
      <c r="P439" t="str">
        <f>_xlfn.XLOOKUP(Table2[[#This Row],[id]],AGCEEP[id],AGCEEP[continent])</f>
        <v>Europe</v>
      </c>
      <c r="Q439" t="str">
        <f>_xlfn.XLOOKUP(Table2[[#This Row],[id]],AGCEEP[id],AGCEEP[region])</f>
        <v>Southern Europe</v>
      </c>
      <c r="R439" t="str">
        <f>_xlfn.XLOOKUP(Table2[[#This Row],[id]],AGCEEP[id],AGCEEP[area])</f>
        <v>Iberia</v>
      </c>
      <c r="S439" t="str">
        <f>_xlfn.XLOOKUP(Table2[[#This Row],[id]],AGCEEP[id],AGCEEP[terrain])</f>
        <v>plains</v>
      </c>
      <c r="T439" t="str">
        <f>_xlfn.XLOOKUP(Table2[[#This Row],[id]],AGCEEP[id],AGCEEP[religion])</f>
        <v>catholic</v>
      </c>
      <c r="U439" t="str">
        <f>_xlfn.XLOOKUP(Table2[[#This Row],[id]],AGCEEP[id],AGCEEP[climate])</f>
        <v>temperate</v>
      </c>
      <c r="V439" t="str">
        <f>_xlfn.XLOOKUP(Table2[[#This Row],[id]],AGCEEP[id],AGCEEP[culture])</f>
        <v>castilian</v>
      </c>
      <c r="W439" t="str">
        <f>_xlfn.XLOOKUP(Table2[[#This Row],[id]],AGCEEP[id],AGCEEP[goods])</f>
        <v>salt</v>
      </c>
      <c r="X439" t="str">
        <f>_xlfn.XLOOKUP(Table2[[#This Row],[id]],AGCEEP[id],AGCEEP[name])</f>
        <v>Murcia</v>
      </c>
      <c r="Y439">
        <f>_xlfn.XLOOKUP(Table2[[#This Row],[id]],AGCEEP[id],AGCEEP[colonization_difficulty])</f>
        <v>0</v>
      </c>
      <c r="Z439">
        <f>_xlfn.XLOOKUP(Table2[[#This Row],[id]],AGCEEP[id],AGCEEP[manpower])</f>
        <v>4</v>
      </c>
      <c r="AA439">
        <f>_xlfn.XLOOKUP(Table2[[#This Row],[id]],AGCEEP[id],AGCEEP[income])</f>
        <v>5</v>
      </c>
    </row>
    <row r="440" spans="1:27">
      <c r="A440" s="2">
        <v>439</v>
      </c>
      <c r="B440" s="3" t="s">
        <v>346</v>
      </c>
      <c r="C440" s="3" t="s">
        <v>1963</v>
      </c>
      <c r="D440" s="3" t="s">
        <v>593</v>
      </c>
      <c r="E440" s="3" t="s">
        <v>1956</v>
      </c>
      <c r="F440" s="3" t="s">
        <v>349</v>
      </c>
      <c r="G440" s="3" t="s">
        <v>35</v>
      </c>
      <c r="H440" s="3" t="s">
        <v>594</v>
      </c>
      <c r="I440" s="3" t="s">
        <v>18</v>
      </c>
      <c r="J440" s="3" t="s">
        <v>610</v>
      </c>
      <c r="K440" s="3">
        <v>0</v>
      </c>
      <c r="L440" s="3">
        <v>4</v>
      </c>
      <c r="M440" s="3">
        <v>7</v>
      </c>
      <c r="O440">
        <f>Table2[[#This Row],[id]]</f>
        <v>439</v>
      </c>
      <c r="P440" t="str">
        <f>_xlfn.XLOOKUP(Table2[[#This Row],[id]],AGCEEP[id],AGCEEP[continent])</f>
        <v>Europe</v>
      </c>
      <c r="Q440" t="str">
        <f>_xlfn.XLOOKUP(Table2[[#This Row],[id]],AGCEEP[id],AGCEEP[region])</f>
        <v>Southern Europe</v>
      </c>
      <c r="R440" t="str">
        <f>_xlfn.XLOOKUP(Table2[[#This Row],[id]],AGCEEP[id],AGCEEP[area])</f>
        <v>Iberia</v>
      </c>
      <c r="S440" t="str">
        <f>_xlfn.XLOOKUP(Table2[[#This Row],[id]],AGCEEP[id],AGCEEP[terrain])</f>
        <v>mountain</v>
      </c>
      <c r="T440" t="str">
        <f>_xlfn.XLOOKUP(Table2[[#This Row],[id]],AGCEEP[id],AGCEEP[religion])</f>
        <v>catholic</v>
      </c>
      <c r="U440" t="str">
        <f>_xlfn.XLOOKUP(Table2[[#This Row],[id]],AGCEEP[id],AGCEEP[climate])</f>
        <v>temperate</v>
      </c>
      <c r="V440" t="str">
        <f>_xlfn.XLOOKUP(Table2[[#This Row],[id]],AGCEEP[id],AGCEEP[culture])</f>
        <v>castilian</v>
      </c>
      <c r="W440" t="str">
        <f>_xlfn.XLOOKUP(Table2[[#This Row],[id]],AGCEEP[id],AGCEEP[goods])</f>
        <v>cloth</v>
      </c>
      <c r="X440" t="str">
        <f>_xlfn.XLOOKUP(Table2[[#This Row],[id]],AGCEEP[id],AGCEEP[name])</f>
        <v>Toledo</v>
      </c>
      <c r="Y440">
        <f>_xlfn.XLOOKUP(Table2[[#This Row],[id]],AGCEEP[id],AGCEEP[colonization_difficulty])</f>
        <v>0</v>
      </c>
      <c r="Z440">
        <f>_xlfn.XLOOKUP(Table2[[#This Row],[id]],AGCEEP[id],AGCEEP[manpower])</f>
        <v>4</v>
      </c>
      <c r="AA440">
        <f>_xlfn.XLOOKUP(Table2[[#This Row],[id]],AGCEEP[id],AGCEEP[income])</f>
        <v>12</v>
      </c>
    </row>
    <row r="441" spans="1:27">
      <c r="A441" s="2">
        <v>440</v>
      </c>
      <c r="B441" s="3" t="s">
        <v>346</v>
      </c>
      <c r="C441" s="3" t="s">
        <v>1963</v>
      </c>
      <c r="D441" s="3" t="s">
        <v>593</v>
      </c>
      <c r="E441" s="3" t="s">
        <v>1956</v>
      </c>
      <c r="F441" s="3" t="s">
        <v>349</v>
      </c>
      <c r="G441" s="3" t="s">
        <v>35</v>
      </c>
      <c r="H441" s="3" t="s">
        <v>594</v>
      </c>
      <c r="I441" s="3" t="s">
        <v>41</v>
      </c>
      <c r="J441" s="3" t="s">
        <v>611</v>
      </c>
      <c r="K441" s="3">
        <v>0</v>
      </c>
      <c r="L441" s="3">
        <v>4</v>
      </c>
      <c r="M441" s="3">
        <v>6</v>
      </c>
      <c r="O441">
        <f>Table2[[#This Row],[id]]</f>
        <v>440</v>
      </c>
      <c r="P441" t="str">
        <f>_xlfn.XLOOKUP(Table2[[#This Row],[id]],AGCEEP[id],AGCEEP[continent])</f>
        <v>Europe</v>
      </c>
      <c r="Q441" t="str">
        <f>_xlfn.XLOOKUP(Table2[[#This Row],[id]],AGCEEP[id],AGCEEP[region])</f>
        <v>Southern Europe</v>
      </c>
      <c r="R441" t="str">
        <f>_xlfn.XLOOKUP(Table2[[#This Row],[id]],AGCEEP[id],AGCEEP[area])</f>
        <v>Iberia</v>
      </c>
      <c r="S441" t="str">
        <f>_xlfn.XLOOKUP(Table2[[#This Row],[id]],AGCEEP[id],AGCEEP[terrain])</f>
        <v>mountain</v>
      </c>
      <c r="T441" t="str">
        <f>_xlfn.XLOOKUP(Table2[[#This Row],[id]],AGCEEP[id],AGCEEP[religion])</f>
        <v>catholic</v>
      </c>
      <c r="U441" t="str">
        <f>_xlfn.XLOOKUP(Table2[[#This Row],[id]],AGCEEP[id],AGCEEP[climate])</f>
        <v>temperate</v>
      </c>
      <c r="V441" t="str">
        <f>_xlfn.XLOOKUP(Table2[[#This Row],[id]],AGCEEP[id],AGCEEP[culture])</f>
        <v>castilian</v>
      </c>
      <c r="W441" t="str">
        <f>_xlfn.XLOOKUP(Table2[[#This Row],[id]],AGCEEP[id],AGCEEP[goods])</f>
        <v>wool</v>
      </c>
      <c r="X441" t="str">
        <f>_xlfn.XLOOKUP(Table2[[#This Row],[id]],AGCEEP[id],AGCEEP[name])</f>
        <v>Estramadura</v>
      </c>
      <c r="Y441">
        <f>_xlfn.XLOOKUP(Table2[[#This Row],[id]],AGCEEP[id],AGCEEP[colonization_difficulty])</f>
        <v>0</v>
      </c>
      <c r="Z441">
        <f>_xlfn.XLOOKUP(Table2[[#This Row],[id]],AGCEEP[id],AGCEEP[manpower])</f>
        <v>4</v>
      </c>
      <c r="AA441">
        <f>_xlfn.XLOOKUP(Table2[[#This Row],[id]],AGCEEP[id],AGCEEP[income])</f>
        <v>6</v>
      </c>
    </row>
    <row r="442" spans="1:27">
      <c r="A442" s="2">
        <v>441</v>
      </c>
      <c r="B442" s="3" t="s">
        <v>346</v>
      </c>
      <c r="C442" s="3" t="s">
        <v>1963</v>
      </c>
      <c r="D442" s="3" t="s">
        <v>593</v>
      </c>
      <c r="E442" s="3" t="s">
        <v>34</v>
      </c>
      <c r="F442" s="3" t="s">
        <v>349</v>
      </c>
      <c r="G442" s="3" t="s">
        <v>35</v>
      </c>
      <c r="H442" s="3" t="s">
        <v>603</v>
      </c>
      <c r="I442" s="3" t="s">
        <v>27</v>
      </c>
      <c r="J442" s="3" t="s">
        <v>612</v>
      </c>
      <c r="K442" s="3">
        <v>0</v>
      </c>
      <c r="L442" s="3">
        <v>6</v>
      </c>
      <c r="M442" s="3">
        <v>19</v>
      </c>
      <c r="O442">
        <f>Table2[[#This Row],[id]]</f>
        <v>441</v>
      </c>
      <c r="P442" t="str">
        <f>_xlfn.XLOOKUP(Table2[[#This Row],[id]],AGCEEP[id],AGCEEP[continent])</f>
        <v>Europe</v>
      </c>
      <c r="Q442" t="str">
        <f>_xlfn.XLOOKUP(Table2[[#This Row],[id]],AGCEEP[id],AGCEEP[region])</f>
        <v>Southern Europe</v>
      </c>
      <c r="R442" t="str">
        <f>_xlfn.XLOOKUP(Table2[[#This Row],[id]],AGCEEP[id],AGCEEP[area])</f>
        <v>Iberia</v>
      </c>
      <c r="S442" t="str">
        <f>_xlfn.XLOOKUP(Table2[[#This Row],[id]],AGCEEP[id],AGCEEP[terrain])</f>
        <v>plains</v>
      </c>
      <c r="T442" t="str">
        <f>_xlfn.XLOOKUP(Table2[[#This Row],[id]],AGCEEP[id],AGCEEP[religion])</f>
        <v>catholic</v>
      </c>
      <c r="U442" t="str">
        <f>_xlfn.XLOOKUP(Table2[[#This Row],[id]],AGCEEP[id],AGCEEP[climate])</f>
        <v>temperate</v>
      </c>
      <c r="V442" t="str">
        <f>_xlfn.XLOOKUP(Table2[[#This Row],[id]],AGCEEP[id],AGCEEP[culture])</f>
        <v>portuguese</v>
      </c>
      <c r="W442" t="str">
        <f>_xlfn.XLOOKUP(Table2[[#This Row],[id]],AGCEEP[id],AGCEEP[goods])</f>
        <v>salt</v>
      </c>
      <c r="X442" t="str">
        <f>_xlfn.XLOOKUP(Table2[[#This Row],[id]],AGCEEP[id],AGCEEP[name])</f>
        <v>Tago</v>
      </c>
      <c r="Y442">
        <f>_xlfn.XLOOKUP(Table2[[#This Row],[id]],AGCEEP[id],AGCEEP[colonization_difficulty])</f>
        <v>0</v>
      </c>
      <c r="Z442">
        <f>_xlfn.XLOOKUP(Table2[[#This Row],[id]],AGCEEP[id],AGCEEP[manpower])</f>
        <v>6</v>
      </c>
      <c r="AA442">
        <f>_xlfn.XLOOKUP(Table2[[#This Row],[id]],AGCEEP[id],AGCEEP[income])</f>
        <v>19</v>
      </c>
    </row>
    <row r="443" spans="1:27">
      <c r="A443" s="2">
        <v>442</v>
      </c>
      <c r="B443" s="3" t="s">
        <v>346</v>
      </c>
      <c r="C443" s="3" t="s">
        <v>1963</v>
      </c>
      <c r="D443" s="3" t="s">
        <v>593</v>
      </c>
      <c r="E443" s="3" t="s">
        <v>34</v>
      </c>
      <c r="F443" s="3" t="s">
        <v>349</v>
      </c>
      <c r="G443" s="3" t="s">
        <v>35</v>
      </c>
      <c r="H443" s="3" t="s">
        <v>603</v>
      </c>
      <c r="I443" s="3" t="s">
        <v>27</v>
      </c>
      <c r="J443" s="3" t="s">
        <v>613</v>
      </c>
      <c r="K443" s="3">
        <v>0</v>
      </c>
      <c r="L443" s="3">
        <v>4</v>
      </c>
      <c r="M443" s="3">
        <v>11</v>
      </c>
      <c r="O443">
        <f>Table2[[#This Row],[id]]</f>
        <v>442</v>
      </c>
      <c r="P443" t="str">
        <f>_xlfn.XLOOKUP(Table2[[#This Row],[id]],AGCEEP[id],AGCEEP[continent])</f>
        <v>Europe</v>
      </c>
      <c r="Q443" t="str">
        <f>_xlfn.XLOOKUP(Table2[[#This Row],[id]],AGCEEP[id],AGCEEP[region])</f>
        <v>Southern Europe</v>
      </c>
      <c r="R443" t="str">
        <f>_xlfn.XLOOKUP(Table2[[#This Row],[id]],AGCEEP[id],AGCEEP[area])</f>
        <v>Iberia</v>
      </c>
      <c r="S443" t="str">
        <f>_xlfn.XLOOKUP(Table2[[#This Row],[id]],AGCEEP[id],AGCEEP[terrain])</f>
        <v>plains</v>
      </c>
      <c r="T443" t="str">
        <f>_xlfn.XLOOKUP(Table2[[#This Row],[id]],AGCEEP[id],AGCEEP[religion])</f>
        <v>catholic</v>
      </c>
      <c r="U443" t="str">
        <f>_xlfn.XLOOKUP(Table2[[#This Row],[id]],AGCEEP[id],AGCEEP[climate])</f>
        <v>temperate</v>
      </c>
      <c r="V443" t="str">
        <f>_xlfn.XLOOKUP(Table2[[#This Row],[id]],AGCEEP[id],AGCEEP[culture])</f>
        <v>portuguese</v>
      </c>
      <c r="W443" t="str">
        <f>_xlfn.XLOOKUP(Table2[[#This Row],[id]],AGCEEP[id],AGCEEP[goods])</f>
        <v>fish</v>
      </c>
      <c r="X443" t="str">
        <f>_xlfn.XLOOKUP(Table2[[#This Row],[id]],AGCEEP[id],AGCEEP[name])</f>
        <v>Algarve</v>
      </c>
      <c r="Y443">
        <f>_xlfn.XLOOKUP(Table2[[#This Row],[id]],AGCEEP[id],AGCEEP[colonization_difficulty])</f>
        <v>0</v>
      </c>
      <c r="Z443">
        <f>_xlfn.XLOOKUP(Table2[[#This Row],[id]],AGCEEP[id],AGCEEP[manpower])</f>
        <v>4</v>
      </c>
      <c r="AA443">
        <f>_xlfn.XLOOKUP(Table2[[#This Row],[id]],AGCEEP[id],AGCEEP[income])</f>
        <v>11</v>
      </c>
    </row>
    <row r="444" spans="1:27">
      <c r="A444" s="2">
        <v>443</v>
      </c>
      <c r="B444" s="3" t="s">
        <v>346</v>
      </c>
      <c r="C444" s="3" t="s">
        <v>1963</v>
      </c>
      <c r="D444" s="3" t="s">
        <v>593</v>
      </c>
      <c r="E444" s="3" t="s">
        <v>34</v>
      </c>
      <c r="F444" s="3" t="s">
        <v>608</v>
      </c>
      <c r="G444" s="3" t="s">
        <v>35</v>
      </c>
      <c r="H444" s="3" t="s">
        <v>594</v>
      </c>
      <c r="I444" s="3" t="s">
        <v>37</v>
      </c>
      <c r="J444" s="3" t="s">
        <v>614</v>
      </c>
      <c r="K444" s="3">
        <v>0</v>
      </c>
      <c r="L444" s="3">
        <v>6</v>
      </c>
      <c r="M444" s="3">
        <v>15</v>
      </c>
      <c r="O444">
        <f>Table2[[#This Row],[id]]</f>
        <v>443</v>
      </c>
      <c r="P444" t="str">
        <f>_xlfn.XLOOKUP(Table2[[#This Row],[id]],AGCEEP[id],AGCEEP[continent])</f>
        <v>Europe</v>
      </c>
      <c r="Q444" t="str">
        <f>_xlfn.XLOOKUP(Table2[[#This Row],[id]],AGCEEP[id],AGCEEP[region])</f>
        <v>Southern Europe</v>
      </c>
      <c r="R444" t="str">
        <f>_xlfn.XLOOKUP(Table2[[#This Row],[id]],AGCEEP[id],AGCEEP[area])</f>
        <v>Iberia</v>
      </c>
      <c r="S444" t="str">
        <f>_xlfn.XLOOKUP(Table2[[#This Row],[id]],AGCEEP[id],AGCEEP[terrain])</f>
        <v>plains</v>
      </c>
      <c r="T444" t="str">
        <f>_xlfn.XLOOKUP(Table2[[#This Row],[id]],AGCEEP[id],AGCEEP[religion])</f>
        <v>catholic</v>
      </c>
      <c r="U444" t="str">
        <f>_xlfn.XLOOKUP(Table2[[#This Row],[id]],AGCEEP[id],AGCEEP[climate])</f>
        <v>temperate</v>
      </c>
      <c r="V444" t="str">
        <f>_xlfn.XLOOKUP(Table2[[#This Row],[id]],AGCEEP[id],AGCEEP[culture])</f>
        <v>castilian</v>
      </c>
      <c r="W444" t="str">
        <f>_xlfn.XLOOKUP(Table2[[#This Row],[id]],AGCEEP[id],AGCEEP[goods])</f>
        <v>wool</v>
      </c>
      <c r="X444" t="str">
        <f>_xlfn.XLOOKUP(Table2[[#This Row],[id]],AGCEEP[id],AGCEEP[name])</f>
        <v>Andalusia</v>
      </c>
      <c r="Y444">
        <f>_xlfn.XLOOKUP(Table2[[#This Row],[id]],AGCEEP[id],AGCEEP[colonization_difficulty])</f>
        <v>0</v>
      </c>
      <c r="Z444">
        <f>_xlfn.XLOOKUP(Table2[[#This Row],[id]],AGCEEP[id],AGCEEP[manpower])</f>
        <v>6</v>
      </c>
      <c r="AA444">
        <f>_xlfn.XLOOKUP(Table2[[#This Row],[id]],AGCEEP[id],AGCEEP[income])</f>
        <v>15</v>
      </c>
    </row>
    <row r="445" spans="1:27">
      <c r="A445" s="2">
        <v>444</v>
      </c>
      <c r="B445" s="3" t="s">
        <v>346</v>
      </c>
      <c r="C445" s="3" t="s">
        <v>1963</v>
      </c>
      <c r="D445" s="3" t="s">
        <v>593</v>
      </c>
      <c r="E445" s="3" t="s">
        <v>1956</v>
      </c>
      <c r="F445" s="3" t="s">
        <v>608</v>
      </c>
      <c r="G445" s="3" t="s">
        <v>35</v>
      </c>
      <c r="H445" s="3" t="s">
        <v>615</v>
      </c>
      <c r="I445" s="3" t="s">
        <v>212</v>
      </c>
      <c r="J445" s="3" t="s">
        <v>616</v>
      </c>
      <c r="K445" s="3">
        <v>0</v>
      </c>
      <c r="L445" s="3">
        <v>5</v>
      </c>
      <c r="M445" s="3">
        <v>7</v>
      </c>
      <c r="O445">
        <f>Table2[[#This Row],[id]]</f>
        <v>444</v>
      </c>
      <c r="P445" t="str">
        <f>_xlfn.XLOOKUP(Table2[[#This Row],[id]],AGCEEP[id],AGCEEP[continent])</f>
        <v>Europe</v>
      </c>
      <c r="Q445" t="str">
        <f>_xlfn.XLOOKUP(Table2[[#This Row],[id]],AGCEEP[id],AGCEEP[region])</f>
        <v>Southern Europe</v>
      </c>
      <c r="R445" t="str">
        <f>_xlfn.XLOOKUP(Table2[[#This Row],[id]],AGCEEP[id],AGCEEP[area])</f>
        <v>Iberia</v>
      </c>
      <c r="S445" t="str">
        <f>_xlfn.XLOOKUP(Table2[[#This Row],[id]],AGCEEP[id],AGCEEP[terrain])</f>
        <v>mountain</v>
      </c>
      <c r="T445" t="str">
        <f>_xlfn.XLOOKUP(Table2[[#This Row],[id]],AGCEEP[id],AGCEEP[religion])</f>
        <v>sunni</v>
      </c>
      <c r="U445" t="str">
        <f>_xlfn.XLOOKUP(Table2[[#This Row],[id]],AGCEEP[id],AGCEEP[climate])</f>
        <v>temperate</v>
      </c>
      <c r="V445" t="str">
        <f>_xlfn.XLOOKUP(Table2[[#This Row],[id]],AGCEEP[id],AGCEEP[culture])</f>
        <v>berber</v>
      </c>
      <c r="W445" t="str">
        <f>_xlfn.XLOOKUP(Table2[[#This Row],[id]],AGCEEP[id],AGCEEP[goods])</f>
        <v>chinaware</v>
      </c>
      <c r="X445" t="str">
        <f>_xlfn.XLOOKUP(Table2[[#This Row],[id]],AGCEEP[id],AGCEEP[name])</f>
        <v>Granada</v>
      </c>
      <c r="Y445">
        <f>_xlfn.XLOOKUP(Table2[[#This Row],[id]],AGCEEP[id],AGCEEP[colonization_difficulty])</f>
        <v>0</v>
      </c>
      <c r="Z445">
        <f>_xlfn.XLOOKUP(Table2[[#This Row],[id]],AGCEEP[id],AGCEEP[manpower])</f>
        <v>5</v>
      </c>
      <c r="AA445">
        <f>_xlfn.XLOOKUP(Table2[[#This Row],[id]],AGCEEP[id],AGCEEP[income])</f>
        <v>7</v>
      </c>
    </row>
    <row r="446" spans="1:27">
      <c r="A446" s="2">
        <v>445</v>
      </c>
      <c r="B446" s="3" t="s">
        <v>346</v>
      </c>
      <c r="C446" s="3" t="s">
        <v>1963</v>
      </c>
      <c r="D446" s="3" t="s">
        <v>593</v>
      </c>
      <c r="E446" s="3" t="s">
        <v>1956</v>
      </c>
      <c r="F446" s="3" t="s">
        <v>608</v>
      </c>
      <c r="G446" s="3" t="s">
        <v>35</v>
      </c>
      <c r="H446" s="3" t="s">
        <v>594</v>
      </c>
      <c r="I446" s="3" t="s">
        <v>27</v>
      </c>
      <c r="J446" s="3" t="s">
        <v>617</v>
      </c>
      <c r="K446" s="3">
        <v>0</v>
      </c>
      <c r="L446" s="3">
        <v>2</v>
      </c>
      <c r="M446" s="3">
        <v>7</v>
      </c>
      <c r="O446">
        <f>Table2[[#This Row],[id]]</f>
        <v>445</v>
      </c>
      <c r="P446" t="str">
        <f>_xlfn.XLOOKUP(Table2[[#This Row],[id]],AGCEEP[id],AGCEEP[continent])</f>
        <v>Europe</v>
      </c>
      <c r="Q446" t="str">
        <f>_xlfn.XLOOKUP(Table2[[#This Row],[id]],AGCEEP[id],AGCEEP[region])</f>
        <v>Southern Europe</v>
      </c>
      <c r="R446" t="str">
        <f>_xlfn.XLOOKUP(Table2[[#This Row],[id]],AGCEEP[id],AGCEEP[area])</f>
        <v>Iberia</v>
      </c>
      <c r="S446" t="str">
        <f>_xlfn.XLOOKUP(Table2[[#This Row],[id]],AGCEEP[id],AGCEEP[terrain])</f>
        <v>mountain</v>
      </c>
      <c r="T446" t="str">
        <f>_xlfn.XLOOKUP(Table2[[#This Row],[id]],AGCEEP[id],AGCEEP[religion])</f>
        <v>sunni</v>
      </c>
      <c r="U446" t="str">
        <f>_xlfn.XLOOKUP(Table2[[#This Row],[id]],AGCEEP[id],AGCEEP[climate])</f>
        <v>temperate</v>
      </c>
      <c r="V446" t="str">
        <f>_xlfn.XLOOKUP(Table2[[#This Row],[id]],AGCEEP[id],AGCEEP[culture])</f>
        <v>berber</v>
      </c>
      <c r="W446" t="str">
        <f>_xlfn.XLOOKUP(Table2[[#This Row],[id]],AGCEEP[id],AGCEEP[goods])</f>
        <v>fish</v>
      </c>
      <c r="X446" t="str">
        <f>_xlfn.XLOOKUP(Table2[[#This Row],[id]],AGCEEP[id],AGCEEP[name])</f>
        <v>Gibraltar</v>
      </c>
      <c r="Y446">
        <f>_xlfn.XLOOKUP(Table2[[#This Row],[id]],AGCEEP[id],AGCEEP[colonization_difficulty])</f>
        <v>0</v>
      </c>
      <c r="Z446">
        <f>_xlfn.XLOOKUP(Table2[[#This Row],[id]],AGCEEP[id],AGCEEP[manpower])</f>
        <v>2</v>
      </c>
      <c r="AA446">
        <f>_xlfn.XLOOKUP(Table2[[#This Row],[id]],AGCEEP[id],AGCEEP[income])</f>
        <v>7</v>
      </c>
    </row>
    <row r="447" spans="1:27">
      <c r="A447" s="2">
        <v>446</v>
      </c>
      <c r="B447" s="3" t="s">
        <v>346</v>
      </c>
      <c r="C447" s="3" t="s">
        <v>1960</v>
      </c>
      <c r="D447" s="3" t="s">
        <v>618</v>
      </c>
      <c r="E447" s="3" t="s">
        <v>22</v>
      </c>
      <c r="F447" s="3" t="s">
        <v>608</v>
      </c>
      <c r="G447" s="3" t="s">
        <v>122</v>
      </c>
      <c r="H447" s="3" t="s">
        <v>619</v>
      </c>
      <c r="I447" s="3" t="s">
        <v>141</v>
      </c>
      <c r="J447" s="3" t="s">
        <v>620</v>
      </c>
      <c r="K447" s="3">
        <v>0</v>
      </c>
      <c r="L447" s="3">
        <v>5</v>
      </c>
      <c r="M447" s="3">
        <v>9</v>
      </c>
      <c r="O447">
        <f>Table2[[#This Row],[id]]</f>
        <v>446</v>
      </c>
      <c r="P447" t="str">
        <f>_xlfn.XLOOKUP(Table2[[#This Row],[id]],AGCEEP[id],AGCEEP[continent])</f>
        <v>Europe</v>
      </c>
      <c r="Q447" t="str">
        <f>_xlfn.XLOOKUP(Table2[[#This Row],[id]],AGCEEP[id],AGCEEP[region])</f>
        <v>Eastern Europe</v>
      </c>
      <c r="R447" t="str">
        <f>_xlfn.XLOOKUP(Table2[[#This Row],[id]],AGCEEP[id],AGCEEP[area])</f>
        <v>Steppe</v>
      </c>
      <c r="S447" t="str">
        <f>_xlfn.XLOOKUP(Table2[[#This Row],[id]],AGCEEP[id],AGCEEP[terrain])</f>
        <v>forest</v>
      </c>
      <c r="T447" t="str">
        <f>_xlfn.XLOOKUP(Table2[[#This Row],[id]],AGCEEP[id],AGCEEP[religion])</f>
        <v>sunni</v>
      </c>
      <c r="U447" t="str">
        <f>_xlfn.XLOOKUP(Table2[[#This Row],[id]],AGCEEP[id],AGCEEP[climate])</f>
        <v>tundra</v>
      </c>
      <c r="V447" t="str">
        <f>_xlfn.XLOOKUP(Table2[[#This Row],[id]],AGCEEP[id],AGCEEP[culture])</f>
        <v>tatar</v>
      </c>
      <c r="W447" t="str">
        <f>_xlfn.XLOOKUP(Table2[[#This Row],[id]],AGCEEP[id],AGCEEP[goods])</f>
        <v>iron</v>
      </c>
      <c r="X447" t="str">
        <f>_xlfn.XLOOKUP(Table2[[#This Row],[id]],AGCEEP[id],AGCEEP[name])</f>
        <v>Kazan</v>
      </c>
      <c r="Y447">
        <f>_xlfn.XLOOKUP(Table2[[#This Row],[id]],AGCEEP[id],AGCEEP[colonization_difficulty])</f>
        <v>0</v>
      </c>
      <c r="Z447">
        <f>_xlfn.XLOOKUP(Table2[[#This Row],[id]],AGCEEP[id],AGCEEP[manpower])</f>
        <v>5</v>
      </c>
      <c r="AA447">
        <f>_xlfn.XLOOKUP(Table2[[#This Row],[id]],AGCEEP[id],AGCEEP[income])</f>
        <v>5</v>
      </c>
    </row>
    <row r="448" spans="1:27">
      <c r="A448" s="2">
        <v>447</v>
      </c>
      <c r="B448" s="3" t="s">
        <v>346</v>
      </c>
      <c r="C448" s="3" t="s">
        <v>1960</v>
      </c>
      <c r="D448" s="3" t="s">
        <v>402</v>
      </c>
      <c r="E448" s="3" t="s">
        <v>34</v>
      </c>
      <c r="F448" s="3" t="s">
        <v>394</v>
      </c>
      <c r="G448" s="3" t="s">
        <v>122</v>
      </c>
      <c r="H448" s="3" t="s">
        <v>388</v>
      </c>
      <c r="I448" s="3" t="s">
        <v>141</v>
      </c>
      <c r="J448" s="3" t="s">
        <v>621</v>
      </c>
      <c r="K448" s="3">
        <v>0</v>
      </c>
      <c r="L448" s="3">
        <v>5</v>
      </c>
      <c r="M448" s="3">
        <v>6</v>
      </c>
      <c r="O448">
        <f>Table2[[#This Row],[id]]</f>
        <v>447</v>
      </c>
      <c r="P448" t="str">
        <f>_xlfn.XLOOKUP(Table2[[#This Row],[id]],AGCEEP[id],AGCEEP[continent])</f>
        <v>Europe</v>
      </c>
      <c r="Q448" t="str">
        <f>_xlfn.XLOOKUP(Table2[[#This Row],[id]],AGCEEP[id],AGCEEP[region])</f>
        <v>Eastern Europe</v>
      </c>
      <c r="R448" t="str">
        <f>_xlfn.XLOOKUP(Table2[[#This Row],[id]],AGCEEP[id],AGCEEP[area])</f>
        <v>Russia</v>
      </c>
      <c r="S448" t="str">
        <f>_xlfn.XLOOKUP(Table2[[#This Row],[id]],AGCEEP[id],AGCEEP[terrain])</f>
        <v>plains</v>
      </c>
      <c r="T448" t="str">
        <f>_xlfn.XLOOKUP(Table2[[#This Row],[id]],AGCEEP[id],AGCEEP[religion])</f>
        <v>orthodox</v>
      </c>
      <c r="U448" t="str">
        <f>_xlfn.XLOOKUP(Table2[[#This Row],[id]],AGCEEP[id],AGCEEP[climate])</f>
        <v>tundra</v>
      </c>
      <c r="V448" t="str">
        <f>_xlfn.XLOOKUP(Table2[[#This Row],[id]],AGCEEP[id],AGCEEP[culture])</f>
        <v>russian</v>
      </c>
      <c r="W448" t="str">
        <f>_xlfn.XLOOKUP(Table2[[#This Row],[id]],AGCEEP[id],AGCEEP[goods])</f>
        <v>iron</v>
      </c>
      <c r="X448" t="str">
        <f>_xlfn.XLOOKUP(Table2[[#This Row],[id]],AGCEEP[id],AGCEEP[name])</f>
        <v>Tambow</v>
      </c>
      <c r="Y448">
        <f>_xlfn.XLOOKUP(Table2[[#This Row],[id]],AGCEEP[id],AGCEEP[colonization_difficulty])</f>
        <v>0</v>
      </c>
      <c r="Z448">
        <f>_xlfn.XLOOKUP(Table2[[#This Row],[id]],AGCEEP[id],AGCEEP[manpower])</f>
        <v>5</v>
      </c>
      <c r="AA448">
        <f>_xlfn.XLOOKUP(Table2[[#This Row],[id]],AGCEEP[id],AGCEEP[income])</f>
        <v>6</v>
      </c>
    </row>
    <row r="449" spans="1:27">
      <c r="A449" s="2">
        <v>448</v>
      </c>
      <c r="B449" s="3" t="s">
        <v>346</v>
      </c>
      <c r="C449" s="3" t="s">
        <v>1960</v>
      </c>
      <c r="D449" s="3" t="s">
        <v>402</v>
      </c>
      <c r="E449" s="3" t="s">
        <v>34</v>
      </c>
      <c r="F449" s="3" t="s">
        <v>394</v>
      </c>
      <c r="G449" s="3" t="s">
        <v>122</v>
      </c>
      <c r="H449" s="3" t="s">
        <v>403</v>
      </c>
      <c r="I449" s="3" t="s">
        <v>41</v>
      </c>
      <c r="J449" s="3" t="s">
        <v>622</v>
      </c>
      <c r="K449" s="3">
        <v>0</v>
      </c>
      <c r="L449" s="3">
        <v>8</v>
      </c>
      <c r="M449" s="3">
        <v>8</v>
      </c>
      <c r="O449">
        <f>Table2[[#This Row],[id]]</f>
        <v>448</v>
      </c>
      <c r="P449" t="str">
        <f>_xlfn.XLOOKUP(Table2[[#This Row],[id]],AGCEEP[id],AGCEEP[continent])</f>
        <v>Europe</v>
      </c>
      <c r="Q449" t="str">
        <f>_xlfn.XLOOKUP(Table2[[#This Row],[id]],AGCEEP[id],AGCEEP[region])</f>
        <v>Eastern Europe</v>
      </c>
      <c r="R449" t="str">
        <f>_xlfn.XLOOKUP(Table2[[#This Row],[id]],AGCEEP[id],AGCEEP[area])</f>
        <v>Russia</v>
      </c>
      <c r="S449" t="str">
        <f>_xlfn.XLOOKUP(Table2[[#This Row],[id]],AGCEEP[id],AGCEEP[terrain])</f>
        <v>plains</v>
      </c>
      <c r="T449" t="str">
        <f>_xlfn.XLOOKUP(Table2[[#This Row],[id]],AGCEEP[id],AGCEEP[religion])</f>
        <v>orthodox</v>
      </c>
      <c r="U449" t="str">
        <f>_xlfn.XLOOKUP(Table2[[#This Row],[id]],AGCEEP[id],AGCEEP[climate])</f>
        <v>tundra</v>
      </c>
      <c r="V449" t="str">
        <f>_xlfn.XLOOKUP(Table2[[#This Row],[id]],AGCEEP[id],AGCEEP[culture])</f>
        <v>russian</v>
      </c>
      <c r="W449" t="str">
        <f>_xlfn.XLOOKUP(Table2[[#This Row],[id]],AGCEEP[id],AGCEEP[goods])</f>
        <v>wool</v>
      </c>
      <c r="X449" t="str">
        <f>_xlfn.XLOOKUP(Table2[[#This Row],[id]],AGCEEP[id],AGCEEP[name])</f>
        <v>Ryazan</v>
      </c>
      <c r="Y449">
        <f>_xlfn.XLOOKUP(Table2[[#This Row],[id]],AGCEEP[id],AGCEEP[colonization_difficulty])</f>
        <v>0</v>
      </c>
      <c r="Z449">
        <f>_xlfn.XLOOKUP(Table2[[#This Row],[id]],AGCEEP[id],AGCEEP[manpower])</f>
        <v>8</v>
      </c>
      <c r="AA449">
        <f>_xlfn.XLOOKUP(Table2[[#This Row],[id]],AGCEEP[id],AGCEEP[income])</f>
        <v>8</v>
      </c>
    </row>
    <row r="450" spans="1:27">
      <c r="A450" s="2">
        <v>449</v>
      </c>
      <c r="B450" s="3" t="s">
        <v>346</v>
      </c>
      <c r="C450" s="3" t="s">
        <v>1960</v>
      </c>
      <c r="D450" s="3" t="s">
        <v>402</v>
      </c>
      <c r="E450" s="3" t="s">
        <v>34</v>
      </c>
      <c r="F450" s="3" t="s">
        <v>394</v>
      </c>
      <c r="G450" s="3" t="s">
        <v>122</v>
      </c>
      <c r="H450" s="3" t="s">
        <v>403</v>
      </c>
      <c r="I450" s="3" t="s">
        <v>43</v>
      </c>
      <c r="J450" s="3" t="s">
        <v>623</v>
      </c>
      <c r="K450" s="3">
        <v>0</v>
      </c>
      <c r="L450" s="3">
        <v>5</v>
      </c>
      <c r="M450" s="3">
        <v>6</v>
      </c>
      <c r="O450">
        <f>Table2[[#This Row],[id]]</f>
        <v>449</v>
      </c>
      <c r="P450" t="str">
        <f>_xlfn.XLOOKUP(Table2[[#This Row],[id]],AGCEEP[id],AGCEEP[continent])</f>
        <v>Europe</v>
      </c>
      <c r="Q450" t="str">
        <f>_xlfn.XLOOKUP(Table2[[#This Row],[id]],AGCEEP[id],AGCEEP[region])</f>
        <v>Eastern Europe</v>
      </c>
      <c r="R450" t="str">
        <f>_xlfn.XLOOKUP(Table2[[#This Row],[id]],AGCEEP[id],AGCEEP[area])</f>
        <v>Russia</v>
      </c>
      <c r="S450" t="str">
        <f>_xlfn.XLOOKUP(Table2[[#This Row],[id]],AGCEEP[id],AGCEEP[terrain])</f>
        <v>plains</v>
      </c>
      <c r="T450" t="str">
        <f>_xlfn.XLOOKUP(Table2[[#This Row],[id]],AGCEEP[id],AGCEEP[religion])</f>
        <v>orthodox</v>
      </c>
      <c r="U450" t="str">
        <f>_xlfn.XLOOKUP(Table2[[#This Row],[id]],AGCEEP[id],AGCEEP[climate])</f>
        <v>tundra</v>
      </c>
      <c r="V450" t="str">
        <f>_xlfn.XLOOKUP(Table2[[#This Row],[id]],AGCEEP[id],AGCEEP[culture])</f>
        <v>russian</v>
      </c>
      <c r="W450" t="str">
        <f>_xlfn.XLOOKUP(Table2[[#This Row],[id]],AGCEEP[id],AGCEEP[goods])</f>
        <v>grain</v>
      </c>
      <c r="X450" t="str">
        <f>_xlfn.XLOOKUP(Table2[[#This Row],[id]],AGCEEP[id],AGCEEP[name])</f>
        <v>Vorones</v>
      </c>
      <c r="Y450">
        <f>_xlfn.XLOOKUP(Table2[[#This Row],[id]],AGCEEP[id],AGCEEP[colonization_difficulty])</f>
        <v>0</v>
      </c>
      <c r="Z450">
        <f>_xlfn.XLOOKUP(Table2[[#This Row],[id]],AGCEEP[id],AGCEEP[manpower])</f>
        <v>5</v>
      </c>
      <c r="AA450">
        <f>_xlfn.XLOOKUP(Table2[[#This Row],[id]],AGCEEP[id],AGCEEP[income])</f>
        <v>6</v>
      </c>
    </row>
    <row r="451" spans="1:27">
      <c r="A451" s="2">
        <v>450</v>
      </c>
      <c r="B451" s="3" t="s">
        <v>346</v>
      </c>
      <c r="C451" s="3" t="s">
        <v>1960</v>
      </c>
      <c r="D451" s="3" t="s">
        <v>402</v>
      </c>
      <c r="E451" s="3" t="s">
        <v>34</v>
      </c>
      <c r="F451" s="3" t="s">
        <v>394</v>
      </c>
      <c r="G451" s="3" t="s">
        <v>122</v>
      </c>
      <c r="H451" s="3" t="s">
        <v>436</v>
      </c>
      <c r="I451" s="3" t="s">
        <v>43</v>
      </c>
      <c r="J451" s="3" t="s">
        <v>624</v>
      </c>
      <c r="K451" s="3">
        <v>0</v>
      </c>
      <c r="L451" s="3">
        <v>5</v>
      </c>
      <c r="M451" s="3">
        <v>5</v>
      </c>
      <c r="O451">
        <f>Table2[[#This Row],[id]]</f>
        <v>450</v>
      </c>
      <c r="P451" t="str">
        <f>_xlfn.XLOOKUP(Table2[[#This Row],[id]],AGCEEP[id],AGCEEP[continent])</f>
        <v>Europe</v>
      </c>
      <c r="Q451" t="str">
        <f>_xlfn.XLOOKUP(Table2[[#This Row],[id]],AGCEEP[id],AGCEEP[region])</f>
        <v>Eastern Europe</v>
      </c>
      <c r="R451" t="str">
        <f>_xlfn.XLOOKUP(Table2[[#This Row],[id]],AGCEEP[id],AGCEEP[area])</f>
        <v>Russia</v>
      </c>
      <c r="S451" t="str">
        <f>_xlfn.XLOOKUP(Table2[[#This Row],[id]],AGCEEP[id],AGCEEP[terrain])</f>
        <v>plains</v>
      </c>
      <c r="T451" t="str">
        <f>_xlfn.XLOOKUP(Table2[[#This Row],[id]],AGCEEP[id],AGCEEP[religion])</f>
        <v>orthodox</v>
      </c>
      <c r="U451" t="str">
        <f>_xlfn.XLOOKUP(Table2[[#This Row],[id]],AGCEEP[id],AGCEEP[climate])</f>
        <v>tundra</v>
      </c>
      <c r="V451" t="str">
        <f>_xlfn.XLOOKUP(Table2[[#This Row],[id]],AGCEEP[id],AGCEEP[culture])</f>
        <v>russian</v>
      </c>
      <c r="W451" t="str">
        <f>_xlfn.XLOOKUP(Table2[[#This Row],[id]],AGCEEP[id],AGCEEP[goods])</f>
        <v>grain</v>
      </c>
      <c r="X451" t="str">
        <f>_xlfn.XLOOKUP(Table2[[#This Row],[id]],AGCEEP[id],AGCEEP[name])</f>
        <v>Belgorod</v>
      </c>
      <c r="Y451">
        <f>_xlfn.XLOOKUP(Table2[[#This Row],[id]],AGCEEP[id],AGCEEP[colonization_difficulty])</f>
        <v>0</v>
      </c>
      <c r="Z451">
        <f>_xlfn.XLOOKUP(Table2[[#This Row],[id]],AGCEEP[id],AGCEEP[manpower])</f>
        <v>5</v>
      </c>
      <c r="AA451">
        <f>_xlfn.XLOOKUP(Table2[[#This Row],[id]],AGCEEP[id],AGCEEP[income])</f>
        <v>5</v>
      </c>
    </row>
    <row r="452" spans="1:27">
      <c r="A452" s="2">
        <v>451</v>
      </c>
      <c r="B452" s="3" t="s">
        <v>346</v>
      </c>
      <c r="C452" s="3" t="s">
        <v>1960</v>
      </c>
      <c r="D452" s="3" t="s">
        <v>402</v>
      </c>
      <c r="E452" s="3" t="s">
        <v>34</v>
      </c>
      <c r="F452" s="3" t="s">
        <v>608</v>
      </c>
      <c r="G452" s="3" t="s">
        <v>122</v>
      </c>
      <c r="H452" s="3" t="s">
        <v>619</v>
      </c>
      <c r="I452" s="3" t="s">
        <v>41</v>
      </c>
      <c r="J452" s="3" t="s">
        <v>625</v>
      </c>
      <c r="K452" s="3">
        <v>0</v>
      </c>
      <c r="L452" s="3">
        <v>5</v>
      </c>
      <c r="M452" s="3">
        <v>5</v>
      </c>
      <c r="O452">
        <f>Table2[[#This Row],[id]]</f>
        <v>451</v>
      </c>
      <c r="P452" t="str">
        <f>_xlfn.XLOOKUP(Table2[[#This Row],[id]],AGCEEP[id],AGCEEP[continent])</f>
        <v>Europe</v>
      </c>
      <c r="Q452" t="str">
        <f>_xlfn.XLOOKUP(Table2[[#This Row],[id]],AGCEEP[id],AGCEEP[region])</f>
        <v>Eastern Europe</v>
      </c>
      <c r="R452" t="str">
        <f>_xlfn.XLOOKUP(Table2[[#This Row],[id]],AGCEEP[id],AGCEEP[area])</f>
        <v>Russia</v>
      </c>
      <c r="S452" t="str">
        <f>_xlfn.XLOOKUP(Table2[[#This Row],[id]],AGCEEP[id],AGCEEP[terrain])</f>
        <v>plains</v>
      </c>
      <c r="T452" t="str">
        <f>_xlfn.XLOOKUP(Table2[[#This Row],[id]],AGCEEP[id],AGCEEP[religion])</f>
        <v>sunni</v>
      </c>
      <c r="U452" t="str">
        <f>_xlfn.XLOOKUP(Table2[[#This Row],[id]],AGCEEP[id],AGCEEP[climate])</f>
        <v>tundra</v>
      </c>
      <c r="V452" t="str">
        <f>_xlfn.XLOOKUP(Table2[[#This Row],[id]],AGCEEP[id],AGCEEP[culture])</f>
        <v>tatar</v>
      </c>
      <c r="W452" t="str">
        <f>_xlfn.XLOOKUP(Table2[[#This Row],[id]],AGCEEP[id],AGCEEP[goods])</f>
        <v>wool</v>
      </c>
      <c r="X452" t="str">
        <f>_xlfn.XLOOKUP(Table2[[#This Row],[id]],AGCEEP[id],AGCEEP[name])</f>
        <v>Bogutjar</v>
      </c>
      <c r="Y452">
        <f>_xlfn.XLOOKUP(Table2[[#This Row],[id]],AGCEEP[id],AGCEEP[colonization_difficulty])</f>
        <v>0</v>
      </c>
      <c r="Z452">
        <f>_xlfn.XLOOKUP(Table2[[#This Row],[id]],AGCEEP[id],AGCEEP[manpower])</f>
        <v>5</v>
      </c>
      <c r="AA452">
        <f>_xlfn.XLOOKUP(Table2[[#This Row],[id]],AGCEEP[id],AGCEEP[income])</f>
        <v>2</v>
      </c>
    </row>
    <row r="453" spans="1:27">
      <c r="A453" s="2">
        <v>452</v>
      </c>
      <c r="B453" s="3" t="s">
        <v>346</v>
      </c>
      <c r="C453" s="3" t="s">
        <v>1960</v>
      </c>
      <c r="D453" s="3" t="s">
        <v>402</v>
      </c>
      <c r="E453" s="3" t="s">
        <v>34</v>
      </c>
      <c r="F453" s="3" t="s">
        <v>608</v>
      </c>
      <c r="G453" s="3" t="s">
        <v>122</v>
      </c>
      <c r="H453" s="3" t="s">
        <v>619</v>
      </c>
      <c r="I453" s="3" t="s">
        <v>43</v>
      </c>
      <c r="J453" s="3" t="s">
        <v>626</v>
      </c>
      <c r="K453" s="3">
        <v>0</v>
      </c>
      <c r="L453" s="3">
        <v>5</v>
      </c>
      <c r="M453" s="3">
        <v>6</v>
      </c>
      <c r="O453">
        <f>Table2[[#This Row],[id]]</f>
        <v>452</v>
      </c>
      <c r="P453" t="str">
        <f>_xlfn.XLOOKUP(Table2[[#This Row],[id]],AGCEEP[id],AGCEEP[continent])</f>
        <v>Europe</v>
      </c>
      <c r="Q453" t="str">
        <f>_xlfn.XLOOKUP(Table2[[#This Row],[id]],AGCEEP[id],AGCEEP[region])</f>
        <v>Eastern Europe</v>
      </c>
      <c r="R453" t="str">
        <f>_xlfn.XLOOKUP(Table2[[#This Row],[id]],AGCEEP[id],AGCEEP[area])</f>
        <v>Russia</v>
      </c>
      <c r="S453" t="str">
        <f>_xlfn.XLOOKUP(Table2[[#This Row],[id]],AGCEEP[id],AGCEEP[terrain])</f>
        <v>plains</v>
      </c>
      <c r="T453" t="str">
        <f>_xlfn.XLOOKUP(Table2[[#This Row],[id]],AGCEEP[id],AGCEEP[religion])</f>
        <v>sunni</v>
      </c>
      <c r="U453" t="str">
        <f>_xlfn.XLOOKUP(Table2[[#This Row],[id]],AGCEEP[id],AGCEEP[climate])</f>
        <v>tundra</v>
      </c>
      <c r="V453" t="str">
        <f>_xlfn.XLOOKUP(Table2[[#This Row],[id]],AGCEEP[id],AGCEEP[culture])</f>
        <v>tatar</v>
      </c>
      <c r="W453" t="str">
        <f>_xlfn.XLOOKUP(Table2[[#This Row],[id]],AGCEEP[id],AGCEEP[goods])</f>
        <v>grain</v>
      </c>
      <c r="X453" t="str">
        <f>_xlfn.XLOOKUP(Table2[[#This Row],[id]],AGCEEP[id],AGCEEP[name])</f>
        <v>Saratow</v>
      </c>
      <c r="Y453">
        <f>_xlfn.XLOOKUP(Table2[[#This Row],[id]],AGCEEP[id],AGCEEP[colonization_difficulty])</f>
        <v>0</v>
      </c>
      <c r="Z453">
        <f>_xlfn.XLOOKUP(Table2[[#This Row],[id]],AGCEEP[id],AGCEEP[manpower])</f>
        <v>5</v>
      </c>
      <c r="AA453">
        <f>_xlfn.XLOOKUP(Table2[[#This Row],[id]],AGCEEP[id],AGCEEP[income])</f>
        <v>1</v>
      </c>
    </row>
    <row r="454" spans="1:27">
      <c r="A454" s="2">
        <v>453</v>
      </c>
      <c r="B454" s="3" t="s">
        <v>346</v>
      </c>
      <c r="C454" s="3" t="s">
        <v>1960</v>
      </c>
      <c r="D454" s="3" t="s">
        <v>618</v>
      </c>
      <c r="E454" s="3" t="s">
        <v>34</v>
      </c>
      <c r="F454" s="3" t="s">
        <v>608</v>
      </c>
      <c r="G454" s="3" t="s">
        <v>122</v>
      </c>
      <c r="H454" s="3" t="s">
        <v>619</v>
      </c>
      <c r="I454" s="3" t="s">
        <v>41</v>
      </c>
      <c r="J454" s="3" t="s">
        <v>627</v>
      </c>
      <c r="K454" s="3">
        <v>0</v>
      </c>
      <c r="L454" s="3">
        <v>5</v>
      </c>
      <c r="M454" s="3">
        <v>7</v>
      </c>
      <c r="O454">
        <f>Table2[[#This Row],[id]]</f>
        <v>453</v>
      </c>
      <c r="P454" t="str">
        <f>_xlfn.XLOOKUP(Table2[[#This Row],[id]],AGCEEP[id],AGCEEP[continent])</f>
        <v>Europe</v>
      </c>
      <c r="Q454" t="str">
        <f>_xlfn.XLOOKUP(Table2[[#This Row],[id]],AGCEEP[id],AGCEEP[region])</f>
        <v>Eastern Europe</v>
      </c>
      <c r="R454" t="str">
        <f>_xlfn.XLOOKUP(Table2[[#This Row],[id]],AGCEEP[id],AGCEEP[area])</f>
        <v>Steppe</v>
      </c>
      <c r="S454" t="str">
        <f>_xlfn.XLOOKUP(Table2[[#This Row],[id]],AGCEEP[id],AGCEEP[terrain])</f>
        <v>plains</v>
      </c>
      <c r="T454" t="str">
        <f>_xlfn.XLOOKUP(Table2[[#This Row],[id]],AGCEEP[id],AGCEEP[religion])</f>
        <v>sunni</v>
      </c>
      <c r="U454" t="str">
        <f>_xlfn.XLOOKUP(Table2[[#This Row],[id]],AGCEEP[id],AGCEEP[climate])</f>
        <v>tundra</v>
      </c>
      <c r="V454" t="str">
        <f>_xlfn.XLOOKUP(Table2[[#This Row],[id]],AGCEEP[id],AGCEEP[culture])</f>
        <v>tatar</v>
      </c>
      <c r="W454" t="str">
        <f>_xlfn.XLOOKUP(Table2[[#This Row],[id]],AGCEEP[id],AGCEEP[goods])</f>
        <v>wool</v>
      </c>
      <c r="X454" t="str">
        <f>_xlfn.XLOOKUP(Table2[[#This Row],[id]],AGCEEP[id],AGCEEP[name])</f>
        <v>Ufa</v>
      </c>
      <c r="Y454">
        <f>_xlfn.XLOOKUP(Table2[[#This Row],[id]],AGCEEP[id],AGCEEP[colonization_difficulty])</f>
        <v>0</v>
      </c>
      <c r="Z454">
        <f>_xlfn.XLOOKUP(Table2[[#This Row],[id]],AGCEEP[id],AGCEEP[manpower])</f>
        <v>5</v>
      </c>
      <c r="AA454">
        <f>_xlfn.XLOOKUP(Table2[[#This Row],[id]],AGCEEP[id],AGCEEP[income])</f>
        <v>2</v>
      </c>
    </row>
    <row r="455" spans="1:27">
      <c r="A455" s="2">
        <v>454</v>
      </c>
      <c r="B455" s="3" t="s">
        <v>346</v>
      </c>
      <c r="C455" s="3" t="s">
        <v>1960</v>
      </c>
      <c r="D455" s="3" t="s">
        <v>618</v>
      </c>
      <c r="E455" s="3" t="s">
        <v>22</v>
      </c>
      <c r="F455" s="3" t="s">
        <v>608</v>
      </c>
      <c r="G455" s="3" t="s">
        <v>122</v>
      </c>
      <c r="H455" s="3" t="s">
        <v>619</v>
      </c>
      <c r="I455" s="3" t="s">
        <v>18</v>
      </c>
      <c r="J455" s="3" t="s">
        <v>628</v>
      </c>
      <c r="K455" s="3">
        <v>0</v>
      </c>
      <c r="L455" s="3">
        <v>5</v>
      </c>
      <c r="M455" s="3">
        <v>9</v>
      </c>
      <c r="O455">
        <f>Table2[[#This Row],[id]]</f>
        <v>454</v>
      </c>
      <c r="P455" t="str">
        <f>_xlfn.XLOOKUP(Table2[[#This Row],[id]],AGCEEP[id],AGCEEP[continent])</f>
        <v>Europe</v>
      </c>
      <c r="Q455" t="str">
        <f>_xlfn.XLOOKUP(Table2[[#This Row],[id]],AGCEEP[id],AGCEEP[region])</f>
        <v>Eastern Europe</v>
      </c>
      <c r="R455" t="str">
        <f>_xlfn.XLOOKUP(Table2[[#This Row],[id]],AGCEEP[id],AGCEEP[area])</f>
        <v>Steppe</v>
      </c>
      <c r="S455" t="str">
        <f>_xlfn.XLOOKUP(Table2[[#This Row],[id]],AGCEEP[id],AGCEEP[terrain])</f>
        <v>forest</v>
      </c>
      <c r="T455" t="str">
        <f>_xlfn.XLOOKUP(Table2[[#This Row],[id]],AGCEEP[id],AGCEEP[religion])</f>
        <v>sunni</v>
      </c>
      <c r="U455" t="str">
        <f>_xlfn.XLOOKUP(Table2[[#This Row],[id]],AGCEEP[id],AGCEEP[climate])</f>
        <v>tundra</v>
      </c>
      <c r="V455" t="str">
        <f>_xlfn.XLOOKUP(Table2[[#This Row],[id]],AGCEEP[id],AGCEEP[culture])</f>
        <v>tatar</v>
      </c>
      <c r="W455" t="str">
        <f>_xlfn.XLOOKUP(Table2[[#This Row],[id]],AGCEEP[id],AGCEEP[goods])</f>
        <v>copper</v>
      </c>
      <c r="X455" t="str">
        <f>_xlfn.XLOOKUP(Table2[[#This Row],[id]],AGCEEP[id],AGCEEP[name])</f>
        <v>Samara</v>
      </c>
      <c r="Y455">
        <f>_xlfn.XLOOKUP(Table2[[#This Row],[id]],AGCEEP[id],AGCEEP[colonization_difficulty])</f>
        <v>0</v>
      </c>
      <c r="Z455">
        <f>_xlfn.XLOOKUP(Table2[[#This Row],[id]],AGCEEP[id],AGCEEP[manpower])</f>
        <v>5</v>
      </c>
      <c r="AA455">
        <f>_xlfn.XLOOKUP(Table2[[#This Row],[id]],AGCEEP[id],AGCEEP[income])</f>
        <v>6</v>
      </c>
    </row>
    <row r="456" spans="1:27">
      <c r="A456" s="2">
        <v>455</v>
      </c>
      <c r="B456" s="3" t="s">
        <v>346</v>
      </c>
      <c r="C456" s="3" t="s">
        <v>1960</v>
      </c>
      <c r="D456" s="3" t="s">
        <v>618</v>
      </c>
      <c r="E456" s="3" t="s">
        <v>34</v>
      </c>
      <c r="F456" s="3" t="s">
        <v>608</v>
      </c>
      <c r="G456" s="3" t="s">
        <v>122</v>
      </c>
      <c r="H456" s="3" t="s">
        <v>619</v>
      </c>
      <c r="I456" s="3" t="s">
        <v>212</v>
      </c>
      <c r="J456" s="3" t="s">
        <v>629</v>
      </c>
      <c r="K456" s="3">
        <v>0</v>
      </c>
      <c r="L456" s="3">
        <v>5</v>
      </c>
      <c r="M456" s="3">
        <v>6</v>
      </c>
      <c r="O456">
        <f>Table2[[#This Row],[id]]</f>
        <v>455</v>
      </c>
      <c r="P456" t="str">
        <f>_xlfn.XLOOKUP(Table2[[#This Row],[id]],AGCEEP[id],AGCEEP[continent])</f>
        <v>Europe</v>
      </c>
      <c r="Q456" t="str">
        <f>_xlfn.XLOOKUP(Table2[[#This Row],[id]],AGCEEP[id],AGCEEP[region])</f>
        <v>Eastern Europe</v>
      </c>
      <c r="R456" t="str">
        <f>_xlfn.XLOOKUP(Table2[[#This Row],[id]],AGCEEP[id],AGCEEP[area])</f>
        <v>Steppe</v>
      </c>
      <c r="S456" t="str">
        <f>_xlfn.XLOOKUP(Table2[[#This Row],[id]],AGCEEP[id],AGCEEP[terrain])</f>
        <v>plains</v>
      </c>
      <c r="T456" t="str">
        <f>_xlfn.XLOOKUP(Table2[[#This Row],[id]],AGCEEP[id],AGCEEP[religion])</f>
        <v>sunni</v>
      </c>
      <c r="U456" t="str">
        <f>_xlfn.XLOOKUP(Table2[[#This Row],[id]],AGCEEP[id],AGCEEP[climate])</f>
        <v>tundra</v>
      </c>
      <c r="V456" t="str">
        <f>_xlfn.XLOOKUP(Table2[[#This Row],[id]],AGCEEP[id],AGCEEP[culture])</f>
        <v>tatar</v>
      </c>
      <c r="W456" t="str">
        <f>_xlfn.XLOOKUP(Table2[[#This Row],[id]],AGCEEP[id],AGCEEP[goods])</f>
        <v>copper</v>
      </c>
      <c r="X456" t="str">
        <f>_xlfn.XLOOKUP(Table2[[#This Row],[id]],AGCEEP[id],AGCEEP[name])</f>
        <v>Uralsk</v>
      </c>
      <c r="Y456">
        <f>_xlfn.XLOOKUP(Table2[[#This Row],[id]],AGCEEP[id],AGCEEP[colonization_difficulty])</f>
        <v>0</v>
      </c>
      <c r="Z456">
        <f>_xlfn.XLOOKUP(Table2[[#This Row],[id]],AGCEEP[id],AGCEEP[manpower])</f>
        <v>5</v>
      </c>
      <c r="AA456">
        <f>_xlfn.XLOOKUP(Table2[[#This Row],[id]],AGCEEP[id],AGCEEP[income])</f>
        <v>6</v>
      </c>
    </row>
    <row r="457" spans="1:27">
      <c r="A457" s="2">
        <v>456</v>
      </c>
      <c r="B457" s="3" t="s">
        <v>346</v>
      </c>
      <c r="C457" s="3" t="s">
        <v>1960</v>
      </c>
      <c r="D457" s="3" t="s">
        <v>618</v>
      </c>
      <c r="E457" s="3" t="s">
        <v>34</v>
      </c>
      <c r="F457" s="3" t="s">
        <v>608</v>
      </c>
      <c r="G457" s="3" t="s">
        <v>122</v>
      </c>
      <c r="H457" s="3" t="s">
        <v>619</v>
      </c>
      <c r="I457" s="3" t="s">
        <v>212</v>
      </c>
      <c r="J457" s="3" t="s">
        <v>630</v>
      </c>
      <c r="K457" s="3">
        <v>0</v>
      </c>
      <c r="L457" s="3">
        <v>5</v>
      </c>
      <c r="M457" s="3">
        <v>3</v>
      </c>
      <c r="O457">
        <f>Table2[[#This Row],[id]]</f>
        <v>456</v>
      </c>
      <c r="P457" t="str">
        <f>_xlfn.XLOOKUP(Table2[[#This Row],[id]],AGCEEP[id],AGCEEP[continent])</f>
        <v>Europe</v>
      </c>
      <c r="Q457" t="str">
        <f>_xlfn.XLOOKUP(Table2[[#This Row],[id]],AGCEEP[id],AGCEEP[region])</f>
        <v>Eastern Europe</v>
      </c>
      <c r="R457" t="str">
        <f>_xlfn.XLOOKUP(Table2[[#This Row],[id]],AGCEEP[id],AGCEEP[area])</f>
        <v>Steppe</v>
      </c>
      <c r="S457" t="str">
        <f>_xlfn.XLOOKUP(Table2[[#This Row],[id]],AGCEEP[id],AGCEEP[terrain])</f>
        <v>plains</v>
      </c>
      <c r="T457" t="str">
        <f>_xlfn.XLOOKUP(Table2[[#This Row],[id]],AGCEEP[id],AGCEEP[religion])</f>
        <v>sunni</v>
      </c>
      <c r="U457" t="str">
        <f>_xlfn.XLOOKUP(Table2[[#This Row],[id]],AGCEEP[id],AGCEEP[climate])</f>
        <v>tundra</v>
      </c>
      <c r="V457" t="str">
        <f>_xlfn.XLOOKUP(Table2[[#This Row],[id]],AGCEEP[id],AGCEEP[culture])</f>
        <v>tatar</v>
      </c>
      <c r="W457" t="str">
        <f>_xlfn.XLOOKUP(Table2[[#This Row],[id]],AGCEEP[id],AGCEEP[goods])</f>
        <v>copper</v>
      </c>
      <c r="X457" t="str">
        <f>_xlfn.XLOOKUP(Table2[[#This Row],[id]],AGCEEP[id],AGCEEP[name])</f>
        <v>Orenburg</v>
      </c>
      <c r="Y457">
        <f>_xlfn.XLOOKUP(Table2[[#This Row],[id]],AGCEEP[id],AGCEEP[colonization_difficulty])</f>
        <v>0</v>
      </c>
      <c r="Z457">
        <f>_xlfn.XLOOKUP(Table2[[#This Row],[id]],AGCEEP[id],AGCEEP[manpower])</f>
        <v>5</v>
      </c>
      <c r="AA457">
        <f>_xlfn.XLOOKUP(Table2[[#This Row],[id]],AGCEEP[id],AGCEEP[income])</f>
        <v>3</v>
      </c>
    </row>
    <row r="458" spans="1:27">
      <c r="A458" s="2">
        <v>457</v>
      </c>
      <c r="B458" s="3" t="s">
        <v>346</v>
      </c>
      <c r="C458" s="3" t="s">
        <v>1960</v>
      </c>
      <c r="D458" s="3" t="s">
        <v>618</v>
      </c>
      <c r="E458" s="3" t="s">
        <v>34</v>
      </c>
      <c r="F458" s="3" t="s">
        <v>608</v>
      </c>
      <c r="G458" s="3" t="s">
        <v>122</v>
      </c>
      <c r="H458" s="3" t="s">
        <v>619</v>
      </c>
      <c r="I458" s="3" t="s">
        <v>41</v>
      </c>
      <c r="J458" s="3" t="s">
        <v>631</v>
      </c>
      <c r="K458" s="3">
        <v>0</v>
      </c>
      <c r="L458" s="3">
        <v>5</v>
      </c>
      <c r="M458" s="3">
        <v>10</v>
      </c>
      <c r="O458">
        <f>Table2[[#This Row],[id]]</f>
        <v>457</v>
      </c>
      <c r="P458" t="str">
        <f>_xlfn.XLOOKUP(Table2[[#This Row],[id]],AGCEEP[id],AGCEEP[continent])</f>
        <v>Europe</v>
      </c>
      <c r="Q458" t="str">
        <f>_xlfn.XLOOKUP(Table2[[#This Row],[id]],AGCEEP[id],AGCEEP[region])</f>
        <v>Eastern Europe</v>
      </c>
      <c r="R458" t="str">
        <f>_xlfn.XLOOKUP(Table2[[#This Row],[id]],AGCEEP[id],AGCEEP[area])</f>
        <v>Steppe</v>
      </c>
      <c r="S458" t="str">
        <f>_xlfn.XLOOKUP(Table2[[#This Row],[id]],AGCEEP[id],AGCEEP[terrain])</f>
        <v>plains</v>
      </c>
      <c r="T458" t="str">
        <f>_xlfn.XLOOKUP(Table2[[#This Row],[id]],AGCEEP[id],AGCEEP[religion])</f>
        <v>sunni</v>
      </c>
      <c r="U458" t="str">
        <f>_xlfn.XLOOKUP(Table2[[#This Row],[id]],AGCEEP[id],AGCEEP[climate])</f>
        <v>tundra</v>
      </c>
      <c r="V458" t="str">
        <f>_xlfn.XLOOKUP(Table2[[#This Row],[id]],AGCEEP[id],AGCEEP[culture])</f>
        <v>tatar</v>
      </c>
      <c r="W458" t="str">
        <f>_xlfn.XLOOKUP(Table2[[#This Row],[id]],AGCEEP[id],AGCEEP[goods])</f>
        <v>wool</v>
      </c>
      <c r="X458" t="str">
        <f>_xlfn.XLOOKUP(Table2[[#This Row],[id]],AGCEEP[id],AGCEEP[name])</f>
        <v>Astrakhan</v>
      </c>
      <c r="Y458">
        <f>_xlfn.XLOOKUP(Table2[[#This Row],[id]],AGCEEP[id],AGCEEP[colonization_difficulty])</f>
        <v>0</v>
      </c>
      <c r="Z458">
        <f>_xlfn.XLOOKUP(Table2[[#This Row],[id]],AGCEEP[id],AGCEEP[manpower])</f>
        <v>5</v>
      </c>
      <c r="AA458">
        <f>_xlfn.XLOOKUP(Table2[[#This Row],[id]],AGCEEP[id],AGCEEP[income])</f>
        <v>10</v>
      </c>
    </row>
    <row r="459" spans="1:27">
      <c r="A459" s="2">
        <v>458</v>
      </c>
      <c r="B459" s="3" t="s">
        <v>346</v>
      </c>
      <c r="C459" s="3" t="s">
        <v>1960</v>
      </c>
      <c r="D459" s="3" t="s">
        <v>618</v>
      </c>
      <c r="E459" s="3" t="s">
        <v>34</v>
      </c>
      <c r="F459" s="3" t="s">
        <v>608</v>
      </c>
      <c r="G459" s="3" t="s">
        <v>122</v>
      </c>
      <c r="H459" s="3" t="s">
        <v>619</v>
      </c>
      <c r="I459" s="3" t="s">
        <v>43</v>
      </c>
      <c r="J459" s="3" t="s">
        <v>632</v>
      </c>
      <c r="K459" s="3">
        <v>0</v>
      </c>
      <c r="L459" s="3">
        <v>5</v>
      </c>
      <c r="M459" s="3">
        <v>3</v>
      </c>
      <c r="O459">
        <f>Table2[[#This Row],[id]]</f>
        <v>458</v>
      </c>
      <c r="P459" t="str">
        <f>_xlfn.XLOOKUP(Table2[[#This Row],[id]],AGCEEP[id],AGCEEP[continent])</f>
        <v>Europe</v>
      </c>
      <c r="Q459" t="str">
        <f>_xlfn.XLOOKUP(Table2[[#This Row],[id]],AGCEEP[id],AGCEEP[region])</f>
        <v>Eastern Europe</v>
      </c>
      <c r="R459" t="str">
        <f>_xlfn.XLOOKUP(Table2[[#This Row],[id]],AGCEEP[id],AGCEEP[area])</f>
        <v>Steppe</v>
      </c>
      <c r="S459" t="str">
        <f>_xlfn.XLOOKUP(Table2[[#This Row],[id]],AGCEEP[id],AGCEEP[terrain])</f>
        <v>plains</v>
      </c>
      <c r="T459" t="str">
        <f>_xlfn.XLOOKUP(Table2[[#This Row],[id]],AGCEEP[id],AGCEEP[religion])</f>
        <v>sunni</v>
      </c>
      <c r="U459" t="str">
        <f>_xlfn.XLOOKUP(Table2[[#This Row],[id]],AGCEEP[id],AGCEEP[climate])</f>
        <v>tundra</v>
      </c>
      <c r="V459" t="str">
        <f>_xlfn.XLOOKUP(Table2[[#This Row],[id]],AGCEEP[id],AGCEEP[culture])</f>
        <v>tatar</v>
      </c>
      <c r="W459" t="str">
        <f>_xlfn.XLOOKUP(Table2[[#This Row],[id]],AGCEEP[id],AGCEEP[goods])</f>
        <v>grain</v>
      </c>
      <c r="X459" t="str">
        <f>_xlfn.XLOOKUP(Table2[[#This Row],[id]],AGCEEP[id],AGCEEP[name])</f>
        <v>Volgograd</v>
      </c>
      <c r="Y459">
        <f>_xlfn.XLOOKUP(Table2[[#This Row],[id]],AGCEEP[id],AGCEEP[colonization_difficulty])</f>
        <v>0</v>
      </c>
      <c r="Z459">
        <f>_xlfn.XLOOKUP(Table2[[#This Row],[id]],AGCEEP[id],AGCEEP[manpower])</f>
        <v>5</v>
      </c>
      <c r="AA459">
        <f>_xlfn.XLOOKUP(Table2[[#This Row],[id]],AGCEEP[id],AGCEEP[income])</f>
        <v>3</v>
      </c>
    </row>
    <row r="460" spans="1:27">
      <c r="A460" s="2">
        <v>459</v>
      </c>
      <c r="B460" s="3" t="s">
        <v>346</v>
      </c>
      <c r="C460" s="3" t="s">
        <v>1960</v>
      </c>
      <c r="D460" s="3" t="s">
        <v>618</v>
      </c>
      <c r="E460" s="3" t="s">
        <v>34</v>
      </c>
      <c r="F460" s="3" t="s">
        <v>608</v>
      </c>
      <c r="G460" s="3" t="s">
        <v>122</v>
      </c>
      <c r="H460" s="3" t="s">
        <v>619</v>
      </c>
      <c r="I460" s="3" t="s">
        <v>43</v>
      </c>
      <c r="J460" s="3" t="s">
        <v>633</v>
      </c>
      <c r="K460" s="3">
        <v>0</v>
      </c>
      <c r="L460" s="3">
        <v>5</v>
      </c>
      <c r="M460" s="3">
        <v>4</v>
      </c>
      <c r="O460">
        <f>Table2[[#This Row],[id]]</f>
        <v>459</v>
      </c>
      <c r="P460" t="str">
        <f>_xlfn.XLOOKUP(Table2[[#This Row],[id]],AGCEEP[id],AGCEEP[continent])</f>
        <v>Europe</v>
      </c>
      <c r="Q460" t="str">
        <f>_xlfn.XLOOKUP(Table2[[#This Row],[id]],AGCEEP[id],AGCEEP[region])</f>
        <v>Eastern Europe</v>
      </c>
      <c r="R460" t="str">
        <f>_xlfn.XLOOKUP(Table2[[#This Row],[id]],AGCEEP[id],AGCEEP[area])</f>
        <v>Steppe</v>
      </c>
      <c r="S460" t="str">
        <f>_xlfn.XLOOKUP(Table2[[#This Row],[id]],AGCEEP[id],AGCEEP[terrain])</f>
        <v>plains</v>
      </c>
      <c r="T460" t="str">
        <f>_xlfn.XLOOKUP(Table2[[#This Row],[id]],AGCEEP[id],AGCEEP[religion])</f>
        <v>orthodox</v>
      </c>
      <c r="U460" t="str">
        <f>_xlfn.XLOOKUP(Table2[[#This Row],[id]],AGCEEP[id],AGCEEP[climate])</f>
        <v>tundra</v>
      </c>
      <c r="V460" t="str">
        <f>_xlfn.XLOOKUP(Table2[[#This Row],[id]],AGCEEP[id],AGCEEP[culture])</f>
        <v>russian</v>
      </c>
      <c r="W460" t="str">
        <f>_xlfn.XLOOKUP(Table2[[#This Row],[id]],AGCEEP[id],AGCEEP[goods])</f>
        <v>grain</v>
      </c>
      <c r="X460" t="str">
        <f>_xlfn.XLOOKUP(Table2[[#This Row],[id]],AGCEEP[id],AGCEEP[name])</f>
        <v>Lugansk</v>
      </c>
      <c r="Y460">
        <f>_xlfn.XLOOKUP(Table2[[#This Row],[id]],AGCEEP[id],AGCEEP[colonization_difficulty])</f>
        <v>0</v>
      </c>
      <c r="Z460">
        <f>_xlfn.XLOOKUP(Table2[[#This Row],[id]],AGCEEP[id],AGCEEP[manpower])</f>
        <v>5</v>
      </c>
      <c r="AA460">
        <f>_xlfn.XLOOKUP(Table2[[#This Row],[id]],AGCEEP[id],AGCEEP[income])</f>
        <v>4</v>
      </c>
    </row>
    <row r="461" spans="1:27">
      <c r="A461" s="2">
        <v>460</v>
      </c>
      <c r="B461" s="3" t="s">
        <v>346</v>
      </c>
      <c r="C461" s="3" t="s">
        <v>1960</v>
      </c>
      <c r="D461" s="3" t="s">
        <v>435</v>
      </c>
      <c r="E461" s="3" t="s">
        <v>34</v>
      </c>
      <c r="F461" s="3" t="s">
        <v>394</v>
      </c>
      <c r="G461" s="3" t="s">
        <v>122</v>
      </c>
      <c r="H461" s="3" t="s">
        <v>436</v>
      </c>
      <c r="I461" s="3" t="s">
        <v>141</v>
      </c>
      <c r="J461" s="3" t="s">
        <v>634</v>
      </c>
      <c r="K461" s="3">
        <v>0</v>
      </c>
      <c r="L461" s="3">
        <v>5</v>
      </c>
      <c r="M461" s="3">
        <v>7</v>
      </c>
      <c r="O461">
        <f>Table2[[#This Row],[id]]</f>
        <v>460</v>
      </c>
      <c r="P461" t="str">
        <f>_xlfn.XLOOKUP(Table2[[#This Row],[id]],AGCEEP[id],AGCEEP[continent])</f>
        <v>Europe</v>
      </c>
      <c r="Q461" t="str">
        <f>_xlfn.XLOOKUP(Table2[[#This Row],[id]],AGCEEP[id],AGCEEP[region])</f>
        <v>Eastern Europe</v>
      </c>
      <c r="R461" t="str">
        <f>_xlfn.XLOOKUP(Table2[[#This Row],[id]],AGCEEP[id],AGCEEP[area])</f>
        <v>Ukraine</v>
      </c>
      <c r="S461" t="str">
        <f>_xlfn.XLOOKUP(Table2[[#This Row],[id]],AGCEEP[id],AGCEEP[terrain])</f>
        <v>plains</v>
      </c>
      <c r="T461" t="str">
        <f>_xlfn.XLOOKUP(Table2[[#This Row],[id]],AGCEEP[id],AGCEEP[religion])</f>
        <v>orthodox</v>
      </c>
      <c r="U461" t="str">
        <f>_xlfn.XLOOKUP(Table2[[#This Row],[id]],AGCEEP[id],AGCEEP[climate])</f>
        <v>tundra</v>
      </c>
      <c r="V461" t="str">
        <f>_xlfn.XLOOKUP(Table2[[#This Row],[id]],AGCEEP[id],AGCEEP[culture])</f>
        <v>ruthenian</v>
      </c>
      <c r="W461" t="str">
        <f>_xlfn.XLOOKUP(Table2[[#This Row],[id]],AGCEEP[id],AGCEEP[goods])</f>
        <v>iron</v>
      </c>
      <c r="X461" t="str">
        <f>_xlfn.XLOOKUP(Table2[[#This Row],[id]],AGCEEP[id],AGCEEP[name])</f>
        <v>Donetsk</v>
      </c>
      <c r="Y461">
        <f>_xlfn.XLOOKUP(Table2[[#This Row],[id]],AGCEEP[id],AGCEEP[colonization_difficulty])</f>
        <v>0</v>
      </c>
      <c r="Z461">
        <f>_xlfn.XLOOKUP(Table2[[#This Row],[id]],AGCEEP[id],AGCEEP[manpower])</f>
        <v>5</v>
      </c>
      <c r="AA461">
        <f>_xlfn.XLOOKUP(Table2[[#This Row],[id]],AGCEEP[id],AGCEEP[income])</f>
        <v>7</v>
      </c>
    </row>
    <row r="462" spans="1:27">
      <c r="A462" s="2">
        <v>461</v>
      </c>
      <c r="B462" s="3" t="s">
        <v>346</v>
      </c>
      <c r="C462" s="3" t="s">
        <v>1960</v>
      </c>
      <c r="D462" s="3" t="s">
        <v>435</v>
      </c>
      <c r="E462" s="3" t="s">
        <v>34</v>
      </c>
      <c r="F462" s="3" t="s">
        <v>394</v>
      </c>
      <c r="G462" s="3" t="s">
        <v>122</v>
      </c>
      <c r="H462" s="3" t="s">
        <v>436</v>
      </c>
      <c r="I462" s="3" t="s">
        <v>43</v>
      </c>
      <c r="J462" s="3" t="s">
        <v>635</v>
      </c>
      <c r="K462" s="3">
        <v>0</v>
      </c>
      <c r="L462" s="3">
        <v>5</v>
      </c>
      <c r="M462" s="3">
        <v>8</v>
      </c>
      <c r="O462">
        <f>Table2[[#This Row],[id]]</f>
        <v>461</v>
      </c>
      <c r="P462" t="str">
        <f>_xlfn.XLOOKUP(Table2[[#This Row],[id]],AGCEEP[id],AGCEEP[continent])</f>
        <v>Europe</v>
      </c>
      <c r="Q462" t="str">
        <f>_xlfn.XLOOKUP(Table2[[#This Row],[id]],AGCEEP[id],AGCEEP[region])</f>
        <v>Eastern Europe</v>
      </c>
      <c r="R462" t="str">
        <f>_xlfn.XLOOKUP(Table2[[#This Row],[id]],AGCEEP[id],AGCEEP[area])</f>
        <v>Ukraine</v>
      </c>
      <c r="S462" t="str">
        <f>_xlfn.XLOOKUP(Table2[[#This Row],[id]],AGCEEP[id],AGCEEP[terrain])</f>
        <v>plains</v>
      </c>
      <c r="T462" t="str">
        <f>_xlfn.XLOOKUP(Table2[[#This Row],[id]],AGCEEP[id],AGCEEP[religion])</f>
        <v>orthodox</v>
      </c>
      <c r="U462" t="str">
        <f>_xlfn.XLOOKUP(Table2[[#This Row],[id]],AGCEEP[id],AGCEEP[climate])</f>
        <v>tundra</v>
      </c>
      <c r="V462" t="str">
        <f>_xlfn.XLOOKUP(Table2[[#This Row],[id]],AGCEEP[id],AGCEEP[culture])</f>
        <v>ruthenian</v>
      </c>
      <c r="W462" t="str">
        <f>_xlfn.XLOOKUP(Table2[[#This Row],[id]],AGCEEP[id],AGCEEP[goods])</f>
        <v>grain</v>
      </c>
      <c r="X462" t="str">
        <f>_xlfn.XLOOKUP(Table2[[#This Row],[id]],AGCEEP[id],AGCEEP[name])</f>
        <v>Poltava</v>
      </c>
      <c r="Y462">
        <f>_xlfn.XLOOKUP(Table2[[#This Row],[id]],AGCEEP[id],AGCEEP[colonization_difficulty])</f>
        <v>0</v>
      </c>
      <c r="Z462">
        <f>_xlfn.XLOOKUP(Table2[[#This Row],[id]],AGCEEP[id],AGCEEP[manpower])</f>
        <v>5</v>
      </c>
      <c r="AA462">
        <f>_xlfn.XLOOKUP(Table2[[#This Row],[id]],AGCEEP[id],AGCEEP[income])</f>
        <v>8</v>
      </c>
    </row>
    <row r="463" spans="1:27">
      <c r="A463" s="2">
        <v>462</v>
      </c>
      <c r="B463" s="3" t="s">
        <v>346</v>
      </c>
      <c r="C463" s="3" t="s">
        <v>1960</v>
      </c>
      <c r="D463" s="3" t="s">
        <v>435</v>
      </c>
      <c r="E463" s="3" t="s">
        <v>34</v>
      </c>
      <c r="F463" s="3" t="s">
        <v>394</v>
      </c>
      <c r="G463" s="3" t="s">
        <v>35</v>
      </c>
      <c r="H463" s="3" t="s">
        <v>436</v>
      </c>
      <c r="I463" s="3" t="s">
        <v>41</v>
      </c>
      <c r="J463" s="3" t="s">
        <v>636</v>
      </c>
      <c r="K463" s="3">
        <v>0</v>
      </c>
      <c r="L463" s="3">
        <v>5</v>
      </c>
      <c r="M463" s="3">
        <v>7</v>
      </c>
      <c r="O463">
        <f>Table2[[#This Row],[id]]</f>
        <v>462</v>
      </c>
      <c r="P463" t="str">
        <f>_xlfn.XLOOKUP(Table2[[#This Row],[id]],AGCEEP[id],AGCEEP[continent])</f>
        <v>Europe</v>
      </c>
      <c r="Q463" t="str">
        <f>_xlfn.XLOOKUP(Table2[[#This Row],[id]],AGCEEP[id],AGCEEP[region])</f>
        <v>Eastern Europe</v>
      </c>
      <c r="R463" t="str">
        <f>_xlfn.XLOOKUP(Table2[[#This Row],[id]],AGCEEP[id],AGCEEP[area])</f>
        <v>Ukraine</v>
      </c>
      <c r="S463" t="str">
        <f>_xlfn.XLOOKUP(Table2[[#This Row],[id]],AGCEEP[id],AGCEEP[terrain])</f>
        <v>plains</v>
      </c>
      <c r="T463" t="str">
        <f>_xlfn.XLOOKUP(Table2[[#This Row],[id]],AGCEEP[id],AGCEEP[religion])</f>
        <v>sunni</v>
      </c>
      <c r="U463" t="str">
        <f>_xlfn.XLOOKUP(Table2[[#This Row],[id]],AGCEEP[id],AGCEEP[climate])</f>
        <v>temperate</v>
      </c>
      <c r="V463" t="str">
        <f>_xlfn.XLOOKUP(Table2[[#This Row],[id]],AGCEEP[id],AGCEEP[culture])</f>
        <v>tatar</v>
      </c>
      <c r="W463" t="str">
        <f>_xlfn.XLOOKUP(Table2[[#This Row],[id]],AGCEEP[id],AGCEEP[goods])</f>
        <v>wool</v>
      </c>
      <c r="X463" t="str">
        <f>_xlfn.XLOOKUP(Table2[[#This Row],[id]],AGCEEP[id],AGCEEP[name])</f>
        <v>Krementjug</v>
      </c>
      <c r="Y463">
        <f>_xlfn.XLOOKUP(Table2[[#This Row],[id]],AGCEEP[id],AGCEEP[colonization_difficulty])</f>
        <v>0</v>
      </c>
      <c r="Z463">
        <f>_xlfn.XLOOKUP(Table2[[#This Row],[id]],AGCEEP[id],AGCEEP[manpower])</f>
        <v>5</v>
      </c>
      <c r="AA463">
        <f>_xlfn.XLOOKUP(Table2[[#This Row],[id]],AGCEEP[id],AGCEEP[income])</f>
        <v>7</v>
      </c>
    </row>
    <row r="464" spans="1:27">
      <c r="A464" s="2">
        <v>463</v>
      </c>
      <c r="B464" s="3" t="s">
        <v>346</v>
      </c>
      <c r="C464" s="3" t="s">
        <v>1960</v>
      </c>
      <c r="D464" s="3" t="s">
        <v>435</v>
      </c>
      <c r="E464" s="3" t="s">
        <v>34</v>
      </c>
      <c r="F464" s="3" t="s">
        <v>608</v>
      </c>
      <c r="G464" s="3" t="s">
        <v>35</v>
      </c>
      <c r="H464" s="3" t="s">
        <v>619</v>
      </c>
      <c r="I464" s="3" t="s">
        <v>53</v>
      </c>
      <c r="J464" s="3" t="s">
        <v>637</v>
      </c>
      <c r="K464" s="3">
        <v>0</v>
      </c>
      <c r="L464" s="3">
        <v>5</v>
      </c>
      <c r="M464" s="3">
        <v>7</v>
      </c>
      <c r="O464">
        <f>Table2[[#This Row],[id]]</f>
        <v>463</v>
      </c>
      <c r="P464" t="str">
        <f>_xlfn.XLOOKUP(Table2[[#This Row],[id]],AGCEEP[id],AGCEEP[continent])</f>
        <v>Europe</v>
      </c>
      <c r="Q464" t="str">
        <f>_xlfn.XLOOKUP(Table2[[#This Row],[id]],AGCEEP[id],AGCEEP[region])</f>
        <v>Eastern Europe</v>
      </c>
      <c r="R464" t="str">
        <f>_xlfn.XLOOKUP(Table2[[#This Row],[id]],AGCEEP[id],AGCEEP[area])</f>
        <v>Ukraine</v>
      </c>
      <c r="S464" t="str">
        <f>_xlfn.XLOOKUP(Table2[[#This Row],[id]],AGCEEP[id],AGCEEP[terrain])</f>
        <v>plains</v>
      </c>
      <c r="T464" t="str">
        <f>_xlfn.XLOOKUP(Table2[[#This Row],[id]],AGCEEP[id],AGCEEP[religion])</f>
        <v>sunni</v>
      </c>
      <c r="U464" t="str">
        <f>_xlfn.XLOOKUP(Table2[[#This Row],[id]],AGCEEP[id],AGCEEP[climate])</f>
        <v>temperate</v>
      </c>
      <c r="V464" t="str">
        <f>_xlfn.XLOOKUP(Table2[[#This Row],[id]],AGCEEP[id],AGCEEP[culture])</f>
        <v>tatar</v>
      </c>
      <c r="W464" t="str">
        <f>_xlfn.XLOOKUP(Table2[[#This Row],[id]],AGCEEP[id],AGCEEP[goods])</f>
        <v>salt</v>
      </c>
      <c r="X464" t="str">
        <f>_xlfn.XLOOKUP(Table2[[#This Row],[id]],AGCEEP[id],AGCEEP[name])</f>
        <v>Crimea</v>
      </c>
      <c r="Y464">
        <f>_xlfn.XLOOKUP(Table2[[#This Row],[id]],AGCEEP[id],AGCEEP[colonization_difficulty])</f>
        <v>0</v>
      </c>
      <c r="Z464">
        <f>_xlfn.XLOOKUP(Table2[[#This Row],[id]],AGCEEP[id],AGCEEP[manpower])</f>
        <v>5</v>
      </c>
      <c r="AA464">
        <f>_xlfn.XLOOKUP(Table2[[#This Row],[id]],AGCEEP[id],AGCEEP[income])</f>
        <v>7</v>
      </c>
    </row>
    <row r="465" spans="1:27">
      <c r="A465" s="2">
        <v>464</v>
      </c>
      <c r="B465" s="3" t="s">
        <v>346</v>
      </c>
      <c r="C465" s="3" t="s">
        <v>1960</v>
      </c>
      <c r="D465" s="3" t="s">
        <v>435</v>
      </c>
      <c r="E465" s="3" t="s">
        <v>1956</v>
      </c>
      <c r="F465" s="3" t="s">
        <v>394</v>
      </c>
      <c r="G465" s="3" t="s">
        <v>35</v>
      </c>
      <c r="H465" s="3" t="s">
        <v>513</v>
      </c>
      <c r="I465" s="3" t="s">
        <v>37</v>
      </c>
      <c r="J465" s="3" t="s">
        <v>638</v>
      </c>
      <c r="K465" s="3">
        <v>0</v>
      </c>
      <c r="L465" s="3">
        <v>5</v>
      </c>
      <c r="M465" s="3">
        <v>5</v>
      </c>
      <c r="O465">
        <f>Table2[[#This Row],[id]]</f>
        <v>464</v>
      </c>
      <c r="P465" t="str">
        <f>_xlfn.XLOOKUP(Table2[[#This Row],[id]],AGCEEP[id],AGCEEP[continent])</f>
        <v>Europe</v>
      </c>
      <c r="Q465" t="str">
        <f>_xlfn.XLOOKUP(Table2[[#This Row],[id]],AGCEEP[id],AGCEEP[region])</f>
        <v>Eastern Europe</v>
      </c>
      <c r="R465" t="str">
        <f>_xlfn.XLOOKUP(Table2[[#This Row],[id]],AGCEEP[id],AGCEEP[area])</f>
        <v>Ukraine</v>
      </c>
      <c r="S465" t="str">
        <f>_xlfn.XLOOKUP(Table2[[#This Row],[id]],AGCEEP[id],AGCEEP[terrain])</f>
        <v>mountain</v>
      </c>
      <c r="T465" t="str">
        <f>_xlfn.XLOOKUP(Table2[[#This Row],[id]],AGCEEP[id],AGCEEP[religion])</f>
        <v>orthodox</v>
      </c>
      <c r="U465" t="str">
        <f>_xlfn.XLOOKUP(Table2[[#This Row],[id]],AGCEEP[id],AGCEEP[climate])</f>
        <v>temperate</v>
      </c>
      <c r="V465" t="str">
        <f>_xlfn.XLOOKUP(Table2[[#This Row],[id]],AGCEEP[id],AGCEEP[culture])</f>
        <v>greek</v>
      </c>
      <c r="W465" t="str">
        <f>_xlfn.XLOOKUP(Table2[[#This Row],[id]],AGCEEP[id],AGCEEP[goods])</f>
        <v>wine</v>
      </c>
      <c r="X465" t="str">
        <f>_xlfn.XLOOKUP(Table2[[#This Row],[id]],AGCEEP[id],AGCEEP[name])</f>
        <v>Kaffa</v>
      </c>
      <c r="Y465">
        <f>_xlfn.XLOOKUP(Table2[[#This Row],[id]],AGCEEP[id],AGCEEP[colonization_difficulty])</f>
        <v>0</v>
      </c>
      <c r="Z465">
        <f>_xlfn.XLOOKUP(Table2[[#This Row],[id]],AGCEEP[id],AGCEEP[manpower])</f>
        <v>5</v>
      </c>
      <c r="AA465">
        <f>_xlfn.XLOOKUP(Table2[[#This Row],[id]],AGCEEP[id],AGCEEP[income])</f>
        <v>5</v>
      </c>
    </row>
    <row r="466" spans="1:27">
      <c r="A466" s="2">
        <v>465</v>
      </c>
      <c r="B466" s="3" t="s">
        <v>346</v>
      </c>
      <c r="C466" s="3" t="s">
        <v>1960</v>
      </c>
      <c r="D466" s="3" t="s">
        <v>435</v>
      </c>
      <c r="E466" s="3" t="s">
        <v>80</v>
      </c>
      <c r="F466" s="3" t="s">
        <v>394</v>
      </c>
      <c r="G466" s="3" t="s">
        <v>35</v>
      </c>
      <c r="H466" s="3" t="s">
        <v>513</v>
      </c>
      <c r="I466" s="3" t="s">
        <v>27</v>
      </c>
      <c r="J466" s="3" t="s">
        <v>639</v>
      </c>
      <c r="K466" s="3">
        <v>0</v>
      </c>
      <c r="L466" s="3">
        <v>5</v>
      </c>
      <c r="M466" s="3">
        <v>5</v>
      </c>
      <c r="O466">
        <f>Table2[[#This Row],[id]]</f>
        <v>465</v>
      </c>
      <c r="P466" t="str">
        <f>_xlfn.XLOOKUP(Table2[[#This Row],[id]],AGCEEP[id],AGCEEP[continent])</f>
        <v>Europe</v>
      </c>
      <c r="Q466" t="str">
        <f>_xlfn.XLOOKUP(Table2[[#This Row],[id]],AGCEEP[id],AGCEEP[region])</f>
        <v>Eastern Europe</v>
      </c>
      <c r="R466" t="str">
        <f>_xlfn.XLOOKUP(Table2[[#This Row],[id]],AGCEEP[id],AGCEEP[area])</f>
        <v>Ukraine</v>
      </c>
      <c r="S466" t="str">
        <f>_xlfn.XLOOKUP(Table2[[#This Row],[id]],AGCEEP[id],AGCEEP[terrain])</f>
        <v>marsh</v>
      </c>
      <c r="T466" t="str">
        <f>_xlfn.XLOOKUP(Table2[[#This Row],[id]],AGCEEP[id],AGCEEP[religion])</f>
        <v>orthodox</v>
      </c>
      <c r="U466" t="str">
        <f>_xlfn.XLOOKUP(Table2[[#This Row],[id]],AGCEEP[id],AGCEEP[climate])</f>
        <v>temperate</v>
      </c>
      <c r="V466" t="str">
        <f>_xlfn.XLOOKUP(Table2[[#This Row],[id]],AGCEEP[id],AGCEEP[culture])</f>
        <v>greek</v>
      </c>
      <c r="W466" t="str">
        <f>_xlfn.XLOOKUP(Table2[[#This Row],[id]],AGCEEP[id],AGCEEP[goods])</f>
        <v>fish</v>
      </c>
      <c r="X466" t="str">
        <f>_xlfn.XLOOKUP(Table2[[#This Row],[id]],AGCEEP[id],AGCEEP[name])</f>
        <v>Kerch</v>
      </c>
      <c r="Y466">
        <f>_xlfn.XLOOKUP(Table2[[#This Row],[id]],AGCEEP[id],AGCEEP[colonization_difficulty])</f>
        <v>0</v>
      </c>
      <c r="Z466">
        <f>_xlfn.XLOOKUP(Table2[[#This Row],[id]],AGCEEP[id],AGCEEP[manpower])</f>
        <v>5</v>
      </c>
      <c r="AA466">
        <f>_xlfn.XLOOKUP(Table2[[#This Row],[id]],AGCEEP[id],AGCEEP[income])</f>
        <v>5</v>
      </c>
    </row>
    <row r="467" spans="1:27">
      <c r="A467" s="2">
        <v>466</v>
      </c>
      <c r="B467" s="3" t="s">
        <v>346</v>
      </c>
      <c r="C467" s="3" t="s">
        <v>1960</v>
      </c>
      <c r="D467" s="3" t="s">
        <v>640</v>
      </c>
      <c r="E467" s="3" t="s">
        <v>34</v>
      </c>
      <c r="F467" s="3" t="s">
        <v>608</v>
      </c>
      <c r="G467" s="3" t="s">
        <v>35</v>
      </c>
      <c r="H467" s="3" t="s">
        <v>619</v>
      </c>
      <c r="I467" s="3" t="s">
        <v>53</v>
      </c>
      <c r="J467" s="3" t="s">
        <v>641</v>
      </c>
      <c r="K467" s="3">
        <v>0</v>
      </c>
      <c r="L467" s="3">
        <v>5</v>
      </c>
      <c r="M467" s="3">
        <v>4</v>
      </c>
      <c r="O467">
        <f>Table2[[#This Row],[id]]</f>
        <v>466</v>
      </c>
      <c r="P467" t="str">
        <f>_xlfn.XLOOKUP(Table2[[#This Row],[id]],AGCEEP[id],AGCEEP[continent])</f>
        <v>Europe</v>
      </c>
      <c r="Q467" t="str">
        <f>_xlfn.XLOOKUP(Table2[[#This Row],[id]],AGCEEP[id],AGCEEP[region])</f>
        <v>Eastern Europe</v>
      </c>
      <c r="R467" t="str">
        <f>_xlfn.XLOOKUP(Table2[[#This Row],[id]],AGCEEP[id],AGCEEP[area])</f>
        <v>Caucasus</v>
      </c>
      <c r="S467" t="str">
        <f>_xlfn.XLOOKUP(Table2[[#This Row],[id]],AGCEEP[id],AGCEEP[terrain])</f>
        <v>plains</v>
      </c>
      <c r="T467" t="str">
        <f>_xlfn.XLOOKUP(Table2[[#This Row],[id]],AGCEEP[id],AGCEEP[religion])</f>
        <v>sunni</v>
      </c>
      <c r="U467" t="str">
        <f>_xlfn.XLOOKUP(Table2[[#This Row],[id]],AGCEEP[id],AGCEEP[climate])</f>
        <v>temperate</v>
      </c>
      <c r="V467" t="str">
        <f>_xlfn.XLOOKUP(Table2[[#This Row],[id]],AGCEEP[id],AGCEEP[culture])</f>
        <v>tatar</v>
      </c>
      <c r="W467" t="str">
        <f>_xlfn.XLOOKUP(Table2[[#This Row],[id]],AGCEEP[id],AGCEEP[goods])</f>
        <v>salt</v>
      </c>
      <c r="X467" t="str">
        <f>_xlfn.XLOOKUP(Table2[[#This Row],[id]],AGCEEP[id],AGCEEP[name])</f>
        <v>Azow</v>
      </c>
      <c r="Y467">
        <f>_xlfn.XLOOKUP(Table2[[#This Row],[id]],AGCEEP[id],AGCEEP[colonization_difficulty])</f>
        <v>0</v>
      </c>
      <c r="Z467">
        <f>_xlfn.XLOOKUP(Table2[[#This Row],[id]],AGCEEP[id],AGCEEP[manpower])</f>
        <v>5</v>
      </c>
      <c r="AA467">
        <f>_xlfn.XLOOKUP(Table2[[#This Row],[id]],AGCEEP[id],AGCEEP[income])</f>
        <v>4</v>
      </c>
    </row>
    <row r="468" spans="1:27">
      <c r="A468" s="2">
        <v>467</v>
      </c>
      <c r="B468" s="3" t="s">
        <v>346</v>
      </c>
      <c r="C468" s="3" t="s">
        <v>1960</v>
      </c>
      <c r="D468" s="3" t="s">
        <v>640</v>
      </c>
      <c r="E468" s="3" t="s">
        <v>34</v>
      </c>
      <c r="F468" s="3" t="s">
        <v>608</v>
      </c>
      <c r="G468" s="3" t="s">
        <v>26</v>
      </c>
      <c r="H468" s="3" t="s">
        <v>619</v>
      </c>
      <c r="I468" s="3" t="s">
        <v>41</v>
      </c>
      <c r="J468" s="3" t="s">
        <v>642</v>
      </c>
      <c r="K468" s="3">
        <v>0</v>
      </c>
      <c r="L468" s="3">
        <v>5</v>
      </c>
      <c r="M468" s="3">
        <v>1</v>
      </c>
      <c r="O468">
        <f>Table2[[#This Row],[id]]</f>
        <v>467</v>
      </c>
      <c r="P468" t="str">
        <f>_xlfn.XLOOKUP(Table2[[#This Row],[id]],AGCEEP[id],AGCEEP[continent])</f>
        <v>Europe</v>
      </c>
      <c r="Q468" t="str">
        <f>_xlfn.XLOOKUP(Table2[[#This Row],[id]],AGCEEP[id],AGCEEP[region])</f>
        <v>Eastern Europe</v>
      </c>
      <c r="R468" t="str">
        <f>_xlfn.XLOOKUP(Table2[[#This Row],[id]],AGCEEP[id],AGCEEP[area])</f>
        <v>Caucasus</v>
      </c>
      <c r="S468" t="str">
        <f>_xlfn.XLOOKUP(Table2[[#This Row],[id]],AGCEEP[id],AGCEEP[terrain])</f>
        <v>plains</v>
      </c>
      <c r="T468" t="str">
        <f>_xlfn.XLOOKUP(Table2[[#This Row],[id]],AGCEEP[id],AGCEEP[religion])</f>
        <v>sunni</v>
      </c>
      <c r="U468" t="str">
        <f>_xlfn.XLOOKUP(Table2[[#This Row],[id]],AGCEEP[id],AGCEEP[climate])</f>
        <v>ncontinental</v>
      </c>
      <c r="V468" t="str">
        <f>_xlfn.XLOOKUP(Table2[[#This Row],[id]],AGCEEP[id],AGCEEP[culture])</f>
        <v>tatar</v>
      </c>
      <c r="W468" t="str">
        <f>_xlfn.XLOOKUP(Table2[[#This Row],[id]],AGCEEP[id],AGCEEP[goods])</f>
        <v>wool</v>
      </c>
      <c r="X468" t="str">
        <f>_xlfn.XLOOKUP(Table2[[#This Row],[id]],AGCEEP[id],AGCEEP[name])</f>
        <v>Kalmuk</v>
      </c>
      <c r="Y468">
        <f>_xlfn.XLOOKUP(Table2[[#This Row],[id]],AGCEEP[id],AGCEEP[colonization_difficulty])</f>
        <v>0</v>
      </c>
      <c r="Z468">
        <f>_xlfn.XLOOKUP(Table2[[#This Row],[id]],AGCEEP[id],AGCEEP[manpower])</f>
        <v>5</v>
      </c>
      <c r="AA468">
        <f>_xlfn.XLOOKUP(Table2[[#This Row],[id]],AGCEEP[id],AGCEEP[income])</f>
        <v>1</v>
      </c>
    </row>
    <row r="469" spans="1:27">
      <c r="A469" s="2">
        <v>468</v>
      </c>
      <c r="B469" s="3" t="s">
        <v>346</v>
      </c>
      <c r="C469" s="3" t="s">
        <v>1960</v>
      </c>
      <c r="D469" s="3" t="s">
        <v>640</v>
      </c>
      <c r="E469" s="3" t="s">
        <v>1956</v>
      </c>
      <c r="F469" s="3" t="s">
        <v>608</v>
      </c>
      <c r="G469" s="3" t="s">
        <v>26</v>
      </c>
      <c r="H469" s="3" t="s">
        <v>643</v>
      </c>
      <c r="I469" s="3" t="s">
        <v>41</v>
      </c>
      <c r="J469" s="3" t="s">
        <v>644</v>
      </c>
      <c r="K469" s="3">
        <v>0</v>
      </c>
      <c r="L469" s="3">
        <v>5</v>
      </c>
      <c r="M469" s="3">
        <v>1</v>
      </c>
      <c r="O469">
        <f>Table2[[#This Row],[id]]</f>
        <v>468</v>
      </c>
      <c r="P469" t="str">
        <f>_xlfn.XLOOKUP(Table2[[#This Row],[id]],AGCEEP[id],AGCEEP[continent])</f>
        <v>Europe</v>
      </c>
      <c r="Q469" t="str">
        <f>_xlfn.XLOOKUP(Table2[[#This Row],[id]],AGCEEP[id],AGCEEP[region])</f>
        <v>Eastern Europe</v>
      </c>
      <c r="R469" t="str">
        <f>_xlfn.XLOOKUP(Table2[[#This Row],[id]],AGCEEP[id],AGCEEP[area])</f>
        <v>Caucasus</v>
      </c>
      <c r="S469" t="str">
        <f>_xlfn.XLOOKUP(Table2[[#This Row],[id]],AGCEEP[id],AGCEEP[terrain])</f>
        <v>plains</v>
      </c>
      <c r="T469" t="str">
        <f>_xlfn.XLOOKUP(Table2[[#This Row],[id]],AGCEEP[id],AGCEEP[religion])</f>
        <v>sunni</v>
      </c>
      <c r="U469" t="str">
        <f>_xlfn.XLOOKUP(Table2[[#This Row],[id]],AGCEEP[id],AGCEEP[climate])</f>
        <v>ncontinental</v>
      </c>
      <c r="V469" t="str">
        <f>_xlfn.XLOOKUP(Table2[[#This Row],[id]],AGCEEP[id],AGCEEP[culture])</f>
        <v>caucasian</v>
      </c>
      <c r="W469" t="str">
        <f>_xlfn.XLOOKUP(Table2[[#This Row],[id]],AGCEEP[id],AGCEEP[goods])</f>
        <v>wool</v>
      </c>
      <c r="X469" t="str">
        <f>_xlfn.XLOOKUP(Table2[[#This Row],[id]],AGCEEP[id],AGCEEP[name])</f>
        <v>Kouban</v>
      </c>
      <c r="Y469">
        <f>_xlfn.XLOOKUP(Table2[[#This Row],[id]],AGCEEP[id],AGCEEP[colonization_difficulty])</f>
        <v>0</v>
      </c>
      <c r="Z469">
        <f>_xlfn.XLOOKUP(Table2[[#This Row],[id]],AGCEEP[id],AGCEEP[manpower])</f>
        <v>5</v>
      </c>
      <c r="AA469">
        <f>_xlfn.XLOOKUP(Table2[[#This Row],[id]],AGCEEP[id],AGCEEP[income])</f>
        <v>1</v>
      </c>
    </row>
    <row r="470" spans="1:27">
      <c r="A470" s="2">
        <v>469</v>
      </c>
      <c r="B470" s="3" t="s">
        <v>346</v>
      </c>
      <c r="C470" s="3" t="s">
        <v>1960</v>
      </c>
      <c r="D470" s="3" t="s">
        <v>640</v>
      </c>
      <c r="E470" s="3" t="s">
        <v>1956</v>
      </c>
      <c r="F470" s="3" t="s">
        <v>394</v>
      </c>
      <c r="G470" s="3" t="s">
        <v>26</v>
      </c>
      <c r="H470" s="3" t="s">
        <v>645</v>
      </c>
      <c r="I470" s="3" t="s">
        <v>41</v>
      </c>
      <c r="J470" s="3" t="s">
        <v>646</v>
      </c>
      <c r="K470" s="3">
        <v>0</v>
      </c>
      <c r="L470" s="3">
        <v>5</v>
      </c>
      <c r="M470" s="3">
        <v>4</v>
      </c>
      <c r="O470">
        <f>Table2[[#This Row],[id]]</f>
        <v>469</v>
      </c>
      <c r="P470" t="str">
        <f>_xlfn.XLOOKUP(Table2[[#This Row],[id]],AGCEEP[id],AGCEEP[continent])</f>
        <v>Europe</v>
      </c>
      <c r="Q470" t="str">
        <f>_xlfn.XLOOKUP(Table2[[#This Row],[id]],AGCEEP[id],AGCEEP[region])</f>
        <v>Eastern Europe</v>
      </c>
      <c r="R470" t="str">
        <f>_xlfn.XLOOKUP(Table2[[#This Row],[id]],AGCEEP[id],AGCEEP[area])</f>
        <v>Caucasus</v>
      </c>
      <c r="S470" t="str">
        <f>_xlfn.XLOOKUP(Table2[[#This Row],[id]],AGCEEP[id],AGCEEP[terrain])</f>
        <v>mountain</v>
      </c>
      <c r="T470" t="str">
        <f>_xlfn.XLOOKUP(Table2[[#This Row],[id]],AGCEEP[id],AGCEEP[religion])</f>
        <v>orthodox</v>
      </c>
      <c r="U470" t="str">
        <f>_xlfn.XLOOKUP(Table2[[#This Row],[id]],AGCEEP[id],AGCEEP[climate])</f>
        <v>ncontinental</v>
      </c>
      <c r="V470" t="str">
        <f>_xlfn.XLOOKUP(Table2[[#This Row],[id]],AGCEEP[id],AGCEEP[culture])</f>
        <v>caucasian</v>
      </c>
      <c r="W470" t="str">
        <f>_xlfn.XLOOKUP(Table2[[#This Row],[id]],AGCEEP[id],AGCEEP[goods])</f>
        <v>wool</v>
      </c>
      <c r="X470" t="str">
        <f>_xlfn.XLOOKUP(Table2[[#This Row],[id]],AGCEEP[id],AGCEEP[name])</f>
        <v>Abkhazia</v>
      </c>
      <c r="Y470">
        <f>_xlfn.XLOOKUP(Table2[[#This Row],[id]],AGCEEP[id],AGCEEP[colonization_difficulty])</f>
        <v>0</v>
      </c>
      <c r="Z470">
        <f>_xlfn.XLOOKUP(Table2[[#This Row],[id]],AGCEEP[id],AGCEEP[manpower])</f>
        <v>5</v>
      </c>
      <c r="AA470">
        <f>_xlfn.XLOOKUP(Table2[[#This Row],[id]],AGCEEP[id],AGCEEP[income])</f>
        <v>4</v>
      </c>
    </row>
    <row r="471" spans="1:27">
      <c r="A471" s="2">
        <v>470</v>
      </c>
      <c r="B471" s="3" t="s">
        <v>346</v>
      </c>
      <c r="C471" s="3" t="s">
        <v>1960</v>
      </c>
      <c r="D471" s="3" t="s">
        <v>640</v>
      </c>
      <c r="E471" s="3" t="s">
        <v>1956</v>
      </c>
      <c r="F471" s="3" t="s">
        <v>394</v>
      </c>
      <c r="G471" s="3" t="s">
        <v>26</v>
      </c>
      <c r="H471" s="3" t="s">
        <v>645</v>
      </c>
      <c r="I471" s="3" t="s">
        <v>37</v>
      </c>
      <c r="J471" s="3" t="s">
        <v>116</v>
      </c>
      <c r="K471" s="3">
        <v>0</v>
      </c>
      <c r="L471" s="3">
        <v>5</v>
      </c>
      <c r="M471" s="3">
        <v>5</v>
      </c>
      <c r="O471">
        <f>Table2[[#This Row],[id]]</f>
        <v>470</v>
      </c>
      <c r="P471" t="str">
        <f>_xlfn.XLOOKUP(Table2[[#This Row],[id]],AGCEEP[id],AGCEEP[continent])</f>
        <v>Europe</v>
      </c>
      <c r="Q471" t="str">
        <f>_xlfn.XLOOKUP(Table2[[#This Row],[id]],AGCEEP[id],AGCEEP[region])</f>
        <v>Eastern Europe</v>
      </c>
      <c r="R471" t="str">
        <f>_xlfn.XLOOKUP(Table2[[#This Row],[id]],AGCEEP[id],AGCEEP[area])</f>
        <v>Caucasus</v>
      </c>
      <c r="S471" t="str">
        <f>_xlfn.XLOOKUP(Table2[[#This Row],[id]],AGCEEP[id],AGCEEP[terrain])</f>
        <v>mountain</v>
      </c>
      <c r="T471" t="str">
        <f>_xlfn.XLOOKUP(Table2[[#This Row],[id]],AGCEEP[id],AGCEEP[religion])</f>
        <v>orthodox</v>
      </c>
      <c r="U471" t="str">
        <f>_xlfn.XLOOKUP(Table2[[#This Row],[id]],AGCEEP[id],AGCEEP[climate])</f>
        <v>ncontinental</v>
      </c>
      <c r="V471" t="str">
        <f>_xlfn.XLOOKUP(Table2[[#This Row],[id]],AGCEEP[id],AGCEEP[culture])</f>
        <v>georgian</v>
      </c>
      <c r="W471" t="str">
        <f>_xlfn.XLOOKUP(Table2[[#This Row],[id]],AGCEEP[id],AGCEEP[goods])</f>
        <v>wine</v>
      </c>
      <c r="X471" t="str">
        <f>_xlfn.XLOOKUP(Table2[[#This Row],[id]],AGCEEP[id],AGCEEP[name])</f>
        <v>Kolkhis</v>
      </c>
      <c r="Y471">
        <f>_xlfn.XLOOKUP(Table2[[#This Row],[id]],AGCEEP[id],AGCEEP[colonization_difficulty])</f>
        <v>0</v>
      </c>
      <c r="Z471">
        <f>_xlfn.XLOOKUP(Table2[[#This Row],[id]],AGCEEP[id],AGCEEP[manpower])</f>
        <v>5</v>
      </c>
      <c r="AA471">
        <f>_xlfn.XLOOKUP(Table2[[#This Row],[id]],AGCEEP[id],AGCEEP[income])</f>
        <v>5</v>
      </c>
    </row>
    <row r="472" spans="1:27">
      <c r="A472" s="2">
        <v>471</v>
      </c>
      <c r="B472" s="3" t="s">
        <v>346</v>
      </c>
      <c r="C472" s="3" t="s">
        <v>1960</v>
      </c>
      <c r="D472" s="3" t="s">
        <v>640</v>
      </c>
      <c r="E472" s="3" t="s">
        <v>34</v>
      </c>
      <c r="F472" s="3" t="s">
        <v>608</v>
      </c>
      <c r="G472" s="3" t="s">
        <v>26</v>
      </c>
      <c r="H472" s="3" t="s">
        <v>647</v>
      </c>
      <c r="I472" s="3" t="s">
        <v>41</v>
      </c>
      <c r="J472" s="3" t="s">
        <v>648</v>
      </c>
      <c r="K472" s="3">
        <v>0</v>
      </c>
      <c r="L472" s="3">
        <v>5</v>
      </c>
      <c r="M472" s="3">
        <v>5</v>
      </c>
      <c r="O472">
        <f>Table2[[#This Row],[id]]</f>
        <v>471</v>
      </c>
      <c r="P472" t="str">
        <f>_xlfn.XLOOKUP(Table2[[#This Row],[id]],AGCEEP[id],AGCEEP[continent])</f>
        <v>Europe</v>
      </c>
      <c r="Q472" t="str">
        <f>_xlfn.XLOOKUP(Table2[[#This Row],[id]],AGCEEP[id],AGCEEP[region])</f>
        <v>Eastern Europe</v>
      </c>
      <c r="R472" t="str">
        <f>_xlfn.XLOOKUP(Table2[[#This Row],[id]],AGCEEP[id],AGCEEP[area])</f>
        <v>Caucasus</v>
      </c>
      <c r="S472" t="str">
        <f>_xlfn.XLOOKUP(Table2[[#This Row],[id]],AGCEEP[id],AGCEEP[terrain])</f>
        <v>plains</v>
      </c>
      <c r="T472" t="str">
        <f>_xlfn.XLOOKUP(Table2[[#This Row],[id]],AGCEEP[id],AGCEEP[religion])</f>
        <v>sunni</v>
      </c>
      <c r="U472" t="str">
        <f>_xlfn.XLOOKUP(Table2[[#This Row],[id]],AGCEEP[id],AGCEEP[climate])</f>
        <v>ncontinental</v>
      </c>
      <c r="V472" t="str">
        <f>_xlfn.XLOOKUP(Table2[[#This Row],[id]],AGCEEP[id],AGCEEP[culture])</f>
        <v>turkish</v>
      </c>
      <c r="W472" t="str">
        <f>_xlfn.XLOOKUP(Table2[[#This Row],[id]],AGCEEP[id],AGCEEP[goods])</f>
        <v>wool</v>
      </c>
      <c r="X472" t="str">
        <f>_xlfn.XLOOKUP(Table2[[#This Row],[id]],AGCEEP[id],AGCEEP[name])</f>
        <v>Daghestan</v>
      </c>
      <c r="Y472">
        <f>_xlfn.XLOOKUP(Table2[[#This Row],[id]],AGCEEP[id],AGCEEP[colonization_difficulty])</f>
        <v>0</v>
      </c>
      <c r="Z472">
        <f>_xlfn.XLOOKUP(Table2[[#This Row],[id]],AGCEEP[id],AGCEEP[manpower])</f>
        <v>5</v>
      </c>
      <c r="AA472">
        <f>_xlfn.XLOOKUP(Table2[[#This Row],[id]],AGCEEP[id],AGCEEP[income])</f>
        <v>5</v>
      </c>
    </row>
    <row r="473" spans="1:27">
      <c r="A473" s="2">
        <v>472</v>
      </c>
      <c r="B473" s="3" t="s">
        <v>346</v>
      </c>
      <c r="C473" s="3" t="s">
        <v>1960</v>
      </c>
      <c r="D473" s="3" t="s">
        <v>640</v>
      </c>
      <c r="E473" s="3" t="s">
        <v>1956</v>
      </c>
      <c r="F473" s="3" t="s">
        <v>649</v>
      </c>
      <c r="G473" s="3" t="s">
        <v>26</v>
      </c>
      <c r="H473" s="3" t="s">
        <v>650</v>
      </c>
      <c r="I473" s="3" t="s">
        <v>18</v>
      </c>
      <c r="J473" s="3" t="s">
        <v>651</v>
      </c>
      <c r="K473" s="3">
        <v>0</v>
      </c>
      <c r="L473" s="3">
        <v>5</v>
      </c>
      <c r="M473" s="3">
        <v>4</v>
      </c>
      <c r="O473">
        <f>Table2[[#This Row],[id]]</f>
        <v>472</v>
      </c>
      <c r="P473" t="str">
        <f>_xlfn.XLOOKUP(Table2[[#This Row],[id]],AGCEEP[id],AGCEEP[continent])</f>
        <v>Europe</v>
      </c>
      <c r="Q473" t="str">
        <f>_xlfn.XLOOKUP(Table2[[#This Row],[id]],AGCEEP[id],AGCEEP[region])</f>
        <v>Eastern Europe</v>
      </c>
      <c r="R473" t="str">
        <f>_xlfn.XLOOKUP(Table2[[#This Row],[id]],AGCEEP[id],AGCEEP[area])</f>
        <v>Caucasus</v>
      </c>
      <c r="S473" t="str">
        <f>_xlfn.XLOOKUP(Table2[[#This Row],[id]],AGCEEP[id],AGCEEP[terrain])</f>
        <v>mountain</v>
      </c>
      <c r="T473" t="str">
        <f>_xlfn.XLOOKUP(Table2[[#This Row],[id]],AGCEEP[id],AGCEEP[religion])</f>
        <v>orthodox</v>
      </c>
      <c r="U473" t="str">
        <f>_xlfn.XLOOKUP(Table2[[#This Row],[id]],AGCEEP[id],AGCEEP[climate])</f>
        <v>ncontinental</v>
      </c>
      <c r="V473" t="str">
        <f>_xlfn.XLOOKUP(Table2[[#This Row],[id]],AGCEEP[id],AGCEEP[culture])</f>
        <v>georgian</v>
      </c>
      <c r="W473" t="str">
        <f>_xlfn.XLOOKUP(Table2[[#This Row],[id]],AGCEEP[id],AGCEEP[goods])</f>
        <v>wine</v>
      </c>
      <c r="X473" t="str">
        <f>_xlfn.XLOOKUP(Table2[[#This Row],[id]],AGCEEP[id],AGCEEP[name])</f>
        <v>Iveria</v>
      </c>
      <c r="Y473">
        <f>_xlfn.XLOOKUP(Table2[[#This Row],[id]],AGCEEP[id],AGCEEP[colonization_difficulty])</f>
        <v>0</v>
      </c>
      <c r="Z473">
        <f>_xlfn.XLOOKUP(Table2[[#This Row],[id]],AGCEEP[id],AGCEEP[manpower])</f>
        <v>5</v>
      </c>
      <c r="AA473">
        <f>_xlfn.XLOOKUP(Table2[[#This Row],[id]],AGCEEP[id],AGCEEP[income])</f>
        <v>4</v>
      </c>
    </row>
    <row r="474" spans="1:27">
      <c r="A474" s="2">
        <v>473</v>
      </c>
      <c r="B474" s="3" t="s">
        <v>652</v>
      </c>
      <c r="C474" s="3" t="s">
        <v>1964</v>
      </c>
      <c r="D474" s="3" t="s">
        <v>654</v>
      </c>
      <c r="E474" s="3" t="s">
        <v>1956</v>
      </c>
      <c r="F474" s="3" t="s">
        <v>608</v>
      </c>
      <c r="G474" s="3" t="s">
        <v>26</v>
      </c>
      <c r="H474" s="3" t="s">
        <v>655</v>
      </c>
      <c r="I474" s="3" t="s">
        <v>141</v>
      </c>
      <c r="J474" s="3" t="s">
        <v>656</v>
      </c>
      <c r="K474" s="3">
        <v>0</v>
      </c>
      <c r="L474" s="3">
        <v>6</v>
      </c>
      <c r="M474" s="3">
        <v>5</v>
      </c>
      <c r="O474">
        <f>Table2[[#This Row],[id]]</f>
        <v>473</v>
      </c>
      <c r="P474" t="str">
        <f>_xlfn.XLOOKUP(Table2[[#This Row],[id]],AGCEEP[id],AGCEEP[continent])</f>
        <v>Europe</v>
      </c>
      <c r="Q474" t="str">
        <f>_xlfn.XLOOKUP(Table2[[#This Row],[id]],AGCEEP[id],AGCEEP[region])</f>
        <v>Eastern Europe</v>
      </c>
      <c r="R474" t="str">
        <f>_xlfn.XLOOKUP(Table2[[#This Row],[id]],AGCEEP[id],AGCEEP[area])</f>
        <v>Caucasus</v>
      </c>
      <c r="S474" t="str">
        <f>_xlfn.XLOOKUP(Table2[[#This Row],[id]],AGCEEP[id],AGCEEP[terrain])</f>
        <v>mountain</v>
      </c>
      <c r="T474" t="str">
        <f>_xlfn.XLOOKUP(Table2[[#This Row],[id]],AGCEEP[id],AGCEEP[religion])</f>
        <v>miaphysite</v>
      </c>
      <c r="U474" t="str">
        <f>_xlfn.XLOOKUP(Table2[[#This Row],[id]],AGCEEP[id],AGCEEP[climate])</f>
        <v>ncontinental</v>
      </c>
      <c r="V474" t="str">
        <f>_xlfn.XLOOKUP(Table2[[#This Row],[id]],AGCEEP[id],AGCEEP[culture])</f>
        <v>armenian</v>
      </c>
      <c r="W474" t="str">
        <f>_xlfn.XLOOKUP(Table2[[#This Row],[id]],AGCEEP[id],AGCEEP[goods])</f>
        <v>gold</v>
      </c>
      <c r="X474" t="str">
        <f>_xlfn.XLOOKUP(Table2[[#This Row],[id]],AGCEEP[id],AGCEEP[name])</f>
        <v>Armenia</v>
      </c>
      <c r="Y474">
        <f>_xlfn.XLOOKUP(Table2[[#This Row],[id]],AGCEEP[id],AGCEEP[colonization_difficulty])</f>
        <v>0</v>
      </c>
      <c r="Z474">
        <f>_xlfn.XLOOKUP(Table2[[#This Row],[id]],AGCEEP[id],AGCEEP[manpower])</f>
        <v>6</v>
      </c>
      <c r="AA474">
        <f>_xlfn.XLOOKUP(Table2[[#This Row],[id]],AGCEEP[id],AGCEEP[income])</f>
        <v>5</v>
      </c>
    </row>
    <row r="475" spans="1:27">
      <c r="A475" s="2">
        <v>474</v>
      </c>
      <c r="B475" s="3" t="s">
        <v>652</v>
      </c>
      <c r="C475" s="3" t="s">
        <v>1964</v>
      </c>
      <c r="D475" s="3" t="s">
        <v>657</v>
      </c>
      <c r="E475" s="3" t="s">
        <v>1956</v>
      </c>
      <c r="F475" s="3" t="s">
        <v>608</v>
      </c>
      <c r="G475" s="3" t="s">
        <v>26</v>
      </c>
      <c r="H475" s="3" t="s">
        <v>647</v>
      </c>
      <c r="I475" s="3" t="s">
        <v>41</v>
      </c>
      <c r="J475" s="3" t="s">
        <v>658</v>
      </c>
      <c r="K475" s="3">
        <v>0</v>
      </c>
      <c r="L475" s="3">
        <v>5</v>
      </c>
      <c r="M475" s="3">
        <v>4</v>
      </c>
      <c r="O475">
        <f>Table2[[#This Row],[id]]</f>
        <v>474</v>
      </c>
      <c r="P475" t="str">
        <f>_xlfn.XLOOKUP(Table2[[#This Row],[id]],AGCEEP[id],AGCEEP[continent])</f>
        <v>Asia</v>
      </c>
      <c r="Q475" t="str">
        <f>_xlfn.XLOOKUP(Table2[[#This Row],[id]],AGCEEP[id],AGCEEP[region])</f>
        <v>Middle East</v>
      </c>
      <c r="R475" t="str">
        <f>_xlfn.XLOOKUP(Table2[[#This Row],[id]],AGCEEP[id],AGCEEP[area])</f>
        <v>Anatolia</v>
      </c>
      <c r="S475" t="str">
        <f>_xlfn.XLOOKUP(Table2[[#This Row],[id]],AGCEEP[id],AGCEEP[terrain])</f>
        <v>mountain</v>
      </c>
      <c r="T475" t="str">
        <f>_xlfn.XLOOKUP(Table2[[#This Row],[id]],AGCEEP[id],AGCEEP[religion])</f>
        <v>sunni</v>
      </c>
      <c r="U475" t="str">
        <f>_xlfn.XLOOKUP(Table2[[#This Row],[id]],AGCEEP[id],AGCEEP[climate])</f>
        <v>ncontinental</v>
      </c>
      <c r="V475" t="str">
        <f>_xlfn.XLOOKUP(Table2[[#This Row],[id]],AGCEEP[id],AGCEEP[culture])</f>
        <v>turkish</v>
      </c>
      <c r="W475" t="str">
        <f>_xlfn.XLOOKUP(Table2[[#This Row],[id]],AGCEEP[id],AGCEEP[goods])</f>
        <v>wool</v>
      </c>
      <c r="X475" t="str">
        <f>_xlfn.XLOOKUP(Table2[[#This Row],[id]],AGCEEP[id],AGCEEP[name])</f>
        <v>Sivas</v>
      </c>
      <c r="Y475">
        <f>_xlfn.XLOOKUP(Table2[[#This Row],[id]],AGCEEP[id],AGCEEP[colonization_difficulty])</f>
        <v>0</v>
      </c>
      <c r="Z475">
        <f>_xlfn.XLOOKUP(Table2[[#This Row],[id]],AGCEEP[id],AGCEEP[manpower])</f>
        <v>5</v>
      </c>
      <c r="AA475">
        <f>_xlfn.XLOOKUP(Table2[[#This Row],[id]],AGCEEP[id],AGCEEP[income])</f>
        <v>4</v>
      </c>
    </row>
    <row r="476" spans="1:27">
      <c r="A476" s="2">
        <v>475</v>
      </c>
      <c r="B476" s="3" t="s">
        <v>652</v>
      </c>
      <c r="C476" s="3" t="s">
        <v>1964</v>
      </c>
      <c r="D476" s="3" t="s">
        <v>657</v>
      </c>
      <c r="E476" s="3" t="s">
        <v>80</v>
      </c>
      <c r="F476" s="3" t="s">
        <v>394</v>
      </c>
      <c r="G476" s="3" t="s">
        <v>35</v>
      </c>
      <c r="H476" s="3" t="s">
        <v>513</v>
      </c>
      <c r="I476" s="3" t="s">
        <v>212</v>
      </c>
      <c r="J476" s="3" t="s">
        <v>659</v>
      </c>
      <c r="K476" s="3">
        <v>0</v>
      </c>
      <c r="L476" s="3">
        <v>5</v>
      </c>
      <c r="M476" s="3">
        <v>6</v>
      </c>
      <c r="O476">
        <f>Table2[[#This Row],[id]]</f>
        <v>475</v>
      </c>
      <c r="P476" t="str">
        <f>_xlfn.XLOOKUP(Table2[[#This Row],[id]],AGCEEP[id],AGCEEP[continent])</f>
        <v>Asia</v>
      </c>
      <c r="Q476" t="str">
        <f>_xlfn.XLOOKUP(Table2[[#This Row],[id]],AGCEEP[id],AGCEEP[region])</f>
        <v>Middle East</v>
      </c>
      <c r="R476" t="str">
        <f>_xlfn.XLOOKUP(Table2[[#This Row],[id]],AGCEEP[id],AGCEEP[area])</f>
        <v>Anatolia</v>
      </c>
      <c r="S476" t="str">
        <f>_xlfn.XLOOKUP(Table2[[#This Row],[id]],AGCEEP[id],AGCEEP[terrain])</f>
        <v>marsh</v>
      </c>
      <c r="T476" t="str">
        <f>_xlfn.XLOOKUP(Table2[[#This Row],[id]],AGCEEP[id],AGCEEP[religion])</f>
        <v>orthodox</v>
      </c>
      <c r="U476" t="str">
        <f>_xlfn.XLOOKUP(Table2[[#This Row],[id]],AGCEEP[id],AGCEEP[climate])</f>
        <v>temperate</v>
      </c>
      <c r="V476" t="str">
        <f>_xlfn.XLOOKUP(Table2[[#This Row],[id]],AGCEEP[id],AGCEEP[culture])</f>
        <v>greek</v>
      </c>
      <c r="W476" t="str">
        <f>_xlfn.XLOOKUP(Table2[[#This Row],[id]],AGCEEP[id],AGCEEP[goods])</f>
        <v>naval_supplies</v>
      </c>
      <c r="X476" t="str">
        <f>_xlfn.XLOOKUP(Table2[[#This Row],[id]],AGCEEP[id],AGCEEP[name])</f>
        <v>Trabzon</v>
      </c>
      <c r="Y476">
        <f>_xlfn.XLOOKUP(Table2[[#This Row],[id]],AGCEEP[id],AGCEEP[colonization_difficulty])</f>
        <v>0</v>
      </c>
      <c r="Z476">
        <f>_xlfn.XLOOKUP(Table2[[#This Row],[id]],AGCEEP[id],AGCEEP[manpower])</f>
        <v>5</v>
      </c>
      <c r="AA476">
        <f>_xlfn.XLOOKUP(Table2[[#This Row],[id]],AGCEEP[id],AGCEEP[income])</f>
        <v>6</v>
      </c>
    </row>
    <row r="477" spans="1:27">
      <c r="A477" s="2">
        <v>476</v>
      </c>
      <c r="B477" s="3" t="s">
        <v>652</v>
      </c>
      <c r="C477" s="3" t="s">
        <v>1964</v>
      </c>
      <c r="D477" s="3" t="s">
        <v>657</v>
      </c>
      <c r="E477" s="3" t="s">
        <v>1956</v>
      </c>
      <c r="F477" s="3" t="s">
        <v>608</v>
      </c>
      <c r="G477" s="3" t="s">
        <v>26</v>
      </c>
      <c r="H477" s="3" t="s">
        <v>647</v>
      </c>
      <c r="I477" s="3" t="s">
        <v>141</v>
      </c>
      <c r="J477" s="3" t="s">
        <v>660</v>
      </c>
      <c r="K477" s="3">
        <v>0</v>
      </c>
      <c r="L477" s="3">
        <v>5</v>
      </c>
      <c r="M477" s="3">
        <v>6</v>
      </c>
      <c r="O477">
        <f>Table2[[#This Row],[id]]</f>
        <v>476</v>
      </c>
      <c r="P477" t="str">
        <f>_xlfn.XLOOKUP(Table2[[#This Row],[id]],AGCEEP[id],AGCEEP[continent])</f>
        <v>Asia</v>
      </c>
      <c r="Q477" t="str">
        <f>_xlfn.XLOOKUP(Table2[[#This Row],[id]],AGCEEP[id],AGCEEP[region])</f>
        <v>Middle East</v>
      </c>
      <c r="R477" t="str">
        <f>_xlfn.XLOOKUP(Table2[[#This Row],[id]],AGCEEP[id],AGCEEP[area])</f>
        <v>Anatolia</v>
      </c>
      <c r="S477" t="str">
        <f>_xlfn.XLOOKUP(Table2[[#This Row],[id]],AGCEEP[id],AGCEEP[terrain])</f>
        <v>mountain</v>
      </c>
      <c r="T477" t="str">
        <f>_xlfn.XLOOKUP(Table2[[#This Row],[id]],AGCEEP[id],AGCEEP[religion])</f>
        <v>sunni</v>
      </c>
      <c r="U477" t="str">
        <f>_xlfn.XLOOKUP(Table2[[#This Row],[id]],AGCEEP[id],AGCEEP[climate])</f>
        <v>ncontinental</v>
      </c>
      <c r="V477" t="str">
        <f>_xlfn.XLOOKUP(Table2[[#This Row],[id]],AGCEEP[id],AGCEEP[culture])</f>
        <v>turkish</v>
      </c>
      <c r="W477" t="str">
        <f>_xlfn.XLOOKUP(Table2[[#This Row],[id]],AGCEEP[id],AGCEEP[goods])</f>
        <v>iron</v>
      </c>
      <c r="X477" t="str">
        <f>_xlfn.XLOOKUP(Table2[[#This Row],[id]],AGCEEP[id],AGCEEP[name])</f>
        <v>Angora</v>
      </c>
      <c r="Y477">
        <f>_xlfn.XLOOKUP(Table2[[#This Row],[id]],AGCEEP[id],AGCEEP[colonization_difficulty])</f>
        <v>0</v>
      </c>
      <c r="Z477">
        <f>_xlfn.XLOOKUP(Table2[[#This Row],[id]],AGCEEP[id],AGCEEP[manpower])</f>
        <v>5</v>
      </c>
      <c r="AA477">
        <f>_xlfn.XLOOKUP(Table2[[#This Row],[id]],AGCEEP[id],AGCEEP[income])</f>
        <v>10</v>
      </c>
    </row>
    <row r="478" spans="1:27">
      <c r="A478" s="2">
        <v>477</v>
      </c>
      <c r="B478" s="3" t="s">
        <v>652</v>
      </c>
      <c r="C478" s="3" t="s">
        <v>1964</v>
      </c>
      <c r="D478" s="3" t="s">
        <v>657</v>
      </c>
      <c r="E478" s="3" t="s">
        <v>34</v>
      </c>
      <c r="F478" s="3" t="s">
        <v>394</v>
      </c>
      <c r="G478" s="3" t="s">
        <v>35</v>
      </c>
      <c r="H478" s="3" t="s">
        <v>513</v>
      </c>
      <c r="I478" s="3" t="s">
        <v>352</v>
      </c>
      <c r="J478" s="3" t="s">
        <v>657</v>
      </c>
      <c r="K478" s="3">
        <v>0</v>
      </c>
      <c r="L478" s="3">
        <v>5</v>
      </c>
      <c r="M478" s="3">
        <v>8</v>
      </c>
      <c r="O478">
        <f>Table2[[#This Row],[id]]</f>
        <v>477</v>
      </c>
      <c r="P478" t="str">
        <f>_xlfn.XLOOKUP(Table2[[#This Row],[id]],AGCEEP[id],AGCEEP[continent])</f>
        <v>Asia</v>
      </c>
      <c r="Q478" t="str">
        <f>_xlfn.XLOOKUP(Table2[[#This Row],[id]],AGCEEP[id],AGCEEP[region])</f>
        <v>Middle East</v>
      </c>
      <c r="R478" t="str">
        <f>_xlfn.XLOOKUP(Table2[[#This Row],[id]],AGCEEP[id],AGCEEP[area])</f>
        <v>Anatolia</v>
      </c>
      <c r="S478" t="str">
        <f>_xlfn.XLOOKUP(Table2[[#This Row],[id]],AGCEEP[id],AGCEEP[terrain])</f>
        <v>plains</v>
      </c>
      <c r="T478" t="str">
        <f>_xlfn.XLOOKUP(Table2[[#This Row],[id]],AGCEEP[id],AGCEEP[religion])</f>
        <v>orthodox</v>
      </c>
      <c r="U478" t="str">
        <f>_xlfn.XLOOKUP(Table2[[#This Row],[id]],AGCEEP[id],AGCEEP[climate])</f>
        <v>temperate</v>
      </c>
      <c r="V478" t="str">
        <f>_xlfn.XLOOKUP(Table2[[#This Row],[id]],AGCEEP[id],AGCEEP[culture])</f>
        <v>turkish</v>
      </c>
      <c r="W478" t="str">
        <f>_xlfn.XLOOKUP(Table2[[#This Row],[id]],AGCEEP[id],AGCEEP[goods])</f>
        <v>cloth</v>
      </c>
      <c r="X478" t="str">
        <f>_xlfn.XLOOKUP(Table2[[#This Row],[id]],AGCEEP[id],AGCEEP[name])</f>
        <v>Anatolia</v>
      </c>
      <c r="Y478">
        <f>_xlfn.XLOOKUP(Table2[[#This Row],[id]],AGCEEP[id],AGCEEP[colonization_difficulty])</f>
        <v>0</v>
      </c>
      <c r="Z478">
        <f>_xlfn.XLOOKUP(Table2[[#This Row],[id]],AGCEEP[id],AGCEEP[manpower])</f>
        <v>5</v>
      </c>
      <c r="AA478">
        <f>_xlfn.XLOOKUP(Table2[[#This Row],[id]],AGCEEP[id],AGCEEP[income])</f>
        <v>13</v>
      </c>
    </row>
    <row r="479" spans="1:27">
      <c r="A479" s="2">
        <v>478</v>
      </c>
      <c r="B479" s="3" t="s">
        <v>652</v>
      </c>
      <c r="C479" s="3" t="s">
        <v>1964</v>
      </c>
      <c r="D479" s="3" t="s">
        <v>657</v>
      </c>
      <c r="E479" s="3" t="s">
        <v>34</v>
      </c>
      <c r="F479" s="3" t="s">
        <v>394</v>
      </c>
      <c r="G479" s="3" t="s">
        <v>35</v>
      </c>
      <c r="H479" s="3" t="s">
        <v>513</v>
      </c>
      <c r="I479" s="3" t="s">
        <v>37</v>
      </c>
      <c r="J479" s="3" t="s">
        <v>661</v>
      </c>
      <c r="K479" s="3">
        <v>0</v>
      </c>
      <c r="L479" s="3">
        <v>5</v>
      </c>
      <c r="M479" s="3">
        <v>11</v>
      </c>
      <c r="O479">
        <f>Table2[[#This Row],[id]]</f>
        <v>478</v>
      </c>
      <c r="P479" t="str">
        <f>_xlfn.XLOOKUP(Table2[[#This Row],[id]],AGCEEP[id],AGCEEP[continent])</f>
        <v>Asia</v>
      </c>
      <c r="Q479" t="str">
        <f>_xlfn.XLOOKUP(Table2[[#This Row],[id]],AGCEEP[id],AGCEEP[region])</f>
        <v>Middle East</v>
      </c>
      <c r="R479" t="str">
        <f>_xlfn.XLOOKUP(Table2[[#This Row],[id]],AGCEEP[id],AGCEEP[area])</f>
        <v>Anatolia</v>
      </c>
      <c r="S479" t="str">
        <f>_xlfn.XLOOKUP(Table2[[#This Row],[id]],AGCEEP[id],AGCEEP[terrain])</f>
        <v>plains</v>
      </c>
      <c r="T479" t="str">
        <f>_xlfn.XLOOKUP(Table2[[#This Row],[id]],AGCEEP[id],AGCEEP[religion])</f>
        <v>orthodox</v>
      </c>
      <c r="U479" t="str">
        <f>_xlfn.XLOOKUP(Table2[[#This Row],[id]],AGCEEP[id],AGCEEP[climate])</f>
        <v>temperate</v>
      </c>
      <c r="V479" t="str">
        <f>_xlfn.XLOOKUP(Table2[[#This Row],[id]],AGCEEP[id],AGCEEP[culture])</f>
        <v>turkish</v>
      </c>
      <c r="W479" t="str">
        <f>_xlfn.XLOOKUP(Table2[[#This Row],[id]],AGCEEP[id],AGCEEP[goods])</f>
        <v>wine</v>
      </c>
      <c r="X479" t="str">
        <f>_xlfn.XLOOKUP(Table2[[#This Row],[id]],AGCEEP[id],AGCEEP[name])</f>
        <v>Smyrna</v>
      </c>
      <c r="Y479">
        <f>_xlfn.XLOOKUP(Table2[[#This Row],[id]],AGCEEP[id],AGCEEP[colonization_difficulty])</f>
        <v>0</v>
      </c>
      <c r="Z479">
        <f>_xlfn.XLOOKUP(Table2[[#This Row],[id]],AGCEEP[id],AGCEEP[manpower])</f>
        <v>5</v>
      </c>
      <c r="AA479">
        <f>_xlfn.XLOOKUP(Table2[[#This Row],[id]],AGCEEP[id],AGCEEP[income])</f>
        <v>5</v>
      </c>
    </row>
    <row r="480" spans="1:27">
      <c r="A480" s="2">
        <v>479</v>
      </c>
      <c r="B480" s="3" t="s">
        <v>346</v>
      </c>
      <c r="C480" s="3" t="s">
        <v>1963</v>
      </c>
      <c r="D480" s="3" t="s">
        <v>516</v>
      </c>
      <c r="E480" s="3" t="s">
        <v>34</v>
      </c>
      <c r="F480" s="3" t="s">
        <v>394</v>
      </c>
      <c r="G480" s="3" t="s">
        <v>35</v>
      </c>
      <c r="H480" s="3" t="s">
        <v>513</v>
      </c>
      <c r="I480" s="3" t="s">
        <v>37</v>
      </c>
      <c r="J480" s="3" t="s">
        <v>662</v>
      </c>
      <c r="K480" s="3">
        <v>0</v>
      </c>
      <c r="L480" s="3">
        <v>3</v>
      </c>
      <c r="M480" s="3">
        <v>3</v>
      </c>
      <c r="O480">
        <f>Table2[[#This Row],[id]]</f>
        <v>479</v>
      </c>
      <c r="P480" t="str">
        <f>_xlfn.XLOOKUP(Table2[[#This Row],[id]],AGCEEP[id],AGCEEP[continent])</f>
        <v>Europe</v>
      </c>
      <c r="Q480" t="str">
        <f>_xlfn.XLOOKUP(Table2[[#This Row],[id]],AGCEEP[id],AGCEEP[region])</f>
        <v>Southern Europe</v>
      </c>
      <c r="R480" t="str">
        <f>_xlfn.XLOOKUP(Table2[[#This Row],[id]],AGCEEP[id],AGCEEP[area])</f>
        <v>Mediterranean</v>
      </c>
      <c r="S480" t="str">
        <f>_xlfn.XLOOKUP(Table2[[#This Row],[id]],AGCEEP[id],AGCEEP[terrain])</f>
        <v>plains</v>
      </c>
      <c r="T480" t="str">
        <f>_xlfn.XLOOKUP(Table2[[#This Row],[id]],AGCEEP[id],AGCEEP[religion])</f>
        <v>orthodox</v>
      </c>
      <c r="U480" t="str">
        <f>_xlfn.XLOOKUP(Table2[[#This Row],[id]],AGCEEP[id],AGCEEP[climate])</f>
        <v>temperate</v>
      </c>
      <c r="V480" t="str">
        <f>_xlfn.XLOOKUP(Table2[[#This Row],[id]],AGCEEP[id],AGCEEP[culture])</f>
        <v>greek</v>
      </c>
      <c r="W480" t="str">
        <f>_xlfn.XLOOKUP(Table2[[#This Row],[id]],AGCEEP[id],AGCEEP[goods])</f>
        <v>grain</v>
      </c>
      <c r="X480" t="str">
        <f>_xlfn.XLOOKUP(Table2[[#This Row],[id]],AGCEEP[id],AGCEEP[name])</f>
        <v>Ionia</v>
      </c>
      <c r="Y480">
        <f>_xlfn.XLOOKUP(Table2[[#This Row],[id]],AGCEEP[id],AGCEEP[colonization_difficulty])</f>
        <v>0</v>
      </c>
      <c r="Z480">
        <f>_xlfn.XLOOKUP(Table2[[#This Row],[id]],AGCEEP[id],AGCEEP[manpower])</f>
        <v>3</v>
      </c>
      <c r="AA480">
        <f>_xlfn.XLOOKUP(Table2[[#This Row],[id]],AGCEEP[id],AGCEEP[income])</f>
        <v>3</v>
      </c>
    </row>
    <row r="481" spans="1:27">
      <c r="A481" s="2">
        <v>480</v>
      </c>
      <c r="B481" s="3" t="s">
        <v>346</v>
      </c>
      <c r="C481" s="3" t="s">
        <v>1963</v>
      </c>
      <c r="D481" s="3" t="s">
        <v>516</v>
      </c>
      <c r="E481" s="3" t="s">
        <v>1956</v>
      </c>
      <c r="F481" s="3" t="s">
        <v>394</v>
      </c>
      <c r="G481" s="3" t="s">
        <v>35</v>
      </c>
      <c r="H481" s="3" t="s">
        <v>513</v>
      </c>
      <c r="I481" s="3" t="s">
        <v>73</v>
      </c>
      <c r="J481" s="3" t="s">
        <v>663</v>
      </c>
      <c r="K481" s="3">
        <v>0</v>
      </c>
      <c r="L481" s="3">
        <v>3</v>
      </c>
      <c r="M481" s="3">
        <v>5</v>
      </c>
      <c r="O481">
        <f>Table2[[#This Row],[id]]</f>
        <v>480</v>
      </c>
      <c r="P481" t="str">
        <f>_xlfn.XLOOKUP(Table2[[#This Row],[id]],AGCEEP[id],AGCEEP[continent])</f>
        <v>Europe</v>
      </c>
      <c r="Q481" t="str">
        <f>_xlfn.XLOOKUP(Table2[[#This Row],[id]],AGCEEP[id],AGCEEP[region])</f>
        <v>Southern Europe</v>
      </c>
      <c r="R481" t="str">
        <f>_xlfn.XLOOKUP(Table2[[#This Row],[id]],AGCEEP[id],AGCEEP[area])</f>
        <v>Mediterranean</v>
      </c>
      <c r="S481" t="str">
        <f>_xlfn.XLOOKUP(Table2[[#This Row],[id]],AGCEEP[id],AGCEEP[terrain])</f>
        <v>mountain</v>
      </c>
      <c r="T481" t="str">
        <f>_xlfn.XLOOKUP(Table2[[#This Row],[id]],AGCEEP[id],AGCEEP[religion])</f>
        <v>orthodox</v>
      </c>
      <c r="U481" t="str">
        <f>_xlfn.XLOOKUP(Table2[[#This Row],[id]],AGCEEP[id],AGCEEP[climate])</f>
        <v>temperate</v>
      </c>
      <c r="V481" t="str">
        <f>_xlfn.XLOOKUP(Table2[[#This Row],[id]],AGCEEP[id],AGCEEP[culture])</f>
        <v>greek</v>
      </c>
      <c r="W481" t="str">
        <f>_xlfn.XLOOKUP(Table2[[#This Row],[id]],AGCEEP[id],AGCEEP[goods])</f>
        <v>sugar</v>
      </c>
      <c r="X481" t="str">
        <f>_xlfn.XLOOKUP(Table2[[#This Row],[id]],AGCEEP[id],AGCEEP[name])</f>
        <v>Crete</v>
      </c>
      <c r="Y481">
        <f>_xlfn.XLOOKUP(Table2[[#This Row],[id]],AGCEEP[id],AGCEEP[colonization_difficulty])</f>
        <v>0</v>
      </c>
      <c r="Z481">
        <f>_xlfn.XLOOKUP(Table2[[#This Row],[id]],AGCEEP[id],AGCEEP[manpower])</f>
        <v>3</v>
      </c>
      <c r="AA481">
        <f>_xlfn.XLOOKUP(Table2[[#This Row],[id]],AGCEEP[id],AGCEEP[income])</f>
        <v>5</v>
      </c>
    </row>
    <row r="482" spans="1:27">
      <c r="A482" s="2">
        <v>481</v>
      </c>
      <c r="B482" s="3" t="s">
        <v>346</v>
      </c>
      <c r="C482" s="3" t="s">
        <v>1963</v>
      </c>
      <c r="D482" s="3" t="s">
        <v>516</v>
      </c>
      <c r="E482" s="3" t="s">
        <v>1956</v>
      </c>
      <c r="F482" s="3" t="s">
        <v>394</v>
      </c>
      <c r="G482" s="3" t="s">
        <v>35</v>
      </c>
      <c r="H482" s="3" t="s">
        <v>513</v>
      </c>
      <c r="I482" s="3" t="s">
        <v>27</v>
      </c>
      <c r="J482" s="3" t="s">
        <v>664</v>
      </c>
      <c r="K482" s="3">
        <v>0</v>
      </c>
      <c r="L482" s="3">
        <v>3</v>
      </c>
      <c r="M482" s="3">
        <v>2</v>
      </c>
      <c r="O482">
        <f>Table2[[#This Row],[id]]</f>
        <v>481</v>
      </c>
      <c r="P482" t="str">
        <f>_xlfn.XLOOKUP(Table2[[#This Row],[id]],AGCEEP[id],AGCEEP[continent])</f>
        <v>Europe</v>
      </c>
      <c r="Q482" t="str">
        <f>_xlfn.XLOOKUP(Table2[[#This Row],[id]],AGCEEP[id],AGCEEP[region])</f>
        <v>Southern Europe</v>
      </c>
      <c r="R482" t="str">
        <f>_xlfn.XLOOKUP(Table2[[#This Row],[id]],AGCEEP[id],AGCEEP[area])</f>
        <v>Mediterranean</v>
      </c>
      <c r="S482" t="str">
        <f>_xlfn.XLOOKUP(Table2[[#This Row],[id]],AGCEEP[id],AGCEEP[terrain])</f>
        <v>mountain</v>
      </c>
      <c r="T482" t="str">
        <f>_xlfn.XLOOKUP(Table2[[#This Row],[id]],AGCEEP[id],AGCEEP[religion])</f>
        <v>orthodox</v>
      </c>
      <c r="U482" t="str">
        <f>_xlfn.XLOOKUP(Table2[[#This Row],[id]],AGCEEP[id],AGCEEP[climate])</f>
        <v>temperate</v>
      </c>
      <c r="V482" t="str">
        <f>_xlfn.XLOOKUP(Table2[[#This Row],[id]],AGCEEP[id],AGCEEP[culture])</f>
        <v>greek</v>
      </c>
      <c r="W482" t="str">
        <f>_xlfn.XLOOKUP(Table2[[#This Row],[id]],AGCEEP[id],AGCEEP[goods])</f>
        <v>fish</v>
      </c>
      <c r="X482" t="str">
        <f>_xlfn.XLOOKUP(Table2[[#This Row],[id]],AGCEEP[id],AGCEEP[name])</f>
        <v>Rhodes</v>
      </c>
      <c r="Y482">
        <f>_xlfn.XLOOKUP(Table2[[#This Row],[id]],AGCEEP[id],AGCEEP[colonization_difficulty])</f>
        <v>0</v>
      </c>
      <c r="Z482">
        <f>_xlfn.XLOOKUP(Table2[[#This Row],[id]],AGCEEP[id],AGCEEP[manpower])</f>
        <v>3</v>
      </c>
      <c r="AA482">
        <f>_xlfn.XLOOKUP(Table2[[#This Row],[id]],AGCEEP[id],AGCEEP[income])</f>
        <v>2</v>
      </c>
    </row>
    <row r="483" spans="1:27">
      <c r="A483" s="2">
        <v>482</v>
      </c>
      <c r="B483" s="3" t="s">
        <v>652</v>
      </c>
      <c r="C483" s="3" t="s">
        <v>1964</v>
      </c>
      <c r="D483" s="3" t="s">
        <v>657</v>
      </c>
      <c r="E483" s="3" t="s">
        <v>1956</v>
      </c>
      <c r="F483" s="3" t="s">
        <v>608</v>
      </c>
      <c r="G483" s="3" t="s">
        <v>26</v>
      </c>
      <c r="H483" s="3" t="s">
        <v>647</v>
      </c>
      <c r="I483" s="3" t="s">
        <v>53</v>
      </c>
      <c r="J483" s="3" t="s">
        <v>665</v>
      </c>
      <c r="K483" s="3">
        <v>0</v>
      </c>
      <c r="L483" s="3">
        <v>3</v>
      </c>
      <c r="M483" s="3">
        <v>4</v>
      </c>
      <c r="O483">
        <f>Table2[[#This Row],[id]]</f>
        <v>482</v>
      </c>
      <c r="P483" t="str">
        <f>_xlfn.XLOOKUP(Table2[[#This Row],[id]],AGCEEP[id],AGCEEP[continent])</f>
        <v>Asia</v>
      </c>
      <c r="Q483" t="str">
        <f>_xlfn.XLOOKUP(Table2[[#This Row],[id]],AGCEEP[id],AGCEEP[region])</f>
        <v>Middle East</v>
      </c>
      <c r="R483" t="str">
        <f>_xlfn.XLOOKUP(Table2[[#This Row],[id]],AGCEEP[id],AGCEEP[area])</f>
        <v>Anatolia</v>
      </c>
      <c r="S483" t="str">
        <f>_xlfn.XLOOKUP(Table2[[#This Row],[id]],AGCEEP[id],AGCEEP[terrain])</f>
        <v>mountain</v>
      </c>
      <c r="T483" t="str">
        <f>_xlfn.XLOOKUP(Table2[[#This Row],[id]],AGCEEP[id],AGCEEP[religion])</f>
        <v>sunni</v>
      </c>
      <c r="U483" t="str">
        <f>_xlfn.XLOOKUP(Table2[[#This Row],[id]],AGCEEP[id],AGCEEP[climate])</f>
        <v>ncontinental</v>
      </c>
      <c r="V483" t="str">
        <f>_xlfn.XLOOKUP(Table2[[#This Row],[id]],AGCEEP[id],AGCEEP[culture])</f>
        <v>turkish</v>
      </c>
      <c r="W483" t="str">
        <f>_xlfn.XLOOKUP(Table2[[#This Row],[id]],AGCEEP[id],AGCEEP[goods])</f>
        <v>cloth</v>
      </c>
      <c r="X483" t="str">
        <f>_xlfn.XLOOKUP(Table2[[#This Row],[id]],AGCEEP[id],AGCEEP[name])</f>
        <v>Konya</v>
      </c>
      <c r="Y483">
        <f>_xlfn.XLOOKUP(Table2[[#This Row],[id]],AGCEEP[id],AGCEEP[colonization_difficulty])</f>
        <v>0</v>
      </c>
      <c r="Z483">
        <f>_xlfn.XLOOKUP(Table2[[#This Row],[id]],AGCEEP[id],AGCEEP[manpower])</f>
        <v>3</v>
      </c>
      <c r="AA483">
        <f>_xlfn.XLOOKUP(Table2[[#This Row],[id]],AGCEEP[id],AGCEEP[income])</f>
        <v>4</v>
      </c>
    </row>
    <row r="484" spans="1:27">
      <c r="A484" s="2">
        <v>483</v>
      </c>
      <c r="B484" s="3" t="s">
        <v>652</v>
      </c>
      <c r="C484" s="3" t="s">
        <v>1964</v>
      </c>
      <c r="D484" s="3" t="s">
        <v>657</v>
      </c>
      <c r="E484" s="3" t="s">
        <v>1956</v>
      </c>
      <c r="F484" s="3" t="s">
        <v>649</v>
      </c>
      <c r="G484" s="3" t="s">
        <v>26</v>
      </c>
      <c r="H484" s="3" t="s">
        <v>650</v>
      </c>
      <c r="I484" s="3" t="s">
        <v>27</v>
      </c>
      <c r="J484" s="3" t="s">
        <v>666</v>
      </c>
      <c r="K484" s="3">
        <v>0</v>
      </c>
      <c r="L484" s="3">
        <v>3</v>
      </c>
      <c r="M484" s="3">
        <v>3</v>
      </c>
      <c r="O484">
        <f>Table2[[#This Row],[id]]</f>
        <v>483</v>
      </c>
      <c r="P484" t="str">
        <f>_xlfn.XLOOKUP(Table2[[#This Row],[id]],AGCEEP[id],AGCEEP[continent])</f>
        <v>Asia</v>
      </c>
      <c r="Q484" t="str">
        <f>_xlfn.XLOOKUP(Table2[[#This Row],[id]],AGCEEP[id],AGCEEP[region])</f>
        <v>Middle East</v>
      </c>
      <c r="R484" t="str">
        <f>_xlfn.XLOOKUP(Table2[[#This Row],[id]],AGCEEP[id],AGCEEP[area])</f>
        <v>Anatolia</v>
      </c>
      <c r="S484" t="str">
        <f>_xlfn.XLOOKUP(Table2[[#This Row],[id]],AGCEEP[id],AGCEEP[terrain])</f>
        <v>marsh</v>
      </c>
      <c r="T484" t="str">
        <f>_xlfn.XLOOKUP(Table2[[#This Row],[id]],AGCEEP[id],AGCEEP[religion])</f>
        <v>orthodox</v>
      </c>
      <c r="U484" t="str">
        <f>_xlfn.XLOOKUP(Table2[[#This Row],[id]],AGCEEP[id],AGCEEP[climate])</f>
        <v>ncontinental</v>
      </c>
      <c r="V484" t="str">
        <f>_xlfn.XLOOKUP(Table2[[#This Row],[id]],AGCEEP[id],AGCEEP[culture])</f>
        <v>turkish</v>
      </c>
      <c r="W484" t="str">
        <f>_xlfn.XLOOKUP(Table2[[#This Row],[id]],AGCEEP[id],AGCEEP[goods])</f>
        <v>fish</v>
      </c>
      <c r="X484" t="str">
        <f>_xlfn.XLOOKUP(Table2[[#This Row],[id]],AGCEEP[id],AGCEEP[name])</f>
        <v>Adana</v>
      </c>
      <c r="Y484">
        <f>_xlfn.XLOOKUP(Table2[[#This Row],[id]],AGCEEP[id],AGCEEP[colonization_difficulty])</f>
        <v>0</v>
      </c>
      <c r="Z484">
        <f>_xlfn.XLOOKUP(Table2[[#This Row],[id]],AGCEEP[id],AGCEEP[manpower])</f>
        <v>3</v>
      </c>
      <c r="AA484">
        <f>_xlfn.XLOOKUP(Table2[[#This Row],[id]],AGCEEP[id],AGCEEP[income])</f>
        <v>3</v>
      </c>
    </row>
    <row r="485" spans="1:27">
      <c r="A485" s="2">
        <v>484</v>
      </c>
      <c r="B485" s="3" t="s">
        <v>346</v>
      </c>
      <c r="C485" s="3" t="s">
        <v>1963</v>
      </c>
      <c r="D485" s="3" t="s">
        <v>516</v>
      </c>
      <c r="E485" s="3" t="s">
        <v>1956</v>
      </c>
      <c r="F485" s="3" t="s">
        <v>394</v>
      </c>
      <c r="G485" s="3" t="s">
        <v>35</v>
      </c>
      <c r="H485" s="3" t="s">
        <v>513</v>
      </c>
      <c r="I485" s="3" t="s">
        <v>37</v>
      </c>
      <c r="J485" s="3" t="s">
        <v>667</v>
      </c>
      <c r="K485" s="3">
        <v>0</v>
      </c>
      <c r="L485" s="3">
        <v>3</v>
      </c>
      <c r="M485" s="3">
        <v>8</v>
      </c>
      <c r="O485">
        <f>Table2[[#This Row],[id]]</f>
        <v>484</v>
      </c>
      <c r="P485" t="str">
        <f>_xlfn.XLOOKUP(Table2[[#This Row],[id]],AGCEEP[id],AGCEEP[continent])</f>
        <v>Europe</v>
      </c>
      <c r="Q485" t="str">
        <f>_xlfn.XLOOKUP(Table2[[#This Row],[id]],AGCEEP[id],AGCEEP[region])</f>
        <v>Southern Europe</v>
      </c>
      <c r="R485" t="str">
        <f>_xlfn.XLOOKUP(Table2[[#This Row],[id]],AGCEEP[id],AGCEEP[area])</f>
        <v>Mediterranean</v>
      </c>
      <c r="S485" t="str">
        <f>_xlfn.XLOOKUP(Table2[[#This Row],[id]],AGCEEP[id],AGCEEP[terrain])</f>
        <v>mountain</v>
      </c>
      <c r="T485" t="str">
        <f>_xlfn.XLOOKUP(Table2[[#This Row],[id]],AGCEEP[id],AGCEEP[religion])</f>
        <v>orthodox</v>
      </c>
      <c r="U485" t="str">
        <f>_xlfn.XLOOKUP(Table2[[#This Row],[id]],AGCEEP[id],AGCEEP[climate])</f>
        <v>temperate</v>
      </c>
      <c r="V485" t="str">
        <f>_xlfn.XLOOKUP(Table2[[#This Row],[id]],AGCEEP[id],AGCEEP[culture])</f>
        <v>greek</v>
      </c>
      <c r="W485" t="str">
        <f>_xlfn.XLOOKUP(Table2[[#This Row],[id]],AGCEEP[id],AGCEEP[goods])</f>
        <v>wine</v>
      </c>
      <c r="X485" t="str">
        <f>_xlfn.XLOOKUP(Table2[[#This Row],[id]],AGCEEP[id],AGCEEP[name])</f>
        <v>Cyprus</v>
      </c>
      <c r="Y485">
        <f>_xlfn.XLOOKUP(Table2[[#This Row],[id]],AGCEEP[id],AGCEEP[colonization_difficulty])</f>
        <v>0</v>
      </c>
      <c r="Z485">
        <f>_xlfn.XLOOKUP(Table2[[#This Row],[id]],AGCEEP[id],AGCEEP[manpower])</f>
        <v>3</v>
      </c>
      <c r="AA485">
        <f>_xlfn.XLOOKUP(Table2[[#This Row],[id]],AGCEEP[id],AGCEEP[income])</f>
        <v>8</v>
      </c>
    </row>
    <row r="486" spans="1:27">
      <c r="A486" s="2">
        <v>485</v>
      </c>
      <c r="B486" s="3" t="s">
        <v>652</v>
      </c>
      <c r="C486" s="3" t="s">
        <v>1964</v>
      </c>
      <c r="D486" s="3" t="s">
        <v>654</v>
      </c>
      <c r="E486" s="3" t="s">
        <v>34</v>
      </c>
      <c r="F486" s="3" t="s">
        <v>394</v>
      </c>
      <c r="G486" s="3" t="s">
        <v>26</v>
      </c>
      <c r="H486" s="3" t="s">
        <v>668</v>
      </c>
      <c r="I486" s="3" t="s">
        <v>352</v>
      </c>
      <c r="J486" s="3" t="s">
        <v>669</v>
      </c>
      <c r="K486" s="3">
        <v>0</v>
      </c>
      <c r="L486" s="3">
        <v>6</v>
      </c>
      <c r="M486" s="3">
        <v>7</v>
      </c>
      <c r="O486">
        <f>Table2[[#This Row],[id]]</f>
        <v>485</v>
      </c>
      <c r="P486" t="str">
        <f>_xlfn.XLOOKUP(Table2[[#This Row],[id]],AGCEEP[id],AGCEEP[continent])</f>
        <v>Asia</v>
      </c>
      <c r="Q486" t="str">
        <f>_xlfn.XLOOKUP(Table2[[#This Row],[id]],AGCEEP[id],AGCEEP[region])</f>
        <v>Middle East</v>
      </c>
      <c r="R486" t="str">
        <f>_xlfn.XLOOKUP(Table2[[#This Row],[id]],AGCEEP[id],AGCEEP[area])</f>
        <v>Levant</v>
      </c>
      <c r="S486" t="str">
        <f>_xlfn.XLOOKUP(Table2[[#This Row],[id]],AGCEEP[id],AGCEEP[terrain])</f>
        <v>plains</v>
      </c>
      <c r="T486" t="str">
        <f>_xlfn.XLOOKUP(Table2[[#This Row],[id]],AGCEEP[id],AGCEEP[religion])</f>
        <v>orthodox</v>
      </c>
      <c r="U486" t="str">
        <f>_xlfn.XLOOKUP(Table2[[#This Row],[id]],AGCEEP[id],AGCEEP[climate])</f>
        <v>ncontinental</v>
      </c>
      <c r="V486" t="str">
        <f>_xlfn.XLOOKUP(Table2[[#This Row],[id]],AGCEEP[id],AGCEEP[culture])</f>
        <v>arabic</v>
      </c>
      <c r="W486" t="str">
        <f>_xlfn.XLOOKUP(Table2[[#This Row],[id]],AGCEEP[id],AGCEEP[goods])</f>
        <v>cloth</v>
      </c>
      <c r="X486" t="str">
        <f>_xlfn.XLOOKUP(Table2[[#This Row],[id]],AGCEEP[id],AGCEEP[name])</f>
        <v>Aleppo</v>
      </c>
      <c r="Y486">
        <f>_xlfn.XLOOKUP(Table2[[#This Row],[id]],AGCEEP[id],AGCEEP[colonization_difficulty])</f>
        <v>0</v>
      </c>
      <c r="Z486">
        <f>_xlfn.XLOOKUP(Table2[[#This Row],[id]],AGCEEP[id],AGCEEP[manpower])</f>
        <v>6</v>
      </c>
      <c r="AA486">
        <f>_xlfn.XLOOKUP(Table2[[#This Row],[id]],AGCEEP[id],AGCEEP[income])</f>
        <v>7</v>
      </c>
    </row>
    <row r="487" spans="1:27">
      <c r="A487" s="2">
        <v>486</v>
      </c>
      <c r="B487" s="3" t="s">
        <v>652</v>
      </c>
      <c r="C487" s="3" t="s">
        <v>1964</v>
      </c>
      <c r="D487" s="3" t="s">
        <v>654</v>
      </c>
      <c r="E487" s="3" t="s">
        <v>52</v>
      </c>
      <c r="F487" s="3" t="s">
        <v>608</v>
      </c>
      <c r="G487" s="3" t="s">
        <v>47</v>
      </c>
      <c r="H487" s="3" t="s">
        <v>655</v>
      </c>
      <c r="I487" s="3" t="s">
        <v>212</v>
      </c>
      <c r="J487" s="3" t="s">
        <v>670</v>
      </c>
      <c r="K487" s="3">
        <v>0</v>
      </c>
      <c r="L487" s="3">
        <v>5</v>
      </c>
      <c r="M487" s="3">
        <v>2</v>
      </c>
      <c r="O487">
        <f>Table2[[#This Row],[id]]</f>
        <v>486</v>
      </c>
      <c r="P487" t="str">
        <f>_xlfn.XLOOKUP(Table2[[#This Row],[id]],AGCEEP[id],AGCEEP[continent])</f>
        <v>Asia</v>
      </c>
      <c r="Q487" t="str">
        <f>_xlfn.XLOOKUP(Table2[[#This Row],[id]],AGCEEP[id],AGCEEP[region])</f>
        <v>Middle East</v>
      </c>
      <c r="R487" t="str">
        <f>_xlfn.XLOOKUP(Table2[[#This Row],[id]],AGCEEP[id],AGCEEP[area])</f>
        <v>Levant</v>
      </c>
      <c r="S487" t="str">
        <f>_xlfn.XLOOKUP(Table2[[#This Row],[id]],AGCEEP[id],AGCEEP[terrain])</f>
        <v>desert</v>
      </c>
      <c r="T487" t="str">
        <f>_xlfn.XLOOKUP(Table2[[#This Row],[id]],AGCEEP[id],AGCEEP[religion])</f>
        <v>shia</v>
      </c>
      <c r="U487" t="str">
        <f>_xlfn.XLOOKUP(Table2[[#This Row],[id]],AGCEEP[id],AGCEEP[climate])</f>
        <v>desertic</v>
      </c>
      <c r="V487" t="str">
        <f>_xlfn.XLOOKUP(Table2[[#This Row],[id]],AGCEEP[id],AGCEEP[culture])</f>
        <v>kurdish</v>
      </c>
      <c r="W487" t="str">
        <f>_xlfn.XLOOKUP(Table2[[#This Row],[id]],AGCEEP[id],AGCEEP[goods])</f>
        <v>copper</v>
      </c>
      <c r="X487" t="str">
        <f>_xlfn.XLOOKUP(Table2[[#This Row],[id]],AGCEEP[id],AGCEEP[name])</f>
        <v>Nuyssaybin</v>
      </c>
      <c r="Y487">
        <f>_xlfn.XLOOKUP(Table2[[#This Row],[id]],AGCEEP[id],AGCEEP[colonization_difficulty])</f>
        <v>0</v>
      </c>
      <c r="Z487">
        <f>_xlfn.XLOOKUP(Table2[[#This Row],[id]],AGCEEP[id],AGCEEP[manpower])</f>
        <v>5</v>
      </c>
      <c r="AA487">
        <f>_xlfn.XLOOKUP(Table2[[#This Row],[id]],AGCEEP[id],AGCEEP[income])</f>
        <v>2</v>
      </c>
    </row>
    <row r="488" spans="1:27">
      <c r="A488" s="2">
        <v>487</v>
      </c>
      <c r="B488" s="3" t="s">
        <v>652</v>
      </c>
      <c r="C488" s="3" t="s">
        <v>1965</v>
      </c>
      <c r="D488" s="3" t="s">
        <v>672</v>
      </c>
      <c r="E488" s="3" t="s">
        <v>1956</v>
      </c>
      <c r="F488" s="3" t="s">
        <v>608</v>
      </c>
      <c r="G488" s="3" t="s">
        <v>26</v>
      </c>
      <c r="H488" s="3" t="s">
        <v>647</v>
      </c>
      <c r="I488" s="3" t="s">
        <v>41</v>
      </c>
      <c r="J488" s="3" t="s">
        <v>673</v>
      </c>
      <c r="K488" s="3">
        <v>0</v>
      </c>
      <c r="L488" s="3">
        <v>6</v>
      </c>
      <c r="M488" s="3">
        <v>9</v>
      </c>
      <c r="O488">
        <f>Table2[[#This Row],[id]]</f>
        <v>487</v>
      </c>
      <c r="P488" t="str">
        <f>_xlfn.XLOOKUP(Table2[[#This Row],[id]],AGCEEP[id],AGCEEP[continent])</f>
        <v>Asia</v>
      </c>
      <c r="Q488" t="str">
        <f>_xlfn.XLOOKUP(Table2[[#This Row],[id]],AGCEEP[id],AGCEEP[region])</f>
        <v>Central Asia</v>
      </c>
      <c r="R488" t="str">
        <f>_xlfn.XLOOKUP(Table2[[#This Row],[id]],AGCEEP[id],AGCEEP[area])</f>
        <v>Persia</v>
      </c>
      <c r="S488" t="str">
        <f>_xlfn.XLOOKUP(Table2[[#This Row],[id]],AGCEEP[id],AGCEEP[terrain])</f>
        <v>mountain</v>
      </c>
      <c r="T488" t="str">
        <f>_xlfn.XLOOKUP(Table2[[#This Row],[id]],AGCEEP[id],AGCEEP[religion])</f>
        <v>sunni</v>
      </c>
      <c r="U488" t="str">
        <f>_xlfn.XLOOKUP(Table2[[#This Row],[id]],AGCEEP[id],AGCEEP[climate])</f>
        <v>ncontinental</v>
      </c>
      <c r="V488" t="str">
        <f>_xlfn.XLOOKUP(Table2[[#This Row],[id]],AGCEEP[id],AGCEEP[culture])</f>
        <v>turkish</v>
      </c>
      <c r="W488" t="str">
        <f>_xlfn.XLOOKUP(Table2[[#This Row],[id]],AGCEEP[id],AGCEEP[goods])</f>
        <v>wool</v>
      </c>
      <c r="X488" t="str">
        <f>_xlfn.XLOOKUP(Table2[[#This Row],[id]],AGCEEP[id],AGCEEP[name])</f>
        <v>Azerbaijan</v>
      </c>
      <c r="Y488">
        <f>_xlfn.XLOOKUP(Table2[[#This Row],[id]],AGCEEP[id],AGCEEP[colonization_difficulty])</f>
        <v>0</v>
      </c>
      <c r="Z488">
        <f>_xlfn.XLOOKUP(Table2[[#This Row],[id]],AGCEEP[id],AGCEEP[manpower])</f>
        <v>6</v>
      </c>
      <c r="AA488">
        <f>_xlfn.XLOOKUP(Table2[[#This Row],[id]],AGCEEP[id],AGCEEP[income])</f>
        <v>9</v>
      </c>
    </row>
    <row r="489" spans="1:27">
      <c r="A489" s="2">
        <v>488</v>
      </c>
      <c r="B489" s="3" t="s">
        <v>652</v>
      </c>
      <c r="C489" s="3" t="s">
        <v>1964</v>
      </c>
      <c r="D489" s="3" t="s">
        <v>654</v>
      </c>
      <c r="E489" s="3" t="s">
        <v>52</v>
      </c>
      <c r="F489" s="3" t="s">
        <v>608</v>
      </c>
      <c r="G489" s="3" t="s">
        <v>47</v>
      </c>
      <c r="H489" s="3" t="s">
        <v>668</v>
      </c>
      <c r="I489" s="3" t="s">
        <v>141</v>
      </c>
      <c r="J489" s="3" t="s">
        <v>674</v>
      </c>
      <c r="K489" s="3">
        <v>0</v>
      </c>
      <c r="L489" s="3">
        <v>6</v>
      </c>
      <c r="M489" s="3">
        <v>4</v>
      </c>
      <c r="O489">
        <f>Table2[[#This Row],[id]]</f>
        <v>488</v>
      </c>
      <c r="P489" t="str">
        <f>_xlfn.XLOOKUP(Table2[[#This Row],[id]],AGCEEP[id],AGCEEP[continent])</f>
        <v>Asia</v>
      </c>
      <c r="Q489" t="str">
        <f>_xlfn.XLOOKUP(Table2[[#This Row],[id]],AGCEEP[id],AGCEEP[region])</f>
        <v>Middle East</v>
      </c>
      <c r="R489" t="str">
        <f>_xlfn.XLOOKUP(Table2[[#This Row],[id]],AGCEEP[id],AGCEEP[area])</f>
        <v>Levant</v>
      </c>
      <c r="S489" t="str">
        <f>_xlfn.XLOOKUP(Table2[[#This Row],[id]],AGCEEP[id],AGCEEP[terrain])</f>
        <v>desert</v>
      </c>
      <c r="T489" t="str">
        <f>_xlfn.XLOOKUP(Table2[[#This Row],[id]],AGCEEP[id],AGCEEP[religion])</f>
        <v>sunni</v>
      </c>
      <c r="U489" t="str">
        <f>_xlfn.XLOOKUP(Table2[[#This Row],[id]],AGCEEP[id],AGCEEP[climate])</f>
        <v>desertic</v>
      </c>
      <c r="V489" t="str">
        <f>_xlfn.XLOOKUP(Table2[[#This Row],[id]],AGCEEP[id],AGCEEP[culture])</f>
        <v>arabic</v>
      </c>
      <c r="W489" t="str">
        <f>_xlfn.XLOOKUP(Table2[[#This Row],[id]],AGCEEP[id],AGCEEP[goods])</f>
        <v>iron</v>
      </c>
      <c r="X489" t="str">
        <f>_xlfn.XLOOKUP(Table2[[#This Row],[id]],AGCEEP[id],AGCEEP[name])</f>
        <v>Kirkuk</v>
      </c>
      <c r="Y489">
        <f>_xlfn.XLOOKUP(Table2[[#This Row],[id]],AGCEEP[id],AGCEEP[colonization_difficulty])</f>
        <v>0</v>
      </c>
      <c r="Z489">
        <f>_xlfn.XLOOKUP(Table2[[#This Row],[id]],AGCEEP[id],AGCEEP[manpower])</f>
        <v>6</v>
      </c>
      <c r="AA489">
        <f>_xlfn.XLOOKUP(Table2[[#This Row],[id]],AGCEEP[id],AGCEEP[income])</f>
        <v>4</v>
      </c>
    </row>
    <row r="490" spans="1:27">
      <c r="A490" s="2">
        <v>489</v>
      </c>
      <c r="B490" s="3" t="s">
        <v>652</v>
      </c>
      <c r="C490" s="3" t="s">
        <v>1964</v>
      </c>
      <c r="D490" s="3" t="s">
        <v>654</v>
      </c>
      <c r="E490" s="3" t="s">
        <v>52</v>
      </c>
      <c r="F490" s="3" t="s">
        <v>608</v>
      </c>
      <c r="G490" s="3" t="s">
        <v>47</v>
      </c>
      <c r="H490" s="3" t="s">
        <v>668</v>
      </c>
      <c r="I490" s="3" t="s">
        <v>43</v>
      </c>
      <c r="J490" s="3" t="s">
        <v>675</v>
      </c>
      <c r="K490" s="3">
        <v>0</v>
      </c>
      <c r="L490" s="3">
        <v>8</v>
      </c>
      <c r="M490" s="3">
        <v>14</v>
      </c>
      <c r="O490">
        <f>Table2[[#This Row],[id]]</f>
        <v>489</v>
      </c>
      <c r="P490" t="str">
        <f>_xlfn.XLOOKUP(Table2[[#This Row],[id]],AGCEEP[id],AGCEEP[continent])</f>
        <v>Asia</v>
      </c>
      <c r="Q490" t="str">
        <f>_xlfn.XLOOKUP(Table2[[#This Row],[id]],AGCEEP[id],AGCEEP[region])</f>
        <v>Middle East</v>
      </c>
      <c r="R490" t="str">
        <f>_xlfn.XLOOKUP(Table2[[#This Row],[id]],AGCEEP[id],AGCEEP[area])</f>
        <v>Levant</v>
      </c>
      <c r="S490" t="str">
        <f>_xlfn.XLOOKUP(Table2[[#This Row],[id]],AGCEEP[id],AGCEEP[terrain])</f>
        <v>plains</v>
      </c>
      <c r="T490" t="str">
        <f>_xlfn.XLOOKUP(Table2[[#This Row],[id]],AGCEEP[id],AGCEEP[religion])</f>
        <v>sunni</v>
      </c>
      <c r="U490" t="str">
        <f>_xlfn.XLOOKUP(Table2[[#This Row],[id]],AGCEEP[id],AGCEEP[climate])</f>
        <v>desertic</v>
      </c>
      <c r="V490" t="str">
        <f>_xlfn.XLOOKUP(Table2[[#This Row],[id]],AGCEEP[id],AGCEEP[culture])</f>
        <v>arabic</v>
      </c>
      <c r="W490" t="str">
        <f>_xlfn.XLOOKUP(Table2[[#This Row],[id]],AGCEEP[id],AGCEEP[goods])</f>
        <v>grain</v>
      </c>
      <c r="X490" t="str">
        <f>_xlfn.XLOOKUP(Table2[[#This Row],[id]],AGCEEP[id],AGCEEP[name])</f>
        <v>Iraq</v>
      </c>
      <c r="Y490">
        <f>_xlfn.XLOOKUP(Table2[[#This Row],[id]],AGCEEP[id],AGCEEP[colonization_difficulty])</f>
        <v>0</v>
      </c>
      <c r="Z490">
        <f>_xlfn.XLOOKUP(Table2[[#This Row],[id]],AGCEEP[id],AGCEEP[manpower])</f>
        <v>8</v>
      </c>
      <c r="AA490">
        <f>_xlfn.XLOOKUP(Table2[[#This Row],[id]],AGCEEP[id],AGCEEP[income])</f>
        <v>14</v>
      </c>
    </row>
    <row r="491" spans="1:27">
      <c r="A491" s="2">
        <v>490</v>
      </c>
      <c r="B491" s="3" t="s">
        <v>652</v>
      </c>
      <c r="C491" s="3" t="s">
        <v>1964</v>
      </c>
      <c r="D491" s="3" t="s">
        <v>654</v>
      </c>
      <c r="E491" s="3" t="s">
        <v>34</v>
      </c>
      <c r="F491" s="3" t="s">
        <v>608</v>
      </c>
      <c r="G491" s="3" t="s">
        <v>26</v>
      </c>
      <c r="H491" s="3" t="s">
        <v>668</v>
      </c>
      <c r="I491" s="3" t="s">
        <v>43</v>
      </c>
      <c r="J491" s="3" t="s">
        <v>676</v>
      </c>
      <c r="K491" s="3">
        <v>0</v>
      </c>
      <c r="L491" s="3">
        <v>5</v>
      </c>
      <c r="M491" s="3">
        <v>12</v>
      </c>
      <c r="O491">
        <f>Table2[[#This Row],[id]]</f>
        <v>490</v>
      </c>
      <c r="P491" t="str">
        <f>_xlfn.XLOOKUP(Table2[[#This Row],[id]],AGCEEP[id],AGCEEP[continent])</f>
        <v>Asia</v>
      </c>
      <c r="Q491" t="str">
        <f>_xlfn.XLOOKUP(Table2[[#This Row],[id]],AGCEEP[id],AGCEEP[region])</f>
        <v>Middle East</v>
      </c>
      <c r="R491" t="str">
        <f>_xlfn.XLOOKUP(Table2[[#This Row],[id]],AGCEEP[id],AGCEEP[area])</f>
        <v>Levant</v>
      </c>
      <c r="S491" t="str">
        <f>_xlfn.XLOOKUP(Table2[[#This Row],[id]],AGCEEP[id],AGCEEP[terrain])</f>
        <v>plains</v>
      </c>
      <c r="T491" t="str">
        <f>_xlfn.XLOOKUP(Table2[[#This Row],[id]],AGCEEP[id],AGCEEP[religion])</f>
        <v>sunni</v>
      </c>
      <c r="U491" t="str">
        <f>_xlfn.XLOOKUP(Table2[[#This Row],[id]],AGCEEP[id],AGCEEP[climate])</f>
        <v>ncontinental</v>
      </c>
      <c r="V491" t="str">
        <f>_xlfn.XLOOKUP(Table2[[#This Row],[id]],AGCEEP[id],AGCEEP[culture])</f>
        <v>arabic</v>
      </c>
      <c r="W491" t="str">
        <f>_xlfn.XLOOKUP(Table2[[#This Row],[id]],AGCEEP[id],AGCEEP[goods])</f>
        <v>grain</v>
      </c>
      <c r="X491" t="str">
        <f>_xlfn.XLOOKUP(Table2[[#This Row],[id]],AGCEEP[id],AGCEEP[name])</f>
        <v>Syria</v>
      </c>
      <c r="Y491">
        <f>_xlfn.XLOOKUP(Table2[[#This Row],[id]],AGCEEP[id],AGCEEP[colonization_difficulty])</f>
        <v>0</v>
      </c>
      <c r="Z491">
        <f>_xlfn.XLOOKUP(Table2[[#This Row],[id]],AGCEEP[id],AGCEEP[manpower])</f>
        <v>5</v>
      </c>
      <c r="AA491">
        <f>_xlfn.XLOOKUP(Table2[[#This Row],[id]],AGCEEP[id],AGCEEP[income])</f>
        <v>12</v>
      </c>
    </row>
    <row r="492" spans="1:27">
      <c r="A492" s="2">
        <v>491</v>
      </c>
      <c r="B492" s="3" t="s">
        <v>652</v>
      </c>
      <c r="C492" s="3" t="s">
        <v>1964</v>
      </c>
      <c r="D492" s="3" t="s">
        <v>654</v>
      </c>
      <c r="E492" s="3" t="s">
        <v>1956</v>
      </c>
      <c r="F492" s="3" t="s">
        <v>349</v>
      </c>
      <c r="G492" s="3" t="s">
        <v>35</v>
      </c>
      <c r="H492" s="3" t="s">
        <v>668</v>
      </c>
      <c r="I492" s="3" t="s">
        <v>29</v>
      </c>
      <c r="J492" s="3" t="s">
        <v>677</v>
      </c>
      <c r="K492" s="3">
        <v>0</v>
      </c>
      <c r="L492" s="3">
        <v>4</v>
      </c>
      <c r="M492" s="3">
        <v>7</v>
      </c>
      <c r="O492">
        <f>Table2[[#This Row],[id]]</f>
        <v>491</v>
      </c>
      <c r="P492" t="str">
        <f>_xlfn.XLOOKUP(Table2[[#This Row],[id]],AGCEEP[id],AGCEEP[continent])</f>
        <v>Asia</v>
      </c>
      <c r="Q492" t="str">
        <f>_xlfn.XLOOKUP(Table2[[#This Row],[id]],AGCEEP[id],AGCEEP[region])</f>
        <v>Middle East</v>
      </c>
      <c r="R492" t="str">
        <f>_xlfn.XLOOKUP(Table2[[#This Row],[id]],AGCEEP[id],AGCEEP[area])</f>
        <v>Levant</v>
      </c>
      <c r="S492" t="str">
        <f>_xlfn.XLOOKUP(Table2[[#This Row],[id]],AGCEEP[id],AGCEEP[terrain])</f>
        <v>mountain</v>
      </c>
      <c r="T492" t="str">
        <f>_xlfn.XLOOKUP(Table2[[#This Row],[id]],AGCEEP[id],AGCEEP[religion])</f>
        <v>catholic</v>
      </c>
      <c r="U492" t="str">
        <f>_xlfn.XLOOKUP(Table2[[#This Row],[id]],AGCEEP[id],AGCEEP[climate])</f>
        <v>temperate</v>
      </c>
      <c r="V492" t="str">
        <f>_xlfn.XLOOKUP(Table2[[#This Row],[id]],AGCEEP[id],AGCEEP[culture])</f>
        <v>arabic</v>
      </c>
      <c r="W492" t="str">
        <f>_xlfn.XLOOKUP(Table2[[#This Row],[id]],AGCEEP[id],AGCEEP[goods])</f>
        <v>naval_supplies</v>
      </c>
      <c r="X492" t="str">
        <f>_xlfn.XLOOKUP(Table2[[#This Row],[id]],AGCEEP[id],AGCEEP[name])</f>
        <v>Lebanon</v>
      </c>
      <c r="Y492">
        <f>_xlfn.XLOOKUP(Table2[[#This Row],[id]],AGCEEP[id],AGCEEP[colonization_difficulty])</f>
        <v>0</v>
      </c>
      <c r="Z492">
        <f>_xlfn.XLOOKUP(Table2[[#This Row],[id]],AGCEEP[id],AGCEEP[manpower])</f>
        <v>4</v>
      </c>
      <c r="AA492">
        <f>_xlfn.XLOOKUP(Table2[[#This Row],[id]],AGCEEP[id],AGCEEP[income])</f>
        <v>7</v>
      </c>
    </row>
    <row r="493" spans="1:27">
      <c r="A493" s="2">
        <v>492</v>
      </c>
      <c r="B493" s="3" t="s">
        <v>652</v>
      </c>
      <c r="C493" s="3" t="s">
        <v>1964</v>
      </c>
      <c r="D493" s="3" t="s">
        <v>654</v>
      </c>
      <c r="E493" s="3" t="s">
        <v>34</v>
      </c>
      <c r="F493" s="3" t="s">
        <v>608</v>
      </c>
      <c r="G493" s="3" t="s">
        <v>35</v>
      </c>
      <c r="H493" s="3" t="s">
        <v>668</v>
      </c>
      <c r="I493" s="3" t="s">
        <v>41</v>
      </c>
      <c r="J493" s="3" t="s">
        <v>678</v>
      </c>
      <c r="K493" s="3">
        <v>0</v>
      </c>
      <c r="L493" s="3">
        <v>3</v>
      </c>
      <c r="M493" s="3">
        <v>5</v>
      </c>
      <c r="O493">
        <f>Table2[[#This Row],[id]]</f>
        <v>492</v>
      </c>
      <c r="P493" t="str">
        <f>_xlfn.XLOOKUP(Table2[[#This Row],[id]],AGCEEP[id],AGCEEP[continent])</f>
        <v>Asia</v>
      </c>
      <c r="Q493" t="str">
        <f>_xlfn.XLOOKUP(Table2[[#This Row],[id]],AGCEEP[id],AGCEEP[region])</f>
        <v>Middle East</v>
      </c>
      <c r="R493" t="str">
        <f>_xlfn.XLOOKUP(Table2[[#This Row],[id]],AGCEEP[id],AGCEEP[area])</f>
        <v>Levant</v>
      </c>
      <c r="S493" t="str">
        <f>_xlfn.XLOOKUP(Table2[[#This Row],[id]],AGCEEP[id],AGCEEP[terrain])</f>
        <v>plains</v>
      </c>
      <c r="T493" t="str">
        <f>_xlfn.XLOOKUP(Table2[[#This Row],[id]],AGCEEP[id],AGCEEP[religion])</f>
        <v>sunni</v>
      </c>
      <c r="U493" t="str">
        <f>_xlfn.XLOOKUP(Table2[[#This Row],[id]],AGCEEP[id],AGCEEP[climate])</f>
        <v>temperate</v>
      </c>
      <c r="V493" t="str">
        <f>_xlfn.XLOOKUP(Table2[[#This Row],[id]],AGCEEP[id],AGCEEP[culture])</f>
        <v>arabic</v>
      </c>
      <c r="W493" t="str">
        <f>_xlfn.XLOOKUP(Table2[[#This Row],[id]],AGCEEP[id],AGCEEP[goods])</f>
        <v>wool</v>
      </c>
      <c r="X493" t="str">
        <f>_xlfn.XLOOKUP(Table2[[#This Row],[id]],AGCEEP[id],AGCEEP[name])</f>
        <v>Samaria</v>
      </c>
      <c r="Y493">
        <f>_xlfn.XLOOKUP(Table2[[#This Row],[id]],AGCEEP[id],AGCEEP[colonization_difficulty])</f>
        <v>0</v>
      </c>
      <c r="Z493">
        <f>_xlfn.XLOOKUP(Table2[[#This Row],[id]],AGCEEP[id],AGCEEP[manpower])</f>
        <v>3</v>
      </c>
      <c r="AA493">
        <f>_xlfn.XLOOKUP(Table2[[#This Row],[id]],AGCEEP[id],AGCEEP[income])</f>
        <v>5</v>
      </c>
    </row>
    <row r="494" spans="1:27">
      <c r="A494" s="2">
        <v>493</v>
      </c>
      <c r="B494" s="3" t="s">
        <v>652</v>
      </c>
      <c r="C494" s="3" t="s">
        <v>1964</v>
      </c>
      <c r="D494" s="3" t="s">
        <v>654</v>
      </c>
      <c r="E494" s="3" t="s">
        <v>34</v>
      </c>
      <c r="F494" s="3" t="s">
        <v>608</v>
      </c>
      <c r="G494" s="3" t="s">
        <v>35</v>
      </c>
      <c r="H494" s="3" t="s">
        <v>668</v>
      </c>
      <c r="I494" s="3" t="s">
        <v>43</v>
      </c>
      <c r="J494" s="3" t="s">
        <v>679</v>
      </c>
      <c r="K494" s="3">
        <v>0</v>
      </c>
      <c r="L494" s="3">
        <v>3</v>
      </c>
      <c r="M494" s="3">
        <v>5</v>
      </c>
      <c r="O494">
        <f>Table2[[#This Row],[id]]</f>
        <v>493</v>
      </c>
      <c r="P494" t="str">
        <f>_xlfn.XLOOKUP(Table2[[#This Row],[id]],AGCEEP[id],AGCEEP[continent])</f>
        <v>Asia</v>
      </c>
      <c r="Q494" t="str">
        <f>_xlfn.XLOOKUP(Table2[[#This Row],[id]],AGCEEP[id],AGCEEP[region])</f>
        <v>Middle East</v>
      </c>
      <c r="R494" t="str">
        <f>_xlfn.XLOOKUP(Table2[[#This Row],[id]],AGCEEP[id],AGCEEP[area])</f>
        <v>Levant</v>
      </c>
      <c r="S494" t="str">
        <f>_xlfn.XLOOKUP(Table2[[#This Row],[id]],AGCEEP[id],AGCEEP[terrain])</f>
        <v>plains</v>
      </c>
      <c r="T494" t="str">
        <f>_xlfn.XLOOKUP(Table2[[#This Row],[id]],AGCEEP[id],AGCEEP[religion])</f>
        <v>sunni</v>
      </c>
      <c r="U494" t="str">
        <f>_xlfn.XLOOKUP(Table2[[#This Row],[id]],AGCEEP[id],AGCEEP[climate])</f>
        <v>temperate</v>
      </c>
      <c r="V494" t="str">
        <f>_xlfn.XLOOKUP(Table2[[#This Row],[id]],AGCEEP[id],AGCEEP[culture])</f>
        <v>arabic</v>
      </c>
      <c r="W494" t="str">
        <f>_xlfn.XLOOKUP(Table2[[#This Row],[id]],AGCEEP[id],AGCEEP[goods])</f>
        <v>grain</v>
      </c>
      <c r="X494" t="str">
        <f>_xlfn.XLOOKUP(Table2[[#This Row],[id]],AGCEEP[id],AGCEEP[name])</f>
        <v>Judea</v>
      </c>
      <c r="Y494">
        <f>_xlfn.XLOOKUP(Table2[[#This Row],[id]],AGCEEP[id],AGCEEP[colonization_difficulty])</f>
        <v>0</v>
      </c>
      <c r="Z494">
        <f>_xlfn.XLOOKUP(Table2[[#This Row],[id]],AGCEEP[id],AGCEEP[manpower])</f>
        <v>3</v>
      </c>
      <c r="AA494">
        <f>_xlfn.XLOOKUP(Table2[[#This Row],[id]],AGCEEP[id],AGCEEP[income])</f>
        <v>5</v>
      </c>
    </row>
    <row r="495" spans="1:27">
      <c r="A495" s="2">
        <v>494</v>
      </c>
      <c r="B495" s="3" t="s">
        <v>652</v>
      </c>
      <c r="C495" s="3" t="s">
        <v>1964</v>
      </c>
      <c r="D495" s="3" t="s">
        <v>654</v>
      </c>
      <c r="E495" s="3" t="s">
        <v>52</v>
      </c>
      <c r="F495" s="3" t="s">
        <v>608</v>
      </c>
      <c r="G495" s="3" t="s">
        <v>47</v>
      </c>
      <c r="H495" s="3" t="s">
        <v>668</v>
      </c>
      <c r="I495" s="3" t="s">
        <v>53</v>
      </c>
      <c r="J495" s="3" t="s">
        <v>680</v>
      </c>
      <c r="K495" s="3">
        <v>0</v>
      </c>
      <c r="L495" s="3">
        <v>1</v>
      </c>
      <c r="M495" s="3">
        <v>1</v>
      </c>
      <c r="O495">
        <f>Table2[[#This Row],[id]]</f>
        <v>494</v>
      </c>
      <c r="P495" t="str">
        <f>_xlfn.XLOOKUP(Table2[[#This Row],[id]],AGCEEP[id],AGCEEP[continent])</f>
        <v>Asia</v>
      </c>
      <c r="Q495" t="str">
        <f>_xlfn.XLOOKUP(Table2[[#This Row],[id]],AGCEEP[id],AGCEEP[region])</f>
        <v>Middle East</v>
      </c>
      <c r="R495" t="str">
        <f>_xlfn.XLOOKUP(Table2[[#This Row],[id]],AGCEEP[id],AGCEEP[area])</f>
        <v>Levant</v>
      </c>
      <c r="S495" t="str">
        <f>_xlfn.XLOOKUP(Table2[[#This Row],[id]],AGCEEP[id],AGCEEP[terrain])</f>
        <v>desert</v>
      </c>
      <c r="T495" t="str">
        <f>_xlfn.XLOOKUP(Table2[[#This Row],[id]],AGCEEP[id],AGCEEP[religion])</f>
        <v>sunni</v>
      </c>
      <c r="U495" t="str">
        <f>_xlfn.XLOOKUP(Table2[[#This Row],[id]],AGCEEP[id],AGCEEP[climate])</f>
        <v>desertic</v>
      </c>
      <c r="V495" t="str">
        <f>_xlfn.XLOOKUP(Table2[[#This Row],[id]],AGCEEP[id],AGCEEP[culture])</f>
        <v>arabic</v>
      </c>
      <c r="W495" t="str">
        <f>_xlfn.XLOOKUP(Table2[[#This Row],[id]],AGCEEP[id],AGCEEP[goods])</f>
        <v>salt</v>
      </c>
      <c r="X495" t="str">
        <f>_xlfn.XLOOKUP(Table2[[#This Row],[id]],AGCEEP[id],AGCEEP[name])</f>
        <v>Sinai</v>
      </c>
      <c r="Y495">
        <f>_xlfn.XLOOKUP(Table2[[#This Row],[id]],AGCEEP[id],AGCEEP[colonization_difficulty])</f>
        <v>0</v>
      </c>
      <c r="Z495">
        <f>_xlfn.XLOOKUP(Table2[[#This Row],[id]],AGCEEP[id],AGCEEP[manpower])</f>
        <v>1</v>
      </c>
      <c r="AA495">
        <f>_xlfn.XLOOKUP(Table2[[#This Row],[id]],AGCEEP[id],AGCEEP[income])</f>
        <v>1</v>
      </c>
    </row>
    <row r="496" spans="1:27">
      <c r="A496" s="2">
        <v>495</v>
      </c>
      <c r="B496" s="3" t="s">
        <v>652</v>
      </c>
      <c r="C496" s="3" t="s">
        <v>1964</v>
      </c>
      <c r="D496" s="3" t="s">
        <v>654</v>
      </c>
      <c r="E496" s="3" t="s">
        <v>52</v>
      </c>
      <c r="F496" s="3" t="s">
        <v>608</v>
      </c>
      <c r="G496" s="3" t="s">
        <v>47</v>
      </c>
      <c r="H496" s="3" t="s">
        <v>668</v>
      </c>
      <c r="I496" s="3" t="s">
        <v>43</v>
      </c>
      <c r="J496" s="3" t="s">
        <v>681</v>
      </c>
      <c r="K496" s="3">
        <v>0</v>
      </c>
      <c r="L496" s="3">
        <v>2</v>
      </c>
      <c r="M496" s="3">
        <v>4</v>
      </c>
      <c r="O496">
        <f>Table2[[#This Row],[id]]</f>
        <v>495</v>
      </c>
      <c r="P496" t="str">
        <f>_xlfn.XLOOKUP(Table2[[#This Row],[id]],AGCEEP[id],AGCEEP[continent])</f>
        <v>Asia</v>
      </c>
      <c r="Q496" t="str">
        <f>_xlfn.XLOOKUP(Table2[[#This Row],[id]],AGCEEP[id],AGCEEP[region])</f>
        <v>Middle East</v>
      </c>
      <c r="R496" t="str">
        <f>_xlfn.XLOOKUP(Table2[[#This Row],[id]],AGCEEP[id],AGCEEP[area])</f>
        <v>Levant</v>
      </c>
      <c r="S496" t="str">
        <f>_xlfn.XLOOKUP(Table2[[#This Row],[id]],AGCEEP[id],AGCEEP[terrain])</f>
        <v>plains</v>
      </c>
      <c r="T496" t="str">
        <f>_xlfn.XLOOKUP(Table2[[#This Row],[id]],AGCEEP[id],AGCEEP[religion])</f>
        <v>sunni</v>
      </c>
      <c r="U496" t="str">
        <f>_xlfn.XLOOKUP(Table2[[#This Row],[id]],AGCEEP[id],AGCEEP[climate])</f>
        <v>desertic</v>
      </c>
      <c r="V496" t="str">
        <f>_xlfn.XLOOKUP(Table2[[#This Row],[id]],AGCEEP[id],AGCEEP[culture])</f>
        <v>arabic</v>
      </c>
      <c r="W496" t="str">
        <f>_xlfn.XLOOKUP(Table2[[#This Row],[id]],AGCEEP[id],AGCEEP[goods])</f>
        <v>grain</v>
      </c>
      <c r="X496" t="str">
        <f>_xlfn.XLOOKUP(Table2[[#This Row],[id]],AGCEEP[id],AGCEEP[name])</f>
        <v>Jordan</v>
      </c>
      <c r="Y496">
        <f>_xlfn.XLOOKUP(Table2[[#This Row],[id]],AGCEEP[id],AGCEEP[colonization_difficulty])</f>
        <v>0</v>
      </c>
      <c r="Z496">
        <f>_xlfn.XLOOKUP(Table2[[#This Row],[id]],AGCEEP[id],AGCEEP[manpower])</f>
        <v>2</v>
      </c>
      <c r="AA496">
        <f>_xlfn.XLOOKUP(Table2[[#This Row],[id]],AGCEEP[id],AGCEEP[income])</f>
        <v>4</v>
      </c>
    </row>
    <row r="497" spans="1:27">
      <c r="A497" s="2">
        <v>496</v>
      </c>
      <c r="B497" s="3" t="s">
        <v>652</v>
      </c>
      <c r="C497" s="3" t="s">
        <v>1964</v>
      </c>
      <c r="D497" s="3" t="s">
        <v>654</v>
      </c>
      <c r="E497" s="3" t="s">
        <v>52</v>
      </c>
      <c r="F497" s="3" t="s">
        <v>608</v>
      </c>
      <c r="G497" s="3" t="s">
        <v>47</v>
      </c>
      <c r="H497" s="3" t="s">
        <v>668</v>
      </c>
      <c r="I497" s="3" t="s">
        <v>41</v>
      </c>
      <c r="J497" s="3" t="s">
        <v>682</v>
      </c>
      <c r="K497" s="3">
        <v>0</v>
      </c>
      <c r="L497" s="3">
        <v>2</v>
      </c>
      <c r="M497" s="3">
        <v>3</v>
      </c>
      <c r="O497">
        <f>Table2[[#This Row],[id]]</f>
        <v>496</v>
      </c>
      <c r="P497" t="str">
        <f>_xlfn.XLOOKUP(Table2[[#This Row],[id]],AGCEEP[id],AGCEEP[continent])</f>
        <v>Asia</v>
      </c>
      <c r="Q497" t="str">
        <f>_xlfn.XLOOKUP(Table2[[#This Row],[id]],AGCEEP[id],AGCEEP[region])</f>
        <v>Middle East</v>
      </c>
      <c r="R497" t="str">
        <f>_xlfn.XLOOKUP(Table2[[#This Row],[id]],AGCEEP[id],AGCEEP[area])</f>
        <v>Levant</v>
      </c>
      <c r="S497" t="str">
        <f>_xlfn.XLOOKUP(Table2[[#This Row],[id]],AGCEEP[id],AGCEEP[terrain])</f>
        <v>desert</v>
      </c>
      <c r="T497" t="str">
        <f>_xlfn.XLOOKUP(Table2[[#This Row],[id]],AGCEEP[id],AGCEEP[religion])</f>
        <v>sunni</v>
      </c>
      <c r="U497" t="str">
        <f>_xlfn.XLOOKUP(Table2[[#This Row],[id]],AGCEEP[id],AGCEEP[climate])</f>
        <v>desertic</v>
      </c>
      <c r="V497" t="str">
        <f>_xlfn.XLOOKUP(Table2[[#This Row],[id]],AGCEEP[id],AGCEEP[culture])</f>
        <v>arabic</v>
      </c>
      <c r="W497" t="str">
        <f>_xlfn.XLOOKUP(Table2[[#This Row],[id]],AGCEEP[id],AGCEEP[goods])</f>
        <v>wool</v>
      </c>
      <c r="X497" t="str">
        <f>_xlfn.XLOOKUP(Table2[[#This Row],[id]],AGCEEP[id],AGCEEP[name])</f>
        <v>Arabia</v>
      </c>
      <c r="Y497">
        <f>_xlfn.XLOOKUP(Table2[[#This Row],[id]],AGCEEP[id],AGCEEP[colonization_difficulty])</f>
        <v>0</v>
      </c>
      <c r="Z497">
        <f>_xlfn.XLOOKUP(Table2[[#This Row],[id]],AGCEEP[id],AGCEEP[manpower])</f>
        <v>2</v>
      </c>
      <c r="AA497">
        <f>_xlfn.XLOOKUP(Table2[[#This Row],[id]],AGCEEP[id],AGCEEP[income])</f>
        <v>3</v>
      </c>
    </row>
    <row r="498" spans="1:27">
      <c r="A498" s="2">
        <v>497</v>
      </c>
      <c r="B498" s="3" t="s">
        <v>652</v>
      </c>
      <c r="C498" s="3" t="s">
        <v>1964</v>
      </c>
      <c r="D498" s="3" t="s">
        <v>683</v>
      </c>
      <c r="E498" s="3" t="s">
        <v>52</v>
      </c>
      <c r="F498" s="3" t="s">
        <v>608</v>
      </c>
      <c r="G498" s="3" t="s">
        <v>47</v>
      </c>
      <c r="H498" s="3" t="s">
        <v>668</v>
      </c>
      <c r="I498" s="3" t="s">
        <v>684</v>
      </c>
      <c r="J498" s="3" t="s">
        <v>685</v>
      </c>
      <c r="K498" s="3">
        <v>9</v>
      </c>
      <c r="L498" s="3">
        <v>2</v>
      </c>
      <c r="M498" s="3">
        <v>2</v>
      </c>
      <c r="O498">
        <f>Table2[[#This Row],[id]]</f>
        <v>497</v>
      </c>
      <c r="P498" t="str">
        <f>_xlfn.XLOOKUP(Table2[[#This Row],[id]],AGCEEP[id],AGCEEP[continent])</f>
        <v>Asia</v>
      </c>
      <c r="Q498" t="str">
        <f>_xlfn.XLOOKUP(Table2[[#This Row],[id]],AGCEEP[id],AGCEEP[region])</f>
        <v>Middle East</v>
      </c>
      <c r="R498" t="str">
        <f>_xlfn.XLOOKUP(Table2[[#This Row],[id]],AGCEEP[id],AGCEEP[area])</f>
        <v>Nefud</v>
      </c>
      <c r="S498" t="str">
        <f>_xlfn.XLOOKUP(Table2[[#This Row],[id]],AGCEEP[id],AGCEEP[terrain])</f>
        <v>desert</v>
      </c>
      <c r="T498" t="str">
        <f>_xlfn.XLOOKUP(Table2[[#This Row],[id]],AGCEEP[id],AGCEEP[religion])</f>
        <v>sunni</v>
      </c>
      <c r="U498" t="str">
        <f>_xlfn.XLOOKUP(Table2[[#This Row],[id]],AGCEEP[id],AGCEEP[climate])</f>
        <v>desertic</v>
      </c>
      <c r="V498" t="str">
        <f>_xlfn.XLOOKUP(Table2[[#This Row],[id]],AGCEEP[id],AGCEEP[culture])</f>
        <v>arabic</v>
      </c>
      <c r="W498" t="str">
        <f>_xlfn.XLOOKUP(Table2[[#This Row],[id]],AGCEEP[id],AGCEEP[goods])</f>
        <v>chinaware</v>
      </c>
      <c r="X498" t="str">
        <f>_xlfn.XLOOKUP(Table2[[#This Row],[id]],AGCEEP[id],AGCEEP[name])</f>
        <v>Medina</v>
      </c>
      <c r="Y498">
        <f>_xlfn.XLOOKUP(Table2[[#This Row],[id]],AGCEEP[id],AGCEEP[colonization_difficulty])</f>
        <v>9</v>
      </c>
      <c r="Z498">
        <f>_xlfn.XLOOKUP(Table2[[#This Row],[id]],AGCEEP[id],AGCEEP[manpower])</f>
        <v>2</v>
      </c>
      <c r="AA498">
        <f>_xlfn.XLOOKUP(Table2[[#This Row],[id]],AGCEEP[id],AGCEEP[income])</f>
        <v>3</v>
      </c>
    </row>
    <row r="499" spans="1:27">
      <c r="A499" s="2">
        <v>498</v>
      </c>
      <c r="B499" s="3" t="s">
        <v>652</v>
      </c>
      <c r="C499" s="3" t="s">
        <v>1964</v>
      </c>
      <c r="D499" s="3" t="s">
        <v>683</v>
      </c>
      <c r="E499" s="3" t="s">
        <v>52</v>
      </c>
      <c r="F499" s="3" t="s">
        <v>608</v>
      </c>
      <c r="G499" s="3" t="s">
        <v>47</v>
      </c>
      <c r="H499" s="3" t="s">
        <v>668</v>
      </c>
      <c r="I499" s="3" t="s">
        <v>686</v>
      </c>
      <c r="J499" s="3" t="s">
        <v>687</v>
      </c>
      <c r="K499" s="3">
        <v>9</v>
      </c>
      <c r="L499" s="3">
        <v>3</v>
      </c>
      <c r="M499" s="3">
        <v>2</v>
      </c>
      <c r="O499">
        <f>Table2[[#This Row],[id]]</f>
        <v>498</v>
      </c>
      <c r="P499" t="str">
        <f>_xlfn.XLOOKUP(Table2[[#This Row],[id]],AGCEEP[id],AGCEEP[continent])</f>
        <v>Asia</v>
      </c>
      <c r="Q499" t="str">
        <f>_xlfn.XLOOKUP(Table2[[#This Row],[id]],AGCEEP[id],AGCEEP[region])</f>
        <v>Middle East</v>
      </c>
      <c r="R499" t="str">
        <f>_xlfn.XLOOKUP(Table2[[#This Row],[id]],AGCEEP[id],AGCEEP[area])</f>
        <v>Nefud</v>
      </c>
      <c r="S499" t="str">
        <f>_xlfn.XLOOKUP(Table2[[#This Row],[id]],AGCEEP[id],AGCEEP[terrain])</f>
        <v>desert</v>
      </c>
      <c r="T499" t="str">
        <f>_xlfn.XLOOKUP(Table2[[#This Row],[id]],AGCEEP[id],AGCEEP[religion])</f>
        <v>sunni</v>
      </c>
      <c r="U499" t="str">
        <f>_xlfn.XLOOKUP(Table2[[#This Row],[id]],AGCEEP[id],AGCEEP[climate])</f>
        <v>desertic</v>
      </c>
      <c r="V499" t="str">
        <f>_xlfn.XLOOKUP(Table2[[#This Row],[id]],AGCEEP[id],AGCEEP[culture])</f>
        <v>arabic</v>
      </c>
      <c r="W499" t="str">
        <f>_xlfn.XLOOKUP(Table2[[#This Row],[id]],AGCEEP[id],AGCEEP[goods])</f>
        <v>spices</v>
      </c>
      <c r="X499" t="str">
        <f>_xlfn.XLOOKUP(Table2[[#This Row],[id]],AGCEEP[id],AGCEEP[name])</f>
        <v>Mekkah</v>
      </c>
      <c r="Y499">
        <f>_xlfn.XLOOKUP(Table2[[#This Row],[id]],AGCEEP[id],AGCEEP[colonization_difficulty])</f>
        <v>9</v>
      </c>
      <c r="Z499">
        <f>_xlfn.XLOOKUP(Table2[[#This Row],[id]],AGCEEP[id],AGCEEP[manpower])</f>
        <v>3</v>
      </c>
      <c r="AA499">
        <f>_xlfn.XLOOKUP(Table2[[#This Row],[id]],AGCEEP[id],AGCEEP[income])</f>
        <v>3</v>
      </c>
    </row>
    <row r="500" spans="1:27">
      <c r="A500" s="2">
        <v>499</v>
      </c>
      <c r="B500" s="3" t="s">
        <v>652</v>
      </c>
      <c r="C500" s="3" t="s">
        <v>1964</v>
      </c>
      <c r="D500" s="3" t="s">
        <v>688</v>
      </c>
      <c r="E500" s="3" t="s">
        <v>1956</v>
      </c>
      <c r="F500" s="3" t="s">
        <v>608</v>
      </c>
      <c r="G500" s="3" t="s">
        <v>47</v>
      </c>
      <c r="H500" s="3" t="s">
        <v>668</v>
      </c>
      <c r="I500" s="3" t="s">
        <v>84</v>
      </c>
      <c r="J500" s="3" t="s">
        <v>689</v>
      </c>
      <c r="K500" s="3">
        <v>7</v>
      </c>
      <c r="L500" s="3">
        <v>4</v>
      </c>
      <c r="M500" s="3">
        <v>3</v>
      </c>
      <c r="O500">
        <f>Table2[[#This Row],[id]]</f>
        <v>499</v>
      </c>
      <c r="P500" t="str">
        <f>_xlfn.XLOOKUP(Table2[[#This Row],[id]],AGCEEP[id],AGCEEP[continent])</f>
        <v>Asia</v>
      </c>
      <c r="Q500" t="str">
        <f>_xlfn.XLOOKUP(Table2[[#This Row],[id]],AGCEEP[id],AGCEEP[region])</f>
        <v>Middle East</v>
      </c>
      <c r="R500" t="str">
        <f>_xlfn.XLOOKUP(Table2[[#This Row],[id]],AGCEEP[id],AGCEEP[area])</f>
        <v>Aden</v>
      </c>
      <c r="S500" t="str">
        <f>_xlfn.XLOOKUP(Table2[[#This Row],[id]],AGCEEP[id],AGCEEP[terrain])</f>
        <v>mountain</v>
      </c>
      <c r="T500" t="str">
        <f>_xlfn.XLOOKUP(Table2[[#This Row],[id]],AGCEEP[id],AGCEEP[religion])</f>
        <v>shia</v>
      </c>
      <c r="U500" t="str">
        <f>_xlfn.XLOOKUP(Table2[[#This Row],[id]],AGCEEP[id],AGCEEP[climate])</f>
        <v>desertic</v>
      </c>
      <c r="V500" t="str">
        <f>_xlfn.XLOOKUP(Table2[[#This Row],[id]],AGCEEP[id],AGCEEP[culture])</f>
        <v>arabic</v>
      </c>
      <c r="W500" t="str">
        <f>_xlfn.XLOOKUP(Table2[[#This Row],[id]],AGCEEP[id],AGCEEP[goods])</f>
        <v>coffee</v>
      </c>
      <c r="X500" t="str">
        <f>_xlfn.XLOOKUP(Table2[[#This Row],[id]],AGCEEP[id],AGCEEP[name])</f>
        <v>Yemen</v>
      </c>
      <c r="Y500">
        <f>_xlfn.XLOOKUP(Table2[[#This Row],[id]],AGCEEP[id],AGCEEP[colonization_difficulty])</f>
        <v>7</v>
      </c>
      <c r="Z500">
        <f>_xlfn.XLOOKUP(Table2[[#This Row],[id]],AGCEEP[id],AGCEEP[manpower])</f>
        <v>4</v>
      </c>
      <c r="AA500">
        <f>_xlfn.XLOOKUP(Table2[[#This Row],[id]],AGCEEP[id],AGCEEP[income])</f>
        <v>3</v>
      </c>
    </row>
    <row r="501" spans="1:27">
      <c r="A501" s="2">
        <v>500</v>
      </c>
      <c r="B501" s="3" t="s">
        <v>652</v>
      </c>
      <c r="C501" s="3" t="s">
        <v>1964</v>
      </c>
      <c r="D501" s="3" t="s">
        <v>688</v>
      </c>
      <c r="E501" s="3" t="s">
        <v>1956</v>
      </c>
      <c r="F501" s="3" t="s">
        <v>608</v>
      </c>
      <c r="G501" s="3" t="s">
        <v>47</v>
      </c>
      <c r="H501" s="3" t="s">
        <v>668</v>
      </c>
      <c r="I501" s="3" t="s">
        <v>84</v>
      </c>
      <c r="J501" s="3" t="s">
        <v>688</v>
      </c>
      <c r="K501" s="3">
        <v>7</v>
      </c>
      <c r="L501" s="3">
        <v>3</v>
      </c>
      <c r="M501" s="3">
        <v>2</v>
      </c>
      <c r="O501">
        <f>Table2[[#This Row],[id]]</f>
        <v>500</v>
      </c>
      <c r="P501" t="str">
        <f>_xlfn.XLOOKUP(Table2[[#This Row],[id]],AGCEEP[id],AGCEEP[continent])</f>
        <v>Asia</v>
      </c>
      <c r="Q501" t="str">
        <f>_xlfn.XLOOKUP(Table2[[#This Row],[id]],AGCEEP[id],AGCEEP[region])</f>
        <v>Middle East</v>
      </c>
      <c r="R501" t="str">
        <f>_xlfn.XLOOKUP(Table2[[#This Row],[id]],AGCEEP[id],AGCEEP[area])</f>
        <v>Aden</v>
      </c>
      <c r="S501" t="str">
        <f>_xlfn.XLOOKUP(Table2[[#This Row],[id]],AGCEEP[id],AGCEEP[terrain])</f>
        <v>mountain</v>
      </c>
      <c r="T501" t="str">
        <f>_xlfn.XLOOKUP(Table2[[#This Row],[id]],AGCEEP[id],AGCEEP[religion])</f>
        <v>sunni</v>
      </c>
      <c r="U501" t="str">
        <f>_xlfn.XLOOKUP(Table2[[#This Row],[id]],AGCEEP[id],AGCEEP[climate])</f>
        <v>desertic</v>
      </c>
      <c r="V501" t="str">
        <f>_xlfn.XLOOKUP(Table2[[#This Row],[id]],AGCEEP[id],AGCEEP[culture])</f>
        <v>arabic</v>
      </c>
      <c r="W501" t="str">
        <f>_xlfn.XLOOKUP(Table2[[#This Row],[id]],AGCEEP[id],AGCEEP[goods])</f>
        <v>coffee</v>
      </c>
      <c r="X501" t="str">
        <f>_xlfn.XLOOKUP(Table2[[#This Row],[id]],AGCEEP[id],AGCEEP[name])</f>
        <v>Aden</v>
      </c>
      <c r="Y501">
        <f>_xlfn.XLOOKUP(Table2[[#This Row],[id]],AGCEEP[id],AGCEEP[colonization_difficulty])</f>
        <v>7</v>
      </c>
      <c r="Z501">
        <f>_xlfn.XLOOKUP(Table2[[#This Row],[id]],AGCEEP[id],AGCEEP[manpower])</f>
        <v>3</v>
      </c>
      <c r="AA501">
        <f>_xlfn.XLOOKUP(Table2[[#This Row],[id]],AGCEEP[id],AGCEEP[income])</f>
        <v>5</v>
      </c>
    </row>
    <row r="502" spans="1:27">
      <c r="A502" s="2">
        <v>501</v>
      </c>
      <c r="B502" s="3" t="s">
        <v>652</v>
      </c>
      <c r="C502" s="3" t="s">
        <v>1964</v>
      </c>
      <c r="D502" s="3" t="s">
        <v>688</v>
      </c>
      <c r="E502" s="3" t="s">
        <v>52</v>
      </c>
      <c r="F502" s="3" t="s">
        <v>608</v>
      </c>
      <c r="G502" s="3" t="s">
        <v>47</v>
      </c>
      <c r="H502" s="3" t="s">
        <v>668</v>
      </c>
      <c r="I502" s="3" t="s">
        <v>41</v>
      </c>
      <c r="J502" s="3" t="s">
        <v>690</v>
      </c>
      <c r="K502" s="3">
        <v>8</v>
      </c>
      <c r="L502" s="3">
        <v>2</v>
      </c>
      <c r="M502" s="3">
        <v>1</v>
      </c>
      <c r="O502">
        <f>Table2[[#This Row],[id]]</f>
        <v>501</v>
      </c>
      <c r="P502" t="str">
        <f>_xlfn.XLOOKUP(Table2[[#This Row],[id]],AGCEEP[id],AGCEEP[continent])</f>
        <v>Asia</v>
      </c>
      <c r="Q502" t="str">
        <f>_xlfn.XLOOKUP(Table2[[#This Row],[id]],AGCEEP[id],AGCEEP[region])</f>
        <v>Middle East</v>
      </c>
      <c r="R502" t="str">
        <f>_xlfn.XLOOKUP(Table2[[#This Row],[id]],AGCEEP[id],AGCEEP[area])</f>
        <v>Aden</v>
      </c>
      <c r="S502" t="str">
        <f>_xlfn.XLOOKUP(Table2[[#This Row],[id]],AGCEEP[id],AGCEEP[terrain])</f>
        <v>desert</v>
      </c>
      <c r="T502" t="str">
        <f>_xlfn.XLOOKUP(Table2[[#This Row],[id]],AGCEEP[id],AGCEEP[religion])</f>
        <v>sunni</v>
      </c>
      <c r="U502" t="str">
        <f>_xlfn.XLOOKUP(Table2[[#This Row],[id]],AGCEEP[id],AGCEEP[climate])</f>
        <v>desertic</v>
      </c>
      <c r="V502" t="str">
        <f>_xlfn.XLOOKUP(Table2[[#This Row],[id]],AGCEEP[id],AGCEEP[culture])</f>
        <v>arabic</v>
      </c>
      <c r="W502" t="str">
        <f>_xlfn.XLOOKUP(Table2[[#This Row],[id]],AGCEEP[id],AGCEEP[goods])</f>
        <v>wool</v>
      </c>
      <c r="X502" t="str">
        <f>_xlfn.XLOOKUP(Table2[[#This Row],[id]],AGCEEP[id],AGCEEP[name])</f>
        <v>Hadramut</v>
      </c>
      <c r="Y502">
        <f>_xlfn.XLOOKUP(Table2[[#This Row],[id]],AGCEEP[id],AGCEEP[colonization_difficulty])</f>
        <v>8</v>
      </c>
      <c r="Z502">
        <f>_xlfn.XLOOKUP(Table2[[#This Row],[id]],AGCEEP[id],AGCEEP[manpower])</f>
        <v>2</v>
      </c>
      <c r="AA502">
        <f>_xlfn.XLOOKUP(Table2[[#This Row],[id]],AGCEEP[id],AGCEEP[income])</f>
        <v>2</v>
      </c>
    </row>
    <row r="503" spans="1:27">
      <c r="A503" s="2">
        <v>502</v>
      </c>
      <c r="B503" s="3" t="s">
        <v>652</v>
      </c>
      <c r="C503" s="3" t="s">
        <v>1964</v>
      </c>
      <c r="D503" s="3" t="s">
        <v>688</v>
      </c>
      <c r="E503" s="3" t="s">
        <v>1956</v>
      </c>
      <c r="F503" s="3" t="s">
        <v>608</v>
      </c>
      <c r="G503" s="3" t="s">
        <v>47</v>
      </c>
      <c r="H503" s="3" t="s">
        <v>668</v>
      </c>
      <c r="I503" s="3" t="s">
        <v>27</v>
      </c>
      <c r="J503" s="3" t="s">
        <v>691</v>
      </c>
      <c r="K503" s="3">
        <v>6</v>
      </c>
      <c r="L503" s="3">
        <v>2</v>
      </c>
      <c r="M503" s="3">
        <v>1</v>
      </c>
      <c r="O503">
        <f>Table2[[#This Row],[id]]</f>
        <v>502</v>
      </c>
      <c r="P503" t="str">
        <f>_xlfn.XLOOKUP(Table2[[#This Row],[id]],AGCEEP[id],AGCEEP[continent])</f>
        <v>Asia</v>
      </c>
      <c r="Q503" t="str">
        <f>_xlfn.XLOOKUP(Table2[[#This Row],[id]],AGCEEP[id],AGCEEP[region])</f>
        <v>Middle East</v>
      </c>
      <c r="R503" t="str">
        <f>_xlfn.XLOOKUP(Table2[[#This Row],[id]],AGCEEP[id],AGCEEP[area])</f>
        <v>Aden</v>
      </c>
      <c r="S503" t="str">
        <f>_xlfn.XLOOKUP(Table2[[#This Row],[id]],AGCEEP[id],AGCEEP[terrain])</f>
        <v>mountain</v>
      </c>
      <c r="T503" t="str">
        <f>_xlfn.XLOOKUP(Table2[[#This Row],[id]],AGCEEP[id],AGCEEP[religion])</f>
        <v>sunni</v>
      </c>
      <c r="U503" t="str">
        <f>_xlfn.XLOOKUP(Table2[[#This Row],[id]],AGCEEP[id],AGCEEP[climate])</f>
        <v>desertic</v>
      </c>
      <c r="V503" t="str">
        <f>_xlfn.XLOOKUP(Table2[[#This Row],[id]],AGCEEP[id],AGCEEP[culture])</f>
        <v>arabic</v>
      </c>
      <c r="W503" t="str">
        <f>_xlfn.XLOOKUP(Table2[[#This Row],[id]],AGCEEP[id],AGCEEP[goods])</f>
        <v>fish</v>
      </c>
      <c r="X503" t="str">
        <f>_xlfn.XLOOKUP(Table2[[#This Row],[id]],AGCEEP[id],AGCEEP[name])</f>
        <v>Dofhar</v>
      </c>
      <c r="Y503">
        <f>_xlfn.XLOOKUP(Table2[[#This Row],[id]],AGCEEP[id],AGCEEP[colonization_difficulty])</f>
        <v>6</v>
      </c>
      <c r="Z503">
        <f>_xlfn.XLOOKUP(Table2[[#This Row],[id]],AGCEEP[id],AGCEEP[manpower])</f>
        <v>2</v>
      </c>
      <c r="AA503">
        <f>_xlfn.XLOOKUP(Table2[[#This Row],[id]],AGCEEP[id],AGCEEP[income])</f>
        <v>2</v>
      </c>
    </row>
    <row r="504" spans="1:27">
      <c r="A504" s="2">
        <v>503</v>
      </c>
      <c r="B504" s="3" t="s">
        <v>652</v>
      </c>
      <c r="C504" s="3" t="s">
        <v>1964</v>
      </c>
      <c r="D504" s="3" t="s">
        <v>692</v>
      </c>
      <c r="E504" s="3" t="s">
        <v>52</v>
      </c>
      <c r="F504" s="3" t="s">
        <v>608</v>
      </c>
      <c r="G504" s="3" t="s">
        <v>47</v>
      </c>
      <c r="H504" s="3" t="s">
        <v>668</v>
      </c>
      <c r="I504" s="3" t="s">
        <v>686</v>
      </c>
      <c r="J504" s="3" t="s">
        <v>693</v>
      </c>
      <c r="K504" s="3">
        <v>9</v>
      </c>
      <c r="L504" s="3">
        <v>2</v>
      </c>
      <c r="M504" s="3">
        <v>1</v>
      </c>
      <c r="O504">
        <f>Table2[[#This Row],[id]]</f>
        <v>503</v>
      </c>
      <c r="P504" t="str">
        <f>_xlfn.XLOOKUP(Table2[[#This Row],[id]],AGCEEP[id],AGCEEP[continent])</f>
        <v>Asia</v>
      </c>
      <c r="Q504" t="str">
        <f>_xlfn.XLOOKUP(Table2[[#This Row],[id]],AGCEEP[id],AGCEEP[region])</f>
        <v>Middle East</v>
      </c>
      <c r="R504" t="str">
        <f>_xlfn.XLOOKUP(Table2[[#This Row],[id]],AGCEEP[id],AGCEEP[area])</f>
        <v>Oman</v>
      </c>
      <c r="S504" t="str">
        <f>_xlfn.XLOOKUP(Table2[[#This Row],[id]],AGCEEP[id],AGCEEP[terrain])</f>
        <v>desert</v>
      </c>
      <c r="T504" t="str">
        <f>_xlfn.XLOOKUP(Table2[[#This Row],[id]],AGCEEP[id],AGCEEP[religion])</f>
        <v>sunni</v>
      </c>
      <c r="U504" t="str">
        <f>_xlfn.XLOOKUP(Table2[[#This Row],[id]],AGCEEP[id],AGCEEP[climate])</f>
        <v>desertic</v>
      </c>
      <c r="V504" t="str">
        <f>_xlfn.XLOOKUP(Table2[[#This Row],[id]],AGCEEP[id],AGCEEP[culture])</f>
        <v>arabic</v>
      </c>
      <c r="W504" t="str">
        <f>_xlfn.XLOOKUP(Table2[[#This Row],[id]],AGCEEP[id],AGCEEP[goods])</f>
        <v>spices</v>
      </c>
      <c r="X504" t="str">
        <f>_xlfn.XLOOKUP(Table2[[#This Row],[id]],AGCEEP[id],AGCEEP[name])</f>
        <v>Masirah</v>
      </c>
      <c r="Y504">
        <f>_xlfn.XLOOKUP(Table2[[#This Row],[id]],AGCEEP[id],AGCEEP[colonization_difficulty])</f>
        <v>9</v>
      </c>
      <c r="Z504">
        <f>_xlfn.XLOOKUP(Table2[[#This Row],[id]],AGCEEP[id],AGCEEP[manpower])</f>
        <v>2</v>
      </c>
      <c r="AA504">
        <f>_xlfn.XLOOKUP(Table2[[#This Row],[id]],AGCEEP[id],AGCEEP[income])</f>
        <v>1</v>
      </c>
    </row>
    <row r="505" spans="1:27">
      <c r="A505" s="2">
        <v>504</v>
      </c>
      <c r="B505" s="3" t="s">
        <v>652</v>
      </c>
      <c r="C505" s="3" t="s">
        <v>1964</v>
      </c>
      <c r="D505" s="3" t="s">
        <v>692</v>
      </c>
      <c r="E505" s="3" t="s">
        <v>1956</v>
      </c>
      <c r="F505" s="3" t="s">
        <v>608</v>
      </c>
      <c r="G505" s="3" t="s">
        <v>47</v>
      </c>
      <c r="H505" s="3" t="s">
        <v>668</v>
      </c>
      <c r="I505" s="3" t="s">
        <v>684</v>
      </c>
      <c r="J505" s="3" t="s">
        <v>694</v>
      </c>
      <c r="K505" s="3">
        <v>7</v>
      </c>
      <c r="L505" s="3">
        <v>5</v>
      </c>
      <c r="M505" s="3">
        <v>3</v>
      </c>
      <c r="O505">
        <f>Table2[[#This Row],[id]]</f>
        <v>504</v>
      </c>
      <c r="P505" t="str">
        <f>_xlfn.XLOOKUP(Table2[[#This Row],[id]],AGCEEP[id],AGCEEP[continent])</f>
        <v>Asia</v>
      </c>
      <c r="Q505" t="str">
        <f>_xlfn.XLOOKUP(Table2[[#This Row],[id]],AGCEEP[id],AGCEEP[region])</f>
        <v>Middle East</v>
      </c>
      <c r="R505" t="str">
        <f>_xlfn.XLOOKUP(Table2[[#This Row],[id]],AGCEEP[id],AGCEEP[area])</f>
        <v>Oman</v>
      </c>
      <c r="S505" t="str">
        <f>_xlfn.XLOOKUP(Table2[[#This Row],[id]],AGCEEP[id],AGCEEP[terrain])</f>
        <v>mountain</v>
      </c>
      <c r="T505" t="str">
        <f>_xlfn.XLOOKUP(Table2[[#This Row],[id]],AGCEEP[id],AGCEEP[religion])</f>
        <v>sunni</v>
      </c>
      <c r="U505" t="str">
        <f>_xlfn.XLOOKUP(Table2[[#This Row],[id]],AGCEEP[id],AGCEEP[climate])</f>
        <v>desertic</v>
      </c>
      <c r="V505" t="str">
        <f>_xlfn.XLOOKUP(Table2[[#This Row],[id]],AGCEEP[id],AGCEEP[culture])</f>
        <v>arabic</v>
      </c>
      <c r="W505" t="str">
        <f>_xlfn.XLOOKUP(Table2[[#This Row],[id]],AGCEEP[id],AGCEEP[goods])</f>
        <v>chinaware</v>
      </c>
      <c r="X505" t="str">
        <f>_xlfn.XLOOKUP(Table2[[#This Row],[id]],AGCEEP[id],AGCEEP[name])</f>
        <v>Mascate</v>
      </c>
      <c r="Y505">
        <f>_xlfn.XLOOKUP(Table2[[#This Row],[id]],AGCEEP[id],AGCEEP[colonization_difficulty])</f>
        <v>7</v>
      </c>
      <c r="Z505">
        <f>_xlfn.XLOOKUP(Table2[[#This Row],[id]],AGCEEP[id],AGCEEP[manpower])</f>
        <v>5</v>
      </c>
      <c r="AA505">
        <f>_xlfn.XLOOKUP(Table2[[#This Row],[id]],AGCEEP[id],AGCEEP[income])</f>
        <v>4</v>
      </c>
    </row>
    <row r="506" spans="1:27">
      <c r="A506" s="2">
        <v>505</v>
      </c>
      <c r="B506" s="3" t="s">
        <v>652</v>
      </c>
      <c r="C506" s="3" t="s">
        <v>1964</v>
      </c>
      <c r="D506" s="3" t="s">
        <v>692</v>
      </c>
      <c r="E506" s="3" t="s">
        <v>1956</v>
      </c>
      <c r="F506" s="3" t="s">
        <v>608</v>
      </c>
      <c r="G506" s="3" t="s">
        <v>47</v>
      </c>
      <c r="H506" s="3" t="s">
        <v>668</v>
      </c>
      <c r="I506" s="3" t="s">
        <v>41</v>
      </c>
      <c r="J506" s="3" t="s">
        <v>695</v>
      </c>
      <c r="K506" s="3">
        <v>9</v>
      </c>
      <c r="L506" s="3">
        <v>1</v>
      </c>
      <c r="M506" s="3">
        <v>2</v>
      </c>
      <c r="O506">
        <f>Table2[[#This Row],[id]]</f>
        <v>505</v>
      </c>
      <c r="P506" t="str">
        <f>_xlfn.XLOOKUP(Table2[[#This Row],[id]],AGCEEP[id],AGCEEP[continent])</f>
        <v>Asia</v>
      </c>
      <c r="Q506" t="str">
        <f>_xlfn.XLOOKUP(Table2[[#This Row],[id]],AGCEEP[id],AGCEEP[region])</f>
        <v>Middle East</v>
      </c>
      <c r="R506" t="str">
        <f>_xlfn.XLOOKUP(Table2[[#This Row],[id]],AGCEEP[id],AGCEEP[area])</f>
        <v>Oman</v>
      </c>
      <c r="S506" t="str">
        <f>_xlfn.XLOOKUP(Table2[[#This Row],[id]],AGCEEP[id],AGCEEP[terrain])</f>
        <v>mountain</v>
      </c>
      <c r="T506" t="str">
        <f>_xlfn.XLOOKUP(Table2[[#This Row],[id]],AGCEEP[id],AGCEEP[religion])</f>
        <v>sunni</v>
      </c>
      <c r="U506" t="str">
        <f>_xlfn.XLOOKUP(Table2[[#This Row],[id]],AGCEEP[id],AGCEEP[climate])</f>
        <v>desertic</v>
      </c>
      <c r="V506" t="str">
        <f>_xlfn.XLOOKUP(Table2[[#This Row],[id]],AGCEEP[id],AGCEEP[culture])</f>
        <v>arabic</v>
      </c>
      <c r="W506" t="str">
        <f>_xlfn.XLOOKUP(Table2[[#This Row],[id]],AGCEEP[id],AGCEEP[goods])</f>
        <v>salt</v>
      </c>
      <c r="X506" t="str">
        <f>_xlfn.XLOOKUP(Table2[[#This Row],[id]],AGCEEP[id],AGCEEP[name])</f>
        <v>Al Kharam</v>
      </c>
      <c r="Y506">
        <f>_xlfn.XLOOKUP(Table2[[#This Row],[id]],AGCEEP[id],AGCEEP[colonization_difficulty])</f>
        <v>9</v>
      </c>
      <c r="Z506">
        <f>_xlfn.XLOOKUP(Table2[[#This Row],[id]],AGCEEP[id],AGCEEP[manpower])</f>
        <v>1</v>
      </c>
      <c r="AA506">
        <f>_xlfn.XLOOKUP(Table2[[#This Row],[id]],AGCEEP[id],AGCEEP[income])</f>
        <v>5</v>
      </c>
    </row>
    <row r="507" spans="1:27">
      <c r="A507" s="2">
        <v>506</v>
      </c>
      <c r="B507" s="3" t="s">
        <v>652</v>
      </c>
      <c r="C507" s="3" t="s">
        <v>1964</v>
      </c>
      <c r="D507" s="3" t="s">
        <v>683</v>
      </c>
      <c r="E507" s="3" t="s">
        <v>52</v>
      </c>
      <c r="F507" s="3" t="s">
        <v>608</v>
      </c>
      <c r="G507" s="3" t="s">
        <v>47</v>
      </c>
      <c r="H507" s="3" t="s">
        <v>668</v>
      </c>
      <c r="I507" s="3" t="s">
        <v>684</v>
      </c>
      <c r="J507" s="3" t="s">
        <v>696</v>
      </c>
      <c r="K507" s="3">
        <v>9</v>
      </c>
      <c r="L507" s="3">
        <v>2</v>
      </c>
      <c r="M507" s="3">
        <v>1</v>
      </c>
      <c r="O507">
        <f>Table2[[#This Row],[id]]</f>
        <v>506</v>
      </c>
      <c r="P507" t="str">
        <f>_xlfn.XLOOKUP(Table2[[#This Row],[id]],AGCEEP[id],AGCEEP[continent])</f>
        <v>Asia</v>
      </c>
      <c r="Q507" t="str">
        <f>_xlfn.XLOOKUP(Table2[[#This Row],[id]],AGCEEP[id],AGCEEP[region])</f>
        <v>Middle East</v>
      </c>
      <c r="R507" t="str">
        <f>_xlfn.XLOOKUP(Table2[[#This Row],[id]],AGCEEP[id],AGCEEP[area])</f>
        <v>Nefud</v>
      </c>
      <c r="S507" t="str">
        <f>_xlfn.XLOOKUP(Table2[[#This Row],[id]],AGCEEP[id],AGCEEP[terrain])</f>
        <v>desert</v>
      </c>
      <c r="T507" t="str">
        <f>_xlfn.XLOOKUP(Table2[[#This Row],[id]],AGCEEP[id],AGCEEP[religion])</f>
        <v>shia</v>
      </c>
      <c r="U507" t="str">
        <f>_xlfn.XLOOKUP(Table2[[#This Row],[id]],AGCEEP[id],AGCEEP[climate])</f>
        <v>desertic</v>
      </c>
      <c r="V507" t="str">
        <f>_xlfn.XLOOKUP(Table2[[#This Row],[id]],AGCEEP[id],AGCEEP[culture])</f>
        <v>arabic</v>
      </c>
      <c r="W507" t="str">
        <f>_xlfn.XLOOKUP(Table2[[#This Row],[id]],AGCEEP[id],AGCEEP[goods])</f>
        <v>chinaware</v>
      </c>
      <c r="X507" t="str">
        <f>_xlfn.XLOOKUP(Table2[[#This Row],[id]],AGCEEP[id],AGCEEP[name])</f>
        <v>Quatar</v>
      </c>
      <c r="Y507">
        <f>_xlfn.XLOOKUP(Table2[[#This Row],[id]],AGCEEP[id],AGCEEP[colonization_difficulty])</f>
        <v>9</v>
      </c>
      <c r="Z507">
        <f>_xlfn.XLOOKUP(Table2[[#This Row],[id]],AGCEEP[id],AGCEEP[manpower])</f>
        <v>2</v>
      </c>
      <c r="AA507">
        <f>_xlfn.XLOOKUP(Table2[[#This Row],[id]],AGCEEP[id],AGCEEP[income])</f>
        <v>2</v>
      </c>
    </row>
    <row r="508" spans="1:27">
      <c r="A508" s="2">
        <v>507</v>
      </c>
      <c r="B508" s="3" t="s">
        <v>652</v>
      </c>
      <c r="C508" s="3" t="s">
        <v>1964</v>
      </c>
      <c r="D508" s="3" t="s">
        <v>683</v>
      </c>
      <c r="E508" s="3" t="s">
        <v>52</v>
      </c>
      <c r="F508" s="3" t="s">
        <v>608</v>
      </c>
      <c r="G508" s="3" t="s">
        <v>47</v>
      </c>
      <c r="H508" s="3" t="s">
        <v>668</v>
      </c>
      <c r="I508" s="3" t="s">
        <v>41</v>
      </c>
      <c r="J508" s="3" t="s">
        <v>697</v>
      </c>
      <c r="K508" s="3">
        <v>9</v>
      </c>
      <c r="L508" s="3">
        <v>2</v>
      </c>
      <c r="M508" s="3">
        <v>1</v>
      </c>
      <c r="O508">
        <f>Table2[[#This Row],[id]]</f>
        <v>507</v>
      </c>
      <c r="P508" t="str">
        <f>_xlfn.XLOOKUP(Table2[[#This Row],[id]],AGCEEP[id],AGCEEP[continent])</f>
        <v>Asia</v>
      </c>
      <c r="Q508" t="str">
        <f>_xlfn.XLOOKUP(Table2[[#This Row],[id]],AGCEEP[id],AGCEEP[region])</f>
        <v>Middle East</v>
      </c>
      <c r="R508" t="str">
        <f>_xlfn.XLOOKUP(Table2[[#This Row],[id]],AGCEEP[id],AGCEEP[area])</f>
        <v>Nefud</v>
      </c>
      <c r="S508" t="str">
        <f>_xlfn.XLOOKUP(Table2[[#This Row],[id]],AGCEEP[id],AGCEEP[terrain])</f>
        <v>desert</v>
      </c>
      <c r="T508" t="str">
        <f>_xlfn.XLOOKUP(Table2[[#This Row],[id]],AGCEEP[id],AGCEEP[religion])</f>
        <v>shia</v>
      </c>
      <c r="U508" t="str">
        <f>_xlfn.XLOOKUP(Table2[[#This Row],[id]],AGCEEP[id],AGCEEP[climate])</f>
        <v>desertic</v>
      </c>
      <c r="V508" t="str">
        <f>_xlfn.XLOOKUP(Table2[[#This Row],[id]],AGCEEP[id],AGCEEP[culture])</f>
        <v>arabic</v>
      </c>
      <c r="W508" t="str">
        <f>_xlfn.XLOOKUP(Table2[[#This Row],[id]],AGCEEP[id],AGCEEP[goods])</f>
        <v>wool</v>
      </c>
      <c r="X508" t="str">
        <f>_xlfn.XLOOKUP(Table2[[#This Row],[id]],AGCEEP[id],AGCEEP[name])</f>
        <v>Damman</v>
      </c>
      <c r="Y508">
        <f>_xlfn.XLOOKUP(Table2[[#This Row],[id]],AGCEEP[id],AGCEEP[colonization_difficulty])</f>
        <v>9</v>
      </c>
      <c r="Z508">
        <f>_xlfn.XLOOKUP(Table2[[#This Row],[id]],AGCEEP[id],AGCEEP[manpower])</f>
        <v>2</v>
      </c>
      <c r="AA508">
        <f>_xlfn.XLOOKUP(Table2[[#This Row],[id]],AGCEEP[id],AGCEEP[income])</f>
        <v>1</v>
      </c>
    </row>
    <row r="509" spans="1:27">
      <c r="A509" s="2">
        <v>508</v>
      </c>
      <c r="B509" s="3" t="s">
        <v>652</v>
      </c>
      <c r="C509" s="3" t="s">
        <v>1964</v>
      </c>
      <c r="D509" s="3" t="s">
        <v>654</v>
      </c>
      <c r="E509" s="3" t="s">
        <v>52</v>
      </c>
      <c r="F509" s="3" t="s">
        <v>608</v>
      </c>
      <c r="G509" s="3" t="s">
        <v>47</v>
      </c>
      <c r="H509" s="3" t="s">
        <v>668</v>
      </c>
      <c r="I509" s="3" t="s">
        <v>686</v>
      </c>
      <c r="J509" s="3" t="s">
        <v>698</v>
      </c>
      <c r="K509" s="3">
        <v>7</v>
      </c>
      <c r="L509" s="3">
        <v>6</v>
      </c>
      <c r="M509" s="3">
        <v>9</v>
      </c>
      <c r="O509">
        <f>Table2[[#This Row],[id]]</f>
        <v>508</v>
      </c>
      <c r="P509" t="str">
        <f>_xlfn.XLOOKUP(Table2[[#This Row],[id]],AGCEEP[id],AGCEEP[continent])</f>
        <v>Asia</v>
      </c>
      <c r="Q509" t="str">
        <f>_xlfn.XLOOKUP(Table2[[#This Row],[id]],AGCEEP[id],AGCEEP[region])</f>
        <v>Middle East</v>
      </c>
      <c r="R509" t="str">
        <f>_xlfn.XLOOKUP(Table2[[#This Row],[id]],AGCEEP[id],AGCEEP[area])</f>
        <v>Levant</v>
      </c>
      <c r="S509" t="str">
        <f>_xlfn.XLOOKUP(Table2[[#This Row],[id]],AGCEEP[id],AGCEEP[terrain])</f>
        <v>desert</v>
      </c>
      <c r="T509" t="str">
        <f>_xlfn.XLOOKUP(Table2[[#This Row],[id]],AGCEEP[id],AGCEEP[religion])</f>
        <v>shia</v>
      </c>
      <c r="U509" t="str">
        <f>_xlfn.XLOOKUP(Table2[[#This Row],[id]],AGCEEP[id],AGCEEP[climate])</f>
        <v>desertic</v>
      </c>
      <c r="V509" t="str">
        <f>_xlfn.XLOOKUP(Table2[[#This Row],[id]],AGCEEP[id],AGCEEP[culture])</f>
        <v>arabic</v>
      </c>
      <c r="W509" t="str">
        <f>_xlfn.XLOOKUP(Table2[[#This Row],[id]],AGCEEP[id],AGCEEP[goods])</f>
        <v>spices</v>
      </c>
      <c r="X509" t="str">
        <f>_xlfn.XLOOKUP(Table2[[#This Row],[id]],AGCEEP[id],AGCEEP[name])</f>
        <v>Basrah</v>
      </c>
      <c r="Y509">
        <f>_xlfn.XLOOKUP(Table2[[#This Row],[id]],AGCEEP[id],AGCEEP[colonization_difficulty])</f>
        <v>7</v>
      </c>
      <c r="Z509">
        <f>_xlfn.XLOOKUP(Table2[[#This Row],[id]],AGCEEP[id],AGCEEP[manpower])</f>
        <v>6</v>
      </c>
      <c r="AA509">
        <f>_xlfn.XLOOKUP(Table2[[#This Row],[id]],AGCEEP[id],AGCEEP[income])</f>
        <v>9</v>
      </c>
    </row>
    <row r="510" spans="1:27">
      <c r="A510" s="2">
        <v>509</v>
      </c>
      <c r="B510" s="3" t="s">
        <v>652</v>
      </c>
      <c r="C510" s="3" t="s">
        <v>1964</v>
      </c>
      <c r="D510" s="3" t="s">
        <v>683</v>
      </c>
      <c r="E510" s="3" t="s">
        <v>52</v>
      </c>
      <c r="F510" s="3" t="s">
        <v>608</v>
      </c>
      <c r="G510" s="3" t="s">
        <v>47</v>
      </c>
      <c r="H510" s="3" t="s">
        <v>668</v>
      </c>
      <c r="I510" s="3" t="s">
        <v>686</v>
      </c>
      <c r="J510" s="3" t="s">
        <v>699</v>
      </c>
      <c r="K510" s="3">
        <v>9</v>
      </c>
      <c r="L510" s="3">
        <v>3</v>
      </c>
      <c r="M510" s="3">
        <v>1</v>
      </c>
      <c r="O510">
        <f>Table2[[#This Row],[id]]</f>
        <v>509</v>
      </c>
      <c r="P510" t="str">
        <f>_xlfn.XLOOKUP(Table2[[#This Row],[id]],AGCEEP[id],AGCEEP[continent])</f>
        <v>Asia</v>
      </c>
      <c r="Q510" t="str">
        <f>_xlfn.XLOOKUP(Table2[[#This Row],[id]],AGCEEP[id],AGCEEP[region])</f>
        <v>Middle East</v>
      </c>
      <c r="R510" t="str">
        <f>_xlfn.XLOOKUP(Table2[[#This Row],[id]],AGCEEP[id],AGCEEP[area])</f>
        <v>Nefud</v>
      </c>
      <c r="S510" t="str">
        <f>_xlfn.XLOOKUP(Table2[[#This Row],[id]],AGCEEP[id],AGCEEP[terrain])</f>
        <v>desert</v>
      </c>
      <c r="T510" t="str">
        <f>_xlfn.XLOOKUP(Table2[[#This Row],[id]],AGCEEP[id],AGCEEP[religion])</f>
        <v>shia</v>
      </c>
      <c r="U510" t="str">
        <f>_xlfn.XLOOKUP(Table2[[#This Row],[id]],AGCEEP[id],AGCEEP[climate])</f>
        <v>desertic</v>
      </c>
      <c r="V510" t="str">
        <f>_xlfn.XLOOKUP(Table2[[#This Row],[id]],AGCEEP[id],AGCEEP[culture])</f>
        <v>arabic</v>
      </c>
      <c r="W510" t="str">
        <f>_xlfn.XLOOKUP(Table2[[#This Row],[id]],AGCEEP[id],AGCEEP[goods])</f>
        <v>chinaware</v>
      </c>
      <c r="X510" t="str">
        <f>_xlfn.XLOOKUP(Table2[[#This Row],[id]],AGCEEP[id],AGCEEP[name])</f>
        <v>Bahrein</v>
      </c>
      <c r="Y510">
        <f>_xlfn.XLOOKUP(Table2[[#This Row],[id]],AGCEEP[id],AGCEEP[colonization_difficulty])</f>
        <v>9</v>
      </c>
      <c r="Z510">
        <f>_xlfn.XLOOKUP(Table2[[#This Row],[id]],AGCEEP[id],AGCEEP[manpower])</f>
        <v>3</v>
      </c>
      <c r="AA510">
        <f>_xlfn.XLOOKUP(Table2[[#This Row],[id]],AGCEEP[id],AGCEEP[income])</f>
        <v>1</v>
      </c>
    </row>
    <row r="511" spans="1:27">
      <c r="A511" s="2">
        <v>510</v>
      </c>
      <c r="B511" s="3" t="s">
        <v>652</v>
      </c>
      <c r="C511" s="3" t="s">
        <v>700</v>
      </c>
      <c r="D511" s="3" t="s">
        <v>701</v>
      </c>
      <c r="E511" s="3" t="s">
        <v>22</v>
      </c>
      <c r="F511" s="3" t="s">
        <v>608</v>
      </c>
      <c r="G511" s="3" t="s">
        <v>122</v>
      </c>
      <c r="H511" s="3" t="s">
        <v>702</v>
      </c>
      <c r="I511" s="3" t="s">
        <v>20</v>
      </c>
      <c r="J511" s="3" t="s">
        <v>703</v>
      </c>
      <c r="K511" s="3">
        <v>3</v>
      </c>
      <c r="L511" s="3">
        <v>2</v>
      </c>
      <c r="M511" s="3">
        <v>3</v>
      </c>
      <c r="O511">
        <f>Table2[[#This Row],[id]]</f>
        <v>510</v>
      </c>
      <c r="P511" t="str">
        <f>_xlfn.XLOOKUP(Table2[[#This Row],[id]],AGCEEP[id],AGCEEP[continent])</f>
        <v>Asia</v>
      </c>
      <c r="Q511" t="str">
        <f>_xlfn.XLOOKUP(Table2[[#This Row],[id]],AGCEEP[id],AGCEEP[region])</f>
        <v>Siberia</v>
      </c>
      <c r="R511" t="str">
        <f>_xlfn.XLOOKUP(Table2[[#This Row],[id]],AGCEEP[id],AGCEEP[area])</f>
        <v>Sibir</v>
      </c>
      <c r="S511" t="str">
        <f>_xlfn.XLOOKUP(Table2[[#This Row],[id]],AGCEEP[id],AGCEEP[terrain])</f>
        <v>forest</v>
      </c>
      <c r="T511" t="str">
        <f>_xlfn.XLOOKUP(Table2[[#This Row],[id]],AGCEEP[id],AGCEEP[religion])</f>
        <v>sunni</v>
      </c>
      <c r="U511" t="str">
        <f>_xlfn.XLOOKUP(Table2[[#This Row],[id]],AGCEEP[id],AGCEEP[climate])</f>
        <v>tundra</v>
      </c>
      <c r="V511" t="str">
        <f>_xlfn.XLOOKUP(Table2[[#This Row],[id]],AGCEEP[id],AGCEEP[culture])</f>
        <v>tatar</v>
      </c>
      <c r="W511" t="str">
        <f>_xlfn.XLOOKUP(Table2[[#This Row],[id]],AGCEEP[id],AGCEEP[goods])</f>
        <v>fur</v>
      </c>
      <c r="X511" t="str">
        <f>_xlfn.XLOOKUP(Table2[[#This Row],[id]],AGCEEP[id],AGCEEP[name])</f>
        <v>Kurgan</v>
      </c>
      <c r="Y511">
        <f>_xlfn.XLOOKUP(Table2[[#This Row],[id]],AGCEEP[id],AGCEEP[colonization_difficulty])</f>
        <v>3</v>
      </c>
      <c r="Z511">
        <f>_xlfn.XLOOKUP(Table2[[#This Row],[id]],AGCEEP[id],AGCEEP[manpower])</f>
        <v>2</v>
      </c>
      <c r="AA511">
        <f>_xlfn.XLOOKUP(Table2[[#This Row],[id]],AGCEEP[id],AGCEEP[income])</f>
        <v>3</v>
      </c>
    </row>
    <row r="512" spans="1:27">
      <c r="A512" s="2">
        <v>511</v>
      </c>
      <c r="B512" s="3" t="s">
        <v>652</v>
      </c>
      <c r="C512" s="3" t="s">
        <v>700</v>
      </c>
      <c r="D512" s="3" t="s">
        <v>701</v>
      </c>
      <c r="E512" s="3" t="s">
        <v>22</v>
      </c>
      <c r="F512" s="3" t="s">
        <v>608</v>
      </c>
      <c r="G512" s="3" t="s">
        <v>122</v>
      </c>
      <c r="H512" s="3" t="s">
        <v>702</v>
      </c>
      <c r="I512" s="3" t="s">
        <v>20</v>
      </c>
      <c r="J512" s="3" t="s">
        <v>704</v>
      </c>
      <c r="K512" s="3">
        <v>3</v>
      </c>
      <c r="L512" s="3">
        <v>1</v>
      </c>
      <c r="M512" s="3">
        <v>3</v>
      </c>
      <c r="O512">
        <f>Table2[[#This Row],[id]]</f>
        <v>511</v>
      </c>
      <c r="P512" t="str">
        <f>_xlfn.XLOOKUP(Table2[[#This Row],[id]],AGCEEP[id],AGCEEP[continent])</f>
        <v>Asia</v>
      </c>
      <c r="Q512" t="str">
        <f>_xlfn.XLOOKUP(Table2[[#This Row],[id]],AGCEEP[id],AGCEEP[region])</f>
        <v>Siberia</v>
      </c>
      <c r="R512" t="str">
        <f>_xlfn.XLOOKUP(Table2[[#This Row],[id]],AGCEEP[id],AGCEEP[area])</f>
        <v>Sibir</v>
      </c>
      <c r="S512" t="str">
        <f>_xlfn.XLOOKUP(Table2[[#This Row],[id]],AGCEEP[id],AGCEEP[terrain])</f>
        <v>forest</v>
      </c>
      <c r="T512" t="str">
        <f>_xlfn.XLOOKUP(Table2[[#This Row],[id]],AGCEEP[id],AGCEEP[religion])</f>
        <v>sunni</v>
      </c>
      <c r="U512" t="str">
        <f>_xlfn.XLOOKUP(Table2[[#This Row],[id]],AGCEEP[id],AGCEEP[climate])</f>
        <v>tundra</v>
      </c>
      <c r="V512" t="str">
        <f>_xlfn.XLOOKUP(Table2[[#This Row],[id]],AGCEEP[id],AGCEEP[culture])</f>
        <v>tatar</v>
      </c>
      <c r="W512" t="str">
        <f>_xlfn.XLOOKUP(Table2[[#This Row],[id]],AGCEEP[id],AGCEEP[goods])</f>
        <v>fur</v>
      </c>
      <c r="X512" t="str">
        <f>_xlfn.XLOOKUP(Table2[[#This Row],[id]],AGCEEP[id],AGCEEP[name])</f>
        <v>Kustanai</v>
      </c>
      <c r="Y512">
        <f>_xlfn.XLOOKUP(Table2[[#This Row],[id]],AGCEEP[id],AGCEEP[colonization_difficulty])</f>
        <v>3</v>
      </c>
      <c r="Z512">
        <f>_xlfn.XLOOKUP(Table2[[#This Row],[id]],AGCEEP[id],AGCEEP[manpower])</f>
        <v>1</v>
      </c>
      <c r="AA512">
        <f>_xlfn.XLOOKUP(Table2[[#This Row],[id]],AGCEEP[id],AGCEEP[income])</f>
        <v>3</v>
      </c>
    </row>
    <row r="513" spans="1:27">
      <c r="A513" s="2">
        <v>512</v>
      </c>
      <c r="B513" s="3" t="s">
        <v>652</v>
      </c>
      <c r="C513" s="3" t="s">
        <v>700</v>
      </c>
      <c r="D513" s="3" t="s">
        <v>701</v>
      </c>
      <c r="E513" s="3" t="s">
        <v>34</v>
      </c>
      <c r="F513" s="3" t="s">
        <v>608</v>
      </c>
      <c r="G513" s="3" t="s">
        <v>26</v>
      </c>
      <c r="H513" s="3" t="s">
        <v>702</v>
      </c>
      <c r="I513" s="3" t="s">
        <v>41</v>
      </c>
      <c r="J513" s="3" t="s">
        <v>705</v>
      </c>
      <c r="K513" s="3">
        <v>4</v>
      </c>
      <c r="L513" s="3">
        <v>1</v>
      </c>
      <c r="M513" s="3">
        <v>3</v>
      </c>
      <c r="O513">
        <f>Table2[[#This Row],[id]]</f>
        <v>512</v>
      </c>
      <c r="P513" t="str">
        <f>_xlfn.XLOOKUP(Table2[[#This Row],[id]],AGCEEP[id],AGCEEP[continent])</f>
        <v>Asia</v>
      </c>
      <c r="Q513" t="str">
        <f>_xlfn.XLOOKUP(Table2[[#This Row],[id]],AGCEEP[id],AGCEEP[region])</f>
        <v>Siberia</v>
      </c>
      <c r="R513" t="str">
        <f>_xlfn.XLOOKUP(Table2[[#This Row],[id]],AGCEEP[id],AGCEEP[area])</f>
        <v>Sibir</v>
      </c>
      <c r="S513" t="str">
        <f>_xlfn.XLOOKUP(Table2[[#This Row],[id]],AGCEEP[id],AGCEEP[terrain])</f>
        <v>plains</v>
      </c>
      <c r="T513" t="str">
        <f>_xlfn.XLOOKUP(Table2[[#This Row],[id]],AGCEEP[id],AGCEEP[religion])</f>
        <v>sunni</v>
      </c>
      <c r="U513" t="str">
        <f>_xlfn.XLOOKUP(Table2[[#This Row],[id]],AGCEEP[id],AGCEEP[climate])</f>
        <v>ncontinental</v>
      </c>
      <c r="V513" t="str">
        <f>_xlfn.XLOOKUP(Table2[[#This Row],[id]],AGCEEP[id],AGCEEP[culture])</f>
        <v>tatar</v>
      </c>
      <c r="W513" t="str">
        <f>_xlfn.XLOOKUP(Table2[[#This Row],[id]],AGCEEP[id],AGCEEP[goods])</f>
        <v>wool</v>
      </c>
      <c r="X513" t="str">
        <f>_xlfn.XLOOKUP(Table2[[#This Row],[id]],AGCEEP[id],AGCEEP[name])</f>
        <v>Tenghiz</v>
      </c>
      <c r="Y513">
        <f>_xlfn.XLOOKUP(Table2[[#This Row],[id]],AGCEEP[id],AGCEEP[colonization_difficulty])</f>
        <v>4</v>
      </c>
      <c r="Z513">
        <f>_xlfn.XLOOKUP(Table2[[#This Row],[id]],AGCEEP[id],AGCEEP[manpower])</f>
        <v>1</v>
      </c>
      <c r="AA513">
        <f>_xlfn.XLOOKUP(Table2[[#This Row],[id]],AGCEEP[id],AGCEEP[income])</f>
        <v>3</v>
      </c>
    </row>
    <row r="514" spans="1:27">
      <c r="A514" s="2">
        <v>513</v>
      </c>
      <c r="B514" s="3" t="s">
        <v>652</v>
      </c>
      <c r="C514" s="3" t="s">
        <v>700</v>
      </c>
      <c r="D514" s="3" t="s">
        <v>701</v>
      </c>
      <c r="E514" s="3" t="s">
        <v>34</v>
      </c>
      <c r="F514" s="3" t="s">
        <v>608</v>
      </c>
      <c r="G514" s="3" t="s">
        <v>26</v>
      </c>
      <c r="H514" s="3" t="s">
        <v>706</v>
      </c>
      <c r="I514" s="3" t="s">
        <v>43</v>
      </c>
      <c r="J514" s="3" t="s">
        <v>707</v>
      </c>
      <c r="K514" s="3">
        <v>3</v>
      </c>
      <c r="L514" s="3">
        <v>1</v>
      </c>
      <c r="M514" s="3">
        <v>5</v>
      </c>
      <c r="O514">
        <f>Table2[[#This Row],[id]]</f>
        <v>513</v>
      </c>
      <c r="P514" t="str">
        <f>_xlfn.XLOOKUP(Table2[[#This Row],[id]],AGCEEP[id],AGCEEP[continent])</f>
        <v>Asia</v>
      </c>
      <c r="Q514" t="str">
        <f>_xlfn.XLOOKUP(Table2[[#This Row],[id]],AGCEEP[id],AGCEEP[region])</f>
        <v>Siberia</v>
      </c>
      <c r="R514" t="str">
        <f>_xlfn.XLOOKUP(Table2[[#This Row],[id]],AGCEEP[id],AGCEEP[area])</f>
        <v>Sibir</v>
      </c>
      <c r="S514" t="str">
        <f>_xlfn.XLOOKUP(Table2[[#This Row],[id]],AGCEEP[id],AGCEEP[terrain])</f>
        <v>plains</v>
      </c>
      <c r="T514" t="str">
        <f>_xlfn.XLOOKUP(Table2[[#This Row],[id]],AGCEEP[id],AGCEEP[religion])</f>
        <v>sunni</v>
      </c>
      <c r="U514" t="str">
        <f>_xlfn.XLOOKUP(Table2[[#This Row],[id]],AGCEEP[id],AGCEEP[climate])</f>
        <v>ncontinental</v>
      </c>
      <c r="V514" t="str">
        <f>_xlfn.XLOOKUP(Table2[[#This Row],[id]],AGCEEP[id],AGCEEP[culture])</f>
        <v>tatar</v>
      </c>
      <c r="W514" t="str">
        <f>_xlfn.XLOOKUP(Table2[[#This Row],[id]],AGCEEP[id],AGCEEP[goods])</f>
        <v>grain</v>
      </c>
      <c r="X514" t="str">
        <f>_xlfn.XLOOKUP(Table2[[#This Row],[id]],AGCEEP[id],AGCEEP[name])</f>
        <v>Orsk</v>
      </c>
      <c r="Y514">
        <f>_xlfn.XLOOKUP(Table2[[#This Row],[id]],AGCEEP[id],AGCEEP[colonization_difficulty])</f>
        <v>3</v>
      </c>
      <c r="Z514">
        <f>_xlfn.XLOOKUP(Table2[[#This Row],[id]],AGCEEP[id],AGCEEP[manpower])</f>
        <v>1</v>
      </c>
      <c r="AA514">
        <f>_xlfn.XLOOKUP(Table2[[#This Row],[id]],AGCEEP[id],AGCEEP[income])</f>
        <v>5</v>
      </c>
    </row>
    <row r="515" spans="1:27">
      <c r="A515" s="2">
        <v>514</v>
      </c>
      <c r="B515" s="3" t="s">
        <v>652</v>
      </c>
      <c r="C515" s="3" t="s">
        <v>700</v>
      </c>
      <c r="D515" s="3" t="s">
        <v>701</v>
      </c>
      <c r="E515" s="3" t="s">
        <v>34</v>
      </c>
      <c r="F515" s="3" t="s">
        <v>608</v>
      </c>
      <c r="G515" s="3" t="s">
        <v>122</v>
      </c>
      <c r="H515" s="3" t="s">
        <v>706</v>
      </c>
      <c r="I515" s="3" t="s">
        <v>43</v>
      </c>
      <c r="J515" s="3" t="s">
        <v>708</v>
      </c>
      <c r="K515" s="3">
        <v>4</v>
      </c>
      <c r="L515" s="3">
        <v>1</v>
      </c>
      <c r="M515" s="3">
        <v>3</v>
      </c>
      <c r="O515">
        <f>Table2[[#This Row],[id]]</f>
        <v>514</v>
      </c>
      <c r="P515" t="str">
        <f>_xlfn.XLOOKUP(Table2[[#This Row],[id]],AGCEEP[id],AGCEEP[continent])</f>
        <v>Asia</v>
      </c>
      <c r="Q515" t="str">
        <f>_xlfn.XLOOKUP(Table2[[#This Row],[id]],AGCEEP[id],AGCEEP[region])</f>
        <v>Siberia</v>
      </c>
      <c r="R515" t="str">
        <f>_xlfn.XLOOKUP(Table2[[#This Row],[id]],AGCEEP[id],AGCEEP[area])</f>
        <v>Sibir</v>
      </c>
      <c r="S515" t="str">
        <f>_xlfn.XLOOKUP(Table2[[#This Row],[id]],AGCEEP[id],AGCEEP[terrain])</f>
        <v>plains</v>
      </c>
      <c r="T515" t="str">
        <f>_xlfn.XLOOKUP(Table2[[#This Row],[id]],AGCEEP[id],AGCEEP[religion])</f>
        <v>sunni</v>
      </c>
      <c r="U515" t="str">
        <f>_xlfn.XLOOKUP(Table2[[#This Row],[id]],AGCEEP[id],AGCEEP[climate])</f>
        <v>tundra</v>
      </c>
      <c r="V515" t="str">
        <f>_xlfn.XLOOKUP(Table2[[#This Row],[id]],AGCEEP[id],AGCEEP[culture])</f>
        <v>tatar</v>
      </c>
      <c r="W515" t="str">
        <f>_xlfn.XLOOKUP(Table2[[#This Row],[id]],AGCEEP[id],AGCEEP[goods])</f>
        <v>grain</v>
      </c>
      <c r="X515" t="str">
        <f>_xlfn.XLOOKUP(Table2[[#This Row],[id]],AGCEEP[id],AGCEEP[name])</f>
        <v>Irgiz</v>
      </c>
      <c r="Y515">
        <f>_xlfn.XLOOKUP(Table2[[#This Row],[id]],AGCEEP[id],AGCEEP[colonization_difficulty])</f>
        <v>4</v>
      </c>
      <c r="Z515">
        <f>_xlfn.XLOOKUP(Table2[[#This Row],[id]],AGCEEP[id],AGCEEP[manpower])</f>
        <v>1</v>
      </c>
      <c r="AA515">
        <f>_xlfn.XLOOKUP(Table2[[#This Row],[id]],AGCEEP[id],AGCEEP[income])</f>
        <v>3</v>
      </c>
    </row>
    <row r="516" spans="1:27">
      <c r="A516" s="2">
        <v>515</v>
      </c>
      <c r="B516" s="3" t="s">
        <v>652</v>
      </c>
      <c r="C516" s="3" t="s">
        <v>700</v>
      </c>
      <c r="D516" s="3" t="s">
        <v>701</v>
      </c>
      <c r="E516" s="3" t="s">
        <v>34</v>
      </c>
      <c r="F516" s="3" t="s">
        <v>608</v>
      </c>
      <c r="G516" s="3" t="s">
        <v>26</v>
      </c>
      <c r="H516" s="3" t="s">
        <v>706</v>
      </c>
      <c r="I516" s="3" t="s">
        <v>41</v>
      </c>
      <c r="J516" s="3" t="s">
        <v>709</v>
      </c>
      <c r="K516" s="3">
        <v>5</v>
      </c>
      <c r="L516" s="3">
        <v>1</v>
      </c>
      <c r="M516" s="3">
        <v>3</v>
      </c>
      <c r="O516">
        <f>Table2[[#This Row],[id]]</f>
        <v>515</v>
      </c>
      <c r="P516" t="str">
        <f>_xlfn.XLOOKUP(Table2[[#This Row],[id]],AGCEEP[id],AGCEEP[continent])</f>
        <v>Asia</v>
      </c>
      <c r="Q516" t="str">
        <f>_xlfn.XLOOKUP(Table2[[#This Row],[id]],AGCEEP[id],AGCEEP[region])</f>
        <v>Siberia</v>
      </c>
      <c r="R516" t="str">
        <f>_xlfn.XLOOKUP(Table2[[#This Row],[id]],AGCEEP[id],AGCEEP[area])</f>
        <v>Sibir</v>
      </c>
      <c r="S516" t="str">
        <f>_xlfn.XLOOKUP(Table2[[#This Row],[id]],AGCEEP[id],AGCEEP[terrain])</f>
        <v>plains</v>
      </c>
      <c r="T516" t="str">
        <f>_xlfn.XLOOKUP(Table2[[#This Row],[id]],AGCEEP[id],AGCEEP[religion])</f>
        <v>sunni</v>
      </c>
      <c r="U516" t="str">
        <f>_xlfn.XLOOKUP(Table2[[#This Row],[id]],AGCEEP[id],AGCEEP[climate])</f>
        <v>ncontinental</v>
      </c>
      <c r="V516" t="str">
        <f>_xlfn.XLOOKUP(Table2[[#This Row],[id]],AGCEEP[id],AGCEEP[culture])</f>
        <v>tatar</v>
      </c>
      <c r="W516" t="str">
        <f>_xlfn.XLOOKUP(Table2[[#This Row],[id]],AGCEEP[id],AGCEEP[goods])</f>
        <v>wool</v>
      </c>
      <c r="X516" t="str">
        <f>_xlfn.XLOOKUP(Table2[[#This Row],[id]],AGCEEP[id],AGCEEP[name])</f>
        <v>Alga</v>
      </c>
      <c r="Y516">
        <f>_xlfn.XLOOKUP(Table2[[#This Row],[id]],AGCEEP[id],AGCEEP[colonization_difficulty])</f>
        <v>5</v>
      </c>
      <c r="Z516">
        <f>_xlfn.XLOOKUP(Table2[[#This Row],[id]],AGCEEP[id],AGCEEP[manpower])</f>
        <v>1</v>
      </c>
      <c r="AA516">
        <f>_xlfn.XLOOKUP(Table2[[#This Row],[id]],AGCEEP[id],AGCEEP[income])</f>
        <v>3</v>
      </c>
    </row>
    <row r="517" spans="1:27">
      <c r="A517" s="2">
        <v>516</v>
      </c>
      <c r="B517" s="3" t="s">
        <v>652</v>
      </c>
      <c r="C517" s="3" t="s">
        <v>1965</v>
      </c>
      <c r="D517" s="3" t="s">
        <v>710</v>
      </c>
      <c r="E517" s="3" t="s">
        <v>34</v>
      </c>
      <c r="F517" s="3" t="s">
        <v>608</v>
      </c>
      <c r="G517" s="3" t="s">
        <v>26</v>
      </c>
      <c r="H517" s="3" t="s">
        <v>711</v>
      </c>
      <c r="I517" s="3" t="s">
        <v>53</v>
      </c>
      <c r="J517" s="3" t="s">
        <v>712</v>
      </c>
      <c r="K517" s="3">
        <v>6</v>
      </c>
      <c r="L517" s="3">
        <v>2</v>
      </c>
      <c r="M517" s="3">
        <v>2</v>
      </c>
      <c r="O517">
        <f>Table2[[#This Row],[id]]</f>
        <v>516</v>
      </c>
      <c r="P517" t="str">
        <f>_xlfn.XLOOKUP(Table2[[#This Row],[id]],AGCEEP[id],AGCEEP[continent])</f>
        <v>Asia</v>
      </c>
      <c r="Q517" t="str">
        <f>_xlfn.XLOOKUP(Table2[[#This Row],[id]],AGCEEP[id],AGCEEP[region])</f>
        <v>Central Asia</v>
      </c>
      <c r="R517" t="str">
        <f>_xlfn.XLOOKUP(Table2[[#This Row],[id]],AGCEEP[id],AGCEEP[area])</f>
        <v>Kazakhstan</v>
      </c>
      <c r="S517" t="str">
        <f>_xlfn.XLOOKUP(Table2[[#This Row],[id]],AGCEEP[id],AGCEEP[terrain])</f>
        <v>plains</v>
      </c>
      <c r="T517" t="str">
        <f>_xlfn.XLOOKUP(Table2[[#This Row],[id]],AGCEEP[id],AGCEEP[religion])</f>
        <v>sunni</v>
      </c>
      <c r="U517" t="str">
        <f>_xlfn.XLOOKUP(Table2[[#This Row],[id]],AGCEEP[id],AGCEEP[climate])</f>
        <v>ncontinental</v>
      </c>
      <c r="V517" t="str">
        <f>_xlfn.XLOOKUP(Table2[[#This Row],[id]],AGCEEP[id],AGCEEP[culture])</f>
        <v>tatar</v>
      </c>
      <c r="W517" t="str">
        <f>_xlfn.XLOOKUP(Table2[[#This Row],[id]],AGCEEP[id],AGCEEP[goods])</f>
        <v>salt</v>
      </c>
      <c r="X517" t="str">
        <f>_xlfn.XLOOKUP(Table2[[#This Row],[id]],AGCEEP[id],AGCEEP[name])</f>
        <v>Aralsk</v>
      </c>
      <c r="Y517">
        <f>_xlfn.XLOOKUP(Table2[[#This Row],[id]],AGCEEP[id],AGCEEP[colonization_difficulty])</f>
        <v>6</v>
      </c>
      <c r="Z517">
        <f>_xlfn.XLOOKUP(Table2[[#This Row],[id]],AGCEEP[id],AGCEEP[manpower])</f>
        <v>2</v>
      </c>
      <c r="AA517">
        <f>_xlfn.XLOOKUP(Table2[[#This Row],[id]],AGCEEP[id],AGCEEP[income])</f>
        <v>2</v>
      </c>
    </row>
    <row r="518" spans="1:27">
      <c r="A518" s="2">
        <v>517</v>
      </c>
      <c r="B518" s="3" t="s">
        <v>652</v>
      </c>
      <c r="C518" s="3" t="s">
        <v>1965</v>
      </c>
      <c r="D518" s="3" t="s">
        <v>710</v>
      </c>
      <c r="E518" s="3" t="s">
        <v>34</v>
      </c>
      <c r="F518" s="3" t="s">
        <v>608</v>
      </c>
      <c r="G518" s="3" t="s">
        <v>26</v>
      </c>
      <c r="H518" s="3" t="s">
        <v>713</v>
      </c>
      <c r="I518" s="3" t="s">
        <v>41</v>
      </c>
      <c r="J518" s="3" t="s">
        <v>714</v>
      </c>
      <c r="K518" s="3">
        <v>5</v>
      </c>
      <c r="L518" s="3">
        <v>2</v>
      </c>
      <c r="M518" s="3">
        <v>3</v>
      </c>
      <c r="O518">
        <f>Table2[[#This Row],[id]]</f>
        <v>517</v>
      </c>
      <c r="P518" t="str">
        <f>_xlfn.XLOOKUP(Table2[[#This Row],[id]],AGCEEP[id],AGCEEP[continent])</f>
        <v>Asia</v>
      </c>
      <c r="Q518" t="str">
        <f>_xlfn.XLOOKUP(Table2[[#This Row],[id]],AGCEEP[id],AGCEEP[region])</f>
        <v>Central Asia</v>
      </c>
      <c r="R518" t="str">
        <f>_xlfn.XLOOKUP(Table2[[#This Row],[id]],AGCEEP[id],AGCEEP[area])</f>
        <v>Kazakhstan</v>
      </c>
      <c r="S518" t="str">
        <f>_xlfn.XLOOKUP(Table2[[#This Row],[id]],AGCEEP[id],AGCEEP[terrain])</f>
        <v>plains</v>
      </c>
      <c r="T518" t="str">
        <f>_xlfn.XLOOKUP(Table2[[#This Row],[id]],AGCEEP[id],AGCEEP[religion])</f>
        <v>sunni</v>
      </c>
      <c r="U518" t="str">
        <f>_xlfn.XLOOKUP(Table2[[#This Row],[id]],AGCEEP[id],AGCEEP[climate])</f>
        <v>ncontinental</v>
      </c>
      <c r="V518" t="str">
        <f>_xlfn.XLOOKUP(Table2[[#This Row],[id]],AGCEEP[id],AGCEEP[culture])</f>
        <v>tatar</v>
      </c>
      <c r="W518" t="str">
        <f>_xlfn.XLOOKUP(Table2[[#This Row],[id]],AGCEEP[id],AGCEEP[goods])</f>
        <v>wool</v>
      </c>
      <c r="X518" t="str">
        <f>_xlfn.XLOOKUP(Table2[[#This Row],[id]],AGCEEP[id],AGCEEP[name])</f>
        <v>Turgai</v>
      </c>
      <c r="Y518">
        <f>_xlfn.XLOOKUP(Table2[[#This Row],[id]],AGCEEP[id],AGCEEP[colonization_difficulty])</f>
        <v>5</v>
      </c>
      <c r="Z518">
        <f>_xlfn.XLOOKUP(Table2[[#This Row],[id]],AGCEEP[id],AGCEEP[manpower])</f>
        <v>2</v>
      </c>
      <c r="AA518">
        <f>_xlfn.XLOOKUP(Table2[[#This Row],[id]],AGCEEP[id],AGCEEP[income])</f>
        <v>3</v>
      </c>
    </row>
    <row r="519" spans="1:27">
      <c r="A519" s="2">
        <v>518</v>
      </c>
      <c r="B519" s="3" t="s">
        <v>652</v>
      </c>
      <c r="C519" s="3" t="s">
        <v>1965</v>
      </c>
      <c r="D519" s="3" t="s">
        <v>710</v>
      </c>
      <c r="E519" s="3" t="s">
        <v>34</v>
      </c>
      <c r="F519" s="3" t="s">
        <v>608</v>
      </c>
      <c r="G519" s="3" t="s">
        <v>26</v>
      </c>
      <c r="H519" s="3" t="s">
        <v>711</v>
      </c>
      <c r="I519" s="3" t="s">
        <v>41</v>
      </c>
      <c r="J519" s="3" t="s">
        <v>715</v>
      </c>
      <c r="K519" s="3">
        <v>6</v>
      </c>
      <c r="L519" s="3">
        <v>2</v>
      </c>
      <c r="M519" s="3">
        <v>2</v>
      </c>
      <c r="O519">
        <f>Table2[[#This Row],[id]]</f>
        <v>518</v>
      </c>
      <c r="P519" t="str">
        <f>_xlfn.XLOOKUP(Table2[[#This Row],[id]],AGCEEP[id],AGCEEP[continent])</f>
        <v>Asia</v>
      </c>
      <c r="Q519" t="str">
        <f>_xlfn.XLOOKUP(Table2[[#This Row],[id]],AGCEEP[id],AGCEEP[region])</f>
        <v>Central Asia</v>
      </c>
      <c r="R519" t="str">
        <f>_xlfn.XLOOKUP(Table2[[#This Row],[id]],AGCEEP[id],AGCEEP[area])</f>
        <v>Kazakhstan</v>
      </c>
      <c r="S519" t="str">
        <f>_xlfn.XLOOKUP(Table2[[#This Row],[id]],AGCEEP[id],AGCEEP[terrain])</f>
        <v>plains</v>
      </c>
      <c r="T519" t="str">
        <f>_xlfn.XLOOKUP(Table2[[#This Row],[id]],AGCEEP[id],AGCEEP[religion])</f>
        <v>sunni</v>
      </c>
      <c r="U519" t="str">
        <f>_xlfn.XLOOKUP(Table2[[#This Row],[id]],AGCEEP[id],AGCEEP[climate])</f>
        <v>ncontinental</v>
      </c>
      <c r="V519" t="str">
        <f>_xlfn.XLOOKUP(Table2[[#This Row],[id]],AGCEEP[id],AGCEEP[culture])</f>
        <v>tatar</v>
      </c>
      <c r="W519" t="str">
        <f>_xlfn.XLOOKUP(Table2[[#This Row],[id]],AGCEEP[id],AGCEEP[goods])</f>
        <v>wool</v>
      </c>
      <c r="X519" t="str">
        <f>_xlfn.XLOOKUP(Table2[[#This Row],[id]],AGCEEP[id],AGCEEP[name])</f>
        <v>Ust Urt</v>
      </c>
      <c r="Y519">
        <f>_xlfn.XLOOKUP(Table2[[#This Row],[id]],AGCEEP[id],AGCEEP[colonization_difficulty])</f>
        <v>6</v>
      </c>
      <c r="Z519">
        <f>_xlfn.XLOOKUP(Table2[[#This Row],[id]],AGCEEP[id],AGCEEP[manpower])</f>
        <v>2</v>
      </c>
      <c r="AA519">
        <f>_xlfn.XLOOKUP(Table2[[#This Row],[id]],AGCEEP[id],AGCEEP[income])</f>
        <v>3</v>
      </c>
    </row>
    <row r="520" spans="1:27">
      <c r="A520" s="2">
        <v>519</v>
      </c>
      <c r="B520" s="3" t="s">
        <v>652</v>
      </c>
      <c r="C520" s="3" t="s">
        <v>1965</v>
      </c>
      <c r="D520" s="3" t="s">
        <v>710</v>
      </c>
      <c r="E520" s="3" t="s">
        <v>34</v>
      </c>
      <c r="F520" s="3" t="s">
        <v>608</v>
      </c>
      <c r="G520" s="3" t="s">
        <v>26</v>
      </c>
      <c r="H520" s="3" t="s">
        <v>706</v>
      </c>
      <c r="I520" s="3" t="s">
        <v>41</v>
      </c>
      <c r="J520" s="3" t="s">
        <v>716</v>
      </c>
      <c r="K520" s="3">
        <v>8</v>
      </c>
      <c r="L520" s="3">
        <v>4</v>
      </c>
      <c r="M520" s="3">
        <v>3</v>
      </c>
      <c r="O520">
        <f>Table2[[#This Row],[id]]</f>
        <v>519</v>
      </c>
      <c r="P520" t="str">
        <f>_xlfn.XLOOKUP(Table2[[#This Row],[id]],AGCEEP[id],AGCEEP[continent])</f>
        <v>Asia</v>
      </c>
      <c r="Q520" t="str">
        <f>_xlfn.XLOOKUP(Table2[[#This Row],[id]],AGCEEP[id],AGCEEP[region])</f>
        <v>Central Asia</v>
      </c>
      <c r="R520" t="str">
        <f>_xlfn.XLOOKUP(Table2[[#This Row],[id]],AGCEEP[id],AGCEEP[area])</f>
        <v>Kazakhstan</v>
      </c>
      <c r="S520" t="str">
        <f>_xlfn.XLOOKUP(Table2[[#This Row],[id]],AGCEEP[id],AGCEEP[terrain])</f>
        <v>desert</v>
      </c>
      <c r="T520" t="str">
        <f>_xlfn.XLOOKUP(Table2[[#This Row],[id]],AGCEEP[id],AGCEEP[religion])</f>
        <v>sunni</v>
      </c>
      <c r="U520" t="str">
        <f>_xlfn.XLOOKUP(Table2[[#This Row],[id]],AGCEEP[id],AGCEEP[climate])</f>
        <v>ncontinental</v>
      </c>
      <c r="V520" t="str">
        <f>_xlfn.XLOOKUP(Table2[[#This Row],[id]],AGCEEP[id],AGCEEP[culture])</f>
        <v>tatar</v>
      </c>
      <c r="W520" t="str">
        <f>_xlfn.XLOOKUP(Table2[[#This Row],[id]],AGCEEP[id],AGCEEP[goods])</f>
        <v>wool</v>
      </c>
      <c r="X520" t="str">
        <f>_xlfn.XLOOKUP(Table2[[#This Row],[id]],AGCEEP[id],AGCEEP[name])</f>
        <v>Emba</v>
      </c>
      <c r="Y520">
        <f>_xlfn.XLOOKUP(Table2[[#This Row],[id]],AGCEEP[id],AGCEEP[colonization_difficulty])</f>
        <v>8</v>
      </c>
      <c r="Z520">
        <f>_xlfn.XLOOKUP(Table2[[#This Row],[id]],AGCEEP[id],AGCEEP[manpower])</f>
        <v>4</v>
      </c>
      <c r="AA520">
        <f>_xlfn.XLOOKUP(Table2[[#This Row],[id]],AGCEEP[id],AGCEEP[income])</f>
        <v>3</v>
      </c>
    </row>
    <row r="521" spans="1:27">
      <c r="A521" s="2">
        <v>520</v>
      </c>
      <c r="B521" s="3" t="s">
        <v>652</v>
      </c>
      <c r="C521" s="3" t="s">
        <v>1965</v>
      </c>
      <c r="D521" s="3" t="s">
        <v>710</v>
      </c>
      <c r="E521" s="3" t="s">
        <v>52</v>
      </c>
      <c r="F521" s="3" t="s">
        <v>608</v>
      </c>
      <c r="G521" s="3" t="s">
        <v>47</v>
      </c>
      <c r="H521" s="3" t="s">
        <v>706</v>
      </c>
      <c r="I521" s="3" t="s">
        <v>41</v>
      </c>
      <c r="J521" s="3" t="s">
        <v>717</v>
      </c>
      <c r="K521" s="3">
        <v>9</v>
      </c>
      <c r="L521" s="3">
        <v>2</v>
      </c>
      <c r="M521" s="3">
        <v>1</v>
      </c>
      <c r="O521">
        <f>Table2[[#This Row],[id]]</f>
        <v>520</v>
      </c>
      <c r="P521" t="str">
        <f>_xlfn.XLOOKUP(Table2[[#This Row],[id]],AGCEEP[id],AGCEEP[continent])</f>
        <v>Asia</v>
      </c>
      <c r="Q521" t="str">
        <f>_xlfn.XLOOKUP(Table2[[#This Row],[id]],AGCEEP[id],AGCEEP[region])</f>
        <v>Central Asia</v>
      </c>
      <c r="R521" t="str">
        <f>_xlfn.XLOOKUP(Table2[[#This Row],[id]],AGCEEP[id],AGCEEP[area])</f>
        <v>Kazakhstan</v>
      </c>
      <c r="S521" t="str">
        <f>_xlfn.XLOOKUP(Table2[[#This Row],[id]],AGCEEP[id],AGCEEP[terrain])</f>
        <v>desert</v>
      </c>
      <c r="T521" t="str">
        <f>_xlfn.XLOOKUP(Table2[[#This Row],[id]],AGCEEP[id],AGCEEP[religion])</f>
        <v>sunni</v>
      </c>
      <c r="U521" t="str">
        <f>_xlfn.XLOOKUP(Table2[[#This Row],[id]],AGCEEP[id],AGCEEP[climate])</f>
        <v>desertic</v>
      </c>
      <c r="V521" t="str">
        <f>_xlfn.XLOOKUP(Table2[[#This Row],[id]],AGCEEP[id],AGCEEP[culture])</f>
        <v>tatar</v>
      </c>
      <c r="W521" t="str">
        <f>_xlfn.XLOOKUP(Table2[[#This Row],[id]],AGCEEP[id],AGCEEP[goods])</f>
        <v>wool</v>
      </c>
      <c r="X521" t="str">
        <f>_xlfn.XLOOKUP(Table2[[#This Row],[id]],AGCEEP[id],AGCEEP[name])</f>
        <v>Bouzatchi</v>
      </c>
      <c r="Y521">
        <f>_xlfn.XLOOKUP(Table2[[#This Row],[id]],AGCEEP[id],AGCEEP[colonization_difficulty])</f>
        <v>9</v>
      </c>
      <c r="Z521">
        <f>_xlfn.XLOOKUP(Table2[[#This Row],[id]],AGCEEP[id],AGCEEP[manpower])</f>
        <v>2</v>
      </c>
      <c r="AA521">
        <f>_xlfn.XLOOKUP(Table2[[#This Row],[id]],AGCEEP[id],AGCEEP[income])</f>
        <v>1</v>
      </c>
    </row>
    <row r="522" spans="1:27">
      <c r="A522" s="2">
        <v>521</v>
      </c>
      <c r="B522" s="3" t="s">
        <v>652</v>
      </c>
      <c r="C522" s="3" t="s">
        <v>1965</v>
      </c>
      <c r="D522" s="3" t="s">
        <v>710</v>
      </c>
      <c r="E522" s="3" t="s">
        <v>52</v>
      </c>
      <c r="F522" s="3" t="s">
        <v>608</v>
      </c>
      <c r="G522" s="3" t="s">
        <v>47</v>
      </c>
      <c r="H522" s="3" t="s">
        <v>718</v>
      </c>
      <c r="I522" s="3" t="s">
        <v>41</v>
      </c>
      <c r="J522" s="3" t="s">
        <v>719</v>
      </c>
      <c r="K522" s="3">
        <v>8</v>
      </c>
      <c r="L522" s="3">
        <v>2</v>
      </c>
      <c r="M522" s="3">
        <v>1</v>
      </c>
      <c r="O522">
        <f>Table2[[#This Row],[id]]</f>
        <v>521</v>
      </c>
      <c r="P522" t="str">
        <f>_xlfn.XLOOKUP(Table2[[#This Row],[id]],AGCEEP[id],AGCEEP[continent])</f>
        <v>Asia</v>
      </c>
      <c r="Q522" t="str">
        <f>_xlfn.XLOOKUP(Table2[[#This Row],[id]],AGCEEP[id],AGCEEP[region])</f>
        <v>Central Asia</v>
      </c>
      <c r="R522" t="str">
        <f>_xlfn.XLOOKUP(Table2[[#This Row],[id]],AGCEEP[id],AGCEEP[area])</f>
        <v>Kazakhstan</v>
      </c>
      <c r="S522" t="str">
        <f>_xlfn.XLOOKUP(Table2[[#This Row],[id]],AGCEEP[id],AGCEEP[terrain])</f>
        <v>desert</v>
      </c>
      <c r="T522" t="str">
        <f>_xlfn.XLOOKUP(Table2[[#This Row],[id]],AGCEEP[id],AGCEEP[religion])</f>
        <v>sunni</v>
      </c>
      <c r="U522" t="str">
        <f>_xlfn.XLOOKUP(Table2[[#This Row],[id]],AGCEEP[id],AGCEEP[climate])</f>
        <v>desertic</v>
      </c>
      <c r="V522" t="str">
        <f>_xlfn.XLOOKUP(Table2[[#This Row],[id]],AGCEEP[id],AGCEEP[culture])</f>
        <v>turkoman</v>
      </c>
      <c r="W522" t="str">
        <f>_xlfn.XLOOKUP(Table2[[#This Row],[id]],AGCEEP[id],AGCEEP[goods])</f>
        <v>wool</v>
      </c>
      <c r="X522" t="str">
        <f>_xlfn.XLOOKUP(Table2[[#This Row],[id]],AGCEEP[id],AGCEEP[name])</f>
        <v>Karabogaz</v>
      </c>
      <c r="Y522">
        <f>_xlfn.XLOOKUP(Table2[[#This Row],[id]],AGCEEP[id],AGCEEP[colonization_difficulty])</f>
        <v>8</v>
      </c>
      <c r="Z522">
        <f>_xlfn.XLOOKUP(Table2[[#This Row],[id]],AGCEEP[id],AGCEEP[manpower])</f>
        <v>2</v>
      </c>
      <c r="AA522">
        <f>_xlfn.XLOOKUP(Table2[[#This Row],[id]],AGCEEP[id],AGCEEP[income])</f>
        <v>3</v>
      </c>
    </row>
    <row r="523" spans="1:27">
      <c r="A523" s="2">
        <v>522</v>
      </c>
      <c r="B523" s="3" t="s">
        <v>652</v>
      </c>
      <c r="C523" s="3" t="s">
        <v>1965</v>
      </c>
      <c r="D523" s="3" t="s">
        <v>710</v>
      </c>
      <c r="E523" s="3" t="s">
        <v>52</v>
      </c>
      <c r="F523" s="3" t="s">
        <v>608</v>
      </c>
      <c r="G523" s="3" t="s">
        <v>47</v>
      </c>
      <c r="H523" s="3" t="s">
        <v>718</v>
      </c>
      <c r="I523" s="3" t="s">
        <v>41</v>
      </c>
      <c r="J523" s="3" t="s">
        <v>720</v>
      </c>
      <c r="K523" s="3">
        <v>7</v>
      </c>
      <c r="L523" s="3">
        <v>3</v>
      </c>
      <c r="M523" s="3">
        <v>3</v>
      </c>
      <c r="O523">
        <f>Table2[[#This Row],[id]]</f>
        <v>522</v>
      </c>
      <c r="P523" t="str">
        <f>_xlfn.XLOOKUP(Table2[[#This Row],[id]],AGCEEP[id],AGCEEP[continent])</f>
        <v>Asia</v>
      </c>
      <c r="Q523" t="str">
        <f>_xlfn.XLOOKUP(Table2[[#This Row],[id]],AGCEEP[id],AGCEEP[region])</f>
        <v>Central Asia</v>
      </c>
      <c r="R523" t="str">
        <f>_xlfn.XLOOKUP(Table2[[#This Row],[id]],AGCEEP[id],AGCEEP[area])</f>
        <v>Kazakhstan</v>
      </c>
      <c r="S523" t="str">
        <f>_xlfn.XLOOKUP(Table2[[#This Row],[id]],AGCEEP[id],AGCEEP[terrain])</f>
        <v>desert</v>
      </c>
      <c r="T523" t="str">
        <f>_xlfn.XLOOKUP(Table2[[#This Row],[id]],AGCEEP[id],AGCEEP[religion])</f>
        <v>sunni</v>
      </c>
      <c r="U523" t="str">
        <f>_xlfn.XLOOKUP(Table2[[#This Row],[id]],AGCEEP[id],AGCEEP[climate])</f>
        <v>desertic</v>
      </c>
      <c r="V523" t="str">
        <f>_xlfn.XLOOKUP(Table2[[#This Row],[id]],AGCEEP[id],AGCEEP[culture])</f>
        <v>turkoman</v>
      </c>
      <c r="W523" t="str">
        <f>_xlfn.XLOOKUP(Table2[[#This Row],[id]],AGCEEP[id],AGCEEP[goods])</f>
        <v>wool</v>
      </c>
      <c r="X523" t="str">
        <f>_xlfn.XLOOKUP(Table2[[#This Row],[id]],AGCEEP[id],AGCEEP[name])</f>
        <v>Khwarizm</v>
      </c>
      <c r="Y523">
        <f>_xlfn.XLOOKUP(Table2[[#This Row],[id]],AGCEEP[id],AGCEEP[colonization_difficulty])</f>
        <v>7</v>
      </c>
      <c r="Z523">
        <f>_xlfn.XLOOKUP(Table2[[#This Row],[id]],AGCEEP[id],AGCEEP[manpower])</f>
        <v>3</v>
      </c>
      <c r="AA523">
        <f>_xlfn.XLOOKUP(Table2[[#This Row],[id]],AGCEEP[id],AGCEEP[income])</f>
        <v>7</v>
      </c>
    </row>
    <row r="524" spans="1:27">
      <c r="A524" s="2">
        <v>523</v>
      </c>
      <c r="B524" s="3" t="s">
        <v>652</v>
      </c>
      <c r="C524" s="3" t="s">
        <v>1965</v>
      </c>
      <c r="D524" s="3" t="s">
        <v>710</v>
      </c>
      <c r="E524" s="3" t="s">
        <v>52</v>
      </c>
      <c r="F524" s="3" t="s">
        <v>608</v>
      </c>
      <c r="G524" s="3" t="s">
        <v>47</v>
      </c>
      <c r="H524" s="3" t="s">
        <v>718</v>
      </c>
      <c r="I524" s="3" t="s">
        <v>41</v>
      </c>
      <c r="J524" s="3" t="s">
        <v>721</v>
      </c>
      <c r="K524" s="3">
        <v>4</v>
      </c>
      <c r="L524" s="3">
        <v>3</v>
      </c>
      <c r="M524" s="3">
        <v>3</v>
      </c>
      <c r="O524">
        <f>Table2[[#This Row],[id]]</f>
        <v>523</v>
      </c>
      <c r="P524" t="str">
        <f>_xlfn.XLOOKUP(Table2[[#This Row],[id]],AGCEEP[id],AGCEEP[continent])</f>
        <v>Asia</v>
      </c>
      <c r="Q524" t="str">
        <f>_xlfn.XLOOKUP(Table2[[#This Row],[id]],AGCEEP[id],AGCEEP[region])</f>
        <v>Central Asia</v>
      </c>
      <c r="R524" t="str">
        <f>_xlfn.XLOOKUP(Table2[[#This Row],[id]],AGCEEP[id],AGCEEP[area])</f>
        <v>Kazakhstan</v>
      </c>
      <c r="S524" t="str">
        <f>_xlfn.XLOOKUP(Table2[[#This Row],[id]],AGCEEP[id],AGCEEP[terrain])</f>
        <v>desert</v>
      </c>
      <c r="T524" t="str">
        <f>_xlfn.XLOOKUP(Table2[[#This Row],[id]],AGCEEP[id],AGCEEP[religion])</f>
        <v>sunni</v>
      </c>
      <c r="U524" t="str">
        <f>_xlfn.XLOOKUP(Table2[[#This Row],[id]],AGCEEP[id],AGCEEP[climate])</f>
        <v>temperate</v>
      </c>
      <c r="V524" t="str">
        <f>_xlfn.XLOOKUP(Table2[[#This Row],[id]],AGCEEP[id],AGCEEP[culture])</f>
        <v>turkoman</v>
      </c>
      <c r="W524" t="str">
        <f>_xlfn.XLOOKUP(Table2[[#This Row],[id]],AGCEEP[id],AGCEEP[goods])</f>
        <v>wool</v>
      </c>
      <c r="X524" t="str">
        <f>_xlfn.XLOOKUP(Table2[[#This Row],[id]],AGCEEP[id],AGCEEP[name])</f>
        <v>Kara Kum</v>
      </c>
      <c r="Y524">
        <f>_xlfn.XLOOKUP(Table2[[#This Row],[id]],AGCEEP[id],AGCEEP[colonization_difficulty])</f>
        <v>4</v>
      </c>
      <c r="Z524">
        <f>_xlfn.XLOOKUP(Table2[[#This Row],[id]],AGCEEP[id],AGCEEP[manpower])</f>
        <v>3</v>
      </c>
      <c r="AA524">
        <f>_xlfn.XLOOKUP(Table2[[#This Row],[id]],AGCEEP[id],AGCEEP[income])</f>
        <v>3</v>
      </c>
    </row>
    <row r="525" spans="1:27">
      <c r="A525" s="2">
        <v>524</v>
      </c>
      <c r="B525" s="3" t="s">
        <v>652</v>
      </c>
      <c r="C525" s="3" t="s">
        <v>1965</v>
      </c>
      <c r="D525" s="3" t="s">
        <v>710</v>
      </c>
      <c r="E525" s="3" t="s">
        <v>52</v>
      </c>
      <c r="F525" s="3" t="s">
        <v>608</v>
      </c>
      <c r="G525" s="3" t="s">
        <v>47</v>
      </c>
      <c r="H525" s="3" t="s">
        <v>718</v>
      </c>
      <c r="I525" s="3" t="s">
        <v>41</v>
      </c>
      <c r="J525" s="3" t="s">
        <v>722</v>
      </c>
      <c r="K525" s="3">
        <v>4</v>
      </c>
      <c r="L525" s="3">
        <v>3</v>
      </c>
      <c r="M525" s="3">
        <v>3</v>
      </c>
      <c r="O525">
        <f>Table2[[#This Row],[id]]</f>
        <v>524</v>
      </c>
      <c r="P525" t="str">
        <f>_xlfn.XLOOKUP(Table2[[#This Row],[id]],AGCEEP[id],AGCEEP[continent])</f>
        <v>Asia</v>
      </c>
      <c r="Q525" t="str">
        <f>_xlfn.XLOOKUP(Table2[[#This Row],[id]],AGCEEP[id],AGCEEP[region])</f>
        <v>Central Asia</v>
      </c>
      <c r="R525" t="str">
        <f>_xlfn.XLOOKUP(Table2[[#This Row],[id]],AGCEEP[id],AGCEEP[area])</f>
        <v>Kazakhstan</v>
      </c>
      <c r="S525" t="str">
        <f>_xlfn.XLOOKUP(Table2[[#This Row],[id]],AGCEEP[id],AGCEEP[terrain])</f>
        <v>desert</v>
      </c>
      <c r="T525" t="str">
        <f>_xlfn.XLOOKUP(Table2[[#This Row],[id]],AGCEEP[id],AGCEEP[religion])</f>
        <v>sunni</v>
      </c>
      <c r="U525" t="str">
        <f>_xlfn.XLOOKUP(Table2[[#This Row],[id]],AGCEEP[id],AGCEEP[climate])</f>
        <v>temperate</v>
      </c>
      <c r="V525" t="str">
        <f>_xlfn.XLOOKUP(Table2[[#This Row],[id]],AGCEEP[id],AGCEEP[culture])</f>
        <v>turkoman</v>
      </c>
      <c r="W525" t="str">
        <f>_xlfn.XLOOKUP(Table2[[#This Row],[id]],AGCEEP[id],AGCEEP[goods])</f>
        <v>wool</v>
      </c>
      <c r="X525" t="str">
        <f>_xlfn.XLOOKUP(Table2[[#This Row],[id]],AGCEEP[id],AGCEEP[name])</f>
        <v>Turkmenistan</v>
      </c>
      <c r="Y525">
        <f>_xlfn.XLOOKUP(Table2[[#This Row],[id]],AGCEEP[id],AGCEEP[colonization_difficulty])</f>
        <v>4</v>
      </c>
      <c r="Z525">
        <f>_xlfn.XLOOKUP(Table2[[#This Row],[id]],AGCEEP[id],AGCEEP[manpower])</f>
        <v>3</v>
      </c>
      <c r="AA525">
        <f>_xlfn.XLOOKUP(Table2[[#This Row],[id]],AGCEEP[id],AGCEEP[income])</f>
        <v>3</v>
      </c>
    </row>
    <row r="526" spans="1:27">
      <c r="A526" s="2">
        <v>525</v>
      </c>
      <c r="B526" s="3" t="s">
        <v>652</v>
      </c>
      <c r="C526" s="3" t="s">
        <v>1965</v>
      </c>
      <c r="D526" s="3" t="s">
        <v>672</v>
      </c>
      <c r="E526" s="3" t="s">
        <v>1956</v>
      </c>
      <c r="F526" s="3" t="s">
        <v>608</v>
      </c>
      <c r="G526" s="3" t="s">
        <v>35</v>
      </c>
      <c r="H526" s="3" t="s">
        <v>718</v>
      </c>
      <c r="I526" s="3" t="s">
        <v>27</v>
      </c>
      <c r="J526" s="3" t="s">
        <v>723</v>
      </c>
      <c r="K526" s="3">
        <v>6</v>
      </c>
      <c r="L526" s="3">
        <v>2</v>
      </c>
      <c r="M526" s="3">
        <v>6</v>
      </c>
      <c r="O526">
        <f>Table2[[#This Row],[id]]</f>
        <v>525</v>
      </c>
      <c r="P526" t="str">
        <f>_xlfn.XLOOKUP(Table2[[#This Row],[id]],AGCEEP[id],AGCEEP[continent])</f>
        <v>Asia</v>
      </c>
      <c r="Q526" t="str">
        <f>_xlfn.XLOOKUP(Table2[[#This Row],[id]],AGCEEP[id],AGCEEP[region])</f>
        <v>Central Asia</v>
      </c>
      <c r="R526" t="str">
        <f>_xlfn.XLOOKUP(Table2[[#This Row],[id]],AGCEEP[id],AGCEEP[area])</f>
        <v>Persia</v>
      </c>
      <c r="S526" t="str">
        <f>_xlfn.XLOOKUP(Table2[[#This Row],[id]],AGCEEP[id],AGCEEP[terrain])</f>
        <v>mountain</v>
      </c>
      <c r="T526" t="str">
        <f>_xlfn.XLOOKUP(Table2[[#This Row],[id]],AGCEEP[id],AGCEEP[religion])</f>
        <v>sunni</v>
      </c>
      <c r="U526" t="str">
        <f>_xlfn.XLOOKUP(Table2[[#This Row],[id]],AGCEEP[id],AGCEEP[climate])</f>
        <v>temperate</v>
      </c>
      <c r="V526" t="str">
        <f>_xlfn.XLOOKUP(Table2[[#This Row],[id]],AGCEEP[id],AGCEEP[culture])</f>
        <v>persian</v>
      </c>
      <c r="W526" t="str">
        <f>_xlfn.XLOOKUP(Table2[[#This Row],[id]],AGCEEP[id],AGCEEP[goods])</f>
        <v>fish</v>
      </c>
      <c r="X526" t="str">
        <f>_xlfn.XLOOKUP(Table2[[#This Row],[id]],AGCEEP[id],AGCEEP[name])</f>
        <v>Elbruz</v>
      </c>
      <c r="Y526">
        <f>_xlfn.XLOOKUP(Table2[[#This Row],[id]],AGCEEP[id],AGCEEP[colonization_difficulty])</f>
        <v>6</v>
      </c>
      <c r="Z526">
        <f>_xlfn.XLOOKUP(Table2[[#This Row],[id]],AGCEEP[id],AGCEEP[manpower])</f>
        <v>2</v>
      </c>
      <c r="AA526">
        <f>_xlfn.XLOOKUP(Table2[[#This Row],[id]],AGCEEP[id],AGCEEP[income])</f>
        <v>6</v>
      </c>
    </row>
    <row r="527" spans="1:27">
      <c r="A527" s="2">
        <v>526</v>
      </c>
      <c r="B527" s="3" t="s">
        <v>652</v>
      </c>
      <c r="C527" s="3" t="s">
        <v>1965</v>
      </c>
      <c r="D527" s="3" t="s">
        <v>672</v>
      </c>
      <c r="E527" s="3" t="s">
        <v>1956</v>
      </c>
      <c r="F527" s="3" t="s">
        <v>608</v>
      </c>
      <c r="G527" s="3" t="s">
        <v>26</v>
      </c>
      <c r="H527" s="3" t="s">
        <v>718</v>
      </c>
      <c r="I527" s="3" t="s">
        <v>41</v>
      </c>
      <c r="J527" s="3" t="s">
        <v>724</v>
      </c>
      <c r="K527" s="3">
        <v>8</v>
      </c>
      <c r="L527" s="3">
        <v>2</v>
      </c>
      <c r="M527" s="3">
        <v>7</v>
      </c>
      <c r="O527">
        <f>Table2[[#This Row],[id]]</f>
        <v>526</v>
      </c>
      <c r="P527" t="str">
        <f>_xlfn.XLOOKUP(Table2[[#This Row],[id]],AGCEEP[id],AGCEEP[continent])</f>
        <v>Asia</v>
      </c>
      <c r="Q527" t="str">
        <f>_xlfn.XLOOKUP(Table2[[#This Row],[id]],AGCEEP[id],AGCEEP[region])</f>
        <v>Central Asia</v>
      </c>
      <c r="R527" t="str">
        <f>_xlfn.XLOOKUP(Table2[[#This Row],[id]],AGCEEP[id],AGCEEP[area])</f>
        <v>Persia</v>
      </c>
      <c r="S527" t="str">
        <f>_xlfn.XLOOKUP(Table2[[#This Row],[id]],AGCEEP[id],AGCEEP[terrain])</f>
        <v>mountain</v>
      </c>
      <c r="T527" t="str">
        <f>_xlfn.XLOOKUP(Table2[[#This Row],[id]],AGCEEP[id],AGCEEP[religion])</f>
        <v>sunni</v>
      </c>
      <c r="U527" t="str">
        <f>_xlfn.XLOOKUP(Table2[[#This Row],[id]],AGCEEP[id],AGCEEP[climate])</f>
        <v>ncontinental</v>
      </c>
      <c r="V527" t="str">
        <f>_xlfn.XLOOKUP(Table2[[#This Row],[id]],AGCEEP[id],AGCEEP[culture])</f>
        <v>persian</v>
      </c>
      <c r="W527" t="str">
        <f>_xlfn.XLOOKUP(Table2[[#This Row],[id]],AGCEEP[id],AGCEEP[goods])</f>
        <v>wool</v>
      </c>
      <c r="X527" t="str">
        <f>_xlfn.XLOOKUP(Table2[[#This Row],[id]],AGCEEP[id],AGCEEP[name])</f>
        <v>Meched</v>
      </c>
      <c r="Y527">
        <f>_xlfn.XLOOKUP(Table2[[#This Row],[id]],AGCEEP[id],AGCEEP[colonization_difficulty])</f>
        <v>8</v>
      </c>
      <c r="Z527">
        <f>_xlfn.XLOOKUP(Table2[[#This Row],[id]],AGCEEP[id],AGCEEP[manpower])</f>
        <v>2</v>
      </c>
      <c r="AA527">
        <f>_xlfn.XLOOKUP(Table2[[#This Row],[id]],AGCEEP[id],AGCEEP[income])</f>
        <v>7</v>
      </c>
    </row>
    <row r="528" spans="1:27">
      <c r="A528" s="2">
        <v>527</v>
      </c>
      <c r="B528" s="3" t="s">
        <v>652</v>
      </c>
      <c r="C528" s="3" t="s">
        <v>1965</v>
      </c>
      <c r="D528" s="3" t="s">
        <v>672</v>
      </c>
      <c r="E528" s="3" t="s">
        <v>1956</v>
      </c>
      <c r="F528" s="3" t="s">
        <v>608</v>
      </c>
      <c r="G528" s="3" t="s">
        <v>26</v>
      </c>
      <c r="H528" s="3" t="s">
        <v>718</v>
      </c>
      <c r="I528" s="3" t="s">
        <v>41</v>
      </c>
      <c r="J528" s="3" t="s">
        <v>725</v>
      </c>
      <c r="K528" s="3">
        <v>8</v>
      </c>
      <c r="L528" s="3">
        <v>1</v>
      </c>
      <c r="M528" s="3">
        <v>5</v>
      </c>
      <c r="O528">
        <f>Table2[[#This Row],[id]]</f>
        <v>527</v>
      </c>
      <c r="P528" t="str">
        <f>_xlfn.XLOOKUP(Table2[[#This Row],[id]],AGCEEP[id],AGCEEP[continent])</f>
        <v>Asia</v>
      </c>
      <c r="Q528" t="str">
        <f>_xlfn.XLOOKUP(Table2[[#This Row],[id]],AGCEEP[id],AGCEEP[region])</f>
        <v>Central Asia</v>
      </c>
      <c r="R528" t="str">
        <f>_xlfn.XLOOKUP(Table2[[#This Row],[id]],AGCEEP[id],AGCEEP[area])</f>
        <v>Persia</v>
      </c>
      <c r="S528" t="str">
        <f>_xlfn.XLOOKUP(Table2[[#This Row],[id]],AGCEEP[id],AGCEEP[terrain])</f>
        <v>mountain</v>
      </c>
      <c r="T528" t="str">
        <f>_xlfn.XLOOKUP(Table2[[#This Row],[id]],AGCEEP[id],AGCEEP[religion])</f>
        <v>sunni</v>
      </c>
      <c r="U528" t="str">
        <f>_xlfn.XLOOKUP(Table2[[#This Row],[id]],AGCEEP[id],AGCEEP[climate])</f>
        <v>ncontinental</v>
      </c>
      <c r="V528" t="str">
        <f>_xlfn.XLOOKUP(Table2[[#This Row],[id]],AGCEEP[id],AGCEEP[culture])</f>
        <v>persian</v>
      </c>
      <c r="W528" t="str">
        <f>_xlfn.XLOOKUP(Table2[[#This Row],[id]],AGCEEP[id],AGCEEP[goods])</f>
        <v>copper</v>
      </c>
      <c r="X528" t="str">
        <f>_xlfn.XLOOKUP(Table2[[#This Row],[id]],AGCEEP[id],AGCEEP[name])</f>
        <v>Kerman</v>
      </c>
      <c r="Y528">
        <f>_xlfn.XLOOKUP(Table2[[#This Row],[id]],AGCEEP[id],AGCEEP[colonization_difficulty])</f>
        <v>8</v>
      </c>
      <c r="Z528">
        <f>_xlfn.XLOOKUP(Table2[[#This Row],[id]],AGCEEP[id],AGCEEP[manpower])</f>
        <v>1</v>
      </c>
      <c r="AA528">
        <f>_xlfn.XLOOKUP(Table2[[#This Row],[id]],AGCEEP[id],AGCEEP[income])</f>
        <v>5</v>
      </c>
    </row>
    <row r="529" spans="1:27">
      <c r="A529" s="2">
        <v>528</v>
      </c>
      <c r="B529" s="3" t="s">
        <v>652</v>
      </c>
      <c r="C529" s="3" t="s">
        <v>1965</v>
      </c>
      <c r="D529" s="3" t="s">
        <v>672</v>
      </c>
      <c r="E529" s="3" t="s">
        <v>52</v>
      </c>
      <c r="F529" s="3" t="s">
        <v>608</v>
      </c>
      <c r="G529" s="3" t="s">
        <v>47</v>
      </c>
      <c r="H529" s="3" t="s">
        <v>718</v>
      </c>
      <c r="I529" s="3" t="s">
        <v>41</v>
      </c>
      <c r="J529" s="3" t="s">
        <v>726</v>
      </c>
      <c r="K529" s="3">
        <v>9</v>
      </c>
      <c r="L529" s="3">
        <v>1</v>
      </c>
      <c r="M529" s="3">
        <v>2</v>
      </c>
      <c r="O529">
        <f>Table2[[#This Row],[id]]</f>
        <v>528</v>
      </c>
      <c r="P529" t="str">
        <f>_xlfn.XLOOKUP(Table2[[#This Row],[id]],AGCEEP[id],AGCEEP[continent])</f>
        <v>Asia</v>
      </c>
      <c r="Q529" t="str">
        <f>_xlfn.XLOOKUP(Table2[[#This Row],[id]],AGCEEP[id],AGCEEP[region])</f>
        <v>Central Asia</v>
      </c>
      <c r="R529" t="str">
        <f>_xlfn.XLOOKUP(Table2[[#This Row],[id]],AGCEEP[id],AGCEEP[area])</f>
        <v>Persia</v>
      </c>
      <c r="S529" t="str">
        <f>_xlfn.XLOOKUP(Table2[[#This Row],[id]],AGCEEP[id],AGCEEP[terrain])</f>
        <v>desert</v>
      </c>
      <c r="T529" t="str">
        <f>_xlfn.XLOOKUP(Table2[[#This Row],[id]],AGCEEP[id],AGCEEP[religion])</f>
        <v>sunni</v>
      </c>
      <c r="U529" t="str">
        <f>_xlfn.XLOOKUP(Table2[[#This Row],[id]],AGCEEP[id],AGCEEP[climate])</f>
        <v>desertic</v>
      </c>
      <c r="V529" t="str">
        <f>_xlfn.XLOOKUP(Table2[[#This Row],[id]],AGCEEP[id],AGCEEP[culture])</f>
        <v>persian</v>
      </c>
      <c r="W529" t="str">
        <f>_xlfn.XLOOKUP(Table2[[#This Row],[id]],AGCEEP[id],AGCEEP[goods])</f>
        <v>wool</v>
      </c>
      <c r="X529" t="str">
        <f>_xlfn.XLOOKUP(Table2[[#This Row],[id]],AGCEEP[id],AGCEEP[name])</f>
        <v>Lut</v>
      </c>
      <c r="Y529">
        <f>_xlfn.XLOOKUP(Table2[[#This Row],[id]],AGCEEP[id],AGCEEP[colonization_difficulty])</f>
        <v>9</v>
      </c>
      <c r="Z529">
        <f>_xlfn.XLOOKUP(Table2[[#This Row],[id]],AGCEEP[id],AGCEEP[manpower])</f>
        <v>1</v>
      </c>
      <c r="AA529">
        <f>_xlfn.XLOOKUP(Table2[[#This Row],[id]],AGCEEP[id],AGCEEP[income])</f>
        <v>2</v>
      </c>
    </row>
    <row r="530" spans="1:27">
      <c r="A530" s="2">
        <v>529</v>
      </c>
      <c r="B530" s="3" t="s">
        <v>652</v>
      </c>
      <c r="C530" s="3" t="s">
        <v>1965</v>
      </c>
      <c r="D530" s="3" t="s">
        <v>672</v>
      </c>
      <c r="E530" s="3" t="s">
        <v>1956</v>
      </c>
      <c r="F530" s="3" t="s">
        <v>608</v>
      </c>
      <c r="G530" s="3" t="s">
        <v>26</v>
      </c>
      <c r="H530" s="3" t="s">
        <v>718</v>
      </c>
      <c r="I530" s="3" t="s">
        <v>684</v>
      </c>
      <c r="J530" s="3" t="s">
        <v>727</v>
      </c>
      <c r="K530" s="3">
        <v>8</v>
      </c>
      <c r="L530" s="3">
        <v>10</v>
      </c>
      <c r="M530" s="3">
        <v>16</v>
      </c>
      <c r="O530">
        <f>Table2[[#This Row],[id]]</f>
        <v>529</v>
      </c>
      <c r="P530" t="str">
        <f>_xlfn.XLOOKUP(Table2[[#This Row],[id]],AGCEEP[id],AGCEEP[continent])</f>
        <v>Asia</v>
      </c>
      <c r="Q530" t="str">
        <f>_xlfn.XLOOKUP(Table2[[#This Row],[id]],AGCEEP[id],AGCEEP[region])</f>
        <v>Central Asia</v>
      </c>
      <c r="R530" t="str">
        <f>_xlfn.XLOOKUP(Table2[[#This Row],[id]],AGCEEP[id],AGCEEP[area])</f>
        <v>Persia</v>
      </c>
      <c r="S530" t="str">
        <f>_xlfn.XLOOKUP(Table2[[#This Row],[id]],AGCEEP[id],AGCEEP[terrain])</f>
        <v>mountain</v>
      </c>
      <c r="T530" t="str">
        <f>_xlfn.XLOOKUP(Table2[[#This Row],[id]],AGCEEP[id],AGCEEP[religion])</f>
        <v>shia</v>
      </c>
      <c r="U530" t="str">
        <f>_xlfn.XLOOKUP(Table2[[#This Row],[id]],AGCEEP[id],AGCEEP[climate])</f>
        <v>ncontinental</v>
      </c>
      <c r="V530" t="str">
        <f>_xlfn.XLOOKUP(Table2[[#This Row],[id]],AGCEEP[id],AGCEEP[culture])</f>
        <v>persian</v>
      </c>
      <c r="W530" t="str">
        <f>_xlfn.XLOOKUP(Table2[[#This Row],[id]],AGCEEP[id],AGCEEP[goods])</f>
        <v>chinaware</v>
      </c>
      <c r="X530" t="str">
        <f>_xlfn.XLOOKUP(Table2[[#This Row],[id]],AGCEEP[id],AGCEEP[name])</f>
        <v>Tabaristan</v>
      </c>
      <c r="Y530">
        <f>_xlfn.XLOOKUP(Table2[[#This Row],[id]],AGCEEP[id],AGCEEP[colonization_difficulty])</f>
        <v>8</v>
      </c>
      <c r="Z530">
        <f>_xlfn.XLOOKUP(Table2[[#This Row],[id]],AGCEEP[id],AGCEEP[manpower])</f>
        <v>10</v>
      </c>
      <c r="AA530">
        <f>_xlfn.XLOOKUP(Table2[[#This Row],[id]],AGCEEP[id],AGCEEP[income])</f>
        <v>16</v>
      </c>
    </row>
    <row r="531" spans="1:27">
      <c r="A531" s="2">
        <v>530</v>
      </c>
      <c r="B531" s="3" t="s">
        <v>652</v>
      </c>
      <c r="C531" s="3" t="s">
        <v>1965</v>
      </c>
      <c r="D531" s="3" t="s">
        <v>672</v>
      </c>
      <c r="E531" s="3" t="s">
        <v>1956</v>
      </c>
      <c r="F531" s="3" t="s">
        <v>608</v>
      </c>
      <c r="G531" s="3" t="s">
        <v>35</v>
      </c>
      <c r="H531" s="3" t="s">
        <v>718</v>
      </c>
      <c r="I531" s="3" t="s">
        <v>684</v>
      </c>
      <c r="J531" s="3" t="s">
        <v>728</v>
      </c>
      <c r="K531" s="3">
        <v>8</v>
      </c>
      <c r="L531" s="3">
        <v>8</v>
      </c>
      <c r="M531" s="3">
        <v>14</v>
      </c>
      <c r="O531">
        <f>Table2[[#This Row],[id]]</f>
        <v>530</v>
      </c>
      <c r="P531" t="str">
        <f>_xlfn.XLOOKUP(Table2[[#This Row],[id]],AGCEEP[id],AGCEEP[continent])</f>
        <v>Asia</v>
      </c>
      <c r="Q531" t="str">
        <f>_xlfn.XLOOKUP(Table2[[#This Row],[id]],AGCEEP[id],AGCEEP[region])</f>
        <v>Central Asia</v>
      </c>
      <c r="R531" t="str">
        <f>_xlfn.XLOOKUP(Table2[[#This Row],[id]],AGCEEP[id],AGCEEP[area])</f>
        <v>Persia</v>
      </c>
      <c r="S531" t="str">
        <f>_xlfn.XLOOKUP(Table2[[#This Row],[id]],AGCEEP[id],AGCEEP[terrain])</f>
        <v>mountain</v>
      </c>
      <c r="T531" t="str">
        <f>_xlfn.XLOOKUP(Table2[[#This Row],[id]],AGCEEP[id],AGCEEP[religion])</f>
        <v>shia</v>
      </c>
      <c r="U531" t="str">
        <f>_xlfn.XLOOKUP(Table2[[#This Row],[id]],AGCEEP[id],AGCEEP[climate])</f>
        <v>temperate</v>
      </c>
      <c r="V531" t="str">
        <f>_xlfn.XLOOKUP(Table2[[#This Row],[id]],AGCEEP[id],AGCEEP[culture])</f>
        <v>persian</v>
      </c>
      <c r="W531" t="str">
        <f>_xlfn.XLOOKUP(Table2[[#This Row],[id]],AGCEEP[id],AGCEEP[goods])</f>
        <v>chinaware</v>
      </c>
      <c r="X531" t="str">
        <f>_xlfn.XLOOKUP(Table2[[#This Row],[id]],AGCEEP[id],AGCEEP[name])</f>
        <v>Tabriz</v>
      </c>
      <c r="Y531">
        <f>_xlfn.XLOOKUP(Table2[[#This Row],[id]],AGCEEP[id],AGCEEP[colonization_difficulty])</f>
        <v>8</v>
      </c>
      <c r="Z531">
        <f>_xlfn.XLOOKUP(Table2[[#This Row],[id]],AGCEEP[id],AGCEEP[manpower])</f>
        <v>8</v>
      </c>
      <c r="AA531">
        <f>_xlfn.XLOOKUP(Table2[[#This Row],[id]],AGCEEP[id],AGCEEP[income])</f>
        <v>14</v>
      </c>
    </row>
    <row r="532" spans="1:27">
      <c r="A532" s="2">
        <v>531</v>
      </c>
      <c r="B532" s="3" t="s">
        <v>652</v>
      </c>
      <c r="C532" s="3" t="s">
        <v>1965</v>
      </c>
      <c r="D532" s="3" t="s">
        <v>672</v>
      </c>
      <c r="E532" s="3" t="s">
        <v>1956</v>
      </c>
      <c r="F532" s="3" t="s">
        <v>608</v>
      </c>
      <c r="G532" s="3" t="s">
        <v>26</v>
      </c>
      <c r="H532" s="3" t="s">
        <v>718</v>
      </c>
      <c r="I532" s="3" t="s">
        <v>352</v>
      </c>
      <c r="J532" s="3" t="s">
        <v>729</v>
      </c>
      <c r="K532" s="3">
        <v>8</v>
      </c>
      <c r="L532" s="3">
        <v>5</v>
      </c>
      <c r="M532" s="3">
        <v>8</v>
      </c>
      <c r="O532">
        <f>Table2[[#This Row],[id]]</f>
        <v>531</v>
      </c>
      <c r="P532" t="str">
        <f>_xlfn.XLOOKUP(Table2[[#This Row],[id]],AGCEEP[id],AGCEEP[continent])</f>
        <v>Asia</v>
      </c>
      <c r="Q532" t="str">
        <f>_xlfn.XLOOKUP(Table2[[#This Row],[id]],AGCEEP[id],AGCEEP[region])</f>
        <v>Central Asia</v>
      </c>
      <c r="R532" t="str">
        <f>_xlfn.XLOOKUP(Table2[[#This Row],[id]],AGCEEP[id],AGCEEP[area])</f>
        <v>Persia</v>
      </c>
      <c r="S532" t="str">
        <f>_xlfn.XLOOKUP(Table2[[#This Row],[id]],AGCEEP[id],AGCEEP[terrain])</f>
        <v>mountain</v>
      </c>
      <c r="T532" t="str">
        <f>_xlfn.XLOOKUP(Table2[[#This Row],[id]],AGCEEP[id],AGCEEP[religion])</f>
        <v>shia</v>
      </c>
      <c r="U532" t="str">
        <f>_xlfn.XLOOKUP(Table2[[#This Row],[id]],AGCEEP[id],AGCEEP[climate])</f>
        <v>ncontinental</v>
      </c>
      <c r="V532" t="str">
        <f>_xlfn.XLOOKUP(Table2[[#This Row],[id]],AGCEEP[id],AGCEEP[culture])</f>
        <v>persian</v>
      </c>
      <c r="W532" t="str">
        <f>_xlfn.XLOOKUP(Table2[[#This Row],[id]],AGCEEP[id],AGCEEP[goods])</f>
        <v>cloth</v>
      </c>
      <c r="X532" t="str">
        <f>_xlfn.XLOOKUP(Table2[[#This Row],[id]],AGCEEP[id],AGCEEP[name])</f>
        <v>Hamadan</v>
      </c>
      <c r="Y532">
        <f>_xlfn.XLOOKUP(Table2[[#This Row],[id]],AGCEEP[id],AGCEEP[colonization_difficulty])</f>
        <v>8</v>
      </c>
      <c r="Z532">
        <f>_xlfn.XLOOKUP(Table2[[#This Row],[id]],AGCEEP[id],AGCEEP[manpower])</f>
        <v>5</v>
      </c>
      <c r="AA532">
        <f>_xlfn.XLOOKUP(Table2[[#This Row],[id]],AGCEEP[id],AGCEEP[income])</f>
        <v>8</v>
      </c>
    </row>
    <row r="533" spans="1:27">
      <c r="A533" s="2">
        <v>532</v>
      </c>
      <c r="B533" s="3" t="s">
        <v>652</v>
      </c>
      <c r="C533" s="3" t="s">
        <v>1965</v>
      </c>
      <c r="D533" s="3" t="s">
        <v>672</v>
      </c>
      <c r="E533" s="3" t="s">
        <v>52</v>
      </c>
      <c r="F533" s="3" t="s">
        <v>608</v>
      </c>
      <c r="G533" s="3" t="s">
        <v>47</v>
      </c>
      <c r="H533" s="3" t="s">
        <v>718</v>
      </c>
      <c r="I533" s="3" t="s">
        <v>43</v>
      </c>
      <c r="J533" s="3" t="s">
        <v>730</v>
      </c>
      <c r="K533" s="3">
        <v>7</v>
      </c>
      <c r="L533" s="3">
        <v>6</v>
      </c>
      <c r="M533" s="3">
        <v>9</v>
      </c>
      <c r="O533">
        <f>Table2[[#This Row],[id]]</f>
        <v>532</v>
      </c>
      <c r="P533" t="str">
        <f>_xlfn.XLOOKUP(Table2[[#This Row],[id]],AGCEEP[id],AGCEEP[continent])</f>
        <v>Asia</v>
      </c>
      <c r="Q533" t="str">
        <f>_xlfn.XLOOKUP(Table2[[#This Row],[id]],AGCEEP[id],AGCEEP[region])</f>
        <v>Central Asia</v>
      </c>
      <c r="R533" t="str">
        <f>_xlfn.XLOOKUP(Table2[[#This Row],[id]],AGCEEP[id],AGCEEP[area])</f>
        <v>Persia</v>
      </c>
      <c r="S533" t="str">
        <f>_xlfn.XLOOKUP(Table2[[#This Row],[id]],AGCEEP[id],AGCEEP[terrain])</f>
        <v>plains</v>
      </c>
      <c r="T533" t="str">
        <f>_xlfn.XLOOKUP(Table2[[#This Row],[id]],AGCEEP[id],AGCEEP[religion])</f>
        <v>shia</v>
      </c>
      <c r="U533" t="str">
        <f>_xlfn.XLOOKUP(Table2[[#This Row],[id]],AGCEEP[id],AGCEEP[climate])</f>
        <v>desertic</v>
      </c>
      <c r="V533" t="str">
        <f>_xlfn.XLOOKUP(Table2[[#This Row],[id]],AGCEEP[id],AGCEEP[culture])</f>
        <v>persian</v>
      </c>
      <c r="W533" t="str">
        <f>_xlfn.XLOOKUP(Table2[[#This Row],[id]],AGCEEP[id],AGCEEP[goods])</f>
        <v>grain</v>
      </c>
      <c r="X533" t="str">
        <f>_xlfn.XLOOKUP(Table2[[#This Row],[id]],AGCEEP[id],AGCEEP[name])</f>
        <v>Awhaz</v>
      </c>
      <c r="Y533">
        <f>_xlfn.XLOOKUP(Table2[[#This Row],[id]],AGCEEP[id],AGCEEP[colonization_difficulty])</f>
        <v>7</v>
      </c>
      <c r="Z533">
        <f>_xlfn.XLOOKUP(Table2[[#This Row],[id]],AGCEEP[id],AGCEEP[manpower])</f>
        <v>6</v>
      </c>
      <c r="AA533">
        <f>_xlfn.XLOOKUP(Table2[[#This Row],[id]],AGCEEP[id],AGCEEP[income])</f>
        <v>9</v>
      </c>
    </row>
    <row r="534" spans="1:27">
      <c r="A534" s="2">
        <v>533</v>
      </c>
      <c r="B534" s="3" t="s">
        <v>652</v>
      </c>
      <c r="C534" s="3" t="s">
        <v>1965</v>
      </c>
      <c r="D534" s="3" t="s">
        <v>672</v>
      </c>
      <c r="E534" s="3" t="s">
        <v>1956</v>
      </c>
      <c r="F534" s="3" t="s">
        <v>608</v>
      </c>
      <c r="G534" s="3" t="s">
        <v>47</v>
      </c>
      <c r="H534" s="3" t="s">
        <v>718</v>
      </c>
      <c r="I534" s="3" t="s">
        <v>684</v>
      </c>
      <c r="J534" s="3" t="s">
        <v>731</v>
      </c>
      <c r="K534" s="3">
        <v>9</v>
      </c>
      <c r="L534" s="3">
        <v>12</v>
      </c>
      <c r="M534" s="3">
        <v>17</v>
      </c>
      <c r="O534">
        <f>Table2[[#This Row],[id]]</f>
        <v>533</v>
      </c>
      <c r="P534" t="str">
        <f>_xlfn.XLOOKUP(Table2[[#This Row],[id]],AGCEEP[id],AGCEEP[continent])</f>
        <v>Asia</v>
      </c>
      <c r="Q534" t="str">
        <f>_xlfn.XLOOKUP(Table2[[#This Row],[id]],AGCEEP[id],AGCEEP[region])</f>
        <v>Central Asia</v>
      </c>
      <c r="R534" t="str">
        <f>_xlfn.XLOOKUP(Table2[[#This Row],[id]],AGCEEP[id],AGCEEP[area])</f>
        <v>Persia</v>
      </c>
      <c r="S534" t="str">
        <f>_xlfn.XLOOKUP(Table2[[#This Row],[id]],AGCEEP[id],AGCEEP[terrain])</f>
        <v>mountain</v>
      </c>
      <c r="T534" t="str">
        <f>_xlfn.XLOOKUP(Table2[[#This Row],[id]],AGCEEP[id],AGCEEP[religion])</f>
        <v>sunni</v>
      </c>
      <c r="U534" t="str">
        <f>_xlfn.XLOOKUP(Table2[[#This Row],[id]],AGCEEP[id],AGCEEP[climate])</f>
        <v>desertic</v>
      </c>
      <c r="V534" t="str">
        <f>_xlfn.XLOOKUP(Table2[[#This Row],[id]],AGCEEP[id],AGCEEP[culture])</f>
        <v>persian</v>
      </c>
      <c r="W534" t="str">
        <f>_xlfn.XLOOKUP(Table2[[#This Row],[id]],AGCEEP[id],AGCEEP[goods])</f>
        <v>chinaware</v>
      </c>
      <c r="X534" t="str">
        <f>_xlfn.XLOOKUP(Table2[[#This Row],[id]],AGCEEP[id],AGCEEP[name])</f>
        <v>Isfahan</v>
      </c>
      <c r="Y534">
        <f>_xlfn.XLOOKUP(Table2[[#This Row],[id]],AGCEEP[id],AGCEEP[colonization_difficulty])</f>
        <v>9</v>
      </c>
      <c r="Z534">
        <f>_xlfn.XLOOKUP(Table2[[#This Row],[id]],AGCEEP[id],AGCEEP[manpower])</f>
        <v>12</v>
      </c>
      <c r="AA534">
        <f>_xlfn.XLOOKUP(Table2[[#This Row],[id]],AGCEEP[id],AGCEEP[income])</f>
        <v>17</v>
      </c>
    </row>
    <row r="535" spans="1:27">
      <c r="A535" s="2">
        <v>534</v>
      </c>
      <c r="B535" s="3" t="s">
        <v>652</v>
      </c>
      <c r="C535" s="3" t="s">
        <v>1965</v>
      </c>
      <c r="D535" s="3" t="s">
        <v>672</v>
      </c>
      <c r="E535" s="3" t="s">
        <v>1956</v>
      </c>
      <c r="F535" s="3" t="s">
        <v>608</v>
      </c>
      <c r="G535" s="3" t="s">
        <v>47</v>
      </c>
      <c r="H535" s="3" t="s">
        <v>718</v>
      </c>
      <c r="I535" s="3" t="s">
        <v>686</v>
      </c>
      <c r="J535" s="3" t="s">
        <v>732</v>
      </c>
      <c r="K535" s="3">
        <v>9</v>
      </c>
      <c r="L535" s="3">
        <v>5</v>
      </c>
      <c r="M535" s="3">
        <v>2</v>
      </c>
      <c r="O535">
        <f>Table2[[#This Row],[id]]</f>
        <v>534</v>
      </c>
      <c r="P535" t="str">
        <f>_xlfn.XLOOKUP(Table2[[#This Row],[id]],AGCEEP[id],AGCEEP[continent])</f>
        <v>Asia</v>
      </c>
      <c r="Q535" t="str">
        <f>_xlfn.XLOOKUP(Table2[[#This Row],[id]],AGCEEP[id],AGCEEP[region])</f>
        <v>Central Asia</v>
      </c>
      <c r="R535" t="str">
        <f>_xlfn.XLOOKUP(Table2[[#This Row],[id]],AGCEEP[id],AGCEEP[area])</f>
        <v>Persia</v>
      </c>
      <c r="S535" t="str">
        <f>_xlfn.XLOOKUP(Table2[[#This Row],[id]],AGCEEP[id],AGCEEP[terrain])</f>
        <v>mountain</v>
      </c>
      <c r="T535" t="str">
        <f>_xlfn.XLOOKUP(Table2[[#This Row],[id]],AGCEEP[id],AGCEEP[religion])</f>
        <v>sunni</v>
      </c>
      <c r="U535" t="str">
        <f>_xlfn.XLOOKUP(Table2[[#This Row],[id]],AGCEEP[id],AGCEEP[climate])</f>
        <v>desertic</v>
      </c>
      <c r="V535" t="str">
        <f>_xlfn.XLOOKUP(Table2[[#This Row],[id]],AGCEEP[id],AGCEEP[culture])</f>
        <v>persian</v>
      </c>
      <c r="W535" t="str">
        <f>_xlfn.XLOOKUP(Table2[[#This Row],[id]],AGCEEP[id],AGCEEP[goods])</f>
        <v>spices</v>
      </c>
      <c r="X535" t="str">
        <f>_xlfn.XLOOKUP(Table2[[#This Row],[id]],AGCEEP[id],AGCEEP[name])</f>
        <v>Fars</v>
      </c>
      <c r="Y535">
        <f>_xlfn.XLOOKUP(Table2[[#This Row],[id]],AGCEEP[id],AGCEEP[colonization_difficulty])</f>
        <v>9</v>
      </c>
      <c r="Z535">
        <f>_xlfn.XLOOKUP(Table2[[#This Row],[id]],AGCEEP[id],AGCEEP[manpower])</f>
        <v>5</v>
      </c>
      <c r="AA535">
        <f>_xlfn.XLOOKUP(Table2[[#This Row],[id]],AGCEEP[id],AGCEEP[income])</f>
        <v>2</v>
      </c>
    </row>
    <row r="536" spans="1:27">
      <c r="A536" s="2">
        <v>535</v>
      </c>
      <c r="B536" s="3" t="s">
        <v>652</v>
      </c>
      <c r="C536" s="3" t="s">
        <v>1965</v>
      </c>
      <c r="D536" s="3" t="s">
        <v>672</v>
      </c>
      <c r="E536" s="3" t="s">
        <v>1956</v>
      </c>
      <c r="F536" s="3" t="s">
        <v>608</v>
      </c>
      <c r="G536" s="3" t="s">
        <v>26</v>
      </c>
      <c r="H536" s="3" t="s">
        <v>718</v>
      </c>
      <c r="I536" s="3" t="s">
        <v>684</v>
      </c>
      <c r="J536" s="3" t="s">
        <v>733</v>
      </c>
      <c r="K536" s="3">
        <v>7</v>
      </c>
      <c r="L536" s="3">
        <v>7</v>
      </c>
      <c r="M536" s="3">
        <v>12</v>
      </c>
      <c r="O536">
        <f>Table2[[#This Row],[id]]</f>
        <v>535</v>
      </c>
      <c r="P536" t="str">
        <f>_xlfn.XLOOKUP(Table2[[#This Row],[id]],AGCEEP[id],AGCEEP[continent])</f>
        <v>Asia</v>
      </c>
      <c r="Q536" t="str">
        <f>_xlfn.XLOOKUP(Table2[[#This Row],[id]],AGCEEP[id],AGCEEP[region])</f>
        <v>Central Asia</v>
      </c>
      <c r="R536" t="str">
        <f>_xlfn.XLOOKUP(Table2[[#This Row],[id]],AGCEEP[id],AGCEEP[area])</f>
        <v>Persia</v>
      </c>
      <c r="S536" t="str">
        <f>_xlfn.XLOOKUP(Table2[[#This Row],[id]],AGCEEP[id],AGCEEP[terrain])</f>
        <v>mountain</v>
      </c>
      <c r="T536" t="str">
        <f>_xlfn.XLOOKUP(Table2[[#This Row],[id]],AGCEEP[id],AGCEEP[religion])</f>
        <v>sunni</v>
      </c>
      <c r="U536" t="str">
        <f>_xlfn.XLOOKUP(Table2[[#This Row],[id]],AGCEEP[id],AGCEEP[climate])</f>
        <v>ncontinental</v>
      </c>
      <c r="V536" t="str">
        <f>_xlfn.XLOOKUP(Table2[[#This Row],[id]],AGCEEP[id],AGCEEP[culture])</f>
        <v>persian</v>
      </c>
      <c r="W536" t="str">
        <f>_xlfn.XLOOKUP(Table2[[#This Row],[id]],AGCEEP[id],AGCEEP[goods])</f>
        <v>chinaware</v>
      </c>
      <c r="X536" t="str">
        <f>_xlfn.XLOOKUP(Table2[[#This Row],[id]],AGCEEP[id],AGCEEP[name])</f>
        <v>Hormouz</v>
      </c>
      <c r="Y536">
        <f>_xlfn.XLOOKUP(Table2[[#This Row],[id]],AGCEEP[id],AGCEEP[colonization_difficulty])</f>
        <v>7</v>
      </c>
      <c r="Z536">
        <f>_xlfn.XLOOKUP(Table2[[#This Row],[id]],AGCEEP[id],AGCEEP[manpower])</f>
        <v>7</v>
      </c>
      <c r="AA536">
        <f>_xlfn.XLOOKUP(Table2[[#This Row],[id]],AGCEEP[id],AGCEEP[income])</f>
        <v>12</v>
      </c>
    </row>
    <row r="537" spans="1:27">
      <c r="A537" s="2">
        <v>536</v>
      </c>
      <c r="B537" s="3" t="s">
        <v>652</v>
      </c>
      <c r="C537" s="3" t="s">
        <v>1965</v>
      </c>
      <c r="D537" s="3" t="s">
        <v>734</v>
      </c>
      <c r="E537" s="3" t="s">
        <v>1956</v>
      </c>
      <c r="F537" s="3" t="s">
        <v>608</v>
      </c>
      <c r="G537" s="3" t="s">
        <v>26</v>
      </c>
      <c r="H537" s="3" t="s">
        <v>735</v>
      </c>
      <c r="I537" s="3" t="s">
        <v>41</v>
      </c>
      <c r="J537" s="3" t="s">
        <v>736</v>
      </c>
      <c r="K537" s="3">
        <v>8</v>
      </c>
      <c r="L537" s="3">
        <v>6</v>
      </c>
      <c r="M537" s="3">
        <v>2</v>
      </c>
      <c r="O537">
        <f>Table2[[#This Row],[id]]</f>
        <v>536</v>
      </c>
      <c r="P537" t="str">
        <f>_xlfn.XLOOKUP(Table2[[#This Row],[id]],AGCEEP[id],AGCEEP[continent])</f>
        <v>Asia</v>
      </c>
      <c r="Q537" t="str">
        <f>_xlfn.XLOOKUP(Table2[[#This Row],[id]],AGCEEP[id],AGCEEP[region])</f>
        <v>Central Asia</v>
      </c>
      <c r="R537" t="str">
        <f>_xlfn.XLOOKUP(Table2[[#This Row],[id]],AGCEEP[id],AGCEEP[area])</f>
        <v>Bahk</v>
      </c>
      <c r="S537" t="str">
        <f>_xlfn.XLOOKUP(Table2[[#This Row],[id]],AGCEEP[id],AGCEEP[terrain])</f>
        <v>mountain</v>
      </c>
      <c r="T537" t="str">
        <f>_xlfn.XLOOKUP(Table2[[#This Row],[id]],AGCEEP[id],AGCEEP[religion])</f>
        <v>shia</v>
      </c>
      <c r="U537" t="str">
        <f>_xlfn.XLOOKUP(Table2[[#This Row],[id]],AGCEEP[id],AGCEEP[climate])</f>
        <v>ncontinental</v>
      </c>
      <c r="V537" t="str">
        <f>_xlfn.XLOOKUP(Table2[[#This Row],[id]],AGCEEP[id],AGCEEP[culture])</f>
        <v>baluchi</v>
      </c>
      <c r="W537" t="str">
        <f>_xlfn.XLOOKUP(Table2[[#This Row],[id]],AGCEEP[id],AGCEEP[goods])</f>
        <v>wool</v>
      </c>
      <c r="X537" t="str">
        <f>_xlfn.XLOOKUP(Table2[[#This Row],[id]],AGCEEP[id],AGCEEP[name])</f>
        <v>Mekran</v>
      </c>
      <c r="Y537">
        <f>_xlfn.XLOOKUP(Table2[[#This Row],[id]],AGCEEP[id],AGCEEP[colonization_difficulty])</f>
        <v>8</v>
      </c>
      <c r="Z537">
        <f>_xlfn.XLOOKUP(Table2[[#This Row],[id]],AGCEEP[id],AGCEEP[manpower])</f>
        <v>6</v>
      </c>
      <c r="AA537">
        <f>_xlfn.XLOOKUP(Table2[[#This Row],[id]],AGCEEP[id],AGCEEP[income])</f>
        <v>2</v>
      </c>
    </row>
    <row r="538" spans="1:27">
      <c r="A538" s="2">
        <v>537</v>
      </c>
      <c r="B538" s="3" t="s">
        <v>652</v>
      </c>
      <c r="C538" s="3" t="s">
        <v>1965</v>
      </c>
      <c r="D538" s="3" t="s">
        <v>734</v>
      </c>
      <c r="E538" s="3" t="s">
        <v>52</v>
      </c>
      <c r="F538" s="3" t="s">
        <v>608</v>
      </c>
      <c r="G538" s="3" t="s">
        <v>47</v>
      </c>
      <c r="H538" s="3" t="s">
        <v>735</v>
      </c>
      <c r="I538" s="3" t="s">
        <v>41</v>
      </c>
      <c r="J538" s="3" t="s">
        <v>737</v>
      </c>
      <c r="K538" s="3">
        <v>9</v>
      </c>
      <c r="L538" s="3">
        <v>6</v>
      </c>
      <c r="M538" s="3">
        <v>1</v>
      </c>
      <c r="O538">
        <f>Table2[[#This Row],[id]]</f>
        <v>537</v>
      </c>
      <c r="P538" t="str">
        <f>_xlfn.XLOOKUP(Table2[[#This Row],[id]],AGCEEP[id],AGCEEP[continent])</f>
        <v>Asia</v>
      </c>
      <c r="Q538" t="str">
        <f>_xlfn.XLOOKUP(Table2[[#This Row],[id]],AGCEEP[id],AGCEEP[region])</f>
        <v>Central Asia</v>
      </c>
      <c r="R538" t="str">
        <f>_xlfn.XLOOKUP(Table2[[#This Row],[id]],AGCEEP[id],AGCEEP[area])</f>
        <v>Bahk</v>
      </c>
      <c r="S538" t="str">
        <f>_xlfn.XLOOKUP(Table2[[#This Row],[id]],AGCEEP[id],AGCEEP[terrain])</f>
        <v>desert</v>
      </c>
      <c r="T538" t="str">
        <f>_xlfn.XLOOKUP(Table2[[#This Row],[id]],AGCEEP[id],AGCEEP[religion])</f>
        <v>shia</v>
      </c>
      <c r="U538" t="str">
        <f>_xlfn.XLOOKUP(Table2[[#This Row],[id]],AGCEEP[id],AGCEEP[climate])</f>
        <v>desertic</v>
      </c>
      <c r="V538" t="str">
        <f>_xlfn.XLOOKUP(Table2[[#This Row],[id]],AGCEEP[id],AGCEEP[culture])</f>
        <v>baluchi</v>
      </c>
      <c r="W538" t="str">
        <f>_xlfn.XLOOKUP(Table2[[#This Row],[id]],AGCEEP[id],AGCEEP[goods])</f>
        <v>wool</v>
      </c>
      <c r="X538" t="str">
        <f>_xlfn.XLOOKUP(Table2[[#This Row],[id]],AGCEEP[id],AGCEEP[name])</f>
        <v>Baluchistan</v>
      </c>
      <c r="Y538">
        <f>_xlfn.XLOOKUP(Table2[[#This Row],[id]],AGCEEP[id],AGCEEP[colonization_difficulty])</f>
        <v>9</v>
      </c>
      <c r="Z538">
        <f>_xlfn.XLOOKUP(Table2[[#This Row],[id]],AGCEEP[id],AGCEEP[manpower])</f>
        <v>6</v>
      </c>
      <c r="AA538">
        <f>_xlfn.XLOOKUP(Table2[[#This Row],[id]],AGCEEP[id],AGCEEP[income])</f>
        <v>1</v>
      </c>
    </row>
    <row r="539" spans="1:27">
      <c r="A539" s="2">
        <v>538</v>
      </c>
      <c r="B539" s="3" t="s">
        <v>652</v>
      </c>
      <c r="C539" s="3" t="s">
        <v>1965</v>
      </c>
      <c r="D539" s="3" t="s">
        <v>734</v>
      </c>
      <c r="E539" s="3" t="s">
        <v>52</v>
      </c>
      <c r="F539" s="3" t="s">
        <v>608</v>
      </c>
      <c r="G539" s="3" t="s">
        <v>47</v>
      </c>
      <c r="H539" s="3" t="s">
        <v>735</v>
      </c>
      <c r="I539" s="3" t="s">
        <v>103</v>
      </c>
      <c r="J539" s="3" t="s">
        <v>738</v>
      </c>
      <c r="K539" s="3">
        <v>8</v>
      </c>
      <c r="L539" s="3">
        <v>2</v>
      </c>
      <c r="M539" s="3">
        <v>1</v>
      </c>
      <c r="O539">
        <f>Table2[[#This Row],[id]]</f>
        <v>538</v>
      </c>
      <c r="P539" t="str">
        <f>_xlfn.XLOOKUP(Table2[[#This Row],[id]],AGCEEP[id],AGCEEP[continent])</f>
        <v>Asia</v>
      </c>
      <c r="Q539" t="str">
        <f>_xlfn.XLOOKUP(Table2[[#This Row],[id]],AGCEEP[id],AGCEEP[region])</f>
        <v>Central Asia</v>
      </c>
      <c r="R539" t="str">
        <f>_xlfn.XLOOKUP(Table2[[#This Row],[id]],AGCEEP[id],AGCEEP[area])</f>
        <v>Bahk</v>
      </c>
      <c r="S539" t="str">
        <f>_xlfn.XLOOKUP(Table2[[#This Row],[id]],AGCEEP[id],AGCEEP[terrain])</f>
        <v>desert</v>
      </c>
      <c r="T539" t="str">
        <f>_xlfn.XLOOKUP(Table2[[#This Row],[id]],AGCEEP[id],AGCEEP[religion])</f>
        <v>sunni</v>
      </c>
      <c r="U539" t="str">
        <f>_xlfn.XLOOKUP(Table2[[#This Row],[id]],AGCEEP[id],AGCEEP[climate])</f>
        <v>desertic</v>
      </c>
      <c r="V539" t="str">
        <f>_xlfn.XLOOKUP(Table2[[#This Row],[id]],AGCEEP[id],AGCEEP[culture])</f>
        <v>baluchi</v>
      </c>
      <c r="W539" t="str">
        <f>_xlfn.XLOOKUP(Table2[[#This Row],[id]],AGCEEP[id],AGCEEP[goods])</f>
        <v>cotton</v>
      </c>
      <c r="X539" t="str">
        <f>_xlfn.XLOOKUP(Table2[[#This Row],[id]],AGCEEP[id],AGCEEP[name])</f>
        <v>Kalat</v>
      </c>
      <c r="Y539">
        <f>_xlfn.XLOOKUP(Table2[[#This Row],[id]],AGCEEP[id],AGCEEP[colonization_difficulty])</f>
        <v>8</v>
      </c>
      <c r="Z539">
        <f>_xlfn.XLOOKUP(Table2[[#This Row],[id]],AGCEEP[id],AGCEEP[manpower])</f>
        <v>2</v>
      </c>
      <c r="AA539">
        <f>_xlfn.XLOOKUP(Table2[[#This Row],[id]],AGCEEP[id],AGCEEP[income])</f>
        <v>1</v>
      </c>
    </row>
    <row r="540" spans="1:27">
      <c r="A540" s="2">
        <v>539</v>
      </c>
      <c r="B540" s="3" t="s">
        <v>652</v>
      </c>
      <c r="C540" s="3" t="s">
        <v>739</v>
      </c>
      <c r="D540" s="3" t="s">
        <v>740</v>
      </c>
      <c r="E540" s="3" t="s">
        <v>34</v>
      </c>
      <c r="F540" s="3" t="s">
        <v>608</v>
      </c>
      <c r="G540" s="3" t="s">
        <v>75</v>
      </c>
      <c r="H540" s="3" t="s">
        <v>741</v>
      </c>
      <c r="I540" s="3" t="s">
        <v>53</v>
      </c>
      <c r="J540" s="3" t="s">
        <v>742</v>
      </c>
      <c r="K540" s="3">
        <v>7</v>
      </c>
      <c r="L540" s="3">
        <v>3</v>
      </c>
      <c r="M540" s="3">
        <v>7</v>
      </c>
      <c r="O540">
        <f>Table2[[#This Row],[id]]</f>
        <v>539</v>
      </c>
      <c r="P540" t="str">
        <f>_xlfn.XLOOKUP(Table2[[#This Row],[id]],AGCEEP[id],AGCEEP[continent])</f>
        <v>Asia</v>
      </c>
      <c r="Q540" t="str">
        <f>_xlfn.XLOOKUP(Table2[[#This Row],[id]],AGCEEP[id],AGCEEP[region])</f>
        <v>India</v>
      </c>
      <c r="R540" t="str">
        <f>_xlfn.XLOOKUP(Table2[[#This Row],[id]],AGCEEP[id],AGCEEP[area])</f>
        <v>Lahore</v>
      </c>
      <c r="S540" t="str">
        <f>_xlfn.XLOOKUP(Table2[[#This Row],[id]],AGCEEP[id],AGCEEP[terrain])</f>
        <v>plains</v>
      </c>
      <c r="T540" t="str">
        <f>_xlfn.XLOOKUP(Table2[[#This Row],[id]],AGCEEP[id],AGCEEP[religion])</f>
        <v>sunni</v>
      </c>
      <c r="U540" t="str">
        <f>_xlfn.XLOOKUP(Table2[[#This Row],[id]],AGCEEP[id],AGCEEP[climate])</f>
        <v>tropical</v>
      </c>
      <c r="V540" t="str">
        <f>_xlfn.XLOOKUP(Table2[[#This Row],[id]],AGCEEP[id],AGCEEP[culture])</f>
        <v>gujarati</v>
      </c>
      <c r="W540" t="str">
        <f>_xlfn.XLOOKUP(Table2[[#This Row],[id]],AGCEEP[id],AGCEEP[goods])</f>
        <v>salt</v>
      </c>
      <c r="X540" t="str">
        <f>_xlfn.XLOOKUP(Table2[[#This Row],[id]],AGCEEP[id],AGCEEP[name])</f>
        <v>Indus</v>
      </c>
      <c r="Y540">
        <f>_xlfn.XLOOKUP(Table2[[#This Row],[id]],AGCEEP[id],AGCEEP[colonization_difficulty])</f>
        <v>7</v>
      </c>
      <c r="Z540">
        <f>_xlfn.XLOOKUP(Table2[[#This Row],[id]],AGCEEP[id],AGCEEP[manpower])</f>
        <v>3</v>
      </c>
      <c r="AA540">
        <f>_xlfn.XLOOKUP(Table2[[#This Row],[id]],AGCEEP[id],AGCEEP[income])</f>
        <v>7</v>
      </c>
    </row>
    <row r="541" spans="1:27">
      <c r="A541" s="2">
        <v>540</v>
      </c>
      <c r="B541" s="3" t="s">
        <v>652</v>
      </c>
      <c r="C541" s="3" t="s">
        <v>739</v>
      </c>
      <c r="D541" s="3" t="s">
        <v>740</v>
      </c>
      <c r="E541" s="3" t="s">
        <v>52</v>
      </c>
      <c r="F541" s="3" t="s">
        <v>608</v>
      </c>
      <c r="G541" s="3" t="s">
        <v>75</v>
      </c>
      <c r="H541" s="3" t="s">
        <v>741</v>
      </c>
      <c r="I541" s="3" t="s">
        <v>53</v>
      </c>
      <c r="J541" s="3" t="s">
        <v>743</v>
      </c>
      <c r="K541" s="3">
        <v>9</v>
      </c>
      <c r="L541" s="3">
        <v>2</v>
      </c>
      <c r="M541" s="3">
        <v>4</v>
      </c>
      <c r="O541">
        <f>Table2[[#This Row],[id]]</f>
        <v>540</v>
      </c>
      <c r="P541" t="str">
        <f>_xlfn.XLOOKUP(Table2[[#This Row],[id]],AGCEEP[id],AGCEEP[continent])</f>
        <v>Asia</v>
      </c>
      <c r="Q541" t="str">
        <f>_xlfn.XLOOKUP(Table2[[#This Row],[id]],AGCEEP[id],AGCEEP[region])</f>
        <v>India</v>
      </c>
      <c r="R541" t="str">
        <f>_xlfn.XLOOKUP(Table2[[#This Row],[id]],AGCEEP[id],AGCEEP[area])</f>
        <v>Lahore</v>
      </c>
      <c r="S541" t="str">
        <f>_xlfn.XLOOKUP(Table2[[#This Row],[id]],AGCEEP[id],AGCEEP[terrain])</f>
        <v>desert</v>
      </c>
      <c r="T541" t="str">
        <f>_xlfn.XLOOKUP(Table2[[#This Row],[id]],AGCEEP[id],AGCEEP[religion])</f>
        <v>sunni</v>
      </c>
      <c r="U541" t="str">
        <f>_xlfn.XLOOKUP(Table2[[#This Row],[id]],AGCEEP[id],AGCEEP[climate])</f>
        <v>tropical</v>
      </c>
      <c r="V541" t="str">
        <f>_xlfn.XLOOKUP(Table2[[#This Row],[id]],AGCEEP[id],AGCEEP[culture])</f>
        <v>gujarati</v>
      </c>
      <c r="W541" t="str">
        <f>_xlfn.XLOOKUP(Table2[[#This Row],[id]],AGCEEP[id],AGCEEP[goods])</f>
        <v>salt</v>
      </c>
      <c r="X541" t="str">
        <f>_xlfn.XLOOKUP(Table2[[#This Row],[id]],AGCEEP[id],AGCEEP[name])</f>
        <v>Sindh</v>
      </c>
      <c r="Y541">
        <f>_xlfn.XLOOKUP(Table2[[#This Row],[id]],AGCEEP[id],AGCEEP[colonization_difficulty])</f>
        <v>9</v>
      </c>
      <c r="Z541">
        <f>_xlfn.XLOOKUP(Table2[[#This Row],[id]],AGCEEP[id],AGCEEP[manpower])</f>
        <v>2</v>
      </c>
      <c r="AA541">
        <f>_xlfn.XLOOKUP(Table2[[#This Row],[id]],AGCEEP[id],AGCEEP[income])</f>
        <v>4</v>
      </c>
    </row>
    <row r="542" spans="1:27">
      <c r="A542" s="2">
        <v>541</v>
      </c>
      <c r="B542" s="3" t="s">
        <v>652</v>
      </c>
      <c r="C542" s="3" t="s">
        <v>739</v>
      </c>
      <c r="D542" s="3" t="s">
        <v>744</v>
      </c>
      <c r="E542" s="3" t="s">
        <v>34</v>
      </c>
      <c r="F542" s="3" t="s">
        <v>608</v>
      </c>
      <c r="G542" s="3" t="s">
        <v>75</v>
      </c>
      <c r="H542" s="3" t="s">
        <v>741</v>
      </c>
      <c r="I542" s="3" t="s">
        <v>684</v>
      </c>
      <c r="J542" s="3" t="s">
        <v>745</v>
      </c>
      <c r="K542" s="3">
        <v>6</v>
      </c>
      <c r="L542" s="3">
        <v>3</v>
      </c>
      <c r="M542" s="3">
        <v>5</v>
      </c>
      <c r="O542">
        <f>Table2[[#This Row],[id]]</f>
        <v>541</v>
      </c>
      <c r="P542" t="str">
        <f>_xlfn.XLOOKUP(Table2[[#This Row],[id]],AGCEEP[id],AGCEEP[continent])</f>
        <v>Asia</v>
      </c>
      <c r="Q542" t="str">
        <f>_xlfn.XLOOKUP(Table2[[#This Row],[id]],AGCEEP[id],AGCEEP[region])</f>
        <v>India</v>
      </c>
      <c r="R542" t="str">
        <f>_xlfn.XLOOKUP(Table2[[#This Row],[id]],AGCEEP[id],AGCEEP[area])</f>
        <v>Gujarat</v>
      </c>
      <c r="S542" t="str">
        <f>_xlfn.XLOOKUP(Table2[[#This Row],[id]],AGCEEP[id],AGCEEP[terrain])</f>
        <v>plains</v>
      </c>
      <c r="T542" t="str">
        <f>_xlfn.XLOOKUP(Table2[[#This Row],[id]],AGCEEP[id],AGCEEP[religion])</f>
        <v>sunni</v>
      </c>
      <c r="U542" t="str">
        <f>_xlfn.XLOOKUP(Table2[[#This Row],[id]],AGCEEP[id],AGCEEP[climate])</f>
        <v>tropical</v>
      </c>
      <c r="V542" t="str">
        <f>_xlfn.XLOOKUP(Table2[[#This Row],[id]],AGCEEP[id],AGCEEP[culture])</f>
        <v>gujarati</v>
      </c>
      <c r="W542" t="str">
        <f>_xlfn.XLOOKUP(Table2[[#This Row],[id]],AGCEEP[id],AGCEEP[goods])</f>
        <v>chinaware</v>
      </c>
      <c r="X542" t="str">
        <f>_xlfn.XLOOKUP(Table2[[#This Row],[id]],AGCEEP[id],AGCEEP[name])</f>
        <v>Kutch</v>
      </c>
      <c r="Y542">
        <f>_xlfn.XLOOKUP(Table2[[#This Row],[id]],AGCEEP[id],AGCEEP[colonization_difficulty])</f>
        <v>6</v>
      </c>
      <c r="Z542">
        <f>_xlfn.XLOOKUP(Table2[[#This Row],[id]],AGCEEP[id],AGCEEP[manpower])</f>
        <v>3</v>
      </c>
      <c r="AA542">
        <f>_xlfn.XLOOKUP(Table2[[#This Row],[id]],AGCEEP[id],AGCEEP[income])</f>
        <v>5</v>
      </c>
    </row>
    <row r="543" spans="1:27">
      <c r="A543" s="2">
        <v>542</v>
      </c>
      <c r="B543" s="3" t="s">
        <v>652</v>
      </c>
      <c r="C543" s="3" t="s">
        <v>739</v>
      </c>
      <c r="D543" s="3" t="s">
        <v>746</v>
      </c>
      <c r="E543" s="3" t="s">
        <v>52</v>
      </c>
      <c r="F543" s="3" t="s">
        <v>747</v>
      </c>
      <c r="G543" s="3" t="s">
        <v>75</v>
      </c>
      <c r="H543" s="3" t="s">
        <v>748</v>
      </c>
      <c r="I543" s="3" t="s">
        <v>43</v>
      </c>
      <c r="J543" s="3" t="s">
        <v>749</v>
      </c>
      <c r="K543" s="3">
        <v>8</v>
      </c>
      <c r="L543" s="3">
        <v>7</v>
      </c>
      <c r="M543" s="3">
        <v>12</v>
      </c>
      <c r="O543">
        <f>Table2[[#This Row],[id]]</f>
        <v>542</v>
      </c>
      <c r="P543" t="str">
        <f>_xlfn.XLOOKUP(Table2[[#This Row],[id]],AGCEEP[id],AGCEEP[continent])</f>
        <v>Asia</v>
      </c>
      <c r="Q543" t="str">
        <f>_xlfn.XLOOKUP(Table2[[#This Row],[id]],AGCEEP[id],AGCEEP[region])</f>
        <v>India</v>
      </c>
      <c r="R543" t="str">
        <f>_xlfn.XLOOKUP(Table2[[#This Row],[id]],AGCEEP[id],AGCEEP[area])</f>
        <v>Punjab</v>
      </c>
      <c r="S543" t="str">
        <f>_xlfn.XLOOKUP(Table2[[#This Row],[id]],AGCEEP[id],AGCEEP[terrain])</f>
        <v>desert</v>
      </c>
      <c r="T543" t="str">
        <f>_xlfn.XLOOKUP(Table2[[#This Row],[id]],AGCEEP[id],AGCEEP[religion])</f>
        <v>hindu</v>
      </c>
      <c r="U543" t="str">
        <f>_xlfn.XLOOKUP(Table2[[#This Row],[id]],AGCEEP[id],AGCEEP[climate])</f>
        <v>tropical</v>
      </c>
      <c r="V543" t="str">
        <f>_xlfn.XLOOKUP(Table2[[#This Row],[id]],AGCEEP[id],AGCEEP[culture])</f>
        <v>rajput</v>
      </c>
      <c r="W543" t="str">
        <f>_xlfn.XLOOKUP(Table2[[#This Row],[id]],AGCEEP[id],AGCEEP[goods])</f>
        <v>grain</v>
      </c>
      <c r="X543" t="str">
        <f>_xlfn.XLOOKUP(Table2[[#This Row],[id]],AGCEEP[id],AGCEEP[name])</f>
        <v>Rajputana</v>
      </c>
      <c r="Y543">
        <f>_xlfn.XLOOKUP(Table2[[#This Row],[id]],AGCEEP[id],AGCEEP[colonization_difficulty])</f>
        <v>8</v>
      </c>
      <c r="Z543">
        <f>_xlfn.XLOOKUP(Table2[[#This Row],[id]],AGCEEP[id],AGCEEP[manpower])</f>
        <v>7</v>
      </c>
      <c r="AA543">
        <f>_xlfn.XLOOKUP(Table2[[#This Row],[id]],AGCEEP[id],AGCEEP[income])</f>
        <v>12</v>
      </c>
    </row>
    <row r="544" spans="1:27">
      <c r="A544" s="2">
        <v>543</v>
      </c>
      <c r="B544" s="3" t="s">
        <v>652</v>
      </c>
      <c r="C544" s="3" t="s">
        <v>739</v>
      </c>
      <c r="D544" s="3" t="s">
        <v>750</v>
      </c>
      <c r="E544" s="3" t="s">
        <v>34</v>
      </c>
      <c r="F544" s="3" t="s">
        <v>747</v>
      </c>
      <c r="G544" s="3" t="s">
        <v>75</v>
      </c>
      <c r="H544" s="3" t="s">
        <v>751</v>
      </c>
      <c r="I544" s="3" t="s">
        <v>684</v>
      </c>
      <c r="J544" s="3" t="s">
        <v>750</v>
      </c>
      <c r="K544" s="3">
        <v>3</v>
      </c>
      <c r="L544" s="3">
        <v>8</v>
      </c>
      <c r="M544" s="3">
        <v>19</v>
      </c>
      <c r="O544">
        <f>Table2[[#This Row],[id]]</f>
        <v>543</v>
      </c>
      <c r="P544" t="str">
        <f>_xlfn.XLOOKUP(Table2[[#This Row],[id]],AGCEEP[id],AGCEEP[continent])</f>
        <v>Asia</v>
      </c>
      <c r="Q544" t="str">
        <f>_xlfn.XLOOKUP(Table2[[#This Row],[id]],AGCEEP[id],AGCEEP[region])</f>
        <v>India</v>
      </c>
      <c r="R544" t="str">
        <f>_xlfn.XLOOKUP(Table2[[#This Row],[id]],AGCEEP[id],AGCEEP[area])</f>
        <v>Delhi</v>
      </c>
      <c r="S544" t="str">
        <f>_xlfn.XLOOKUP(Table2[[#This Row],[id]],AGCEEP[id],AGCEEP[terrain])</f>
        <v>plains</v>
      </c>
      <c r="T544" t="str">
        <f>_xlfn.XLOOKUP(Table2[[#This Row],[id]],AGCEEP[id],AGCEEP[religion])</f>
        <v>hindu</v>
      </c>
      <c r="U544" t="str">
        <f>_xlfn.XLOOKUP(Table2[[#This Row],[id]],AGCEEP[id],AGCEEP[climate])</f>
        <v>tropical</v>
      </c>
      <c r="V544" t="str">
        <f>_xlfn.XLOOKUP(Table2[[#This Row],[id]],AGCEEP[id],AGCEEP[culture])</f>
        <v>hindi</v>
      </c>
      <c r="W544" t="str">
        <f>_xlfn.XLOOKUP(Table2[[#This Row],[id]],AGCEEP[id],AGCEEP[goods])</f>
        <v>chinaware</v>
      </c>
      <c r="X544" t="str">
        <f>_xlfn.XLOOKUP(Table2[[#This Row],[id]],AGCEEP[id],AGCEEP[name])</f>
        <v>Delhi</v>
      </c>
      <c r="Y544">
        <f>_xlfn.XLOOKUP(Table2[[#This Row],[id]],AGCEEP[id],AGCEEP[colonization_difficulty])</f>
        <v>3</v>
      </c>
      <c r="Z544">
        <f>_xlfn.XLOOKUP(Table2[[#This Row],[id]],AGCEEP[id],AGCEEP[manpower])</f>
        <v>8</v>
      </c>
      <c r="AA544">
        <f>_xlfn.XLOOKUP(Table2[[#This Row],[id]],AGCEEP[id],AGCEEP[income])</f>
        <v>19</v>
      </c>
    </row>
    <row r="545" spans="1:27">
      <c r="A545" s="2">
        <v>544</v>
      </c>
      <c r="B545" s="3" t="s">
        <v>652</v>
      </c>
      <c r="C545" s="3" t="s">
        <v>739</v>
      </c>
      <c r="D545" s="3" t="s">
        <v>750</v>
      </c>
      <c r="E545" s="3" t="s">
        <v>80</v>
      </c>
      <c r="F545" s="3" t="s">
        <v>747</v>
      </c>
      <c r="G545" s="3" t="s">
        <v>75</v>
      </c>
      <c r="H545" s="3" t="s">
        <v>751</v>
      </c>
      <c r="I545" s="3" t="s">
        <v>352</v>
      </c>
      <c r="J545" s="3" t="s">
        <v>752</v>
      </c>
      <c r="K545" s="3">
        <v>3</v>
      </c>
      <c r="L545" s="3">
        <v>6</v>
      </c>
      <c r="M545" s="3">
        <v>16</v>
      </c>
      <c r="O545">
        <f>Table2[[#This Row],[id]]</f>
        <v>544</v>
      </c>
      <c r="P545" t="str">
        <f>_xlfn.XLOOKUP(Table2[[#This Row],[id]],AGCEEP[id],AGCEEP[continent])</f>
        <v>Asia</v>
      </c>
      <c r="Q545" t="str">
        <f>_xlfn.XLOOKUP(Table2[[#This Row],[id]],AGCEEP[id],AGCEEP[region])</f>
        <v>India</v>
      </c>
      <c r="R545" t="str">
        <f>_xlfn.XLOOKUP(Table2[[#This Row],[id]],AGCEEP[id],AGCEEP[area])</f>
        <v>Delhi</v>
      </c>
      <c r="S545" t="str">
        <f>_xlfn.XLOOKUP(Table2[[#This Row],[id]],AGCEEP[id],AGCEEP[terrain])</f>
        <v>plains</v>
      </c>
      <c r="T545" t="str">
        <f>_xlfn.XLOOKUP(Table2[[#This Row],[id]],AGCEEP[id],AGCEEP[religion])</f>
        <v>hindu</v>
      </c>
      <c r="U545" t="str">
        <f>_xlfn.XLOOKUP(Table2[[#This Row],[id]],AGCEEP[id],AGCEEP[climate])</f>
        <v>tropical</v>
      </c>
      <c r="V545" t="str">
        <f>_xlfn.XLOOKUP(Table2[[#This Row],[id]],AGCEEP[id],AGCEEP[culture])</f>
        <v>hindi</v>
      </c>
      <c r="W545" t="str">
        <f>_xlfn.XLOOKUP(Table2[[#This Row],[id]],AGCEEP[id],AGCEEP[goods])</f>
        <v>cloth</v>
      </c>
      <c r="X545" t="str">
        <f>_xlfn.XLOOKUP(Table2[[#This Row],[id]],AGCEEP[id],AGCEEP[name])</f>
        <v>Awadh</v>
      </c>
      <c r="Y545">
        <f>_xlfn.XLOOKUP(Table2[[#This Row],[id]],AGCEEP[id],AGCEEP[colonization_difficulty])</f>
        <v>3</v>
      </c>
      <c r="Z545">
        <f>_xlfn.XLOOKUP(Table2[[#This Row],[id]],AGCEEP[id],AGCEEP[manpower])</f>
        <v>6</v>
      </c>
      <c r="AA545">
        <f>_xlfn.XLOOKUP(Table2[[#This Row],[id]],AGCEEP[id],AGCEEP[income])</f>
        <v>16</v>
      </c>
    </row>
    <row r="546" spans="1:27">
      <c r="A546" s="2">
        <v>545</v>
      </c>
      <c r="B546" s="3" t="s">
        <v>652</v>
      </c>
      <c r="C546" s="3" t="s">
        <v>739</v>
      </c>
      <c r="D546" s="3" t="s">
        <v>750</v>
      </c>
      <c r="E546" s="3" t="s">
        <v>52</v>
      </c>
      <c r="F546" s="3" t="s">
        <v>747</v>
      </c>
      <c r="G546" s="3" t="s">
        <v>75</v>
      </c>
      <c r="H546" s="3" t="s">
        <v>751</v>
      </c>
      <c r="I546" s="3" t="s">
        <v>352</v>
      </c>
      <c r="J546" s="3" t="s">
        <v>753</v>
      </c>
      <c r="K546" s="3">
        <v>7</v>
      </c>
      <c r="L546" s="3">
        <v>3</v>
      </c>
      <c r="M546" s="3">
        <v>7</v>
      </c>
      <c r="O546">
        <f>Table2[[#This Row],[id]]</f>
        <v>545</v>
      </c>
      <c r="P546" t="str">
        <f>_xlfn.XLOOKUP(Table2[[#This Row],[id]],AGCEEP[id],AGCEEP[continent])</f>
        <v>Asia</v>
      </c>
      <c r="Q546" t="str">
        <f>_xlfn.XLOOKUP(Table2[[#This Row],[id]],AGCEEP[id],AGCEEP[region])</f>
        <v>India</v>
      </c>
      <c r="R546" t="str">
        <f>_xlfn.XLOOKUP(Table2[[#This Row],[id]],AGCEEP[id],AGCEEP[area])</f>
        <v>Delhi</v>
      </c>
      <c r="S546" t="str">
        <f>_xlfn.XLOOKUP(Table2[[#This Row],[id]],AGCEEP[id],AGCEEP[terrain])</f>
        <v>forest</v>
      </c>
      <c r="T546" t="str">
        <f>_xlfn.XLOOKUP(Table2[[#This Row],[id]],AGCEEP[id],AGCEEP[religion])</f>
        <v>hindu</v>
      </c>
      <c r="U546" t="str">
        <f>_xlfn.XLOOKUP(Table2[[#This Row],[id]],AGCEEP[id],AGCEEP[climate])</f>
        <v>tropical</v>
      </c>
      <c r="V546" t="str">
        <f>_xlfn.XLOOKUP(Table2[[#This Row],[id]],AGCEEP[id],AGCEEP[culture])</f>
        <v>hindi</v>
      </c>
      <c r="W546" t="str">
        <f>_xlfn.XLOOKUP(Table2[[#This Row],[id]],AGCEEP[id],AGCEEP[goods])</f>
        <v>cloth</v>
      </c>
      <c r="X546" t="str">
        <f>_xlfn.XLOOKUP(Table2[[#This Row],[id]],AGCEEP[id],AGCEEP[name])</f>
        <v>Bundelkhand</v>
      </c>
      <c r="Y546">
        <f>_xlfn.XLOOKUP(Table2[[#This Row],[id]],AGCEEP[id],AGCEEP[colonization_difficulty])</f>
        <v>7</v>
      </c>
      <c r="Z546">
        <f>_xlfn.XLOOKUP(Table2[[#This Row],[id]],AGCEEP[id],AGCEEP[manpower])</f>
        <v>3</v>
      </c>
      <c r="AA546">
        <f>_xlfn.XLOOKUP(Table2[[#This Row],[id]],AGCEEP[id],AGCEEP[income])</f>
        <v>7</v>
      </c>
    </row>
    <row r="547" spans="1:27">
      <c r="A547" s="2">
        <v>546</v>
      </c>
      <c r="B547" s="3" t="s">
        <v>652</v>
      </c>
      <c r="C547" s="3" t="s">
        <v>739</v>
      </c>
      <c r="D547" s="3" t="s">
        <v>750</v>
      </c>
      <c r="E547" s="3" t="s">
        <v>1956</v>
      </c>
      <c r="F547" s="3" t="s">
        <v>747</v>
      </c>
      <c r="G547" s="3" t="s">
        <v>75</v>
      </c>
      <c r="H547" s="3" t="s">
        <v>751</v>
      </c>
      <c r="I547" s="3" t="s">
        <v>103</v>
      </c>
      <c r="J547" s="3" t="s">
        <v>754</v>
      </c>
      <c r="K547" s="3">
        <v>8</v>
      </c>
      <c r="L547" s="3">
        <v>6</v>
      </c>
      <c r="M547" s="3">
        <v>12</v>
      </c>
      <c r="O547">
        <f>Table2[[#This Row],[id]]</f>
        <v>546</v>
      </c>
      <c r="P547" t="str">
        <f>_xlfn.XLOOKUP(Table2[[#This Row],[id]],AGCEEP[id],AGCEEP[continent])</f>
        <v>Asia</v>
      </c>
      <c r="Q547" t="str">
        <f>_xlfn.XLOOKUP(Table2[[#This Row],[id]],AGCEEP[id],AGCEEP[region])</f>
        <v>India</v>
      </c>
      <c r="R547" t="str">
        <f>_xlfn.XLOOKUP(Table2[[#This Row],[id]],AGCEEP[id],AGCEEP[area])</f>
        <v>Delhi</v>
      </c>
      <c r="S547" t="str">
        <f>_xlfn.XLOOKUP(Table2[[#This Row],[id]],AGCEEP[id],AGCEEP[terrain])</f>
        <v>mountain</v>
      </c>
      <c r="T547" t="str">
        <f>_xlfn.XLOOKUP(Table2[[#This Row],[id]],AGCEEP[id],AGCEEP[religion])</f>
        <v>hindu</v>
      </c>
      <c r="U547" t="str">
        <f>_xlfn.XLOOKUP(Table2[[#This Row],[id]],AGCEEP[id],AGCEEP[climate])</f>
        <v>tropical</v>
      </c>
      <c r="V547" t="str">
        <f>_xlfn.XLOOKUP(Table2[[#This Row],[id]],AGCEEP[id],AGCEEP[culture])</f>
        <v>hindi</v>
      </c>
      <c r="W547" t="str">
        <f>_xlfn.XLOOKUP(Table2[[#This Row],[id]],AGCEEP[id],AGCEEP[goods])</f>
        <v>cotton</v>
      </c>
      <c r="X547" t="str">
        <f>_xlfn.XLOOKUP(Table2[[#This Row],[id]],AGCEEP[id],AGCEEP[name])</f>
        <v>Malwa</v>
      </c>
      <c r="Y547">
        <f>_xlfn.XLOOKUP(Table2[[#This Row],[id]],AGCEEP[id],AGCEEP[colonization_difficulty])</f>
        <v>8</v>
      </c>
      <c r="Z547">
        <f>_xlfn.XLOOKUP(Table2[[#This Row],[id]],AGCEEP[id],AGCEEP[manpower])</f>
        <v>6</v>
      </c>
      <c r="AA547">
        <f>_xlfn.XLOOKUP(Table2[[#This Row],[id]],AGCEEP[id],AGCEEP[income])</f>
        <v>12</v>
      </c>
    </row>
    <row r="548" spans="1:27">
      <c r="A548" s="2">
        <v>547</v>
      </c>
      <c r="B548" s="3" t="s">
        <v>652</v>
      </c>
      <c r="C548" s="3" t="s">
        <v>739</v>
      </c>
      <c r="D548" s="3" t="s">
        <v>744</v>
      </c>
      <c r="E548" s="3" t="s">
        <v>52</v>
      </c>
      <c r="F548" s="3" t="s">
        <v>747</v>
      </c>
      <c r="G548" s="3" t="s">
        <v>75</v>
      </c>
      <c r="H548" s="3" t="s">
        <v>741</v>
      </c>
      <c r="I548" s="3" t="s">
        <v>686</v>
      </c>
      <c r="J548" s="3" t="s">
        <v>744</v>
      </c>
      <c r="K548" s="3">
        <v>8</v>
      </c>
      <c r="L548" s="3">
        <v>4</v>
      </c>
      <c r="M548" s="3">
        <v>7</v>
      </c>
      <c r="O548">
        <f>Table2[[#This Row],[id]]</f>
        <v>547</v>
      </c>
      <c r="P548" t="str">
        <f>_xlfn.XLOOKUP(Table2[[#This Row],[id]],AGCEEP[id],AGCEEP[continent])</f>
        <v>Asia</v>
      </c>
      <c r="Q548" t="str">
        <f>_xlfn.XLOOKUP(Table2[[#This Row],[id]],AGCEEP[id],AGCEEP[region])</f>
        <v>India</v>
      </c>
      <c r="R548" t="str">
        <f>_xlfn.XLOOKUP(Table2[[#This Row],[id]],AGCEEP[id],AGCEEP[area])</f>
        <v>Gujarat</v>
      </c>
      <c r="S548" t="str">
        <f>_xlfn.XLOOKUP(Table2[[#This Row],[id]],AGCEEP[id],AGCEEP[terrain])</f>
        <v>desert</v>
      </c>
      <c r="T548" t="str">
        <f>_xlfn.XLOOKUP(Table2[[#This Row],[id]],AGCEEP[id],AGCEEP[religion])</f>
        <v>hindu</v>
      </c>
      <c r="U548" t="str">
        <f>_xlfn.XLOOKUP(Table2[[#This Row],[id]],AGCEEP[id],AGCEEP[climate])</f>
        <v>tropical</v>
      </c>
      <c r="V548" t="str">
        <f>_xlfn.XLOOKUP(Table2[[#This Row],[id]],AGCEEP[id],AGCEEP[culture])</f>
        <v>gujarati</v>
      </c>
      <c r="W548" t="str">
        <f>_xlfn.XLOOKUP(Table2[[#This Row],[id]],AGCEEP[id],AGCEEP[goods])</f>
        <v>cloth</v>
      </c>
      <c r="X548" t="str">
        <f>_xlfn.XLOOKUP(Table2[[#This Row],[id]],AGCEEP[id],AGCEEP[name])</f>
        <v>Gujarat</v>
      </c>
      <c r="Y548">
        <f>_xlfn.XLOOKUP(Table2[[#This Row],[id]],AGCEEP[id],AGCEEP[colonization_difficulty])</f>
        <v>8</v>
      </c>
      <c r="Z548">
        <f>_xlfn.XLOOKUP(Table2[[#This Row],[id]],AGCEEP[id],AGCEEP[manpower])</f>
        <v>4</v>
      </c>
      <c r="AA548">
        <f>_xlfn.XLOOKUP(Table2[[#This Row],[id]],AGCEEP[id],AGCEEP[income])</f>
        <v>7</v>
      </c>
    </row>
    <row r="549" spans="1:27">
      <c r="A549" s="2">
        <v>548</v>
      </c>
      <c r="B549" s="3" t="s">
        <v>652</v>
      </c>
      <c r="C549" s="3" t="s">
        <v>739</v>
      </c>
      <c r="D549" s="3" t="s">
        <v>744</v>
      </c>
      <c r="E549" s="3" t="s">
        <v>34</v>
      </c>
      <c r="F549" s="3" t="s">
        <v>747</v>
      </c>
      <c r="G549" s="3" t="s">
        <v>75</v>
      </c>
      <c r="H549" s="3" t="s">
        <v>755</v>
      </c>
      <c r="I549" s="3" t="s">
        <v>684</v>
      </c>
      <c r="J549" s="3" t="s">
        <v>756</v>
      </c>
      <c r="K549" s="3">
        <v>6</v>
      </c>
      <c r="L549" s="3">
        <v>3</v>
      </c>
      <c r="M549" s="3">
        <v>9</v>
      </c>
      <c r="O549">
        <f>Table2[[#This Row],[id]]</f>
        <v>548</v>
      </c>
      <c r="P549" t="str">
        <f>_xlfn.XLOOKUP(Table2[[#This Row],[id]],AGCEEP[id],AGCEEP[continent])</f>
        <v>Asia</v>
      </c>
      <c r="Q549" t="str">
        <f>_xlfn.XLOOKUP(Table2[[#This Row],[id]],AGCEEP[id],AGCEEP[region])</f>
        <v>India</v>
      </c>
      <c r="R549" t="str">
        <f>_xlfn.XLOOKUP(Table2[[#This Row],[id]],AGCEEP[id],AGCEEP[area])</f>
        <v>Gujarat</v>
      </c>
      <c r="S549" t="str">
        <f>_xlfn.XLOOKUP(Table2[[#This Row],[id]],AGCEEP[id],AGCEEP[terrain])</f>
        <v>plains</v>
      </c>
      <c r="T549" t="str">
        <f>_xlfn.XLOOKUP(Table2[[#This Row],[id]],AGCEEP[id],AGCEEP[religion])</f>
        <v>hindu</v>
      </c>
      <c r="U549" t="str">
        <f>_xlfn.XLOOKUP(Table2[[#This Row],[id]],AGCEEP[id],AGCEEP[climate])</f>
        <v>tropical</v>
      </c>
      <c r="V549" t="str">
        <f>_xlfn.XLOOKUP(Table2[[#This Row],[id]],AGCEEP[id],AGCEEP[culture])</f>
        <v>marathi</v>
      </c>
      <c r="W549" t="str">
        <f>_xlfn.XLOOKUP(Table2[[#This Row],[id]],AGCEEP[id],AGCEEP[goods])</f>
        <v>chinaware</v>
      </c>
      <c r="X549" t="str">
        <f>_xlfn.XLOOKUP(Table2[[#This Row],[id]],AGCEEP[id],AGCEEP[name])</f>
        <v>Bombay</v>
      </c>
      <c r="Y549">
        <f>_xlfn.XLOOKUP(Table2[[#This Row],[id]],AGCEEP[id],AGCEEP[colonization_difficulty])</f>
        <v>6</v>
      </c>
      <c r="Z549">
        <f>_xlfn.XLOOKUP(Table2[[#This Row],[id]],AGCEEP[id],AGCEEP[manpower])</f>
        <v>3</v>
      </c>
      <c r="AA549">
        <f>_xlfn.XLOOKUP(Table2[[#This Row],[id]],AGCEEP[id],AGCEEP[income])</f>
        <v>9</v>
      </c>
    </row>
    <row r="550" spans="1:27">
      <c r="A550" s="2">
        <v>549</v>
      </c>
      <c r="B550" s="3" t="s">
        <v>652</v>
      </c>
      <c r="C550" s="3" t="s">
        <v>739</v>
      </c>
      <c r="D550" s="3" t="s">
        <v>757</v>
      </c>
      <c r="E550" s="3" t="s">
        <v>22</v>
      </c>
      <c r="F550" s="3" t="s">
        <v>747</v>
      </c>
      <c r="G550" s="3" t="s">
        <v>75</v>
      </c>
      <c r="H550" s="3" t="s">
        <v>755</v>
      </c>
      <c r="I550" s="3" t="s">
        <v>686</v>
      </c>
      <c r="J550" s="3" t="s">
        <v>758</v>
      </c>
      <c r="K550" s="3">
        <v>5</v>
      </c>
      <c r="L550" s="3">
        <v>3</v>
      </c>
      <c r="M550" s="3">
        <v>8</v>
      </c>
      <c r="O550">
        <f>Table2[[#This Row],[id]]</f>
        <v>549</v>
      </c>
      <c r="P550" t="str">
        <f>_xlfn.XLOOKUP(Table2[[#This Row],[id]],AGCEEP[id],AGCEEP[continent])</f>
        <v>Asia</v>
      </c>
      <c r="Q550" t="str">
        <f>_xlfn.XLOOKUP(Table2[[#This Row],[id]],AGCEEP[id],AGCEEP[region])</f>
        <v>India</v>
      </c>
      <c r="R550" t="str">
        <f>_xlfn.XLOOKUP(Table2[[#This Row],[id]],AGCEEP[id],AGCEEP[area])</f>
        <v>Malabar</v>
      </c>
      <c r="S550" t="str">
        <f>_xlfn.XLOOKUP(Table2[[#This Row],[id]],AGCEEP[id],AGCEEP[terrain])</f>
        <v>forest</v>
      </c>
      <c r="T550" t="str">
        <f>_xlfn.XLOOKUP(Table2[[#This Row],[id]],AGCEEP[id],AGCEEP[religion])</f>
        <v>hindu</v>
      </c>
      <c r="U550" t="str">
        <f>_xlfn.XLOOKUP(Table2[[#This Row],[id]],AGCEEP[id],AGCEEP[climate])</f>
        <v>tropical</v>
      </c>
      <c r="V550" t="str">
        <f>_xlfn.XLOOKUP(Table2[[#This Row],[id]],AGCEEP[id],AGCEEP[culture])</f>
        <v>marathi</v>
      </c>
      <c r="W550" t="str">
        <f>_xlfn.XLOOKUP(Table2[[#This Row],[id]],AGCEEP[id],AGCEEP[goods])</f>
        <v>spices</v>
      </c>
      <c r="X550" t="str">
        <f>_xlfn.XLOOKUP(Table2[[#This Row],[id]],AGCEEP[id],AGCEEP[name])</f>
        <v>Goa</v>
      </c>
      <c r="Y550">
        <f>_xlfn.XLOOKUP(Table2[[#This Row],[id]],AGCEEP[id],AGCEEP[colonization_difficulty])</f>
        <v>5</v>
      </c>
      <c r="Z550">
        <f>_xlfn.XLOOKUP(Table2[[#This Row],[id]],AGCEEP[id],AGCEEP[manpower])</f>
        <v>3</v>
      </c>
      <c r="AA550">
        <f>_xlfn.XLOOKUP(Table2[[#This Row],[id]],AGCEEP[id],AGCEEP[income])</f>
        <v>8</v>
      </c>
    </row>
    <row r="551" spans="1:27">
      <c r="A551" s="2">
        <v>550</v>
      </c>
      <c r="B551" s="3" t="s">
        <v>652</v>
      </c>
      <c r="C551" s="3" t="s">
        <v>739</v>
      </c>
      <c r="D551" s="3" t="s">
        <v>759</v>
      </c>
      <c r="E551" s="3" t="s">
        <v>1956</v>
      </c>
      <c r="F551" s="3" t="s">
        <v>747</v>
      </c>
      <c r="G551" s="3" t="s">
        <v>75</v>
      </c>
      <c r="H551" s="3" t="s">
        <v>755</v>
      </c>
      <c r="I551" s="3" t="s">
        <v>686</v>
      </c>
      <c r="J551" s="3" t="s">
        <v>760</v>
      </c>
      <c r="K551" s="3">
        <v>7</v>
      </c>
      <c r="L551" s="3">
        <v>7</v>
      </c>
      <c r="M551" s="3">
        <v>12</v>
      </c>
      <c r="O551">
        <f>Table2[[#This Row],[id]]</f>
        <v>550</v>
      </c>
      <c r="P551" t="str">
        <f>_xlfn.XLOOKUP(Table2[[#This Row],[id]],AGCEEP[id],AGCEEP[continent])</f>
        <v>Asia</v>
      </c>
      <c r="Q551" t="str">
        <f>_xlfn.XLOOKUP(Table2[[#This Row],[id]],AGCEEP[id],AGCEEP[region])</f>
        <v>India</v>
      </c>
      <c r="R551" t="str">
        <f>_xlfn.XLOOKUP(Table2[[#This Row],[id]],AGCEEP[id],AGCEEP[area])</f>
        <v>Hyderabad</v>
      </c>
      <c r="S551" t="str">
        <f>_xlfn.XLOOKUP(Table2[[#This Row],[id]],AGCEEP[id],AGCEEP[terrain])</f>
        <v>mountain</v>
      </c>
      <c r="T551" t="str">
        <f>_xlfn.XLOOKUP(Table2[[#This Row],[id]],AGCEEP[id],AGCEEP[religion])</f>
        <v>hindu</v>
      </c>
      <c r="U551" t="str">
        <f>_xlfn.XLOOKUP(Table2[[#This Row],[id]],AGCEEP[id],AGCEEP[climate])</f>
        <v>tropical</v>
      </c>
      <c r="V551" t="str">
        <f>_xlfn.XLOOKUP(Table2[[#This Row],[id]],AGCEEP[id],AGCEEP[culture])</f>
        <v>marathi</v>
      </c>
      <c r="W551" t="str">
        <f>_xlfn.XLOOKUP(Table2[[#This Row],[id]],AGCEEP[id],AGCEEP[goods])</f>
        <v>spices</v>
      </c>
      <c r="X551" t="str">
        <f>_xlfn.XLOOKUP(Table2[[#This Row],[id]],AGCEEP[id],AGCEEP[name])</f>
        <v>Maharashtra</v>
      </c>
      <c r="Y551">
        <f>_xlfn.XLOOKUP(Table2[[#This Row],[id]],AGCEEP[id],AGCEEP[colonization_difficulty])</f>
        <v>7</v>
      </c>
      <c r="Z551">
        <f>_xlfn.XLOOKUP(Table2[[#This Row],[id]],AGCEEP[id],AGCEEP[manpower])</f>
        <v>7</v>
      </c>
      <c r="AA551">
        <f>_xlfn.XLOOKUP(Table2[[#This Row],[id]],AGCEEP[id],AGCEEP[income])</f>
        <v>12</v>
      </c>
    </row>
    <row r="552" spans="1:27">
      <c r="A552" s="2">
        <v>551</v>
      </c>
      <c r="B552" s="3" t="s">
        <v>652</v>
      </c>
      <c r="C552" s="3" t="s">
        <v>739</v>
      </c>
      <c r="D552" s="3" t="s">
        <v>759</v>
      </c>
      <c r="E552" s="3" t="s">
        <v>22</v>
      </c>
      <c r="F552" s="3" t="s">
        <v>747</v>
      </c>
      <c r="G552" s="3" t="s">
        <v>75</v>
      </c>
      <c r="H552" s="3" t="s">
        <v>755</v>
      </c>
      <c r="I552" s="3" t="s">
        <v>103</v>
      </c>
      <c r="J552" s="3" t="s">
        <v>761</v>
      </c>
      <c r="K552" s="3">
        <v>5</v>
      </c>
      <c r="L552" s="3">
        <v>4</v>
      </c>
      <c r="M552" s="3">
        <v>8</v>
      </c>
      <c r="O552">
        <f>Table2[[#This Row],[id]]</f>
        <v>551</v>
      </c>
      <c r="P552" t="str">
        <f>_xlfn.XLOOKUP(Table2[[#This Row],[id]],AGCEEP[id],AGCEEP[continent])</f>
        <v>Asia</v>
      </c>
      <c r="Q552" t="str">
        <f>_xlfn.XLOOKUP(Table2[[#This Row],[id]],AGCEEP[id],AGCEEP[region])</f>
        <v>India</v>
      </c>
      <c r="R552" t="str">
        <f>_xlfn.XLOOKUP(Table2[[#This Row],[id]],AGCEEP[id],AGCEEP[area])</f>
        <v>Hyderabad</v>
      </c>
      <c r="S552" t="str">
        <f>_xlfn.XLOOKUP(Table2[[#This Row],[id]],AGCEEP[id],AGCEEP[terrain])</f>
        <v>forest</v>
      </c>
      <c r="T552" t="str">
        <f>_xlfn.XLOOKUP(Table2[[#This Row],[id]],AGCEEP[id],AGCEEP[religion])</f>
        <v>hindu</v>
      </c>
      <c r="U552" t="str">
        <f>_xlfn.XLOOKUP(Table2[[#This Row],[id]],AGCEEP[id],AGCEEP[climate])</f>
        <v>tropical</v>
      </c>
      <c r="V552" t="str">
        <f>_xlfn.XLOOKUP(Table2[[#This Row],[id]],AGCEEP[id],AGCEEP[culture])</f>
        <v>marathi</v>
      </c>
      <c r="W552" t="str">
        <f>_xlfn.XLOOKUP(Table2[[#This Row],[id]],AGCEEP[id],AGCEEP[goods])</f>
        <v>cotton</v>
      </c>
      <c r="X552" t="str">
        <f>_xlfn.XLOOKUP(Table2[[#This Row],[id]],AGCEEP[id],AGCEEP[name])</f>
        <v>Khandesh</v>
      </c>
      <c r="Y552">
        <f>_xlfn.XLOOKUP(Table2[[#This Row],[id]],AGCEEP[id],AGCEEP[colonization_difficulty])</f>
        <v>5</v>
      </c>
      <c r="Z552">
        <f>_xlfn.XLOOKUP(Table2[[#This Row],[id]],AGCEEP[id],AGCEEP[manpower])</f>
        <v>4</v>
      </c>
      <c r="AA552">
        <f>_xlfn.XLOOKUP(Table2[[#This Row],[id]],AGCEEP[id],AGCEEP[income])</f>
        <v>8</v>
      </c>
    </row>
    <row r="553" spans="1:27">
      <c r="A553" s="2">
        <v>552</v>
      </c>
      <c r="B553" s="3" t="s">
        <v>652</v>
      </c>
      <c r="C553" s="3" t="s">
        <v>739</v>
      </c>
      <c r="D553" s="3" t="s">
        <v>750</v>
      </c>
      <c r="E553" s="3" t="s">
        <v>22</v>
      </c>
      <c r="F553" s="3" t="s">
        <v>747</v>
      </c>
      <c r="G553" s="3" t="s">
        <v>75</v>
      </c>
      <c r="H553" s="3" t="s">
        <v>762</v>
      </c>
      <c r="I553" s="3" t="s">
        <v>103</v>
      </c>
      <c r="J553" s="3" t="s">
        <v>763</v>
      </c>
      <c r="K553" s="3">
        <v>7</v>
      </c>
      <c r="L553" s="3">
        <v>3</v>
      </c>
      <c r="M553" s="3">
        <v>8</v>
      </c>
      <c r="O553">
        <f>Table2[[#This Row],[id]]</f>
        <v>552</v>
      </c>
      <c r="P553" t="str">
        <f>_xlfn.XLOOKUP(Table2[[#This Row],[id]],AGCEEP[id],AGCEEP[continent])</f>
        <v>Asia</v>
      </c>
      <c r="Q553" t="str">
        <f>_xlfn.XLOOKUP(Table2[[#This Row],[id]],AGCEEP[id],AGCEEP[region])</f>
        <v>India</v>
      </c>
      <c r="R553" t="str">
        <f>_xlfn.XLOOKUP(Table2[[#This Row],[id]],AGCEEP[id],AGCEEP[area])</f>
        <v>Delhi</v>
      </c>
      <c r="S553" t="str">
        <f>_xlfn.XLOOKUP(Table2[[#This Row],[id]],AGCEEP[id],AGCEEP[terrain])</f>
        <v>mountain</v>
      </c>
      <c r="T553" t="str">
        <f>_xlfn.XLOOKUP(Table2[[#This Row],[id]],AGCEEP[id],AGCEEP[religion])</f>
        <v>hindu</v>
      </c>
      <c r="U553" t="str">
        <f>_xlfn.XLOOKUP(Table2[[#This Row],[id]],AGCEEP[id],AGCEEP[climate])</f>
        <v>tropical</v>
      </c>
      <c r="V553" t="str">
        <f>_xlfn.XLOOKUP(Table2[[#This Row],[id]],AGCEEP[id],AGCEEP[culture])</f>
        <v>hindi</v>
      </c>
      <c r="W553" t="str">
        <f>_xlfn.XLOOKUP(Table2[[#This Row],[id]],AGCEEP[id],AGCEEP[goods])</f>
        <v>cotton</v>
      </c>
      <c r="X553" t="str">
        <f>_xlfn.XLOOKUP(Table2[[#This Row],[id]],AGCEEP[id],AGCEEP[name])</f>
        <v>Gondwana</v>
      </c>
      <c r="Y553">
        <f>_xlfn.XLOOKUP(Table2[[#This Row],[id]],AGCEEP[id],AGCEEP[colonization_difficulty])</f>
        <v>7</v>
      </c>
      <c r="Z553">
        <f>_xlfn.XLOOKUP(Table2[[#This Row],[id]],AGCEEP[id],AGCEEP[manpower])</f>
        <v>3</v>
      </c>
      <c r="AA553">
        <f>_xlfn.XLOOKUP(Table2[[#This Row],[id]],AGCEEP[id],AGCEEP[income])</f>
        <v>8</v>
      </c>
    </row>
    <row r="554" spans="1:27">
      <c r="A554" s="2">
        <v>553</v>
      </c>
      <c r="B554" s="3" t="s">
        <v>652</v>
      </c>
      <c r="C554" s="3" t="s">
        <v>739</v>
      </c>
      <c r="D554" s="3" t="s">
        <v>764</v>
      </c>
      <c r="E554" s="3" t="s">
        <v>34</v>
      </c>
      <c r="F554" s="3" t="s">
        <v>747</v>
      </c>
      <c r="G554" s="3" t="s">
        <v>75</v>
      </c>
      <c r="H554" s="3" t="s">
        <v>762</v>
      </c>
      <c r="I554" s="3" t="s">
        <v>43</v>
      </c>
      <c r="J554" s="3" t="s">
        <v>765</v>
      </c>
      <c r="K554" s="3">
        <v>5</v>
      </c>
      <c r="L554" s="3">
        <v>2</v>
      </c>
      <c r="M554" s="3">
        <v>5</v>
      </c>
      <c r="O554">
        <f>Table2[[#This Row],[id]]</f>
        <v>553</v>
      </c>
      <c r="P554" t="str">
        <f>_xlfn.XLOOKUP(Table2[[#This Row],[id]],AGCEEP[id],AGCEEP[continent])</f>
        <v>Asia</v>
      </c>
      <c r="Q554" t="str">
        <f>_xlfn.XLOOKUP(Table2[[#This Row],[id]],AGCEEP[id],AGCEEP[region])</f>
        <v>India</v>
      </c>
      <c r="R554" t="str">
        <f>_xlfn.XLOOKUP(Table2[[#This Row],[id]],AGCEEP[id],AGCEEP[area])</f>
        <v>Mahratti</v>
      </c>
      <c r="S554" t="str">
        <f>_xlfn.XLOOKUP(Table2[[#This Row],[id]],AGCEEP[id],AGCEEP[terrain])</f>
        <v>plains</v>
      </c>
      <c r="T554" t="str">
        <f>_xlfn.XLOOKUP(Table2[[#This Row],[id]],AGCEEP[id],AGCEEP[religion])</f>
        <v>hindu</v>
      </c>
      <c r="U554" t="str">
        <f>_xlfn.XLOOKUP(Table2[[#This Row],[id]],AGCEEP[id],AGCEEP[climate])</f>
        <v>tropical</v>
      </c>
      <c r="V554" t="str">
        <f>_xlfn.XLOOKUP(Table2[[#This Row],[id]],AGCEEP[id],AGCEEP[culture])</f>
        <v>hindi</v>
      </c>
      <c r="W554" t="str">
        <f>_xlfn.XLOOKUP(Table2[[#This Row],[id]],AGCEEP[id],AGCEEP[goods])</f>
        <v>grain</v>
      </c>
      <c r="X554" t="str">
        <f>_xlfn.XLOOKUP(Table2[[#This Row],[id]],AGCEEP[id],AGCEEP[name])</f>
        <v>Raipur</v>
      </c>
      <c r="Y554">
        <f>_xlfn.XLOOKUP(Table2[[#This Row],[id]],AGCEEP[id],AGCEEP[colonization_difficulty])</f>
        <v>5</v>
      </c>
      <c r="Z554">
        <f>_xlfn.XLOOKUP(Table2[[#This Row],[id]],AGCEEP[id],AGCEEP[manpower])</f>
        <v>2</v>
      </c>
      <c r="AA554">
        <f>_xlfn.XLOOKUP(Table2[[#This Row],[id]],AGCEEP[id],AGCEEP[income])</f>
        <v>5</v>
      </c>
    </row>
    <row r="555" spans="1:27">
      <c r="A555" s="2">
        <v>554</v>
      </c>
      <c r="B555" s="3" t="s">
        <v>652</v>
      </c>
      <c r="C555" s="3" t="s">
        <v>739</v>
      </c>
      <c r="D555" s="3" t="s">
        <v>766</v>
      </c>
      <c r="E555" s="3" t="s">
        <v>34</v>
      </c>
      <c r="F555" s="3" t="s">
        <v>747</v>
      </c>
      <c r="G555" s="3" t="s">
        <v>75</v>
      </c>
      <c r="H555" s="3" t="s">
        <v>767</v>
      </c>
      <c r="I555" s="3" t="s">
        <v>43</v>
      </c>
      <c r="J555" s="3" t="s">
        <v>768</v>
      </c>
      <c r="K555" s="3">
        <v>5</v>
      </c>
      <c r="L555" s="3">
        <v>2</v>
      </c>
      <c r="M555" s="3">
        <v>7</v>
      </c>
      <c r="O555">
        <f>Table2[[#This Row],[id]]</f>
        <v>554</v>
      </c>
      <c r="P555" t="str">
        <f>_xlfn.XLOOKUP(Table2[[#This Row],[id]],AGCEEP[id],AGCEEP[continent])</f>
        <v>Asia</v>
      </c>
      <c r="Q555" t="str">
        <f>_xlfn.XLOOKUP(Table2[[#This Row],[id]],AGCEEP[id],AGCEEP[region])</f>
        <v>India</v>
      </c>
      <c r="R555" t="str">
        <f>_xlfn.XLOOKUP(Table2[[#This Row],[id]],AGCEEP[id],AGCEEP[area])</f>
        <v>Oudh</v>
      </c>
      <c r="S555" t="str">
        <f>_xlfn.XLOOKUP(Table2[[#This Row],[id]],AGCEEP[id],AGCEEP[terrain])</f>
        <v>plains</v>
      </c>
      <c r="T555" t="str">
        <f>_xlfn.XLOOKUP(Table2[[#This Row],[id]],AGCEEP[id],AGCEEP[religion])</f>
        <v>hindu</v>
      </c>
      <c r="U555" t="str">
        <f>_xlfn.XLOOKUP(Table2[[#This Row],[id]],AGCEEP[id],AGCEEP[climate])</f>
        <v>tropical</v>
      </c>
      <c r="V555" t="str">
        <f>_xlfn.XLOOKUP(Table2[[#This Row],[id]],AGCEEP[id],AGCEEP[culture])</f>
        <v>hindi</v>
      </c>
      <c r="W555" t="str">
        <f>_xlfn.XLOOKUP(Table2[[#This Row],[id]],AGCEEP[id],AGCEEP[goods])</f>
        <v>grain</v>
      </c>
      <c r="X555" t="str">
        <f>_xlfn.XLOOKUP(Table2[[#This Row],[id]],AGCEEP[id],AGCEEP[name])</f>
        <v>Tirhut</v>
      </c>
      <c r="Y555">
        <f>_xlfn.XLOOKUP(Table2[[#This Row],[id]],AGCEEP[id],AGCEEP[colonization_difficulty])</f>
        <v>5</v>
      </c>
      <c r="Z555">
        <f>_xlfn.XLOOKUP(Table2[[#This Row],[id]],AGCEEP[id],AGCEEP[manpower])</f>
        <v>2</v>
      </c>
      <c r="AA555">
        <f>_xlfn.XLOOKUP(Table2[[#This Row],[id]],AGCEEP[id],AGCEEP[income])</f>
        <v>7</v>
      </c>
    </row>
    <row r="556" spans="1:27">
      <c r="A556" s="2">
        <v>555</v>
      </c>
      <c r="B556" s="3" t="s">
        <v>652</v>
      </c>
      <c r="C556" s="3" t="s">
        <v>739</v>
      </c>
      <c r="D556" s="3" t="s">
        <v>766</v>
      </c>
      <c r="E556" s="3" t="s">
        <v>34</v>
      </c>
      <c r="F556" s="3" t="s">
        <v>747</v>
      </c>
      <c r="G556" s="3" t="s">
        <v>75</v>
      </c>
      <c r="H556" s="3" t="s">
        <v>769</v>
      </c>
      <c r="I556" s="3" t="s">
        <v>103</v>
      </c>
      <c r="J556" s="3" t="s">
        <v>770</v>
      </c>
      <c r="K556" s="3">
        <v>5</v>
      </c>
      <c r="L556" s="3">
        <v>1</v>
      </c>
      <c r="M556" s="3">
        <v>5</v>
      </c>
      <c r="O556">
        <f>Table2[[#This Row],[id]]</f>
        <v>555</v>
      </c>
      <c r="P556" t="str">
        <f>_xlfn.XLOOKUP(Table2[[#This Row],[id]],AGCEEP[id],AGCEEP[continent])</f>
        <v>Asia</v>
      </c>
      <c r="Q556" t="str">
        <f>_xlfn.XLOOKUP(Table2[[#This Row],[id]],AGCEEP[id],AGCEEP[region])</f>
        <v>India</v>
      </c>
      <c r="R556" t="str">
        <f>_xlfn.XLOOKUP(Table2[[#This Row],[id]],AGCEEP[id],AGCEEP[area])</f>
        <v>Oudh</v>
      </c>
      <c r="S556" t="str">
        <f>_xlfn.XLOOKUP(Table2[[#This Row],[id]],AGCEEP[id],AGCEEP[terrain])</f>
        <v>plains</v>
      </c>
      <c r="T556" t="str">
        <f>_xlfn.XLOOKUP(Table2[[#This Row],[id]],AGCEEP[id],AGCEEP[religion])</f>
        <v>hindu</v>
      </c>
      <c r="U556" t="str">
        <f>_xlfn.XLOOKUP(Table2[[#This Row],[id]],AGCEEP[id],AGCEEP[climate])</f>
        <v>tropical</v>
      </c>
      <c r="V556" t="str">
        <f>_xlfn.XLOOKUP(Table2[[#This Row],[id]],AGCEEP[id],AGCEEP[culture])</f>
        <v>bengali</v>
      </c>
      <c r="W556" t="str">
        <f>_xlfn.XLOOKUP(Table2[[#This Row],[id]],AGCEEP[id],AGCEEP[goods])</f>
        <v>cotton</v>
      </c>
      <c r="X556" t="str">
        <f>_xlfn.XLOOKUP(Table2[[#This Row],[id]],AGCEEP[id],AGCEEP[name])</f>
        <v>Koch</v>
      </c>
      <c r="Y556">
        <f>_xlfn.XLOOKUP(Table2[[#This Row],[id]],AGCEEP[id],AGCEEP[colonization_difficulty])</f>
        <v>5</v>
      </c>
      <c r="Z556">
        <f>_xlfn.XLOOKUP(Table2[[#This Row],[id]],AGCEEP[id],AGCEEP[manpower])</f>
        <v>1</v>
      </c>
      <c r="AA556">
        <f>_xlfn.XLOOKUP(Table2[[#This Row],[id]],AGCEEP[id],AGCEEP[income])</f>
        <v>5</v>
      </c>
    </row>
    <row r="557" spans="1:27">
      <c r="A557" s="2">
        <v>556</v>
      </c>
      <c r="B557" s="3" t="s">
        <v>652</v>
      </c>
      <c r="C557" s="3" t="s">
        <v>739</v>
      </c>
      <c r="D557" s="3" t="s">
        <v>771</v>
      </c>
      <c r="E557" s="3" t="s">
        <v>80</v>
      </c>
      <c r="F557" s="3" t="s">
        <v>747</v>
      </c>
      <c r="G557" s="3" t="s">
        <v>75</v>
      </c>
      <c r="H557" s="3" t="s">
        <v>769</v>
      </c>
      <c r="I557" s="3" t="s">
        <v>29</v>
      </c>
      <c r="J557" s="3" t="s">
        <v>772</v>
      </c>
      <c r="K557" s="3">
        <v>5</v>
      </c>
      <c r="L557" s="3">
        <v>2</v>
      </c>
      <c r="M557" s="3">
        <v>6</v>
      </c>
      <c r="O557">
        <f>Table2[[#This Row],[id]]</f>
        <v>556</v>
      </c>
      <c r="P557" t="str">
        <f>_xlfn.XLOOKUP(Table2[[#This Row],[id]],AGCEEP[id],AGCEEP[continent])</f>
        <v>Asia</v>
      </c>
      <c r="Q557" t="str">
        <f>_xlfn.XLOOKUP(Table2[[#This Row],[id]],AGCEEP[id],AGCEEP[region])</f>
        <v>India</v>
      </c>
      <c r="R557" t="str">
        <f>_xlfn.XLOOKUP(Table2[[#This Row],[id]],AGCEEP[id],AGCEEP[area])</f>
        <v>Bengal</v>
      </c>
      <c r="S557" t="str">
        <f>_xlfn.XLOOKUP(Table2[[#This Row],[id]],AGCEEP[id],AGCEEP[terrain])</f>
        <v>marsh</v>
      </c>
      <c r="T557" t="str">
        <f>_xlfn.XLOOKUP(Table2[[#This Row],[id]],AGCEEP[id],AGCEEP[religion])</f>
        <v>hindu</v>
      </c>
      <c r="U557" t="str">
        <f>_xlfn.XLOOKUP(Table2[[#This Row],[id]],AGCEEP[id],AGCEEP[climate])</f>
        <v>tropical</v>
      </c>
      <c r="V557" t="str">
        <f>_xlfn.XLOOKUP(Table2[[#This Row],[id]],AGCEEP[id],AGCEEP[culture])</f>
        <v>bengali</v>
      </c>
      <c r="W557" t="str">
        <f>_xlfn.XLOOKUP(Table2[[#This Row],[id]],AGCEEP[id],AGCEEP[goods])</f>
        <v>naval_supplies</v>
      </c>
      <c r="X557" t="str">
        <f>_xlfn.XLOOKUP(Table2[[#This Row],[id]],AGCEEP[id],AGCEEP[name])</f>
        <v>Santal</v>
      </c>
      <c r="Y557">
        <f>_xlfn.XLOOKUP(Table2[[#This Row],[id]],AGCEEP[id],AGCEEP[colonization_difficulty])</f>
        <v>5</v>
      </c>
      <c r="Z557">
        <f>_xlfn.XLOOKUP(Table2[[#This Row],[id]],AGCEEP[id],AGCEEP[manpower])</f>
        <v>2</v>
      </c>
      <c r="AA557">
        <f>_xlfn.XLOOKUP(Table2[[#This Row],[id]],AGCEEP[id],AGCEEP[income])</f>
        <v>6</v>
      </c>
    </row>
    <row r="558" spans="1:27">
      <c r="A558" s="2">
        <v>557</v>
      </c>
      <c r="B558" s="3" t="s">
        <v>652</v>
      </c>
      <c r="C558" s="3" t="s">
        <v>739</v>
      </c>
      <c r="D558" s="3" t="s">
        <v>771</v>
      </c>
      <c r="E558" s="3" t="s">
        <v>80</v>
      </c>
      <c r="F558" s="3" t="s">
        <v>747</v>
      </c>
      <c r="G558" s="3" t="s">
        <v>75</v>
      </c>
      <c r="H558" s="3" t="s">
        <v>769</v>
      </c>
      <c r="I558" s="3" t="s">
        <v>684</v>
      </c>
      <c r="J558" s="3" t="s">
        <v>773</v>
      </c>
      <c r="K558" s="3">
        <v>7</v>
      </c>
      <c r="L558" s="3">
        <v>3</v>
      </c>
      <c r="M558" s="3">
        <v>5</v>
      </c>
      <c r="O558">
        <f>Table2[[#This Row],[id]]</f>
        <v>557</v>
      </c>
      <c r="P558" t="str">
        <f>_xlfn.XLOOKUP(Table2[[#This Row],[id]],AGCEEP[id],AGCEEP[continent])</f>
        <v>Asia</v>
      </c>
      <c r="Q558" t="str">
        <f>_xlfn.XLOOKUP(Table2[[#This Row],[id]],AGCEEP[id],AGCEEP[region])</f>
        <v>India</v>
      </c>
      <c r="R558" t="str">
        <f>_xlfn.XLOOKUP(Table2[[#This Row],[id]],AGCEEP[id],AGCEEP[area])</f>
        <v>Bengal</v>
      </c>
      <c r="S558" t="str">
        <f>_xlfn.XLOOKUP(Table2[[#This Row],[id]],AGCEEP[id],AGCEEP[terrain])</f>
        <v>marsh</v>
      </c>
      <c r="T558" t="str">
        <f>_xlfn.XLOOKUP(Table2[[#This Row],[id]],AGCEEP[id],AGCEEP[religion])</f>
        <v>hindu</v>
      </c>
      <c r="U558" t="str">
        <f>_xlfn.XLOOKUP(Table2[[#This Row],[id]],AGCEEP[id],AGCEEP[climate])</f>
        <v>tropical</v>
      </c>
      <c r="V558" t="str">
        <f>_xlfn.XLOOKUP(Table2[[#This Row],[id]],AGCEEP[id],AGCEEP[culture])</f>
        <v>bengali</v>
      </c>
      <c r="W558" t="str">
        <f>_xlfn.XLOOKUP(Table2[[#This Row],[id]],AGCEEP[id],AGCEEP[goods])</f>
        <v>chinaware</v>
      </c>
      <c r="X558" t="str">
        <f>_xlfn.XLOOKUP(Table2[[#This Row],[id]],AGCEEP[id],AGCEEP[name])</f>
        <v>Ganges</v>
      </c>
      <c r="Y558">
        <f>_xlfn.XLOOKUP(Table2[[#This Row],[id]],AGCEEP[id],AGCEEP[colonization_difficulty])</f>
        <v>7</v>
      </c>
      <c r="Z558">
        <f>_xlfn.XLOOKUP(Table2[[#This Row],[id]],AGCEEP[id],AGCEEP[manpower])</f>
        <v>3</v>
      </c>
      <c r="AA558">
        <f>_xlfn.XLOOKUP(Table2[[#This Row],[id]],AGCEEP[id],AGCEEP[income])</f>
        <v>5</v>
      </c>
    </row>
    <row r="559" spans="1:27">
      <c r="A559" s="2">
        <v>558</v>
      </c>
      <c r="B559" s="3" t="s">
        <v>652</v>
      </c>
      <c r="C559" s="3" t="s">
        <v>739</v>
      </c>
      <c r="D559" s="3" t="s">
        <v>771</v>
      </c>
      <c r="E559" s="3" t="s">
        <v>80</v>
      </c>
      <c r="F559" s="3" t="s">
        <v>747</v>
      </c>
      <c r="G559" s="3" t="s">
        <v>75</v>
      </c>
      <c r="H559" s="3" t="s">
        <v>769</v>
      </c>
      <c r="I559" s="3" t="s">
        <v>686</v>
      </c>
      <c r="J559" s="3" t="s">
        <v>774</v>
      </c>
      <c r="K559" s="3">
        <v>7</v>
      </c>
      <c r="L559" s="3">
        <v>4</v>
      </c>
      <c r="M559" s="3">
        <v>5</v>
      </c>
      <c r="O559">
        <f>Table2[[#This Row],[id]]</f>
        <v>558</v>
      </c>
      <c r="P559" t="str">
        <f>_xlfn.XLOOKUP(Table2[[#This Row],[id]],AGCEEP[id],AGCEEP[continent])</f>
        <v>Asia</v>
      </c>
      <c r="Q559" t="str">
        <f>_xlfn.XLOOKUP(Table2[[#This Row],[id]],AGCEEP[id],AGCEEP[region])</f>
        <v>India</v>
      </c>
      <c r="R559" t="str">
        <f>_xlfn.XLOOKUP(Table2[[#This Row],[id]],AGCEEP[id],AGCEEP[area])</f>
        <v>Bengal</v>
      </c>
      <c r="S559" t="str">
        <f>_xlfn.XLOOKUP(Table2[[#This Row],[id]],AGCEEP[id],AGCEEP[terrain])</f>
        <v>marsh</v>
      </c>
      <c r="T559" t="str">
        <f>_xlfn.XLOOKUP(Table2[[#This Row],[id]],AGCEEP[id],AGCEEP[religion])</f>
        <v>hindu</v>
      </c>
      <c r="U559" t="str">
        <f>_xlfn.XLOOKUP(Table2[[#This Row],[id]],AGCEEP[id],AGCEEP[climate])</f>
        <v>tropical</v>
      </c>
      <c r="V559" t="str">
        <f>_xlfn.XLOOKUP(Table2[[#This Row],[id]],AGCEEP[id],AGCEEP[culture])</f>
        <v>bengali</v>
      </c>
      <c r="W559" t="str">
        <f>_xlfn.XLOOKUP(Table2[[#This Row],[id]],AGCEEP[id],AGCEEP[goods])</f>
        <v>spices</v>
      </c>
      <c r="X559" t="str">
        <f>_xlfn.XLOOKUP(Table2[[#This Row],[id]],AGCEEP[id],AGCEEP[name])</f>
        <v>Howrah</v>
      </c>
      <c r="Y559">
        <f>_xlfn.XLOOKUP(Table2[[#This Row],[id]],AGCEEP[id],AGCEEP[colonization_difficulty])</f>
        <v>7</v>
      </c>
      <c r="Z559">
        <f>_xlfn.XLOOKUP(Table2[[#This Row],[id]],AGCEEP[id],AGCEEP[manpower])</f>
        <v>4</v>
      </c>
      <c r="AA559">
        <f>_xlfn.XLOOKUP(Table2[[#This Row],[id]],AGCEEP[id],AGCEEP[income])</f>
        <v>5</v>
      </c>
    </row>
    <row r="560" spans="1:27">
      <c r="A560" s="2">
        <v>559</v>
      </c>
      <c r="B560" s="3" t="s">
        <v>652</v>
      </c>
      <c r="C560" s="3" t="s">
        <v>739</v>
      </c>
      <c r="D560" s="3" t="s">
        <v>764</v>
      </c>
      <c r="E560" s="3" t="s">
        <v>34</v>
      </c>
      <c r="F560" s="3" t="s">
        <v>747</v>
      </c>
      <c r="G560" s="3" t="s">
        <v>75</v>
      </c>
      <c r="H560" s="3" t="s">
        <v>769</v>
      </c>
      <c r="I560" s="3" t="s">
        <v>775</v>
      </c>
      <c r="J560" s="3" t="s">
        <v>776</v>
      </c>
      <c r="K560" s="3">
        <v>5</v>
      </c>
      <c r="L560" s="3">
        <v>5</v>
      </c>
      <c r="M560" s="3">
        <v>11</v>
      </c>
      <c r="O560">
        <f>Table2[[#This Row],[id]]</f>
        <v>559</v>
      </c>
      <c r="P560" t="str">
        <f>_xlfn.XLOOKUP(Table2[[#This Row],[id]],AGCEEP[id],AGCEEP[continent])</f>
        <v>Asia</v>
      </c>
      <c r="Q560" t="str">
        <f>_xlfn.XLOOKUP(Table2[[#This Row],[id]],AGCEEP[id],AGCEEP[region])</f>
        <v>India</v>
      </c>
      <c r="R560" t="str">
        <f>_xlfn.XLOOKUP(Table2[[#This Row],[id]],AGCEEP[id],AGCEEP[area])</f>
        <v>Mahratti</v>
      </c>
      <c r="S560" t="str">
        <f>_xlfn.XLOOKUP(Table2[[#This Row],[id]],AGCEEP[id],AGCEEP[terrain])</f>
        <v>plains</v>
      </c>
      <c r="T560" t="str">
        <f>_xlfn.XLOOKUP(Table2[[#This Row],[id]],AGCEEP[id],AGCEEP[religion])</f>
        <v>hindu</v>
      </c>
      <c r="U560" t="str">
        <f>_xlfn.XLOOKUP(Table2[[#This Row],[id]],AGCEEP[id],AGCEEP[climate])</f>
        <v>tropical</v>
      </c>
      <c r="V560" t="str">
        <f>_xlfn.XLOOKUP(Table2[[#This Row],[id]],AGCEEP[id],AGCEEP[culture])</f>
        <v>hindi</v>
      </c>
      <c r="W560" t="str">
        <f>_xlfn.XLOOKUP(Table2[[#This Row],[id]],AGCEEP[id],AGCEEP[goods])</f>
        <v>tea</v>
      </c>
      <c r="X560" t="str">
        <f>_xlfn.XLOOKUP(Table2[[#This Row],[id]],AGCEEP[id],AGCEEP[name])</f>
        <v>Bihar</v>
      </c>
      <c r="Y560">
        <f>_xlfn.XLOOKUP(Table2[[#This Row],[id]],AGCEEP[id],AGCEEP[colonization_difficulty])</f>
        <v>5</v>
      </c>
      <c r="Z560">
        <f>_xlfn.XLOOKUP(Table2[[#This Row],[id]],AGCEEP[id],AGCEEP[manpower])</f>
        <v>5</v>
      </c>
      <c r="AA560">
        <f>_xlfn.XLOOKUP(Table2[[#This Row],[id]],AGCEEP[id],AGCEEP[income])</f>
        <v>11</v>
      </c>
    </row>
    <row r="561" spans="1:27">
      <c r="A561" s="2">
        <v>560</v>
      </c>
      <c r="B561" s="3" t="s">
        <v>652</v>
      </c>
      <c r="C561" s="3" t="s">
        <v>739</v>
      </c>
      <c r="D561" s="3" t="s">
        <v>777</v>
      </c>
      <c r="E561" s="3" t="s">
        <v>34</v>
      </c>
      <c r="F561" s="3" t="s">
        <v>747</v>
      </c>
      <c r="G561" s="3" t="s">
        <v>75</v>
      </c>
      <c r="H561" s="3" t="s">
        <v>769</v>
      </c>
      <c r="I561" s="3" t="s">
        <v>103</v>
      </c>
      <c r="J561" s="3" t="s">
        <v>778</v>
      </c>
      <c r="K561" s="3">
        <v>5</v>
      </c>
      <c r="L561" s="3">
        <v>5</v>
      </c>
      <c r="M561" s="3">
        <v>8</v>
      </c>
      <c r="O561">
        <f>Table2[[#This Row],[id]]</f>
        <v>560</v>
      </c>
      <c r="P561" t="str">
        <f>_xlfn.XLOOKUP(Table2[[#This Row],[id]],AGCEEP[id],AGCEEP[continent])</f>
        <v>Asia</v>
      </c>
      <c r="Q561" t="str">
        <f>_xlfn.XLOOKUP(Table2[[#This Row],[id]],AGCEEP[id],AGCEEP[region])</f>
        <v>India</v>
      </c>
      <c r="R561" t="str">
        <f>_xlfn.XLOOKUP(Table2[[#This Row],[id]],AGCEEP[id],AGCEEP[area])</f>
        <v>Orissa</v>
      </c>
      <c r="S561" t="str">
        <f>_xlfn.XLOOKUP(Table2[[#This Row],[id]],AGCEEP[id],AGCEEP[terrain])</f>
        <v>plains</v>
      </c>
      <c r="T561" t="str">
        <f>_xlfn.XLOOKUP(Table2[[#This Row],[id]],AGCEEP[id],AGCEEP[religion])</f>
        <v>hindu</v>
      </c>
      <c r="U561" t="str">
        <f>_xlfn.XLOOKUP(Table2[[#This Row],[id]],AGCEEP[id],AGCEEP[climate])</f>
        <v>tropical</v>
      </c>
      <c r="V561" t="str">
        <f>_xlfn.XLOOKUP(Table2[[#This Row],[id]],AGCEEP[id],AGCEEP[culture])</f>
        <v>bengali</v>
      </c>
      <c r="W561" t="str">
        <f>_xlfn.XLOOKUP(Table2[[#This Row],[id]],AGCEEP[id],AGCEEP[goods])</f>
        <v>cotton</v>
      </c>
      <c r="X561" t="str">
        <f>_xlfn.XLOOKUP(Table2[[#This Row],[id]],AGCEEP[id],AGCEEP[name])</f>
        <v>Odisa</v>
      </c>
      <c r="Y561">
        <f>_xlfn.XLOOKUP(Table2[[#This Row],[id]],AGCEEP[id],AGCEEP[colonization_difficulty])</f>
        <v>5</v>
      </c>
      <c r="Z561">
        <f>_xlfn.XLOOKUP(Table2[[#This Row],[id]],AGCEEP[id],AGCEEP[manpower])</f>
        <v>5</v>
      </c>
      <c r="AA561">
        <f>_xlfn.XLOOKUP(Table2[[#This Row],[id]],AGCEEP[id],AGCEEP[income])</f>
        <v>8</v>
      </c>
    </row>
    <row r="562" spans="1:27">
      <c r="A562" s="2">
        <v>561</v>
      </c>
      <c r="B562" s="3" t="s">
        <v>652</v>
      </c>
      <c r="C562" s="3" t="s">
        <v>739</v>
      </c>
      <c r="D562" s="3" t="s">
        <v>777</v>
      </c>
      <c r="E562" s="3" t="s">
        <v>22</v>
      </c>
      <c r="F562" s="3" t="s">
        <v>747</v>
      </c>
      <c r="G562" s="3" t="s">
        <v>75</v>
      </c>
      <c r="H562" s="3" t="s">
        <v>769</v>
      </c>
      <c r="I562" s="3" t="s">
        <v>775</v>
      </c>
      <c r="J562" s="3" t="s">
        <v>779</v>
      </c>
      <c r="K562" s="3">
        <v>6</v>
      </c>
      <c r="L562" s="3">
        <v>3</v>
      </c>
      <c r="M562" s="3">
        <v>9</v>
      </c>
      <c r="O562">
        <f>Table2[[#This Row],[id]]</f>
        <v>561</v>
      </c>
      <c r="P562" t="str">
        <f>_xlfn.XLOOKUP(Table2[[#This Row],[id]],AGCEEP[id],AGCEEP[continent])</f>
        <v>Asia</v>
      </c>
      <c r="Q562" t="str">
        <f>_xlfn.XLOOKUP(Table2[[#This Row],[id]],AGCEEP[id],AGCEEP[region])</f>
        <v>India</v>
      </c>
      <c r="R562" t="str">
        <f>_xlfn.XLOOKUP(Table2[[#This Row],[id]],AGCEEP[id],AGCEEP[area])</f>
        <v>Orissa</v>
      </c>
      <c r="S562" t="str">
        <f>_xlfn.XLOOKUP(Table2[[#This Row],[id]],AGCEEP[id],AGCEEP[terrain])</f>
        <v>forest</v>
      </c>
      <c r="T562" t="str">
        <f>_xlfn.XLOOKUP(Table2[[#This Row],[id]],AGCEEP[id],AGCEEP[religion])</f>
        <v>hindu</v>
      </c>
      <c r="U562" t="str">
        <f>_xlfn.XLOOKUP(Table2[[#This Row],[id]],AGCEEP[id],AGCEEP[climate])</f>
        <v>tropical</v>
      </c>
      <c r="V562" t="str">
        <f>_xlfn.XLOOKUP(Table2[[#This Row],[id]],AGCEEP[id],AGCEEP[culture])</f>
        <v>bengali</v>
      </c>
      <c r="W562" t="str">
        <f>_xlfn.XLOOKUP(Table2[[#This Row],[id]],AGCEEP[id],AGCEEP[goods])</f>
        <v>tea</v>
      </c>
      <c r="X562" t="str">
        <f>_xlfn.XLOOKUP(Table2[[#This Row],[id]],AGCEEP[id],AGCEEP[name])</f>
        <v>Berhampur</v>
      </c>
      <c r="Y562">
        <f>_xlfn.XLOOKUP(Table2[[#This Row],[id]],AGCEEP[id],AGCEEP[colonization_difficulty])</f>
        <v>6</v>
      </c>
      <c r="Z562">
        <f>_xlfn.XLOOKUP(Table2[[#This Row],[id]],AGCEEP[id],AGCEEP[manpower])</f>
        <v>3</v>
      </c>
      <c r="AA562">
        <f>_xlfn.XLOOKUP(Table2[[#This Row],[id]],AGCEEP[id],AGCEEP[income])</f>
        <v>9</v>
      </c>
    </row>
    <row r="563" spans="1:27">
      <c r="A563" s="2">
        <v>562</v>
      </c>
      <c r="B563" s="3" t="s">
        <v>652</v>
      </c>
      <c r="C563" s="3" t="s">
        <v>739</v>
      </c>
      <c r="D563" s="3" t="s">
        <v>764</v>
      </c>
      <c r="E563" s="3" t="s">
        <v>1956</v>
      </c>
      <c r="F563" s="3" t="s">
        <v>747</v>
      </c>
      <c r="G563" s="3" t="s">
        <v>75</v>
      </c>
      <c r="H563" s="3" t="s">
        <v>769</v>
      </c>
      <c r="I563" s="3" t="s">
        <v>775</v>
      </c>
      <c r="J563" s="3" t="s">
        <v>780</v>
      </c>
      <c r="K563" s="3">
        <v>5</v>
      </c>
      <c r="L563" s="3">
        <v>2</v>
      </c>
      <c r="M563" s="3">
        <v>5</v>
      </c>
      <c r="O563">
        <f>Table2[[#This Row],[id]]</f>
        <v>562</v>
      </c>
      <c r="P563" t="str">
        <f>_xlfn.XLOOKUP(Table2[[#This Row],[id]],AGCEEP[id],AGCEEP[continent])</f>
        <v>Asia</v>
      </c>
      <c r="Q563" t="str">
        <f>_xlfn.XLOOKUP(Table2[[#This Row],[id]],AGCEEP[id],AGCEEP[region])</f>
        <v>India</v>
      </c>
      <c r="R563" t="str">
        <f>_xlfn.XLOOKUP(Table2[[#This Row],[id]],AGCEEP[id],AGCEEP[area])</f>
        <v>Mahratti</v>
      </c>
      <c r="S563" t="str">
        <f>_xlfn.XLOOKUP(Table2[[#This Row],[id]],AGCEEP[id],AGCEEP[terrain])</f>
        <v>plains</v>
      </c>
      <c r="T563" t="str">
        <f>_xlfn.XLOOKUP(Table2[[#This Row],[id]],AGCEEP[id],AGCEEP[religion])</f>
        <v>hindu</v>
      </c>
      <c r="U563" t="str">
        <f>_xlfn.XLOOKUP(Table2[[#This Row],[id]],AGCEEP[id],AGCEEP[climate])</f>
        <v>tropical</v>
      </c>
      <c r="V563" t="str">
        <f>_xlfn.XLOOKUP(Table2[[#This Row],[id]],AGCEEP[id],AGCEEP[culture])</f>
        <v>hindi</v>
      </c>
      <c r="W563" t="str">
        <f>_xlfn.XLOOKUP(Table2[[#This Row],[id]],AGCEEP[id],AGCEEP[goods])</f>
        <v>tea</v>
      </c>
      <c r="X563" t="str">
        <f>_xlfn.XLOOKUP(Table2[[#This Row],[id]],AGCEEP[id],AGCEEP[name])</f>
        <v>Sambalpur</v>
      </c>
      <c r="Y563">
        <f>_xlfn.XLOOKUP(Table2[[#This Row],[id]],AGCEEP[id],AGCEEP[colonization_difficulty])</f>
        <v>5</v>
      </c>
      <c r="Z563">
        <f>_xlfn.XLOOKUP(Table2[[#This Row],[id]],AGCEEP[id],AGCEEP[manpower])</f>
        <v>2</v>
      </c>
      <c r="AA563">
        <f>_xlfn.XLOOKUP(Table2[[#This Row],[id]],AGCEEP[id],AGCEEP[income])</f>
        <v>5</v>
      </c>
    </row>
    <row r="564" spans="1:27">
      <c r="A564" s="2">
        <v>563</v>
      </c>
      <c r="B564" s="3" t="s">
        <v>652</v>
      </c>
      <c r="C564" s="3" t="s">
        <v>739</v>
      </c>
      <c r="D564" s="3" t="s">
        <v>764</v>
      </c>
      <c r="E564" s="3" t="s">
        <v>1956</v>
      </c>
      <c r="F564" s="3" t="s">
        <v>747</v>
      </c>
      <c r="G564" s="3" t="s">
        <v>75</v>
      </c>
      <c r="H564" s="3" t="s">
        <v>781</v>
      </c>
      <c r="I564" s="3" t="s">
        <v>212</v>
      </c>
      <c r="J564" s="3" t="s">
        <v>782</v>
      </c>
      <c r="K564" s="3">
        <v>6</v>
      </c>
      <c r="L564" s="3">
        <v>2</v>
      </c>
      <c r="M564" s="3">
        <v>5</v>
      </c>
      <c r="O564">
        <f>Table2[[#This Row],[id]]</f>
        <v>563</v>
      </c>
      <c r="P564" t="str">
        <f>_xlfn.XLOOKUP(Table2[[#This Row],[id]],AGCEEP[id],AGCEEP[continent])</f>
        <v>Asia</v>
      </c>
      <c r="Q564" t="str">
        <f>_xlfn.XLOOKUP(Table2[[#This Row],[id]],AGCEEP[id],AGCEEP[region])</f>
        <v>India</v>
      </c>
      <c r="R564" t="str">
        <f>_xlfn.XLOOKUP(Table2[[#This Row],[id]],AGCEEP[id],AGCEEP[area])</f>
        <v>Mahratti</v>
      </c>
      <c r="S564" t="str">
        <f>_xlfn.XLOOKUP(Table2[[#This Row],[id]],AGCEEP[id],AGCEEP[terrain])</f>
        <v>mountain</v>
      </c>
      <c r="T564" t="str">
        <f>_xlfn.XLOOKUP(Table2[[#This Row],[id]],AGCEEP[id],AGCEEP[religion])</f>
        <v>hindu</v>
      </c>
      <c r="U564" t="str">
        <f>_xlfn.XLOOKUP(Table2[[#This Row],[id]],AGCEEP[id],AGCEEP[climate])</f>
        <v>tropical</v>
      </c>
      <c r="V564" t="str">
        <f>_xlfn.XLOOKUP(Table2[[#This Row],[id]],AGCEEP[id],AGCEEP[culture])</f>
        <v>telugu</v>
      </c>
      <c r="W564" t="str">
        <f>_xlfn.XLOOKUP(Table2[[#This Row],[id]],AGCEEP[id],AGCEEP[goods])</f>
        <v>copper</v>
      </c>
      <c r="X564" t="str">
        <f>_xlfn.XLOOKUP(Table2[[#This Row],[id]],AGCEEP[id],AGCEEP[name])</f>
        <v>Bastar</v>
      </c>
      <c r="Y564">
        <f>_xlfn.XLOOKUP(Table2[[#This Row],[id]],AGCEEP[id],AGCEEP[colonization_difficulty])</f>
        <v>6</v>
      </c>
      <c r="Z564">
        <f>_xlfn.XLOOKUP(Table2[[#This Row],[id]],AGCEEP[id],AGCEEP[manpower])</f>
        <v>2</v>
      </c>
      <c r="AA564">
        <f>_xlfn.XLOOKUP(Table2[[#This Row],[id]],AGCEEP[id],AGCEEP[income])</f>
        <v>5</v>
      </c>
    </row>
    <row r="565" spans="1:27">
      <c r="A565" s="2">
        <v>564</v>
      </c>
      <c r="B565" s="3" t="s">
        <v>652</v>
      </c>
      <c r="C565" s="3" t="s">
        <v>739</v>
      </c>
      <c r="D565" s="3" t="s">
        <v>777</v>
      </c>
      <c r="E565" s="3" t="s">
        <v>22</v>
      </c>
      <c r="F565" s="3" t="s">
        <v>747</v>
      </c>
      <c r="G565" s="3" t="s">
        <v>75</v>
      </c>
      <c r="H565" s="3" t="s">
        <v>781</v>
      </c>
      <c r="I565" s="3" t="s">
        <v>686</v>
      </c>
      <c r="J565" s="3" t="s">
        <v>783</v>
      </c>
      <c r="K565" s="3">
        <v>6</v>
      </c>
      <c r="L565" s="3">
        <v>3</v>
      </c>
      <c r="M565" s="3">
        <v>9</v>
      </c>
      <c r="O565">
        <f>Table2[[#This Row],[id]]</f>
        <v>564</v>
      </c>
      <c r="P565" t="str">
        <f>_xlfn.XLOOKUP(Table2[[#This Row],[id]],AGCEEP[id],AGCEEP[continent])</f>
        <v>Asia</v>
      </c>
      <c r="Q565" t="str">
        <f>_xlfn.XLOOKUP(Table2[[#This Row],[id]],AGCEEP[id],AGCEEP[region])</f>
        <v>India</v>
      </c>
      <c r="R565" t="str">
        <f>_xlfn.XLOOKUP(Table2[[#This Row],[id]],AGCEEP[id],AGCEEP[area])</f>
        <v>Orissa</v>
      </c>
      <c r="S565" t="str">
        <f>_xlfn.XLOOKUP(Table2[[#This Row],[id]],AGCEEP[id],AGCEEP[terrain])</f>
        <v>forest</v>
      </c>
      <c r="T565" t="str">
        <f>_xlfn.XLOOKUP(Table2[[#This Row],[id]],AGCEEP[id],AGCEEP[religion])</f>
        <v>hindu</v>
      </c>
      <c r="U565" t="str">
        <f>_xlfn.XLOOKUP(Table2[[#This Row],[id]],AGCEEP[id],AGCEEP[climate])</f>
        <v>tropical</v>
      </c>
      <c r="V565" t="str">
        <f>_xlfn.XLOOKUP(Table2[[#This Row],[id]],AGCEEP[id],AGCEEP[culture])</f>
        <v>telugu</v>
      </c>
      <c r="W565" t="str">
        <f>_xlfn.XLOOKUP(Table2[[#This Row],[id]],AGCEEP[id],AGCEEP[goods])</f>
        <v>spices</v>
      </c>
      <c r="X565" t="str">
        <f>_xlfn.XLOOKUP(Table2[[#This Row],[id]],AGCEEP[id],AGCEEP[name])</f>
        <v>Palakimedi</v>
      </c>
      <c r="Y565">
        <f>_xlfn.XLOOKUP(Table2[[#This Row],[id]],AGCEEP[id],AGCEEP[colonization_difficulty])</f>
        <v>6</v>
      </c>
      <c r="Z565">
        <f>_xlfn.XLOOKUP(Table2[[#This Row],[id]],AGCEEP[id],AGCEEP[manpower])</f>
        <v>3</v>
      </c>
      <c r="AA565">
        <f>_xlfn.XLOOKUP(Table2[[#This Row],[id]],AGCEEP[id],AGCEEP[income])</f>
        <v>9</v>
      </c>
    </row>
    <row r="566" spans="1:27">
      <c r="A566" s="2">
        <v>565</v>
      </c>
      <c r="B566" s="3" t="s">
        <v>652</v>
      </c>
      <c r="C566" s="3" t="s">
        <v>739</v>
      </c>
      <c r="D566" s="3" t="s">
        <v>777</v>
      </c>
      <c r="E566" s="3" t="s">
        <v>22</v>
      </c>
      <c r="F566" s="3" t="s">
        <v>747</v>
      </c>
      <c r="G566" s="3" t="s">
        <v>75</v>
      </c>
      <c r="H566" s="3" t="s">
        <v>781</v>
      </c>
      <c r="I566" s="3" t="s">
        <v>684</v>
      </c>
      <c r="J566" s="3" t="s">
        <v>784</v>
      </c>
      <c r="K566" s="3">
        <v>5</v>
      </c>
      <c r="L566" s="3">
        <v>3</v>
      </c>
      <c r="M566" s="3">
        <v>6</v>
      </c>
      <c r="O566">
        <f>Table2[[#This Row],[id]]</f>
        <v>565</v>
      </c>
      <c r="P566" t="str">
        <f>_xlfn.XLOOKUP(Table2[[#This Row],[id]],AGCEEP[id],AGCEEP[continent])</f>
        <v>Asia</v>
      </c>
      <c r="Q566" t="str">
        <f>_xlfn.XLOOKUP(Table2[[#This Row],[id]],AGCEEP[id],AGCEEP[region])</f>
        <v>India</v>
      </c>
      <c r="R566" t="str">
        <f>_xlfn.XLOOKUP(Table2[[#This Row],[id]],AGCEEP[id],AGCEEP[area])</f>
        <v>Orissa</v>
      </c>
      <c r="S566" t="str">
        <f>_xlfn.XLOOKUP(Table2[[#This Row],[id]],AGCEEP[id],AGCEEP[terrain])</f>
        <v>forest</v>
      </c>
      <c r="T566" t="str">
        <f>_xlfn.XLOOKUP(Table2[[#This Row],[id]],AGCEEP[id],AGCEEP[religion])</f>
        <v>hindu</v>
      </c>
      <c r="U566" t="str">
        <f>_xlfn.XLOOKUP(Table2[[#This Row],[id]],AGCEEP[id],AGCEEP[climate])</f>
        <v>tropical</v>
      </c>
      <c r="V566" t="str">
        <f>_xlfn.XLOOKUP(Table2[[#This Row],[id]],AGCEEP[id],AGCEEP[culture])</f>
        <v>telugu</v>
      </c>
      <c r="W566" t="str">
        <f>_xlfn.XLOOKUP(Table2[[#This Row],[id]],AGCEEP[id],AGCEEP[goods])</f>
        <v>chinaware</v>
      </c>
      <c r="X566" t="str">
        <f>_xlfn.XLOOKUP(Table2[[#This Row],[id]],AGCEEP[id],AGCEEP[name])</f>
        <v>Yanam</v>
      </c>
      <c r="Y566">
        <f>_xlfn.XLOOKUP(Table2[[#This Row],[id]],AGCEEP[id],AGCEEP[colonization_difficulty])</f>
        <v>5</v>
      </c>
      <c r="Z566">
        <f>_xlfn.XLOOKUP(Table2[[#This Row],[id]],AGCEEP[id],AGCEEP[manpower])</f>
        <v>2</v>
      </c>
      <c r="AA566">
        <f>_xlfn.XLOOKUP(Table2[[#This Row],[id]],AGCEEP[id],AGCEEP[income])</f>
        <v>6</v>
      </c>
    </row>
    <row r="567" spans="1:27">
      <c r="A567" s="2">
        <v>566</v>
      </c>
      <c r="B567" s="3" t="s">
        <v>652</v>
      </c>
      <c r="C567" s="3" t="s">
        <v>739</v>
      </c>
      <c r="D567" s="3" t="s">
        <v>759</v>
      </c>
      <c r="E567" s="3" t="s">
        <v>1956</v>
      </c>
      <c r="F567" s="3" t="s">
        <v>747</v>
      </c>
      <c r="G567" s="3" t="s">
        <v>75</v>
      </c>
      <c r="H567" s="3" t="s">
        <v>755</v>
      </c>
      <c r="I567" s="3" t="s">
        <v>103</v>
      </c>
      <c r="J567" s="3" t="s">
        <v>759</v>
      </c>
      <c r="K567" s="3">
        <v>6</v>
      </c>
      <c r="L567" s="3">
        <v>8</v>
      </c>
      <c r="M567" s="3">
        <v>14</v>
      </c>
      <c r="O567">
        <f>Table2[[#This Row],[id]]</f>
        <v>566</v>
      </c>
      <c r="P567" t="str">
        <f>_xlfn.XLOOKUP(Table2[[#This Row],[id]],AGCEEP[id],AGCEEP[continent])</f>
        <v>Asia</v>
      </c>
      <c r="Q567" t="str">
        <f>_xlfn.XLOOKUP(Table2[[#This Row],[id]],AGCEEP[id],AGCEEP[region])</f>
        <v>India</v>
      </c>
      <c r="R567" t="str">
        <f>_xlfn.XLOOKUP(Table2[[#This Row],[id]],AGCEEP[id],AGCEEP[area])</f>
        <v>Hyderabad</v>
      </c>
      <c r="S567" t="str">
        <f>_xlfn.XLOOKUP(Table2[[#This Row],[id]],AGCEEP[id],AGCEEP[terrain])</f>
        <v>mountain</v>
      </c>
      <c r="T567" t="str">
        <f>_xlfn.XLOOKUP(Table2[[#This Row],[id]],AGCEEP[id],AGCEEP[religion])</f>
        <v>hindu</v>
      </c>
      <c r="U567" t="str">
        <f>_xlfn.XLOOKUP(Table2[[#This Row],[id]],AGCEEP[id],AGCEEP[climate])</f>
        <v>tropical</v>
      </c>
      <c r="V567" t="str">
        <f>_xlfn.XLOOKUP(Table2[[#This Row],[id]],AGCEEP[id],AGCEEP[culture])</f>
        <v>telugu</v>
      </c>
      <c r="W567" t="str">
        <f>_xlfn.XLOOKUP(Table2[[#This Row],[id]],AGCEEP[id],AGCEEP[goods])</f>
        <v>cotton</v>
      </c>
      <c r="X567" t="str">
        <f>_xlfn.XLOOKUP(Table2[[#This Row],[id]],AGCEEP[id],AGCEEP[name])</f>
        <v>Hyderabad</v>
      </c>
      <c r="Y567">
        <f>_xlfn.XLOOKUP(Table2[[#This Row],[id]],AGCEEP[id],AGCEEP[colonization_difficulty])</f>
        <v>6</v>
      </c>
      <c r="Z567">
        <f>_xlfn.XLOOKUP(Table2[[#This Row],[id]],AGCEEP[id],AGCEEP[manpower])</f>
        <v>8</v>
      </c>
      <c r="AA567">
        <f>_xlfn.XLOOKUP(Table2[[#This Row],[id]],AGCEEP[id],AGCEEP[income])</f>
        <v>14</v>
      </c>
    </row>
    <row r="568" spans="1:27">
      <c r="A568" s="2">
        <v>567</v>
      </c>
      <c r="B568" s="3" t="s">
        <v>652</v>
      </c>
      <c r="C568" s="3" t="s">
        <v>739</v>
      </c>
      <c r="D568" s="3" t="s">
        <v>785</v>
      </c>
      <c r="E568" s="3" t="s">
        <v>1956</v>
      </c>
      <c r="F568" s="3" t="s">
        <v>747</v>
      </c>
      <c r="G568" s="3" t="s">
        <v>75</v>
      </c>
      <c r="H568" s="3" t="s">
        <v>786</v>
      </c>
      <c r="I568" s="3" t="s">
        <v>41</v>
      </c>
      <c r="J568" s="3" t="s">
        <v>787</v>
      </c>
      <c r="K568" s="3">
        <v>7</v>
      </c>
      <c r="L568" s="3">
        <v>5</v>
      </c>
      <c r="M568" s="3">
        <v>9</v>
      </c>
      <c r="O568">
        <f>Table2[[#This Row],[id]]</f>
        <v>567</v>
      </c>
      <c r="P568" t="str">
        <f>_xlfn.XLOOKUP(Table2[[#This Row],[id]],AGCEEP[id],AGCEEP[continent])</f>
        <v>Asia</v>
      </c>
      <c r="Q568" t="str">
        <f>_xlfn.XLOOKUP(Table2[[#This Row],[id]],AGCEEP[id],AGCEEP[region])</f>
        <v>India</v>
      </c>
      <c r="R568" t="str">
        <f>_xlfn.XLOOKUP(Table2[[#This Row],[id]],AGCEEP[id],AGCEEP[area])</f>
        <v>Mysore</v>
      </c>
      <c r="S568" t="str">
        <f>_xlfn.XLOOKUP(Table2[[#This Row],[id]],AGCEEP[id],AGCEEP[terrain])</f>
        <v>mountain</v>
      </c>
      <c r="T568" t="str">
        <f>_xlfn.XLOOKUP(Table2[[#This Row],[id]],AGCEEP[id],AGCEEP[religion])</f>
        <v>hindu</v>
      </c>
      <c r="U568" t="str">
        <f>_xlfn.XLOOKUP(Table2[[#This Row],[id]],AGCEEP[id],AGCEEP[climate])</f>
        <v>tropical</v>
      </c>
      <c r="V568" t="str">
        <f>_xlfn.XLOOKUP(Table2[[#This Row],[id]],AGCEEP[id],AGCEEP[culture])</f>
        <v>kannada</v>
      </c>
      <c r="W568" t="str">
        <f>_xlfn.XLOOKUP(Table2[[#This Row],[id]],AGCEEP[id],AGCEEP[goods])</f>
        <v>wool</v>
      </c>
      <c r="X568" t="str">
        <f>_xlfn.XLOOKUP(Table2[[#This Row],[id]],AGCEEP[id],AGCEEP[name])</f>
        <v>Bangalore</v>
      </c>
      <c r="Y568">
        <f>_xlfn.XLOOKUP(Table2[[#This Row],[id]],AGCEEP[id],AGCEEP[colonization_difficulty])</f>
        <v>7</v>
      </c>
      <c r="Z568">
        <f>_xlfn.XLOOKUP(Table2[[#This Row],[id]],AGCEEP[id],AGCEEP[manpower])</f>
        <v>5</v>
      </c>
      <c r="AA568">
        <f>_xlfn.XLOOKUP(Table2[[#This Row],[id]],AGCEEP[id],AGCEEP[income])</f>
        <v>9</v>
      </c>
    </row>
    <row r="569" spans="1:27">
      <c r="A569" s="2">
        <v>568</v>
      </c>
      <c r="B569" s="3" t="s">
        <v>652</v>
      </c>
      <c r="C569" s="3" t="s">
        <v>739</v>
      </c>
      <c r="D569" s="3" t="s">
        <v>757</v>
      </c>
      <c r="E569" s="3" t="s">
        <v>22</v>
      </c>
      <c r="F569" s="3" t="s">
        <v>747</v>
      </c>
      <c r="G569" s="3" t="s">
        <v>75</v>
      </c>
      <c r="H569" s="3" t="s">
        <v>786</v>
      </c>
      <c r="I569" s="3" t="s">
        <v>27</v>
      </c>
      <c r="J569" s="3" t="s">
        <v>788</v>
      </c>
      <c r="K569" s="3">
        <v>5</v>
      </c>
      <c r="L569" s="3">
        <v>4</v>
      </c>
      <c r="M569" s="3">
        <v>6</v>
      </c>
      <c r="O569">
        <f>Table2[[#This Row],[id]]</f>
        <v>568</v>
      </c>
      <c r="P569" t="str">
        <f>_xlfn.XLOOKUP(Table2[[#This Row],[id]],AGCEEP[id],AGCEEP[continent])</f>
        <v>Asia</v>
      </c>
      <c r="Q569" t="str">
        <f>_xlfn.XLOOKUP(Table2[[#This Row],[id]],AGCEEP[id],AGCEEP[region])</f>
        <v>India</v>
      </c>
      <c r="R569" t="str">
        <f>_xlfn.XLOOKUP(Table2[[#This Row],[id]],AGCEEP[id],AGCEEP[area])</f>
        <v>Malabar</v>
      </c>
      <c r="S569" t="str">
        <f>_xlfn.XLOOKUP(Table2[[#This Row],[id]],AGCEEP[id],AGCEEP[terrain])</f>
        <v>forest</v>
      </c>
      <c r="T569" t="str">
        <f>_xlfn.XLOOKUP(Table2[[#This Row],[id]],AGCEEP[id],AGCEEP[religion])</f>
        <v>hindu</v>
      </c>
      <c r="U569" t="str">
        <f>_xlfn.XLOOKUP(Table2[[#This Row],[id]],AGCEEP[id],AGCEEP[climate])</f>
        <v>tropical</v>
      </c>
      <c r="V569" t="str">
        <f>_xlfn.XLOOKUP(Table2[[#This Row],[id]],AGCEEP[id],AGCEEP[culture])</f>
        <v>kannada</v>
      </c>
      <c r="W569" t="str">
        <f>_xlfn.XLOOKUP(Table2[[#This Row],[id]],AGCEEP[id],AGCEEP[goods])</f>
        <v>grain</v>
      </c>
      <c r="X569" t="str">
        <f>_xlfn.XLOOKUP(Table2[[#This Row],[id]],AGCEEP[id],AGCEEP[name])</f>
        <v>Mangalore</v>
      </c>
      <c r="Y569">
        <f>_xlfn.XLOOKUP(Table2[[#This Row],[id]],AGCEEP[id],AGCEEP[colonization_difficulty])</f>
        <v>5</v>
      </c>
      <c r="Z569">
        <f>_xlfn.XLOOKUP(Table2[[#This Row],[id]],AGCEEP[id],AGCEEP[manpower])</f>
        <v>3</v>
      </c>
      <c r="AA569">
        <f>_xlfn.XLOOKUP(Table2[[#This Row],[id]],AGCEEP[id],AGCEEP[income])</f>
        <v>6</v>
      </c>
    </row>
    <row r="570" spans="1:27">
      <c r="A570" s="2">
        <v>569</v>
      </c>
      <c r="B570" s="3" t="s">
        <v>652</v>
      </c>
      <c r="C570" s="3" t="s">
        <v>739</v>
      </c>
      <c r="D570" s="3" t="s">
        <v>757</v>
      </c>
      <c r="E570" s="3" t="s">
        <v>22</v>
      </c>
      <c r="F570" s="3" t="s">
        <v>747</v>
      </c>
      <c r="G570" s="3" t="s">
        <v>75</v>
      </c>
      <c r="H570" s="3" t="s">
        <v>786</v>
      </c>
      <c r="I570" s="3" t="s">
        <v>27</v>
      </c>
      <c r="J570" s="3" t="s">
        <v>789</v>
      </c>
      <c r="K570" s="3">
        <v>6</v>
      </c>
      <c r="L570" s="3">
        <v>5</v>
      </c>
      <c r="M570" s="3">
        <v>7</v>
      </c>
      <c r="O570">
        <f>Table2[[#This Row],[id]]</f>
        <v>569</v>
      </c>
      <c r="P570" t="str">
        <f>_xlfn.XLOOKUP(Table2[[#This Row],[id]],AGCEEP[id],AGCEEP[continent])</f>
        <v>Asia</v>
      </c>
      <c r="Q570" t="str">
        <f>_xlfn.XLOOKUP(Table2[[#This Row],[id]],AGCEEP[id],AGCEEP[region])</f>
        <v>India</v>
      </c>
      <c r="R570" t="str">
        <f>_xlfn.XLOOKUP(Table2[[#This Row],[id]],AGCEEP[id],AGCEEP[area])</f>
        <v>Malabar</v>
      </c>
      <c r="S570" t="str">
        <f>_xlfn.XLOOKUP(Table2[[#This Row],[id]],AGCEEP[id],AGCEEP[terrain])</f>
        <v>forest</v>
      </c>
      <c r="T570" t="str">
        <f>_xlfn.XLOOKUP(Table2[[#This Row],[id]],AGCEEP[id],AGCEEP[religion])</f>
        <v>hindu</v>
      </c>
      <c r="U570" t="str">
        <f>_xlfn.XLOOKUP(Table2[[#This Row],[id]],AGCEEP[id],AGCEEP[climate])</f>
        <v>tropical</v>
      </c>
      <c r="V570" t="str">
        <f>_xlfn.XLOOKUP(Table2[[#This Row],[id]],AGCEEP[id],AGCEEP[culture])</f>
        <v>kannada</v>
      </c>
      <c r="W570" t="str">
        <f>_xlfn.XLOOKUP(Table2[[#This Row],[id]],AGCEEP[id],AGCEEP[goods])</f>
        <v>spices</v>
      </c>
      <c r="X570" t="str">
        <f>_xlfn.XLOOKUP(Table2[[#This Row],[id]],AGCEEP[id],AGCEEP[name])</f>
        <v>Kerala</v>
      </c>
      <c r="Y570">
        <f>_xlfn.XLOOKUP(Table2[[#This Row],[id]],AGCEEP[id],AGCEEP[colonization_difficulty])</f>
        <v>6</v>
      </c>
      <c r="Z570">
        <f>_xlfn.XLOOKUP(Table2[[#This Row],[id]],AGCEEP[id],AGCEEP[manpower])</f>
        <v>3</v>
      </c>
      <c r="AA570">
        <f>_xlfn.XLOOKUP(Table2[[#This Row],[id]],AGCEEP[id],AGCEEP[income])</f>
        <v>7</v>
      </c>
    </row>
    <row r="571" spans="1:27">
      <c r="A571" s="2">
        <v>570</v>
      </c>
      <c r="B571" s="3" t="s">
        <v>652</v>
      </c>
      <c r="C571" s="3" t="s">
        <v>739</v>
      </c>
      <c r="D571" s="3" t="s">
        <v>785</v>
      </c>
      <c r="E571" s="3" t="s">
        <v>1956</v>
      </c>
      <c r="F571" s="3" t="s">
        <v>747</v>
      </c>
      <c r="G571" s="3" t="s">
        <v>75</v>
      </c>
      <c r="H571" s="3" t="s">
        <v>786</v>
      </c>
      <c r="I571" s="3" t="s">
        <v>141</v>
      </c>
      <c r="J571" s="3" t="s">
        <v>785</v>
      </c>
      <c r="K571" s="3">
        <v>7</v>
      </c>
      <c r="L571" s="3">
        <v>7</v>
      </c>
      <c r="M571" s="3">
        <v>15</v>
      </c>
      <c r="O571">
        <f>Table2[[#This Row],[id]]</f>
        <v>570</v>
      </c>
      <c r="P571" t="str">
        <f>_xlfn.XLOOKUP(Table2[[#This Row],[id]],AGCEEP[id],AGCEEP[continent])</f>
        <v>Asia</v>
      </c>
      <c r="Q571" t="str">
        <f>_xlfn.XLOOKUP(Table2[[#This Row],[id]],AGCEEP[id],AGCEEP[region])</f>
        <v>India</v>
      </c>
      <c r="R571" t="str">
        <f>_xlfn.XLOOKUP(Table2[[#This Row],[id]],AGCEEP[id],AGCEEP[area])</f>
        <v>Mysore</v>
      </c>
      <c r="S571" t="str">
        <f>_xlfn.XLOOKUP(Table2[[#This Row],[id]],AGCEEP[id],AGCEEP[terrain])</f>
        <v>mountain</v>
      </c>
      <c r="T571" t="str">
        <f>_xlfn.XLOOKUP(Table2[[#This Row],[id]],AGCEEP[id],AGCEEP[religion])</f>
        <v>hindu</v>
      </c>
      <c r="U571" t="str">
        <f>_xlfn.XLOOKUP(Table2[[#This Row],[id]],AGCEEP[id],AGCEEP[climate])</f>
        <v>tropical</v>
      </c>
      <c r="V571" t="str">
        <f>_xlfn.XLOOKUP(Table2[[#This Row],[id]],AGCEEP[id],AGCEEP[culture])</f>
        <v>kannada</v>
      </c>
      <c r="W571" t="str">
        <f>_xlfn.XLOOKUP(Table2[[#This Row],[id]],AGCEEP[id],AGCEEP[goods])</f>
        <v>iron</v>
      </c>
      <c r="X571" t="str">
        <f>_xlfn.XLOOKUP(Table2[[#This Row],[id]],AGCEEP[id],AGCEEP[name])</f>
        <v>Mysore</v>
      </c>
      <c r="Y571">
        <f>_xlfn.XLOOKUP(Table2[[#This Row],[id]],AGCEEP[id],AGCEEP[colonization_difficulty])</f>
        <v>7</v>
      </c>
      <c r="Z571">
        <f>_xlfn.XLOOKUP(Table2[[#This Row],[id]],AGCEEP[id],AGCEEP[manpower])</f>
        <v>7</v>
      </c>
      <c r="AA571">
        <f>_xlfn.XLOOKUP(Table2[[#This Row],[id]],AGCEEP[id],AGCEEP[income])</f>
        <v>15</v>
      </c>
    </row>
    <row r="572" spans="1:27">
      <c r="A572" s="2">
        <v>571</v>
      </c>
      <c r="B572" s="3" t="s">
        <v>652</v>
      </c>
      <c r="C572" s="3" t="s">
        <v>739</v>
      </c>
      <c r="D572" s="3" t="s">
        <v>790</v>
      </c>
      <c r="E572" s="3" t="s">
        <v>22</v>
      </c>
      <c r="F572" s="3" t="s">
        <v>747</v>
      </c>
      <c r="G572" s="3" t="s">
        <v>75</v>
      </c>
      <c r="H572" s="3" t="s">
        <v>786</v>
      </c>
      <c r="I572" s="3" t="s">
        <v>686</v>
      </c>
      <c r="J572" s="3" t="s">
        <v>791</v>
      </c>
      <c r="K572" s="3">
        <v>5</v>
      </c>
      <c r="L572" s="3">
        <v>4</v>
      </c>
      <c r="M572" s="3">
        <v>8</v>
      </c>
      <c r="O572">
        <f>Table2[[#This Row],[id]]</f>
        <v>571</v>
      </c>
      <c r="P572" t="str">
        <f>_xlfn.XLOOKUP(Table2[[#This Row],[id]],AGCEEP[id],AGCEEP[continent])</f>
        <v>Asia</v>
      </c>
      <c r="Q572" t="str">
        <f>_xlfn.XLOOKUP(Table2[[#This Row],[id]],AGCEEP[id],AGCEEP[region])</f>
        <v>India</v>
      </c>
      <c r="R572" t="str">
        <f>_xlfn.XLOOKUP(Table2[[#This Row],[id]],AGCEEP[id],AGCEEP[area])</f>
        <v>Carnatic</v>
      </c>
      <c r="S572" t="str">
        <f>_xlfn.XLOOKUP(Table2[[#This Row],[id]],AGCEEP[id],AGCEEP[terrain])</f>
        <v>forest</v>
      </c>
      <c r="T572" t="str">
        <f>_xlfn.XLOOKUP(Table2[[#This Row],[id]],AGCEEP[id],AGCEEP[religion])</f>
        <v>hindu</v>
      </c>
      <c r="U572" t="str">
        <f>_xlfn.XLOOKUP(Table2[[#This Row],[id]],AGCEEP[id],AGCEEP[climate])</f>
        <v>tropical</v>
      </c>
      <c r="V572" t="str">
        <f>_xlfn.XLOOKUP(Table2[[#This Row],[id]],AGCEEP[id],AGCEEP[culture])</f>
        <v>kannada</v>
      </c>
      <c r="W572" t="str">
        <f>_xlfn.XLOOKUP(Table2[[#This Row],[id]],AGCEEP[id],AGCEEP[goods])</f>
        <v>spices</v>
      </c>
      <c r="X572" t="str">
        <f>_xlfn.XLOOKUP(Table2[[#This Row],[id]],AGCEEP[id],AGCEEP[name])</f>
        <v>Madras</v>
      </c>
      <c r="Y572">
        <f>_xlfn.XLOOKUP(Table2[[#This Row],[id]],AGCEEP[id],AGCEEP[colonization_difficulty])</f>
        <v>5</v>
      </c>
      <c r="Z572">
        <f>_xlfn.XLOOKUP(Table2[[#This Row],[id]],AGCEEP[id],AGCEEP[manpower])</f>
        <v>3</v>
      </c>
      <c r="AA572">
        <f>_xlfn.XLOOKUP(Table2[[#This Row],[id]],AGCEEP[id],AGCEEP[income])</f>
        <v>8</v>
      </c>
    </row>
    <row r="573" spans="1:27">
      <c r="A573" s="2">
        <v>572</v>
      </c>
      <c r="B573" s="3" t="s">
        <v>652</v>
      </c>
      <c r="C573" s="3" t="s">
        <v>739</v>
      </c>
      <c r="D573" s="3" t="s">
        <v>790</v>
      </c>
      <c r="E573" s="3" t="s">
        <v>22</v>
      </c>
      <c r="F573" s="3" t="s">
        <v>747</v>
      </c>
      <c r="G573" s="3" t="s">
        <v>75</v>
      </c>
      <c r="H573" s="3" t="s">
        <v>792</v>
      </c>
      <c r="I573" s="3" t="s">
        <v>686</v>
      </c>
      <c r="J573" s="3" t="s">
        <v>793</v>
      </c>
      <c r="K573" s="3">
        <v>6</v>
      </c>
      <c r="L573" s="3">
        <v>5</v>
      </c>
      <c r="M573" s="3">
        <v>7</v>
      </c>
      <c r="O573">
        <f>Table2[[#This Row],[id]]</f>
        <v>572</v>
      </c>
      <c r="P573" t="str">
        <f>_xlfn.XLOOKUP(Table2[[#This Row],[id]],AGCEEP[id],AGCEEP[continent])</f>
        <v>Asia</v>
      </c>
      <c r="Q573" t="str">
        <f>_xlfn.XLOOKUP(Table2[[#This Row],[id]],AGCEEP[id],AGCEEP[region])</f>
        <v>India</v>
      </c>
      <c r="R573" t="str">
        <f>_xlfn.XLOOKUP(Table2[[#This Row],[id]],AGCEEP[id],AGCEEP[area])</f>
        <v>Carnatic</v>
      </c>
      <c r="S573" t="str">
        <f>_xlfn.XLOOKUP(Table2[[#This Row],[id]],AGCEEP[id],AGCEEP[terrain])</f>
        <v>forest</v>
      </c>
      <c r="T573" t="str">
        <f>_xlfn.XLOOKUP(Table2[[#This Row],[id]],AGCEEP[id],AGCEEP[religion])</f>
        <v>hindu</v>
      </c>
      <c r="U573" t="str">
        <f>_xlfn.XLOOKUP(Table2[[#This Row],[id]],AGCEEP[id],AGCEEP[climate])</f>
        <v>tropical</v>
      </c>
      <c r="V573" t="str">
        <f>_xlfn.XLOOKUP(Table2[[#This Row],[id]],AGCEEP[id],AGCEEP[culture])</f>
        <v>tamil</v>
      </c>
      <c r="W573" t="str">
        <f>_xlfn.XLOOKUP(Table2[[#This Row],[id]],AGCEEP[id],AGCEEP[goods])</f>
        <v>spices</v>
      </c>
      <c r="X573" t="str">
        <f>_xlfn.XLOOKUP(Table2[[#This Row],[id]],AGCEEP[id],AGCEEP[name])</f>
        <v>Pondicherry</v>
      </c>
      <c r="Y573">
        <f>_xlfn.XLOOKUP(Table2[[#This Row],[id]],AGCEEP[id],AGCEEP[colonization_difficulty])</f>
        <v>6</v>
      </c>
      <c r="Z573">
        <f>_xlfn.XLOOKUP(Table2[[#This Row],[id]],AGCEEP[id],AGCEEP[manpower])</f>
        <v>2</v>
      </c>
      <c r="AA573">
        <f>_xlfn.XLOOKUP(Table2[[#This Row],[id]],AGCEEP[id],AGCEEP[income])</f>
        <v>7</v>
      </c>
    </row>
    <row r="574" spans="1:27">
      <c r="A574" s="2">
        <v>573</v>
      </c>
      <c r="B574" s="3" t="s">
        <v>652</v>
      </c>
      <c r="C574" s="3" t="s">
        <v>739</v>
      </c>
      <c r="D574" s="3" t="s">
        <v>757</v>
      </c>
      <c r="E574" s="3" t="s">
        <v>22</v>
      </c>
      <c r="F574" s="3" t="s">
        <v>747</v>
      </c>
      <c r="G574" s="3" t="s">
        <v>75</v>
      </c>
      <c r="H574" s="3" t="s">
        <v>792</v>
      </c>
      <c r="I574" s="3" t="s">
        <v>684</v>
      </c>
      <c r="J574" s="3" t="s">
        <v>794</v>
      </c>
      <c r="K574" s="3">
        <v>6</v>
      </c>
      <c r="L574" s="3">
        <v>5</v>
      </c>
      <c r="M574" s="3">
        <v>5</v>
      </c>
      <c r="O574">
        <f>Table2[[#This Row],[id]]</f>
        <v>573</v>
      </c>
      <c r="P574" t="str">
        <f>_xlfn.XLOOKUP(Table2[[#This Row],[id]],AGCEEP[id],AGCEEP[continent])</f>
        <v>Asia</v>
      </c>
      <c r="Q574" t="str">
        <f>_xlfn.XLOOKUP(Table2[[#This Row],[id]],AGCEEP[id],AGCEEP[region])</f>
        <v>India</v>
      </c>
      <c r="R574" t="str">
        <f>_xlfn.XLOOKUP(Table2[[#This Row],[id]],AGCEEP[id],AGCEEP[area])</f>
        <v>Malabar</v>
      </c>
      <c r="S574" t="str">
        <f>_xlfn.XLOOKUP(Table2[[#This Row],[id]],AGCEEP[id],AGCEEP[terrain])</f>
        <v>forest</v>
      </c>
      <c r="T574" t="str">
        <f>_xlfn.XLOOKUP(Table2[[#This Row],[id]],AGCEEP[id],AGCEEP[religion])</f>
        <v>hindu</v>
      </c>
      <c r="U574" t="str">
        <f>_xlfn.XLOOKUP(Table2[[#This Row],[id]],AGCEEP[id],AGCEEP[climate])</f>
        <v>tropical</v>
      </c>
      <c r="V574" t="str">
        <f>_xlfn.XLOOKUP(Table2[[#This Row],[id]],AGCEEP[id],AGCEEP[culture])</f>
        <v>tamil</v>
      </c>
      <c r="W574" t="str">
        <f>_xlfn.XLOOKUP(Table2[[#This Row],[id]],AGCEEP[id],AGCEEP[goods])</f>
        <v>spices</v>
      </c>
      <c r="X574" t="str">
        <f>_xlfn.XLOOKUP(Table2[[#This Row],[id]],AGCEEP[id],AGCEEP[name])</f>
        <v>Cochin</v>
      </c>
      <c r="Y574">
        <f>_xlfn.XLOOKUP(Table2[[#This Row],[id]],AGCEEP[id],AGCEEP[colonization_difficulty])</f>
        <v>6</v>
      </c>
      <c r="Z574">
        <f>_xlfn.XLOOKUP(Table2[[#This Row],[id]],AGCEEP[id],AGCEEP[manpower])</f>
        <v>3</v>
      </c>
      <c r="AA574">
        <f>_xlfn.XLOOKUP(Table2[[#This Row],[id]],AGCEEP[id],AGCEEP[income])</f>
        <v>5</v>
      </c>
    </row>
    <row r="575" spans="1:27">
      <c r="A575" s="2">
        <v>574</v>
      </c>
      <c r="B575" s="3" t="s">
        <v>652</v>
      </c>
      <c r="C575" s="3" t="s">
        <v>739</v>
      </c>
      <c r="D575" s="3" t="s">
        <v>757</v>
      </c>
      <c r="E575" s="3" t="s">
        <v>22</v>
      </c>
      <c r="F575" s="3" t="s">
        <v>747</v>
      </c>
      <c r="G575" s="3" t="s">
        <v>75</v>
      </c>
      <c r="H575" s="3" t="s">
        <v>792</v>
      </c>
      <c r="I575" s="3" t="s">
        <v>686</v>
      </c>
      <c r="J575" s="3" t="s">
        <v>795</v>
      </c>
      <c r="K575" s="3">
        <v>7</v>
      </c>
      <c r="L575" s="3">
        <v>4</v>
      </c>
      <c r="M575" s="3">
        <v>6</v>
      </c>
      <c r="O575">
        <f>Table2[[#This Row],[id]]</f>
        <v>574</v>
      </c>
      <c r="P575" t="str">
        <f>_xlfn.XLOOKUP(Table2[[#This Row],[id]],AGCEEP[id],AGCEEP[continent])</f>
        <v>Asia</v>
      </c>
      <c r="Q575" t="str">
        <f>_xlfn.XLOOKUP(Table2[[#This Row],[id]],AGCEEP[id],AGCEEP[region])</f>
        <v>India</v>
      </c>
      <c r="R575" t="str">
        <f>_xlfn.XLOOKUP(Table2[[#This Row],[id]],AGCEEP[id],AGCEEP[area])</f>
        <v>Malabar</v>
      </c>
      <c r="S575" t="str">
        <f>_xlfn.XLOOKUP(Table2[[#This Row],[id]],AGCEEP[id],AGCEEP[terrain])</f>
        <v>forest</v>
      </c>
      <c r="T575" t="str">
        <f>_xlfn.XLOOKUP(Table2[[#This Row],[id]],AGCEEP[id],AGCEEP[religion])</f>
        <v>hindu</v>
      </c>
      <c r="U575" t="str">
        <f>_xlfn.XLOOKUP(Table2[[#This Row],[id]],AGCEEP[id],AGCEEP[climate])</f>
        <v>tropical</v>
      </c>
      <c r="V575" t="str">
        <f>_xlfn.XLOOKUP(Table2[[#This Row],[id]],AGCEEP[id],AGCEEP[culture])</f>
        <v>tamil</v>
      </c>
      <c r="W575" t="str">
        <f>_xlfn.XLOOKUP(Table2[[#This Row],[id]],AGCEEP[id],AGCEEP[goods])</f>
        <v>spices</v>
      </c>
      <c r="X575" t="str">
        <f>_xlfn.XLOOKUP(Table2[[#This Row],[id]],AGCEEP[id],AGCEEP[name])</f>
        <v>Trivandrum</v>
      </c>
      <c r="Y575">
        <f>_xlfn.XLOOKUP(Table2[[#This Row],[id]],AGCEEP[id],AGCEEP[colonization_difficulty])</f>
        <v>7</v>
      </c>
      <c r="Z575">
        <f>_xlfn.XLOOKUP(Table2[[#This Row],[id]],AGCEEP[id],AGCEEP[manpower])</f>
        <v>2</v>
      </c>
      <c r="AA575">
        <f>_xlfn.XLOOKUP(Table2[[#This Row],[id]],AGCEEP[id],AGCEEP[income])</f>
        <v>6</v>
      </c>
    </row>
    <row r="576" spans="1:27">
      <c r="A576" s="2">
        <v>575</v>
      </c>
      <c r="B576" s="3" t="s">
        <v>652</v>
      </c>
      <c r="C576" s="3" t="s">
        <v>739</v>
      </c>
      <c r="D576" s="3" t="s">
        <v>790</v>
      </c>
      <c r="E576" s="3" t="s">
        <v>22</v>
      </c>
      <c r="F576" s="3" t="s">
        <v>747</v>
      </c>
      <c r="G576" s="3" t="s">
        <v>75</v>
      </c>
      <c r="H576" s="3" t="s">
        <v>792</v>
      </c>
      <c r="I576" s="3" t="s">
        <v>29</v>
      </c>
      <c r="J576" s="3" t="s">
        <v>796</v>
      </c>
      <c r="K576" s="3">
        <v>7</v>
      </c>
      <c r="L576" s="3">
        <v>4</v>
      </c>
      <c r="M576" s="3">
        <v>7</v>
      </c>
      <c r="O576">
        <f>Table2[[#This Row],[id]]</f>
        <v>575</v>
      </c>
      <c r="P576" t="str">
        <f>_xlfn.XLOOKUP(Table2[[#This Row],[id]],AGCEEP[id],AGCEEP[continent])</f>
        <v>Asia</v>
      </c>
      <c r="Q576" t="str">
        <f>_xlfn.XLOOKUP(Table2[[#This Row],[id]],AGCEEP[id],AGCEEP[region])</f>
        <v>India</v>
      </c>
      <c r="R576" t="str">
        <f>_xlfn.XLOOKUP(Table2[[#This Row],[id]],AGCEEP[id],AGCEEP[area])</f>
        <v>Carnatic</v>
      </c>
      <c r="S576" t="str">
        <f>_xlfn.XLOOKUP(Table2[[#This Row],[id]],AGCEEP[id],AGCEEP[terrain])</f>
        <v>forest</v>
      </c>
      <c r="T576" t="str">
        <f>_xlfn.XLOOKUP(Table2[[#This Row],[id]],AGCEEP[id],AGCEEP[religion])</f>
        <v>hindu</v>
      </c>
      <c r="U576" t="str">
        <f>_xlfn.XLOOKUP(Table2[[#This Row],[id]],AGCEEP[id],AGCEEP[climate])</f>
        <v>tropical</v>
      </c>
      <c r="V576" t="str">
        <f>_xlfn.XLOOKUP(Table2[[#This Row],[id]],AGCEEP[id],AGCEEP[culture])</f>
        <v>tamil</v>
      </c>
      <c r="W576" t="str">
        <f>_xlfn.XLOOKUP(Table2[[#This Row],[id]],AGCEEP[id],AGCEEP[goods])</f>
        <v>naval_supplies</v>
      </c>
      <c r="X576" t="str">
        <f>_xlfn.XLOOKUP(Table2[[#This Row],[id]],AGCEEP[id],AGCEEP[name])</f>
        <v>Madurai</v>
      </c>
      <c r="Y576">
        <f>_xlfn.XLOOKUP(Table2[[#This Row],[id]],AGCEEP[id],AGCEEP[colonization_difficulty])</f>
        <v>7</v>
      </c>
      <c r="Z576">
        <f>_xlfn.XLOOKUP(Table2[[#This Row],[id]],AGCEEP[id],AGCEEP[manpower])</f>
        <v>2</v>
      </c>
      <c r="AA576">
        <f>_xlfn.XLOOKUP(Table2[[#This Row],[id]],AGCEEP[id],AGCEEP[income])</f>
        <v>7</v>
      </c>
    </row>
    <row r="577" spans="1:27">
      <c r="A577" s="2">
        <v>576</v>
      </c>
      <c r="B577" s="3" t="s">
        <v>652</v>
      </c>
      <c r="C577" s="3" t="s">
        <v>739</v>
      </c>
      <c r="D577" s="3" t="s">
        <v>797</v>
      </c>
      <c r="E577" s="3" t="s">
        <v>1956</v>
      </c>
      <c r="F577" s="3" t="s">
        <v>798</v>
      </c>
      <c r="G577" s="3" t="s">
        <v>75</v>
      </c>
      <c r="H577" s="3" t="s">
        <v>792</v>
      </c>
      <c r="I577" s="3" t="s">
        <v>73</v>
      </c>
      <c r="J577" s="3" t="s">
        <v>799</v>
      </c>
      <c r="K577" s="3">
        <v>8</v>
      </c>
      <c r="L577" s="3">
        <v>3</v>
      </c>
      <c r="M577" s="3">
        <v>9</v>
      </c>
      <c r="O577">
        <f>Table2[[#This Row],[id]]</f>
        <v>576</v>
      </c>
      <c r="P577" t="str">
        <f>_xlfn.XLOOKUP(Table2[[#This Row],[id]],AGCEEP[id],AGCEEP[continent])</f>
        <v>Asia</v>
      </c>
      <c r="Q577" t="str">
        <f>_xlfn.XLOOKUP(Table2[[#This Row],[id]],AGCEEP[id],AGCEEP[region])</f>
        <v>India</v>
      </c>
      <c r="R577" t="str">
        <f>_xlfn.XLOOKUP(Table2[[#This Row],[id]],AGCEEP[id],AGCEEP[area])</f>
        <v>Ceylon</v>
      </c>
      <c r="S577" t="str">
        <f>_xlfn.XLOOKUP(Table2[[#This Row],[id]],AGCEEP[id],AGCEEP[terrain])</f>
        <v>mountain</v>
      </c>
      <c r="T577" t="str">
        <f>_xlfn.XLOOKUP(Table2[[#This Row],[id]],AGCEEP[id],AGCEEP[religion])</f>
        <v>buddhist</v>
      </c>
      <c r="U577" t="str">
        <f>_xlfn.XLOOKUP(Table2[[#This Row],[id]],AGCEEP[id],AGCEEP[climate])</f>
        <v>tropical</v>
      </c>
      <c r="V577" t="str">
        <f>_xlfn.XLOOKUP(Table2[[#This Row],[id]],AGCEEP[id],AGCEEP[culture])</f>
        <v>tamil</v>
      </c>
      <c r="W577" t="str">
        <f>_xlfn.XLOOKUP(Table2[[#This Row],[id]],AGCEEP[id],AGCEEP[goods])</f>
        <v>spices</v>
      </c>
      <c r="X577" t="str">
        <f>_xlfn.XLOOKUP(Table2[[#This Row],[id]],AGCEEP[id],AGCEEP[name])</f>
        <v>Colombo</v>
      </c>
      <c r="Y577">
        <f>_xlfn.XLOOKUP(Table2[[#This Row],[id]],AGCEEP[id],AGCEEP[colonization_difficulty])</f>
        <v>8</v>
      </c>
      <c r="Z577">
        <f>_xlfn.XLOOKUP(Table2[[#This Row],[id]],AGCEEP[id],AGCEEP[manpower])</f>
        <v>3</v>
      </c>
      <c r="AA577">
        <f>_xlfn.XLOOKUP(Table2[[#This Row],[id]],AGCEEP[id],AGCEEP[income])</f>
        <v>9</v>
      </c>
    </row>
    <row r="578" spans="1:27">
      <c r="A578" s="2">
        <v>577</v>
      </c>
      <c r="B578" s="3" t="s">
        <v>652</v>
      </c>
      <c r="C578" s="3" t="s">
        <v>739</v>
      </c>
      <c r="D578" s="3" t="s">
        <v>797</v>
      </c>
      <c r="E578" s="3" t="s">
        <v>80</v>
      </c>
      <c r="F578" s="3" t="s">
        <v>798</v>
      </c>
      <c r="G578" s="3" t="s">
        <v>75</v>
      </c>
      <c r="H578" s="3" t="s">
        <v>792</v>
      </c>
      <c r="I578" s="3" t="s">
        <v>686</v>
      </c>
      <c r="J578" s="3" t="s">
        <v>800</v>
      </c>
      <c r="K578" s="3">
        <v>7</v>
      </c>
      <c r="L578" s="3">
        <v>2</v>
      </c>
      <c r="M578" s="3">
        <v>5</v>
      </c>
      <c r="O578">
        <f>Table2[[#This Row],[id]]</f>
        <v>577</v>
      </c>
      <c r="P578" t="str">
        <f>_xlfn.XLOOKUP(Table2[[#This Row],[id]],AGCEEP[id],AGCEEP[continent])</f>
        <v>Asia</v>
      </c>
      <c r="Q578" t="str">
        <f>_xlfn.XLOOKUP(Table2[[#This Row],[id]],AGCEEP[id],AGCEEP[region])</f>
        <v>India</v>
      </c>
      <c r="R578" t="str">
        <f>_xlfn.XLOOKUP(Table2[[#This Row],[id]],AGCEEP[id],AGCEEP[area])</f>
        <v>Ceylon</v>
      </c>
      <c r="S578" t="str">
        <f>_xlfn.XLOOKUP(Table2[[#This Row],[id]],AGCEEP[id],AGCEEP[terrain])</f>
        <v>marsh</v>
      </c>
      <c r="T578" t="str">
        <f>_xlfn.XLOOKUP(Table2[[#This Row],[id]],AGCEEP[id],AGCEEP[religion])</f>
        <v>buddhist</v>
      </c>
      <c r="U578" t="str">
        <f>_xlfn.XLOOKUP(Table2[[#This Row],[id]],AGCEEP[id],AGCEEP[climate])</f>
        <v>tropical</v>
      </c>
      <c r="V578" t="str">
        <f>_xlfn.XLOOKUP(Table2[[#This Row],[id]],AGCEEP[id],AGCEEP[culture])</f>
        <v>tamil</v>
      </c>
      <c r="W578" t="str">
        <f>_xlfn.XLOOKUP(Table2[[#This Row],[id]],AGCEEP[id],AGCEEP[goods])</f>
        <v>spices</v>
      </c>
      <c r="X578" t="str">
        <f>_xlfn.XLOOKUP(Table2[[#This Row],[id]],AGCEEP[id],AGCEEP[name])</f>
        <v>Jaffna</v>
      </c>
      <c r="Y578">
        <f>_xlfn.XLOOKUP(Table2[[#This Row],[id]],AGCEEP[id],AGCEEP[colonization_difficulty])</f>
        <v>7</v>
      </c>
      <c r="Z578">
        <f>_xlfn.XLOOKUP(Table2[[#This Row],[id]],AGCEEP[id],AGCEEP[manpower])</f>
        <v>2</v>
      </c>
      <c r="AA578">
        <f>_xlfn.XLOOKUP(Table2[[#This Row],[id]],AGCEEP[id],AGCEEP[income])</f>
        <v>5</v>
      </c>
    </row>
    <row r="579" spans="1:27">
      <c r="A579" s="2">
        <v>578</v>
      </c>
      <c r="B579" s="3" t="s">
        <v>652</v>
      </c>
      <c r="C579" s="3" t="s">
        <v>700</v>
      </c>
      <c r="D579" s="3" t="s">
        <v>701</v>
      </c>
      <c r="E579" s="3" t="s">
        <v>34</v>
      </c>
      <c r="F579" s="3" t="s">
        <v>15</v>
      </c>
      <c r="G579" s="3" t="s">
        <v>122</v>
      </c>
      <c r="H579" s="3" t="s">
        <v>702</v>
      </c>
      <c r="I579" s="3" t="s">
        <v>43</v>
      </c>
      <c r="J579" s="3" t="s">
        <v>801</v>
      </c>
      <c r="K579" s="3">
        <v>5</v>
      </c>
      <c r="L579" s="3">
        <v>1</v>
      </c>
      <c r="M579" s="3">
        <v>3</v>
      </c>
      <c r="O579">
        <f>Table2[[#This Row],[id]]</f>
        <v>578</v>
      </c>
      <c r="P579" t="str">
        <f>_xlfn.XLOOKUP(Table2[[#This Row],[id]],AGCEEP[id],AGCEEP[continent])</f>
        <v>Asia</v>
      </c>
      <c r="Q579" t="str">
        <f>_xlfn.XLOOKUP(Table2[[#This Row],[id]],AGCEEP[id],AGCEEP[region])</f>
        <v>Siberia</v>
      </c>
      <c r="R579" t="str">
        <f>_xlfn.XLOOKUP(Table2[[#This Row],[id]],AGCEEP[id],AGCEEP[area])</f>
        <v>Sibir</v>
      </c>
      <c r="S579" t="str">
        <f>_xlfn.XLOOKUP(Table2[[#This Row],[id]],AGCEEP[id],AGCEEP[terrain])</f>
        <v>plains</v>
      </c>
      <c r="T579" t="str">
        <f>_xlfn.XLOOKUP(Table2[[#This Row],[id]],AGCEEP[id],AGCEEP[religion])</f>
        <v>pagan</v>
      </c>
      <c r="U579" t="str">
        <f>_xlfn.XLOOKUP(Table2[[#This Row],[id]],AGCEEP[id],AGCEEP[climate])</f>
        <v>tundra</v>
      </c>
      <c r="V579" t="str">
        <f>_xlfn.XLOOKUP(Table2[[#This Row],[id]],AGCEEP[id],AGCEEP[culture])</f>
        <v>tatar</v>
      </c>
      <c r="W579" t="str">
        <f>_xlfn.XLOOKUP(Table2[[#This Row],[id]],AGCEEP[id],AGCEEP[goods])</f>
        <v>grain</v>
      </c>
      <c r="X579" t="str">
        <f>_xlfn.XLOOKUP(Table2[[#This Row],[id]],AGCEEP[id],AGCEEP[name])</f>
        <v>Ichim</v>
      </c>
      <c r="Y579">
        <f>_xlfn.XLOOKUP(Table2[[#This Row],[id]],AGCEEP[id],AGCEEP[colonization_difficulty])</f>
        <v>5</v>
      </c>
      <c r="Z579">
        <f>_xlfn.XLOOKUP(Table2[[#This Row],[id]],AGCEEP[id],AGCEEP[manpower])</f>
        <v>1</v>
      </c>
      <c r="AA579">
        <f>_xlfn.XLOOKUP(Table2[[#This Row],[id]],AGCEEP[id],AGCEEP[income])</f>
        <v>3</v>
      </c>
    </row>
    <row r="580" spans="1:27">
      <c r="A580" s="2">
        <v>579</v>
      </c>
      <c r="B580" s="3" t="s">
        <v>652</v>
      </c>
      <c r="C580" s="3" t="s">
        <v>700</v>
      </c>
      <c r="D580" s="3" t="s">
        <v>802</v>
      </c>
      <c r="E580" s="3" t="s">
        <v>34</v>
      </c>
      <c r="F580" s="3" t="s">
        <v>15</v>
      </c>
      <c r="G580" s="3" t="s">
        <v>26</v>
      </c>
      <c r="H580" s="3" t="s">
        <v>713</v>
      </c>
      <c r="I580" s="3" t="s">
        <v>141</v>
      </c>
      <c r="J580" s="3" t="s">
        <v>803</v>
      </c>
      <c r="K580" s="3">
        <v>3</v>
      </c>
      <c r="L580" s="3">
        <v>1</v>
      </c>
      <c r="M580" s="3">
        <v>3</v>
      </c>
      <c r="O580">
        <f>Table2[[#This Row],[id]]</f>
        <v>579</v>
      </c>
      <c r="P580" t="str">
        <f>_xlfn.XLOOKUP(Table2[[#This Row],[id]],AGCEEP[id],AGCEEP[continent])</f>
        <v>Asia</v>
      </c>
      <c r="Q580" t="str">
        <f>_xlfn.XLOOKUP(Table2[[#This Row],[id]],AGCEEP[id],AGCEEP[region])</f>
        <v>Siberia</v>
      </c>
      <c r="R580" t="str">
        <f>_xlfn.XLOOKUP(Table2[[#This Row],[id]],AGCEEP[id],AGCEEP[area])</f>
        <v>Omsk</v>
      </c>
      <c r="S580" t="str">
        <f>_xlfn.XLOOKUP(Table2[[#This Row],[id]],AGCEEP[id],AGCEEP[terrain])</f>
        <v>plains</v>
      </c>
      <c r="T580" t="str">
        <f>_xlfn.XLOOKUP(Table2[[#This Row],[id]],AGCEEP[id],AGCEEP[religion])</f>
        <v>sunni</v>
      </c>
      <c r="U580" t="str">
        <f>_xlfn.XLOOKUP(Table2[[#This Row],[id]],AGCEEP[id],AGCEEP[climate])</f>
        <v>ncontinental</v>
      </c>
      <c r="V580" t="str">
        <f>_xlfn.XLOOKUP(Table2[[#This Row],[id]],AGCEEP[id],AGCEEP[culture])</f>
        <v>tatar</v>
      </c>
      <c r="W580" t="str">
        <f>_xlfn.XLOOKUP(Table2[[#This Row],[id]],AGCEEP[id],AGCEEP[goods])</f>
        <v>iron</v>
      </c>
      <c r="X580" t="str">
        <f>_xlfn.XLOOKUP(Table2[[#This Row],[id]],AGCEEP[id],AGCEEP[name])</f>
        <v>Karaganda</v>
      </c>
      <c r="Y580">
        <f>_xlfn.XLOOKUP(Table2[[#This Row],[id]],AGCEEP[id],AGCEEP[colonization_difficulty])</f>
        <v>3</v>
      </c>
      <c r="Z580">
        <f>_xlfn.XLOOKUP(Table2[[#This Row],[id]],AGCEEP[id],AGCEEP[manpower])</f>
        <v>1</v>
      </c>
      <c r="AA580">
        <f>_xlfn.XLOOKUP(Table2[[#This Row],[id]],AGCEEP[id],AGCEEP[income])</f>
        <v>3</v>
      </c>
    </row>
    <row r="581" spans="1:27">
      <c r="A581" s="2">
        <v>580</v>
      </c>
      <c r="B581" s="3" t="s">
        <v>652</v>
      </c>
      <c r="C581" s="3" t="s">
        <v>700</v>
      </c>
      <c r="D581" s="3" t="s">
        <v>802</v>
      </c>
      <c r="E581" s="3" t="s">
        <v>34</v>
      </c>
      <c r="F581" s="3" t="s">
        <v>15</v>
      </c>
      <c r="G581" s="3" t="s">
        <v>122</v>
      </c>
      <c r="H581" s="3" t="s">
        <v>713</v>
      </c>
      <c r="I581" s="3" t="s">
        <v>43</v>
      </c>
      <c r="J581" s="3" t="s">
        <v>802</v>
      </c>
      <c r="K581" s="3">
        <v>4</v>
      </c>
      <c r="L581" s="3">
        <v>1</v>
      </c>
      <c r="M581" s="3">
        <v>5</v>
      </c>
      <c r="O581">
        <f>Table2[[#This Row],[id]]</f>
        <v>580</v>
      </c>
      <c r="P581" t="str">
        <f>_xlfn.XLOOKUP(Table2[[#This Row],[id]],AGCEEP[id],AGCEEP[continent])</f>
        <v>Asia</v>
      </c>
      <c r="Q581" t="str">
        <f>_xlfn.XLOOKUP(Table2[[#This Row],[id]],AGCEEP[id],AGCEEP[region])</f>
        <v>Siberia</v>
      </c>
      <c r="R581" t="str">
        <f>_xlfn.XLOOKUP(Table2[[#This Row],[id]],AGCEEP[id],AGCEEP[area])</f>
        <v>Omsk</v>
      </c>
      <c r="S581" t="str">
        <f>_xlfn.XLOOKUP(Table2[[#This Row],[id]],AGCEEP[id],AGCEEP[terrain])</f>
        <v>plains</v>
      </c>
      <c r="T581" t="str">
        <f>_xlfn.XLOOKUP(Table2[[#This Row],[id]],AGCEEP[id],AGCEEP[religion])</f>
        <v>pagan</v>
      </c>
      <c r="U581" t="str">
        <f>_xlfn.XLOOKUP(Table2[[#This Row],[id]],AGCEEP[id],AGCEEP[climate])</f>
        <v>tundra</v>
      </c>
      <c r="V581" t="str">
        <f>_xlfn.XLOOKUP(Table2[[#This Row],[id]],AGCEEP[id],AGCEEP[culture])</f>
        <v>altai</v>
      </c>
      <c r="W581" t="str">
        <f>_xlfn.XLOOKUP(Table2[[#This Row],[id]],AGCEEP[id],AGCEEP[goods])</f>
        <v>grain</v>
      </c>
      <c r="X581" t="str">
        <f>_xlfn.XLOOKUP(Table2[[#This Row],[id]],AGCEEP[id],AGCEEP[name])</f>
        <v>Omsk</v>
      </c>
      <c r="Y581">
        <f>_xlfn.XLOOKUP(Table2[[#This Row],[id]],AGCEEP[id],AGCEEP[colonization_difficulty])</f>
        <v>4</v>
      </c>
      <c r="Z581">
        <f>_xlfn.XLOOKUP(Table2[[#This Row],[id]],AGCEEP[id],AGCEEP[manpower])</f>
        <v>1</v>
      </c>
      <c r="AA581">
        <f>_xlfn.XLOOKUP(Table2[[#This Row],[id]],AGCEEP[id],AGCEEP[income])</f>
        <v>5</v>
      </c>
    </row>
    <row r="582" spans="1:27">
      <c r="A582" s="2">
        <v>581</v>
      </c>
      <c r="B582" s="3" t="s">
        <v>652</v>
      </c>
      <c r="C582" s="3" t="s">
        <v>700</v>
      </c>
      <c r="D582" s="3" t="s">
        <v>802</v>
      </c>
      <c r="E582" s="3" t="s">
        <v>22</v>
      </c>
      <c r="F582" s="3" t="s">
        <v>15</v>
      </c>
      <c r="G582" s="3" t="s">
        <v>122</v>
      </c>
      <c r="H582" s="3" t="s">
        <v>702</v>
      </c>
      <c r="I582" s="3" t="s">
        <v>20</v>
      </c>
      <c r="J582" s="3" t="s">
        <v>804</v>
      </c>
      <c r="K582" s="3">
        <v>4</v>
      </c>
      <c r="L582" s="3">
        <v>1</v>
      </c>
      <c r="M582" s="3">
        <v>3</v>
      </c>
      <c r="O582">
        <f>Table2[[#This Row],[id]]</f>
        <v>581</v>
      </c>
      <c r="P582" t="str">
        <f>_xlfn.XLOOKUP(Table2[[#This Row],[id]],AGCEEP[id],AGCEEP[continent])</f>
        <v>Asia</v>
      </c>
      <c r="Q582" t="str">
        <f>_xlfn.XLOOKUP(Table2[[#This Row],[id]],AGCEEP[id],AGCEEP[region])</f>
        <v>Siberia</v>
      </c>
      <c r="R582" t="str">
        <f>_xlfn.XLOOKUP(Table2[[#This Row],[id]],AGCEEP[id],AGCEEP[area])</f>
        <v>Omsk</v>
      </c>
      <c r="S582" t="str">
        <f>_xlfn.XLOOKUP(Table2[[#This Row],[id]],AGCEEP[id],AGCEEP[terrain])</f>
        <v>forest</v>
      </c>
      <c r="T582" t="str">
        <f>_xlfn.XLOOKUP(Table2[[#This Row],[id]],AGCEEP[id],AGCEEP[religion])</f>
        <v>pagan</v>
      </c>
      <c r="U582" t="str">
        <f>_xlfn.XLOOKUP(Table2[[#This Row],[id]],AGCEEP[id],AGCEEP[climate])</f>
        <v>tundra</v>
      </c>
      <c r="V582" t="str">
        <f>_xlfn.XLOOKUP(Table2[[#This Row],[id]],AGCEEP[id],AGCEEP[culture])</f>
        <v>altai</v>
      </c>
      <c r="W582" t="str">
        <f>_xlfn.XLOOKUP(Table2[[#This Row],[id]],AGCEEP[id],AGCEEP[goods])</f>
        <v>fur</v>
      </c>
      <c r="X582" t="str">
        <f>_xlfn.XLOOKUP(Table2[[#This Row],[id]],AGCEEP[id],AGCEEP[name])</f>
        <v>Tchany</v>
      </c>
      <c r="Y582">
        <f>_xlfn.XLOOKUP(Table2[[#This Row],[id]],AGCEEP[id],AGCEEP[colonization_difficulty])</f>
        <v>4</v>
      </c>
      <c r="Z582">
        <f>_xlfn.XLOOKUP(Table2[[#This Row],[id]],AGCEEP[id],AGCEEP[manpower])</f>
        <v>1</v>
      </c>
      <c r="AA582">
        <f>_xlfn.XLOOKUP(Table2[[#This Row],[id]],AGCEEP[id],AGCEEP[income])</f>
        <v>3</v>
      </c>
    </row>
    <row r="583" spans="1:27">
      <c r="A583" s="2">
        <v>582</v>
      </c>
      <c r="B583" s="3" t="s">
        <v>652</v>
      </c>
      <c r="C583" s="3" t="s">
        <v>700</v>
      </c>
      <c r="D583" s="3" t="s">
        <v>802</v>
      </c>
      <c r="E583" s="3" t="s">
        <v>34</v>
      </c>
      <c r="F583" s="3" t="s">
        <v>15</v>
      </c>
      <c r="G583" s="3" t="s">
        <v>122</v>
      </c>
      <c r="H583" s="3" t="s">
        <v>713</v>
      </c>
      <c r="I583" s="3" t="s">
        <v>212</v>
      </c>
      <c r="J583" s="3" t="s">
        <v>805</v>
      </c>
      <c r="K583" s="3">
        <v>3</v>
      </c>
      <c r="L583" s="3">
        <v>1</v>
      </c>
      <c r="M583" s="3">
        <v>4</v>
      </c>
      <c r="O583">
        <f>Table2[[#This Row],[id]]</f>
        <v>582</v>
      </c>
      <c r="P583" t="str">
        <f>_xlfn.XLOOKUP(Table2[[#This Row],[id]],AGCEEP[id],AGCEEP[continent])</f>
        <v>Asia</v>
      </c>
      <c r="Q583" t="str">
        <f>_xlfn.XLOOKUP(Table2[[#This Row],[id]],AGCEEP[id],AGCEEP[region])</f>
        <v>Siberia</v>
      </c>
      <c r="R583" t="str">
        <f>_xlfn.XLOOKUP(Table2[[#This Row],[id]],AGCEEP[id],AGCEEP[area])</f>
        <v>Omsk</v>
      </c>
      <c r="S583" t="str">
        <f>_xlfn.XLOOKUP(Table2[[#This Row],[id]],AGCEEP[id],AGCEEP[terrain])</f>
        <v>plains</v>
      </c>
      <c r="T583" t="str">
        <f>_xlfn.XLOOKUP(Table2[[#This Row],[id]],AGCEEP[id],AGCEEP[religion])</f>
        <v>pagan</v>
      </c>
      <c r="U583" t="str">
        <f>_xlfn.XLOOKUP(Table2[[#This Row],[id]],AGCEEP[id],AGCEEP[climate])</f>
        <v>tundra</v>
      </c>
      <c r="V583" t="str">
        <f>_xlfn.XLOOKUP(Table2[[#This Row],[id]],AGCEEP[id],AGCEEP[culture])</f>
        <v>altai</v>
      </c>
      <c r="W583" t="str">
        <f>_xlfn.XLOOKUP(Table2[[#This Row],[id]],AGCEEP[id],AGCEEP[goods])</f>
        <v>gold</v>
      </c>
      <c r="X583" t="str">
        <f>_xlfn.XLOOKUP(Table2[[#This Row],[id]],AGCEEP[id],AGCEEP[name])</f>
        <v>Semipalatinsk</v>
      </c>
      <c r="Y583">
        <f>_xlfn.XLOOKUP(Table2[[#This Row],[id]],AGCEEP[id],AGCEEP[colonization_difficulty])</f>
        <v>3</v>
      </c>
      <c r="Z583">
        <f>_xlfn.XLOOKUP(Table2[[#This Row],[id]],AGCEEP[id],AGCEEP[manpower])</f>
        <v>1</v>
      </c>
      <c r="AA583">
        <f>_xlfn.XLOOKUP(Table2[[#This Row],[id]],AGCEEP[id],AGCEEP[income])</f>
        <v>4</v>
      </c>
    </row>
    <row r="584" spans="1:27">
      <c r="A584" s="2">
        <v>583</v>
      </c>
      <c r="B584" s="3" t="s">
        <v>652</v>
      </c>
      <c r="C584" s="3" t="s">
        <v>700</v>
      </c>
      <c r="D584" s="3" t="s">
        <v>802</v>
      </c>
      <c r="E584" s="3" t="s">
        <v>22</v>
      </c>
      <c r="F584" s="3" t="s">
        <v>15</v>
      </c>
      <c r="G584" s="3" t="s">
        <v>122</v>
      </c>
      <c r="H584" s="3" t="s">
        <v>702</v>
      </c>
      <c r="I584" s="3" t="s">
        <v>20</v>
      </c>
      <c r="J584" s="3" t="s">
        <v>806</v>
      </c>
      <c r="K584" s="3">
        <v>4</v>
      </c>
      <c r="L584" s="3">
        <v>1</v>
      </c>
      <c r="M584" s="3">
        <v>3</v>
      </c>
      <c r="O584">
        <f>Table2[[#This Row],[id]]</f>
        <v>583</v>
      </c>
      <c r="P584" t="str">
        <f>_xlfn.XLOOKUP(Table2[[#This Row],[id]],AGCEEP[id],AGCEEP[continent])</f>
        <v>Asia</v>
      </c>
      <c r="Q584" t="str">
        <f>_xlfn.XLOOKUP(Table2[[#This Row],[id]],AGCEEP[id],AGCEEP[region])</f>
        <v>Siberia</v>
      </c>
      <c r="R584" t="str">
        <f>_xlfn.XLOOKUP(Table2[[#This Row],[id]],AGCEEP[id],AGCEEP[area])</f>
        <v>Omsk</v>
      </c>
      <c r="S584" t="str">
        <f>_xlfn.XLOOKUP(Table2[[#This Row],[id]],AGCEEP[id],AGCEEP[terrain])</f>
        <v>forest</v>
      </c>
      <c r="T584" t="str">
        <f>_xlfn.XLOOKUP(Table2[[#This Row],[id]],AGCEEP[id],AGCEEP[religion])</f>
        <v>pagan</v>
      </c>
      <c r="U584" t="str">
        <f>_xlfn.XLOOKUP(Table2[[#This Row],[id]],AGCEEP[id],AGCEEP[climate])</f>
        <v>tundra</v>
      </c>
      <c r="V584" t="str">
        <f>_xlfn.XLOOKUP(Table2[[#This Row],[id]],AGCEEP[id],AGCEEP[culture])</f>
        <v>altai</v>
      </c>
      <c r="W584" t="str">
        <f>_xlfn.XLOOKUP(Table2[[#This Row],[id]],AGCEEP[id],AGCEEP[goods])</f>
        <v>fur</v>
      </c>
      <c r="X584" t="str">
        <f>_xlfn.XLOOKUP(Table2[[#This Row],[id]],AGCEEP[id],AGCEEP[name])</f>
        <v>Irtych</v>
      </c>
      <c r="Y584">
        <f>_xlfn.XLOOKUP(Table2[[#This Row],[id]],AGCEEP[id],AGCEEP[colonization_difficulty])</f>
        <v>4</v>
      </c>
      <c r="Z584">
        <f>_xlfn.XLOOKUP(Table2[[#This Row],[id]],AGCEEP[id],AGCEEP[manpower])</f>
        <v>1</v>
      </c>
      <c r="AA584">
        <f>_xlfn.XLOOKUP(Table2[[#This Row],[id]],AGCEEP[id],AGCEEP[income])</f>
        <v>3</v>
      </c>
    </row>
    <row r="585" spans="1:27">
      <c r="A585" s="2">
        <v>584</v>
      </c>
      <c r="B585" s="3" t="s">
        <v>652</v>
      </c>
      <c r="C585" s="3" t="s">
        <v>700</v>
      </c>
      <c r="D585" s="3" t="s">
        <v>802</v>
      </c>
      <c r="E585" s="3" t="s">
        <v>34</v>
      </c>
      <c r="F585" s="3" t="s">
        <v>15</v>
      </c>
      <c r="G585" s="3" t="s">
        <v>122</v>
      </c>
      <c r="H585" s="3" t="s">
        <v>713</v>
      </c>
      <c r="I585" s="3" t="s">
        <v>43</v>
      </c>
      <c r="J585" s="3" t="s">
        <v>807</v>
      </c>
      <c r="K585" s="3">
        <v>3</v>
      </c>
      <c r="L585" s="3">
        <v>1</v>
      </c>
      <c r="M585" s="3">
        <v>3</v>
      </c>
      <c r="O585">
        <f>Table2[[#This Row],[id]]</f>
        <v>584</v>
      </c>
      <c r="P585" t="str">
        <f>_xlfn.XLOOKUP(Table2[[#This Row],[id]],AGCEEP[id],AGCEEP[continent])</f>
        <v>Asia</v>
      </c>
      <c r="Q585" t="str">
        <f>_xlfn.XLOOKUP(Table2[[#This Row],[id]],AGCEEP[id],AGCEEP[region])</f>
        <v>Siberia</v>
      </c>
      <c r="R585" t="str">
        <f>_xlfn.XLOOKUP(Table2[[#This Row],[id]],AGCEEP[id],AGCEEP[area])</f>
        <v>Omsk</v>
      </c>
      <c r="S585" t="str">
        <f>_xlfn.XLOOKUP(Table2[[#This Row],[id]],AGCEEP[id],AGCEEP[terrain])</f>
        <v>plains</v>
      </c>
      <c r="T585" t="str">
        <f>_xlfn.XLOOKUP(Table2[[#This Row],[id]],AGCEEP[id],AGCEEP[religion])</f>
        <v>pagan</v>
      </c>
      <c r="U585" t="str">
        <f>_xlfn.XLOOKUP(Table2[[#This Row],[id]],AGCEEP[id],AGCEEP[climate])</f>
        <v>tundra</v>
      </c>
      <c r="V585" t="str">
        <f>_xlfn.XLOOKUP(Table2[[#This Row],[id]],AGCEEP[id],AGCEEP[culture])</f>
        <v>altai</v>
      </c>
      <c r="W585" t="str">
        <f>_xlfn.XLOOKUP(Table2[[#This Row],[id]],AGCEEP[id],AGCEEP[goods])</f>
        <v>grain</v>
      </c>
      <c r="X585" t="str">
        <f>_xlfn.XLOOKUP(Table2[[#This Row],[id]],AGCEEP[id],AGCEEP[name])</f>
        <v>Novosibirsk</v>
      </c>
      <c r="Y585">
        <f>_xlfn.XLOOKUP(Table2[[#This Row],[id]],AGCEEP[id],AGCEEP[colonization_difficulty])</f>
        <v>3</v>
      </c>
      <c r="Z585">
        <f>_xlfn.XLOOKUP(Table2[[#This Row],[id]],AGCEEP[id],AGCEEP[manpower])</f>
        <v>1</v>
      </c>
      <c r="AA585">
        <f>_xlfn.XLOOKUP(Table2[[#This Row],[id]],AGCEEP[id],AGCEEP[income])</f>
        <v>3</v>
      </c>
    </row>
    <row r="586" spans="1:27">
      <c r="A586" s="2">
        <v>585</v>
      </c>
      <c r="B586" s="3" t="s">
        <v>652</v>
      </c>
      <c r="C586" s="3" t="s">
        <v>700</v>
      </c>
      <c r="D586" s="3" t="s">
        <v>802</v>
      </c>
      <c r="E586" s="3" t="s">
        <v>34</v>
      </c>
      <c r="F586" s="3" t="s">
        <v>15</v>
      </c>
      <c r="G586" s="3" t="s">
        <v>122</v>
      </c>
      <c r="H586" s="3" t="s">
        <v>702</v>
      </c>
      <c r="I586" s="3" t="s">
        <v>41</v>
      </c>
      <c r="J586" s="3" t="s">
        <v>808</v>
      </c>
      <c r="K586" s="3">
        <v>4</v>
      </c>
      <c r="L586" s="3">
        <v>1</v>
      </c>
      <c r="M586" s="3">
        <v>2</v>
      </c>
      <c r="O586">
        <f>Table2[[#This Row],[id]]</f>
        <v>585</v>
      </c>
      <c r="P586" t="str">
        <f>_xlfn.XLOOKUP(Table2[[#This Row],[id]],AGCEEP[id],AGCEEP[continent])</f>
        <v>Asia</v>
      </c>
      <c r="Q586" t="str">
        <f>_xlfn.XLOOKUP(Table2[[#This Row],[id]],AGCEEP[id],AGCEEP[region])</f>
        <v>Siberia</v>
      </c>
      <c r="R586" t="str">
        <f>_xlfn.XLOOKUP(Table2[[#This Row],[id]],AGCEEP[id],AGCEEP[area])</f>
        <v>Omsk</v>
      </c>
      <c r="S586" t="str">
        <f>_xlfn.XLOOKUP(Table2[[#This Row],[id]],AGCEEP[id],AGCEEP[terrain])</f>
        <v>plains</v>
      </c>
      <c r="T586" t="str">
        <f>_xlfn.XLOOKUP(Table2[[#This Row],[id]],AGCEEP[id],AGCEEP[religion])</f>
        <v>pagan</v>
      </c>
      <c r="U586" t="str">
        <f>_xlfn.XLOOKUP(Table2[[#This Row],[id]],AGCEEP[id],AGCEEP[climate])</f>
        <v>tundra</v>
      </c>
      <c r="V586" t="str">
        <f>_xlfn.XLOOKUP(Table2[[#This Row],[id]],AGCEEP[id],AGCEEP[culture])</f>
        <v>altai</v>
      </c>
      <c r="W586" t="str">
        <f>_xlfn.XLOOKUP(Table2[[#This Row],[id]],AGCEEP[id],AGCEEP[goods])</f>
        <v>wool</v>
      </c>
      <c r="X586" t="str">
        <f>_xlfn.XLOOKUP(Table2[[#This Row],[id]],AGCEEP[id],AGCEEP[name])</f>
        <v>Altai</v>
      </c>
      <c r="Y586">
        <f>_xlfn.XLOOKUP(Table2[[#This Row],[id]],AGCEEP[id],AGCEEP[colonization_difficulty])</f>
        <v>4</v>
      </c>
      <c r="Z586">
        <f>_xlfn.XLOOKUP(Table2[[#This Row],[id]],AGCEEP[id],AGCEEP[manpower])</f>
        <v>1</v>
      </c>
      <c r="AA586">
        <f>_xlfn.XLOOKUP(Table2[[#This Row],[id]],AGCEEP[id],AGCEEP[income])</f>
        <v>2</v>
      </c>
    </row>
    <row r="587" spans="1:27">
      <c r="A587" s="2">
        <v>586</v>
      </c>
      <c r="B587" s="3" t="s">
        <v>652</v>
      </c>
      <c r="C587" s="3" t="s">
        <v>700</v>
      </c>
      <c r="D587" s="3" t="s">
        <v>802</v>
      </c>
      <c r="E587" s="3" t="s">
        <v>22</v>
      </c>
      <c r="F587" s="3" t="s">
        <v>15</v>
      </c>
      <c r="G587" s="3" t="s">
        <v>122</v>
      </c>
      <c r="H587" s="3" t="s">
        <v>702</v>
      </c>
      <c r="I587" s="3" t="s">
        <v>20</v>
      </c>
      <c r="J587" s="3" t="s">
        <v>809</v>
      </c>
      <c r="K587" s="3">
        <v>4</v>
      </c>
      <c r="L587" s="3">
        <v>1</v>
      </c>
      <c r="M587" s="3">
        <v>2</v>
      </c>
      <c r="O587">
        <f>Table2[[#This Row],[id]]</f>
        <v>586</v>
      </c>
      <c r="P587" t="str">
        <f>_xlfn.XLOOKUP(Table2[[#This Row],[id]],AGCEEP[id],AGCEEP[continent])</f>
        <v>Asia</v>
      </c>
      <c r="Q587" t="str">
        <f>_xlfn.XLOOKUP(Table2[[#This Row],[id]],AGCEEP[id],AGCEEP[region])</f>
        <v>Siberia</v>
      </c>
      <c r="R587" t="str">
        <f>_xlfn.XLOOKUP(Table2[[#This Row],[id]],AGCEEP[id],AGCEEP[area])</f>
        <v>Omsk</v>
      </c>
      <c r="S587" t="str">
        <f>_xlfn.XLOOKUP(Table2[[#This Row],[id]],AGCEEP[id],AGCEEP[terrain])</f>
        <v>forest</v>
      </c>
      <c r="T587" t="str">
        <f>_xlfn.XLOOKUP(Table2[[#This Row],[id]],AGCEEP[id],AGCEEP[religion])</f>
        <v>pagan</v>
      </c>
      <c r="U587" t="str">
        <f>_xlfn.XLOOKUP(Table2[[#This Row],[id]],AGCEEP[id],AGCEEP[climate])</f>
        <v>tundra</v>
      </c>
      <c r="V587" t="str">
        <f>_xlfn.XLOOKUP(Table2[[#This Row],[id]],AGCEEP[id],AGCEEP[culture])</f>
        <v>altai</v>
      </c>
      <c r="W587" t="str">
        <f>_xlfn.XLOOKUP(Table2[[#This Row],[id]],AGCEEP[id],AGCEEP[goods])</f>
        <v>fur</v>
      </c>
      <c r="X587" t="str">
        <f>_xlfn.XLOOKUP(Table2[[#This Row],[id]],AGCEEP[id],AGCEEP[name])</f>
        <v>Demianka</v>
      </c>
      <c r="Y587">
        <f>_xlfn.XLOOKUP(Table2[[#This Row],[id]],AGCEEP[id],AGCEEP[colonization_difficulty])</f>
        <v>4</v>
      </c>
      <c r="Z587">
        <f>_xlfn.XLOOKUP(Table2[[#This Row],[id]],AGCEEP[id],AGCEEP[manpower])</f>
        <v>1</v>
      </c>
      <c r="AA587">
        <f>_xlfn.XLOOKUP(Table2[[#This Row],[id]],AGCEEP[id],AGCEEP[income])</f>
        <v>2</v>
      </c>
    </row>
    <row r="588" spans="1:27">
      <c r="A588" s="2">
        <v>587</v>
      </c>
      <c r="B588" s="3" t="s">
        <v>652</v>
      </c>
      <c r="C588" s="3" t="s">
        <v>700</v>
      </c>
      <c r="D588" s="3" t="s">
        <v>802</v>
      </c>
      <c r="E588" s="3" t="s">
        <v>34</v>
      </c>
      <c r="F588" s="3" t="s">
        <v>15</v>
      </c>
      <c r="G588" s="3" t="s">
        <v>26</v>
      </c>
      <c r="H588" s="3" t="s">
        <v>702</v>
      </c>
      <c r="I588" s="3" t="s">
        <v>41</v>
      </c>
      <c r="J588" s="3" t="s">
        <v>810</v>
      </c>
      <c r="K588" s="3">
        <v>4</v>
      </c>
      <c r="L588" s="3">
        <v>1</v>
      </c>
      <c r="M588" s="3">
        <v>3</v>
      </c>
      <c r="O588">
        <f>Table2[[#This Row],[id]]</f>
        <v>587</v>
      </c>
      <c r="P588" t="str">
        <f>_xlfn.XLOOKUP(Table2[[#This Row],[id]],AGCEEP[id],AGCEEP[continent])</f>
        <v>Asia</v>
      </c>
      <c r="Q588" t="str">
        <f>_xlfn.XLOOKUP(Table2[[#This Row],[id]],AGCEEP[id],AGCEEP[region])</f>
        <v>Siberia</v>
      </c>
      <c r="R588" t="str">
        <f>_xlfn.XLOOKUP(Table2[[#This Row],[id]],AGCEEP[id],AGCEEP[area])</f>
        <v>Omsk</v>
      </c>
      <c r="S588" t="str">
        <f>_xlfn.XLOOKUP(Table2[[#This Row],[id]],AGCEEP[id],AGCEEP[terrain])</f>
        <v>plains</v>
      </c>
      <c r="T588" t="str">
        <f>_xlfn.XLOOKUP(Table2[[#This Row],[id]],AGCEEP[id],AGCEEP[religion])</f>
        <v>pagan</v>
      </c>
      <c r="U588" t="str">
        <f>_xlfn.XLOOKUP(Table2[[#This Row],[id]],AGCEEP[id],AGCEEP[climate])</f>
        <v>ncontinental</v>
      </c>
      <c r="V588" t="str">
        <f>_xlfn.XLOOKUP(Table2[[#This Row],[id]],AGCEEP[id],AGCEEP[culture])</f>
        <v>altai</v>
      </c>
      <c r="W588" t="str">
        <f>_xlfn.XLOOKUP(Table2[[#This Row],[id]],AGCEEP[id],AGCEEP[goods])</f>
        <v>wool</v>
      </c>
      <c r="X588" t="str">
        <f>_xlfn.XLOOKUP(Table2[[#This Row],[id]],AGCEEP[id],AGCEEP[name])</f>
        <v>Barabinsk</v>
      </c>
      <c r="Y588">
        <f>_xlfn.XLOOKUP(Table2[[#This Row],[id]],AGCEEP[id],AGCEEP[colonization_difficulty])</f>
        <v>4</v>
      </c>
      <c r="Z588">
        <f>_xlfn.XLOOKUP(Table2[[#This Row],[id]],AGCEEP[id],AGCEEP[manpower])</f>
        <v>1</v>
      </c>
      <c r="AA588">
        <f>_xlfn.XLOOKUP(Table2[[#This Row],[id]],AGCEEP[id],AGCEEP[income])</f>
        <v>3</v>
      </c>
    </row>
    <row r="589" spans="1:27">
      <c r="A589" s="2">
        <v>588</v>
      </c>
      <c r="B589" s="3" t="s">
        <v>652</v>
      </c>
      <c r="C589" s="3" t="s">
        <v>700</v>
      </c>
      <c r="D589" s="3" t="s">
        <v>802</v>
      </c>
      <c r="E589" s="3" t="s">
        <v>22</v>
      </c>
      <c r="F589" s="3" t="s">
        <v>15</v>
      </c>
      <c r="G589" s="3" t="s">
        <v>122</v>
      </c>
      <c r="H589" s="3" t="s">
        <v>702</v>
      </c>
      <c r="I589" s="3" t="s">
        <v>20</v>
      </c>
      <c r="J589" s="3" t="s">
        <v>811</v>
      </c>
      <c r="K589" s="3">
        <v>4</v>
      </c>
      <c r="L589" s="3">
        <v>1</v>
      </c>
      <c r="M589" s="3">
        <v>3</v>
      </c>
      <c r="O589">
        <f>Table2[[#This Row],[id]]</f>
        <v>588</v>
      </c>
      <c r="P589" t="str">
        <f>_xlfn.XLOOKUP(Table2[[#This Row],[id]],AGCEEP[id],AGCEEP[continent])</f>
        <v>Asia</v>
      </c>
      <c r="Q589" t="str">
        <f>_xlfn.XLOOKUP(Table2[[#This Row],[id]],AGCEEP[id],AGCEEP[region])</f>
        <v>Siberia</v>
      </c>
      <c r="R589" t="str">
        <f>_xlfn.XLOOKUP(Table2[[#This Row],[id]],AGCEEP[id],AGCEEP[area])</f>
        <v>Omsk</v>
      </c>
      <c r="S589" t="str">
        <f>_xlfn.XLOOKUP(Table2[[#This Row],[id]],AGCEEP[id],AGCEEP[terrain])</f>
        <v>forest</v>
      </c>
      <c r="T589" t="str">
        <f>_xlfn.XLOOKUP(Table2[[#This Row],[id]],AGCEEP[id],AGCEEP[religion])</f>
        <v>pagan</v>
      </c>
      <c r="U589" t="str">
        <f>_xlfn.XLOOKUP(Table2[[#This Row],[id]],AGCEEP[id],AGCEEP[climate])</f>
        <v>tundra</v>
      </c>
      <c r="V589" t="str">
        <f>_xlfn.XLOOKUP(Table2[[#This Row],[id]],AGCEEP[id],AGCEEP[culture])</f>
        <v>altai</v>
      </c>
      <c r="W589" t="str">
        <f>_xlfn.XLOOKUP(Table2[[#This Row],[id]],AGCEEP[id],AGCEEP[goods])</f>
        <v>fur</v>
      </c>
      <c r="X589" t="str">
        <f>_xlfn.XLOOKUP(Table2[[#This Row],[id]],AGCEEP[id],AGCEEP[name])</f>
        <v>Ob</v>
      </c>
      <c r="Y589">
        <f>_xlfn.XLOOKUP(Table2[[#This Row],[id]],AGCEEP[id],AGCEEP[colonization_difficulty])</f>
        <v>4</v>
      </c>
      <c r="Z589">
        <f>_xlfn.XLOOKUP(Table2[[#This Row],[id]],AGCEEP[id],AGCEEP[manpower])</f>
        <v>1</v>
      </c>
      <c r="AA589">
        <f>_xlfn.XLOOKUP(Table2[[#This Row],[id]],AGCEEP[id],AGCEEP[income])</f>
        <v>3</v>
      </c>
    </row>
    <row r="590" spans="1:27">
      <c r="A590" s="2">
        <v>589</v>
      </c>
      <c r="B590" s="3" t="s">
        <v>652</v>
      </c>
      <c r="C590" s="3" t="s">
        <v>700</v>
      </c>
      <c r="D590" s="3" t="s">
        <v>802</v>
      </c>
      <c r="E590" s="3" t="s">
        <v>22</v>
      </c>
      <c r="F590" s="3" t="s">
        <v>15</v>
      </c>
      <c r="G590" s="3" t="s">
        <v>122</v>
      </c>
      <c r="H590" s="3" t="s">
        <v>702</v>
      </c>
      <c r="I590" s="3" t="s">
        <v>20</v>
      </c>
      <c r="J590" s="3" t="s">
        <v>812</v>
      </c>
      <c r="K590" s="3">
        <v>4</v>
      </c>
      <c r="L590" s="3">
        <v>1</v>
      </c>
      <c r="M590" s="3">
        <v>4</v>
      </c>
      <c r="O590">
        <f>Table2[[#This Row],[id]]</f>
        <v>589</v>
      </c>
      <c r="P590" t="str">
        <f>_xlfn.XLOOKUP(Table2[[#This Row],[id]],AGCEEP[id],AGCEEP[continent])</f>
        <v>Asia</v>
      </c>
      <c r="Q590" t="str">
        <f>_xlfn.XLOOKUP(Table2[[#This Row],[id]],AGCEEP[id],AGCEEP[region])</f>
        <v>Siberia</v>
      </c>
      <c r="R590" t="str">
        <f>_xlfn.XLOOKUP(Table2[[#This Row],[id]],AGCEEP[id],AGCEEP[area])</f>
        <v>Omsk</v>
      </c>
      <c r="S590" t="str">
        <f>_xlfn.XLOOKUP(Table2[[#This Row],[id]],AGCEEP[id],AGCEEP[terrain])</f>
        <v>forest</v>
      </c>
      <c r="T590" t="str">
        <f>_xlfn.XLOOKUP(Table2[[#This Row],[id]],AGCEEP[id],AGCEEP[religion])</f>
        <v>pagan</v>
      </c>
      <c r="U590" t="str">
        <f>_xlfn.XLOOKUP(Table2[[#This Row],[id]],AGCEEP[id],AGCEEP[climate])</f>
        <v>tundra</v>
      </c>
      <c r="V590" t="str">
        <f>_xlfn.XLOOKUP(Table2[[#This Row],[id]],AGCEEP[id],AGCEEP[culture])</f>
        <v>altai</v>
      </c>
      <c r="W590" t="str">
        <f>_xlfn.XLOOKUP(Table2[[#This Row],[id]],AGCEEP[id],AGCEEP[goods])</f>
        <v>fur</v>
      </c>
      <c r="X590" t="str">
        <f>_xlfn.XLOOKUP(Table2[[#This Row],[id]],AGCEEP[id],AGCEEP[name])</f>
        <v>Tomsk</v>
      </c>
      <c r="Y590">
        <f>_xlfn.XLOOKUP(Table2[[#This Row],[id]],AGCEEP[id],AGCEEP[colonization_difficulty])</f>
        <v>4</v>
      </c>
      <c r="Z590">
        <f>_xlfn.XLOOKUP(Table2[[#This Row],[id]],AGCEEP[id],AGCEEP[manpower])</f>
        <v>1</v>
      </c>
      <c r="AA590">
        <f>_xlfn.XLOOKUP(Table2[[#This Row],[id]],AGCEEP[id],AGCEEP[income])</f>
        <v>4</v>
      </c>
    </row>
    <row r="591" spans="1:27">
      <c r="A591" s="2">
        <v>590</v>
      </c>
      <c r="B591" s="3" t="s">
        <v>652</v>
      </c>
      <c r="C591" s="3" t="s">
        <v>700</v>
      </c>
      <c r="D591" s="3" t="s">
        <v>813</v>
      </c>
      <c r="E591" s="3" t="s">
        <v>22</v>
      </c>
      <c r="F591" s="3" t="s">
        <v>15</v>
      </c>
      <c r="G591" s="3" t="s">
        <v>122</v>
      </c>
      <c r="H591" s="3" t="s">
        <v>702</v>
      </c>
      <c r="I591" s="3" t="s">
        <v>18</v>
      </c>
      <c r="J591" s="3" t="s">
        <v>814</v>
      </c>
      <c r="K591" s="3">
        <v>5</v>
      </c>
      <c r="L591" s="3">
        <v>1</v>
      </c>
      <c r="M591" s="3">
        <v>2</v>
      </c>
      <c r="O591">
        <f>Table2[[#This Row],[id]]</f>
        <v>590</v>
      </c>
      <c r="P591" t="str">
        <f>_xlfn.XLOOKUP(Table2[[#This Row],[id]],AGCEEP[id],AGCEEP[continent])</f>
        <v>Asia</v>
      </c>
      <c r="Q591" t="str">
        <f>_xlfn.XLOOKUP(Table2[[#This Row],[id]],AGCEEP[id],AGCEEP[region])</f>
        <v>Siberia</v>
      </c>
      <c r="R591" t="str">
        <f>_xlfn.XLOOKUP(Table2[[#This Row],[id]],AGCEEP[id],AGCEEP[area])</f>
        <v>Jenisej</v>
      </c>
      <c r="S591" t="str">
        <f>_xlfn.XLOOKUP(Table2[[#This Row],[id]],AGCEEP[id],AGCEEP[terrain])</f>
        <v>forest</v>
      </c>
      <c r="T591" t="str">
        <f>_xlfn.XLOOKUP(Table2[[#This Row],[id]],AGCEEP[id],AGCEEP[religion])</f>
        <v>pagan</v>
      </c>
      <c r="U591" t="str">
        <f>_xlfn.XLOOKUP(Table2[[#This Row],[id]],AGCEEP[id],AGCEEP[climate])</f>
        <v>tundra</v>
      </c>
      <c r="V591" t="str">
        <f>_xlfn.XLOOKUP(Table2[[#This Row],[id]],AGCEEP[id],AGCEEP[culture])</f>
        <v>mongol</v>
      </c>
      <c r="W591" t="str">
        <f>_xlfn.XLOOKUP(Table2[[#This Row],[id]],AGCEEP[id],AGCEEP[goods])</f>
        <v>fur</v>
      </c>
      <c r="X591" t="str">
        <f>_xlfn.XLOOKUP(Table2[[#This Row],[id]],AGCEEP[id],AGCEEP[name])</f>
        <v>Angara</v>
      </c>
      <c r="Y591">
        <f>_xlfn.XLOOKUP(Table2[[#This Row],[id]],AGCEEP[id],AGCEEP[colonization_difficulty])</f>
        <v>5</v>
      </c>
      <c r="Z591">
        <f>_xlfn.XLOOKUP(Table2[[#This Row],[id]],AGCEEP[id],AGCEEP[manpower])</f>
        <v>1</v>
      </c>
      <c r="AA591">
        <f>_xlfn.XLOOKUP(Table2[[#This Row],[id]],AGCEEP[id],AGCEEP[income])</f>
        <v>2</v>
      </c>
    </row>
    <row r="592" spans="1:27">
      <c r="A592" s="2">
        <v>591</v>
      </c>
      <c r="B592" s="3" t="s">
        <v>652</v>
      </c>
      <c r="C592" s="3" t="s">
        <v>700</v>
      </c>
      <c r="D592" s="3" t="s">
        <v>813</v>
      </c>
      <c r="E592" s="3" t="s">
        <v>34</v>
      </c>
      <c r="F592" s="3" t="s">
        <v>15</v>
      </c>
      <c r="G592" s="3" t="s">
        <v>122</v>
      </c>
      <c r="H592" s="3" t="s">
        <v>702</v>
      </c>
      <c r="I592" s="3" t="s">
        <v>20</v>
      </c>
      <c r="J592" s="3" t="s">
        <v>815</v>
      </c>
      <c r="K592" s="3">
        <v>4</v>
      </c>
      <c r="L592" s="3">
        <v>1</v>
      </c>
      <c r="M592" s="3">
        <v>5</v>
      </c>
      <c r="O592">
        <f>Table2[[#This Row],[id]]</f>
        <v>591</v>
      </c>
      <c r="P592" t="str">
        <f>_xlfn.XLOOKUP(Table2[[#This Row],[id]],AGCEEP[id],AGCEEP[continent])</f>
        <v>Asia</v>
      </c>
      <c r="Q592" t="str">
        <f>_xlfn.XLOOKUP(Table2[[#This Row],[id]],AGCEEP[id],AGCEEP[region])</f>
        <v>Siberia</v>
      </c>
      <c r="R592" t="str">
        <f>_xlfn.XLOOKUP(Table2[[#This Row],[id]],AGCEEP[id],AGCEEP[area])</f>
        <v>Jenisej</v>
      </c>
      <c r="S592" t="str">
        <f>_xlfn.XLOOKUP(Table2[[#This Row],[id]],AGCEEP[id],AGCEEP[terrain])</f>
        <v>plains</v>
      </c>
      <c r="T592" t="str">
        <f>_xlfn.XLOOKUP(Table2[[#This Row],[id]],AGCEEP[id],AGCEEP[religion])</f>
        <v>pagan</v>
      </c>
      <c r="U592" t="str">
        <f>_xlfn.XLOOKUP(Table2[[#This Row],[id]],AGCEEP[id],AGCEEP[climate])</f>
        <v>tundra</v>
      </c>
      <c r="V592" t="str">
        <f>_xlfn.XLOOKUP(Table2[[#This Row],[id]],AGCEEP[id],AGCEEP[culture])</f>
        <v>mongol</v>
      </c>
      <c r="W592" t="str">
        <f>_xlfn.XLOOKUP(Table2[[#This Row],[id]],AGCEEP[id],AGCEEP[goods])</f>
        <v>fur</v>
      </c>
      <c r="X592" t="str">
        <f>_xlfn.XLOOKUP(Table2[[#This Row],[id]],AGCEEP[id],AGCEEP[name])</f>
        <v>Krasnoyarsk</v>
      </c>
      <c r="Y592">
        <f>_xlfn.XLOOKUP(Table2[[#This Row],[id]],AGCEEP[id],AGCEEP[colonization_difficulty])</f>
        <v>4</v>
      </c>
      <c r="Z592">
        <f>_xlfn.XLOOKUP(Table2[[#This Row],[id]],AGCEEP[id],AGCEEP[manpower])</f>
        <v>1</v>
      </c>
      <c r="AA592">
        <f>_xlfn.XLOOKUP(Table2[[#This Row],[id]],AGCEEP[id],AGCEEP[income])</f>
        <v>5</v>
      </c>
    </row>
    <row r="593" spans="1:27">
      <c r="A593" s="2">
        <v>592</v>
      </c>
      <c r="B593" s="3" t="s">
        <v>652</v>
      </c>
      <c r="C593" s="3" t="s">
        <v>700</v>
      </c>
      <c r="D593" s="3" t="s">
        <v>813</v>
      </c>
      <c r="E593" s="3" t="s">
        <v>34</v>
      </c>
      <c r="F593" s="3" t="s">
        <v>15</v>
      </c>
      <c r="G593" s="3" t="s">
        <v>122</v>
      </c>
      <c r="H593" s="3" t="s">
        <v>702</v>
      </c>
      <c r="I593" s="3" t="s">
        <v>20</v>
      </c>
      <c r="J593" s="3" t="s">
        <v>816</v>
      </c>
      <c r="K593" s="3">
        <v>4</v>
      </c>
      <c r="L593" s="3">
        <v>1</v>
      </c>
      <c r="M593" s="3">
        <v>2</v>
      </c>
      <c r="O593">
        <f>Table2[[#This Row],[id]]</f>
        <v>592</v>
      </c>
      <c r="P593" t="str">
        <f>_xlfn.XLOOKUP(Table2[[#This Row],[id]],AGCEEP[id],AGCEEP[continent])</f>
        <v>Asia</v>
      </c>
      <c r="Q593" t="str">
        <f>_xlfn.XLOOKUP(Table2[[#This Row],[id]],AGCEEP[id],AGCEEP[region])</f>
        <v>Siberia</v>
      </c>
      <c r="R593" t="str">
        <f>_xlfn.XLOOKUP(Table2[[#This Row],[id]],AGCEEP[id],AGCEEP[area])</f>
        <v>Jenisej</v>
      </c>
      <c r="S593" t="str">
        <f>_xlfn.XLOOKUP(Table2[[#This Row],[id]],AGCEEP[id],AGCEEP[terrain])</f>
        <v>plains</v>
      </c>
      <c r="T593" t="str">
        <f>_xlfn.XLOOKUP(Table2[[#This Row],[id]],AGCEEP[id],AGCEEP[religion])</f>
        <v>pagan</v>
      </c>
      <c r="U593" t="str">
        <f>_xlfn.XLOOKUP(Table2[[#This Row],[id]],AGCEEP[id],AGCEEP[climate])</f>
        <v>tundra</v>
      </c>
      <c r="V593" t="str">
        <f>_xlfn.XLOOKUP(Table2[[#This Row],[id]],AGCEEP[id],AGCEEP[culture])</f>
        <v>mongol</v>
      </c>
      <c r="W593" t="str">
        <f>_xlfn.XLOOKUP(Table2[[#This Row],[id]],AGCEEP[id],AGCEEP[goods])</f>
        <v>fur</v>
      </c>
      <c r="X593" t="str">
        <f>_xlfn.XLOOKUP(Table2[[#This Row],[id]],AGCEEP[id],AGCEEP[name])</f>
        <v>Balakhta</v>
      </c>
      <c r="Y593">
        <f>_xlfn.XLOOKUP(Table2[[#This Row],[id]],AGCEEP[id],AGCEEP[colonization_difficulty])</f>
        <v>4</v>
      </c>
      <c r="Z593">
        <f>_xlfn.XLOOKUP(Table2[[#This Row],[id]],AGCEEP[id],AGCEEP[manpower])</f>
        <v>1</v>
      </c>
      <c r="AA593">
        <f>_xlfn.XLOOKUP(Table2[[#This Row],[id]],AGCEEP[id],AGCEEP[income])</f>
        <v>2</v>
      </c>
    </row>
    <row r="594" spans="1:27">
      <c r="A594" s="2">
        <v>593</v>
      </c>
      <c r="B594" s="3" t="s">
        <v>652</v>
      </c>
      <c r="C594" s="3" t="s">
        <v>700</v>
      </c>
      <c r="D594" s="3" t="s">
        <v>813</v>
      </c>
      <c r="E594" s="3" t="s">
        <v>22</v>
      </c>
      <c r="F594" s="3" t="s">
        <v>15</v>
      </c>
      <c r="G594" s="3" t="s">
        <v>122</v>
      </c>
      <c r="H594" s="3" t="s">
        <v>702</v>
      </c>
      <c r="I594" s="3" t="s">
        <v>20</v>
      </c>
      <c r="J594" s="3" t="s">
        <v>817</v>
      </c>
      <c r="K594" s="3">
        <v>5</v>
      </c>
      <c r="L594" s="3">
        <v>1</v>
      </c>
      <c r="M594" s="3">
        <v>2</v>
      </c>
      <c r="O594">
        <f>Table2[[#This Row],[id]]</f>
        <v>593</v>
      </c>
      <c r="P594" t="str">
        <f>_xlfn.XLOOKUP(Table2[[#This Row],[id]],AGCEEP[id],AGCEEP[continent])</f>
        <v>Asia</v>
      </c>
      <c r="Q594" t="str">
        <f>_xlfn.XLOOKUP(Table2[[#This Row],[id]],AGCEEP[id],AGCEEP[region])</f>
        <v>Siberia</v>
      </c>
      <c r="R594" t="str">
        <f>_xlfn.XLOOKUP(Table2[[#This Row],[id]],AGCEEP[id],AGCEEP[area])</f>
        <v>Jenisej</v>
      </c>
      <c r="S594" t="str">
        <f>_xlfn.XLOOKUP(Table2[[#This Row],[id]],AGCEEP[id],AGCEEP[terrain])</f>
        <v>forest</v>
      </c>
      <c r="T594" t="str">
        <f>_xlfn.XLOOKUP(Table2[[#This Row],[id]],AGCEEP[id],AGCEEP[religion])</f>
        <v>pagan</v>
      </c>
      <c r="U594" t="str">
        <f>_xlfn.XLOOKUP(Table2[[#This Row],[id]],AGCEEP[id],AGCEEP[climate])</f>
        <v>tundra</v>
      </c>
      <c r="V594" t="str">
        <f>_xlfn.XLOOKUP(Table2[[#This Row],[id]],AGCEEP[id],AGCEEP[culture])</f>
        <v>mongol</v>
      </c>
      <c r="W594" t="str">
        <f>_xlfn.XLOOKUP(Table2[[#This Row],[id]],AGCEEP[id],AGCEEP[goods])</f>
        <v>fur</v>
      </c>
      <c r="X594" t="str">
        <f>_xlfn.XLOOKUP(Table2[[#This Row],[id]],AGCEEP[id],AGCEEP[name])</f>
        <v>Tchuma</v>
      </c>
      <c r="Y594">
        <f>_xlfn.XLOOKUP(Table2[[#This Row],[id]],AGCEEP[id],AGCEEP[colonization_difficulty])</f>
        <v>5</v>
      </c>
      <c r="Z594">
        <f>_xlfn.XLOOKUP(Table2[[#This Row],[id]],AGCEEP[id],AGCEEP[manpower])</f>
        <v>1</v>
      </c>
      <c r="AA594">
        <f>_xlfn.XLOOKUP(Table2[[#This Row],[id]],AGCEEP[id],AGCEEP[income])</f>
        <v>2</v>
      </c>
    </row>
    <row r="595" spans="1:27">
      <c r="A595" s="2">
        <v>594</v>
      </c>
      <c r="B595" s="3" t="s">
        <v>652</v>
      </c>
      <c r="C595" s="3" t="s">
        <v>700</v>
      </c>
      <c r="D595" s="3" t="s">
        <v>813</v>
      </c>
      <c r="E595" s="3" t="s">
        <v>34</v>
      </c>
      <c r="F595" s="3" t="s">
        <v>15</v>
      </c>
      <c r="G595" s="3" t="s">
        <v>122</v>
      </c>
      <c r="H595" s="3" t="s">
        <v>702</v>
      </c>
      <c r="I595" s="3" t="s">
        <v>20</v>
      </c>
      <c r="J595" s="3" t="s">
        <v>818</v>
      </c>
      <c r="K595" s="3">
        <v>4</v>
      </c>
      <c r="L595" s="3">
        <v>1</v>
      </c>
      <c r="M595" s="3">
        <v>2</v>
      </c>
      <c r="O595">
        <f>Table2[[#This Row],[id]]</f>
        <v>594</v>
      </c>
      <c r="P595" t="str">
        <f>_xlfn.XLOOKUP(Table2[[#This Row],[id]],AGCEEP[id],AGCEEP[continent])</f>
        <v>Asia</v>
      </c>
      <c r="Q595" t="str">
        <f>_xlfn.XLOOKUP(Table2[[#This Row],[id]],AGCEEP[id],AGCEEP[region])</f>
        <v>Siberia</v>
      </c>
      <c r="R595" t="str">
        <f>_xlfn.XLOOKUP(Table2[[#This Row],[id]],AGCEEP[id],AGCEEP[area])</f>
        <v>Jenisej</v>
      </c>
      <c r="S595" t="str">
        <f>_xlfn.XLOOKUP(Table2[[#This Row],[id]],AGCEEP[id],AGCEEP[terrain])</f>
        <v>plains</v>
      </c>
      <c r="T595" t="str">
        <f>_xlfn.XLOOKUP(Table2[[#This Row],[id]],AGCEEP[id],AGCEEP[religion])</f>
        <v>pagan</v>
      </c>
      <c r="U595" t="str">
        <f>_xlfn.XLOOKUP(Table2[[#This Row],[id]],AGCEEP[id],AGCEEP[climate])</f>
        <v>tundra</v>
      </c>
      <c r="V595" t="str">
        <f>_xlfn.XLOOKUP(Table2[[#This Row],[id]],AGCEEP[id],AGCEEP[culture])</f>
        <v>mongol</v>
      </c>
      <c r="W595" t="str">
        <f>_xlfn.XLOOKUP(Table2[[#This Row],[id]],AGCEEP[id],AGCEEP[goods])</f>
        <v>fur</v>
      </c>
      <c r="X595" t="str">
        <f>_xlfn.XLOOKUP(Table2[[#This Row],[id]],AGCEEP[id],AGCEEP[name])</f>
        <v>Bratsk</v>
      </c>
      <c r="Y595">
        <f>_xlfn.XLOOKUP(Table2[[#This Row],[id]],AGCEEP[id],AGCEEP[colonization_difficulty])</f>
        <v>4</v>
      </c>
      <c r="Z595">
        <f>_xlfn.XLOOKUP(Table2[[#This Row],[id]],AGCEEP[id],AGCEEP[manpower])</f>
        <v>1</v>
      </c>
      <c r="AA595">
        <f>_xlfn.XLOOKUP(Table2[[#This Row],[id]],AGCEEP[id],AGCEEP[income])</f>
        <v>2</v>
      </c>
    </row>
    <row r="596" spans="1:27">
      <c r="A596" s="2">
        <v>595</v>
      </c>
      <c r="B596" s="3" t="s">
        <v>652</v>
      </c>
      <c r="C596" s="3" t="s">
        <v>700</v>
      </c>
      <c r="D596" s="3" t="s">
        <v>819</v>
      </c>
      <c r="E596" s="3" t="s">
        <v>34</v>
      </c>
      <c r="F596" s="3" t="s">
        <v>15</v>
      </c>
      <c r="G596" s="3" t="s">
        <v>122</v>
      </c>
      <c r="H596" s="3" t="s">
        <v>820</v>
      </c>
      <c r="I596" s="3" t="s">
        <v>20</v>
      </c>
      <c r="J596" s="3" t="s">
        <v>821</v>
      </c>
      <c r="K596" s="3">
        <v>6</v>
      </c>
      <c r="L596" s="3">
        <v>1</v>
      </c>
      <c r="M596" s="3">
        <v>2</v>
      </c>
      <c r="O596">
        <f>Table2[[#This Row],[id]]</f>
        <v>595</v>
      </c>
      <c r="P596" t="str">
        <f>_xlfn.XLOOKUP(Table2[[#This Row],[id]],AGCEEP[id],AGCEEP[continent])</f>
        <v>Asia</v>
      </c>
      <c r="Q596" t="str">
        <f>_xlfn.XLOOKUP(Table2[[#This Row],[id]],AGCEEP[id],AGCEEP[region])</f>
        <v>Siberia</v>
      </c>
      <c r="R596" t="str">
        <f>_xlfn.XLOOKUP(Table2[[#This Row],[id]],AGCEEP[id],AGCEEP[area])</f>
        <v>Lena</v>
      </c>
      <c r="S596" t="str">
        <f>_xlfn.XLOOKUP(Table2[[#This Row],[id]],AGCEEP[id],AGCEEP[terrain])</f>
        <v>plains</v>
      </c>
      <c r="T596" t="str">
        <f>_xlfn.XLOOKUP(Table2[[#This Row],[id]],AGCEEP[id],AGCEEP[religion])</f>
        <v>pagan</v>
      </c>
      <c r="U596" t="str">
        <f>_xlfn.XLOOKUP(Table2[[#This Row],[id]],AGCEEP[id],AGCEEP[climate])</f>
        <v>tundra</v>
      </c>
      <c r="V596" t="str">
        <f>_xlfn.XLOOKUP(Table2[[#This Row],[id]],AGCEEP[id],AGCEEP[culture])</f>
        <v>mongol</v>
      </c>
      <c r="W596" t="str">
        <f>_xlfn.XLOOKUP(Table2[[#This Row],[id]],AGCEEP[id],AGCEEP[goods])</f>
        <v>fur</v>
      </c>
      <c r="X596" t="str">
        <f>_xlfn.XLOOKUP(Table2[[#This Row],[id]],AGCEEP[id],AGCEEP[name])</f>
        <v>Oka</v>
      </c>
      <c r="Y596">
        <f>_xlfn.XLOOKUP(Table2[[#This Row],[id]],AGCEEP[id],AGCEEP[colonization_difficulty])</f>
        <v>6</v>
      </c>
      <c r="Z596">
        <f>_xlfn.XLOOKUP(Table2[[#This Row],[id]],AGCEEP[id],AGCEEP[manpower])</f>
        <v>1</v>
      </c>
      <c r="AA596">
        <f>_xlfn.XLOOKUP(Table2[[#This Row],[id]],AGCEEP[id],AGCEEP[income])</f>
        <v>2</v>
      </c>
    </row>
    <row r="597" spans="1:27">
      <c r="A597" s="2">
        <v>596</v>
      </c>
      <c r="B597" s="3" t="s">
        <v>652</v>
      </c>
      <c r="C597" s="3" t="s">
        <v>700</v>
      </c>
      <c r="D597" s="3" t="s">
        <v>813</v>
      </c>
      <c r="E597" s="3" t="s">
        <v>1956</v>
      </c>
      <c r="F597" s="3" t="s">
        <v>15</v>
      </c>
      <c r="G597" s="3" t="s">
        <v>122</v>
      </c>
      <c r="H597" s="3" t="s">
        <v>702</v>
      </c>
      <c r="I597" s="3" t="s">
        <v>20</v>
      </c>
      <c r="J597" s="3" t="s">
        <v>822</v>
      </c>
      <c r="K597" s="3">
        <v>6</v>
      </c>
      <c r="L597" s="3">
        <v>1</v>
      </c>
      <c r="M597" s="3">
        <v>3</v>
      </c>
      <c r="O597">
        <f>Table2[[#This Row],[id]]</f>
        <v>596</v>
      </c>
      <c r="P597" t="str">
        <f>_xlfn.XLOOKUP(Table2[[#This Row],[id]],AGCEEP[id],AGCEEP[continent])</f>
        <v>Asia</v>
      </c>
      <c r="Q597" t="str">
        <f>_xlfn.XLOOKUP(Table2[[#This Row],[id]],AGCEEP[id],AGCEEP[region])</f>
        <v>Siberia</v>
      </c>
      <c r="R597" t="str">
        <f>_xlfn.XLOOKUP(Table2[[#This Row],[id]],AGCEEP[id],AGCEEP[area])</f>
        <v>Jenisej</v>
      </c>
      <c r="S597" t="str">
        <f>_xlfn.XLOOKUP(Table2[[#This Row],[id]],AGCEEP[id],AGCEEP[terrain])</f>
        <v>mountain</v>
      </c>
      <c r="T597" t="str">
        <f>_xlfn.XLOOKUP(Table2[[#This Row],[id]],AGCEEP[id],AGCEEP[religion])</f>
        <v>pagan</v>
      </c>
      <c r="U597" t="str">
        <f>_xlfn.XLOOKUP(Table2[[#This Row],[id]],AGCEEP[id],AGCEEP[climate])</f>
        <v>tundra</v>
      </c>
      <c r="V597" t="str">
        <f>_xlfn.XLOOKUP(Table2[[#This Row],[id]],AGCEEP[id],AGCEEP[culture])</f>
        <v>mongol</v>
      </c>
      <c r="W597" t="str">
        <f>_xlfn.XLOOKUP(Table2[[#This Row],[id]],AGCEEP[id],AGCEEP[goods])</f>
        <v>fur</v>
      </c>
      <c r="X597" t="str">
        <f>_xlfn.XLOOKUP(Table2[[#This Row],[id]],AGCEEP[id],AGCEEP[name])</f>
        <v>Touva</v>
      </c>
      <c r="Y597">
        <f>_xlfn.XLOOKUP(Table2[[#This Row],[id]],AGCEEP[id],AGCEEP[colonization_difficulty])</f>
        <v>6</v>
      </c>
      <c r="Z597">
        <f>_xlfn.XLOOKUP(Table2[[#This Row],[id]],AGCEEP[id],AGCEEP[manpower])</f>
        <v>1</v>
      </c>
      <c r="AA597">
        <f>_xlfn.XLOOKUP(Table2[[#This Row],[id]],AGCEEP[id],AGCEEP[income])</f>
        <v>3</v>
      </c>
    </row>
    <row r="598" spans="1:27">
      <c r="A598" s="2">
        <v>597</v>
      </c>
      <c r="B598" s="3" t="s">
        <v>652</v>
      </c>
      <c r="C598" s="3" t="s">
        <v>700</v>
      </c>
      <c r="D598" s="3" t="s">
        <v>819</v>
      </c>
      <c r="E598" s="3" t="s">
        <v>1956</v>
      </c>
      <c r="F598" s="3" t="s">
        <v>15</v>
      </c>
      <c r="G598" s="3" t="s">
        <v>122</v>
      </c>
      <c r="H598" s="3" t="s">
        <v>820</v>
      </c>
      <c r="I598" s="3" t="s">
        <v>20</v>
      </c>
      <c r="J598" s="3" t="s">
        <v>823</v>
      </c>
      <c r="K598" s="3">
        <v>7</v>
      </c>
      <c r="L598" s="3">
        <v>1</v>
      </c>
      <c r="M598" s="3">
        <v>1</v>
      </c>
      <c r="O598">
        <f>Table2[[#This Row],[id]]</f>
        <v>597</v>
      </c>
      <c r="P598" t="str">
        <f>_xlfn.XLOOKUP(Table2[[#This Row],[id]],AGCEEP[id],AGCEEP[continent])</f>
        <v>Asia</v>
      </c>
      <c r="Q598" t="str">
        <f>_xlfn.XLOOKUP(Table2[[#This Row],[id]],AGCEEP[id],AGCEEP[region])</f>
        <v>Siberia</v>
      </c>
      <c r="R598" t="str">
        <f>_xlfn.XLOOKUP(Table2[[#This Row],[id]],AGCEEP[id],AGCEEP[area])</f>
        <v>Lena</v>
      </c>
      <c r="S598" t="str">
        <f>_xlfn.XLOOKUP(Table2[[#This Row],[id]],AGCEEP[id],AGCEEP[terrain])</f>
        <v>mountain</v>
      </c>
      <c r="T598" t="str">
        <f>_xlfn.XLOOKUP(Table2[[#This Row],[id]],AGCEEP[id],AGCEEP[religion])</f>
        <v>pagan</v>
      </c>
      <c r="U598" t="str">
        <f>_xlfn.XLOOKUP(Table2[[#This Row],[id]],AGCEEP[id],AGCEEP[climate])</f>
        <v>tundra</v>
      </c>
      <c r="V598" t="str">
        <f>_xlfn.XLOOKUP(Table2[[#This Row],[id]],AGCEEP[id],AGCEEP[culture])</f>
        <v>mongol</v>
      </c>
      <c r="W598" t="str">
        <f>_xlfn.XLOOKUP(Table2[[#This Row],[id]],AGCEEP[id],AGCEEP[goods])</f>
        <v>fur</v>
      </c>
      <c r="X598" t="str">
        <f>_xlfn.XLOOKUP(Table2[[#This Row],[id]],AGCEEP[id],AGCEEP[name])</f>
        <v>Saian</v>
      </c>
      <c r="Y598">
        <f>_xlfn.XLOOKUP(Table2[[#This Row],[id]],AGCEEP[id],AGCEEP[colonization_difficulty])</f>
        <v>7</v>
      </c>
      <c r="Z598">
        <f>_xlfn.XLOOKUP(Table2[[#This Row],[id]],AGCEEP[id],AGCEEP[manpower])</f>
        <v>1</v>
      </c>
      <c r="AA598">
        <f>_xlfn.XLOOKUP(Table2[[#This Row],[id]],AGCEEP[id],AGCEEP[income])</f>
        <v>1</v>
      </c>
    </row>
    <row r="599" spans="1:27">
      <c r="A599" s="2">
        <v>598</v>
      </c>
      <c r="B599" s="3" t="s">
        <v>652</v>
      </c>
      <c r="C599" s="3" t="s">
        <v>700</v>
      </c>
      <c r="D599" s="3" t="s">
        <v>819</v>
      </c>
      <c r="E599" s="3" t="s">
        <v>34</v>
      </c>
      <c r="F599" s="3" t="s">
        <v>15</v>
      </c>
      <c r="G599" s="3" t="s">
        <v>122</v>
      </c>
      <c r="H599" s="3" t="s">
        <v>820</v>
      </c>
      <c r="I599" s="3" t="s">
        <v>20</v>
      </c>
      <c r="J599" s="3" t="s">
        <v>824</v>
      </c>
      <c r="K599" s="3">
        <v>6</v>
      </c>
      <c r="L599" s="3">
        <v>1</v>
      </c>
      <c r="M599" s="3">
        <v>1</v>
      </c>
      <c r="O599">
        <f>Table2[[#This Row],[id]]</f>
        <v>598</v>
      </c>
      <c r="P599" t="str">
        <f>_xlfn.XLOOKUP(Table2[[#This Row],[id]],AGCEEP[id],AGCEEP[continent])</f>
        <v>Asia</v>
      </c>
      <c r="Q599" t="str">
        <f>_xlfn.XLOOKUP(Table2[[#This Row],[id]],AGCEEP[id],AGCEEP[region])</f>
        <v>Siberia</v>
      </c>
      <c r="R599" t="str">
        <f>_xlfn.XLOOKUP(Table2[[#This Row],[id]],AGCEEP[id],AGCEEP[area])</f>
        <v>Lena</v>
      </c>
      <c r="S599" t="str">
        <f>_xlfn.XLOOKUP(Table2[[#This Row],[id]],AGCEEP[id],AGCEEP[terrain])</f>
        <v>plains</v>
      </c>
      <c r="T599" t="str">
        <f>_xlfn.XLOOKUP(Table2[[#This Row],[id]],AGCEEP[id],AGCEEP[religion])</f>
        <v>pagan</v>
      </c>
      <c r="U599" t="str">
        <f>_xlfn.XLOOKUP(Table2[[#This Row],[id]],AGCEEP[id],AGCEEP[climate])</f>
        <v>tundra</v>
      </c>
      <c r="V599" t="str">
        <f>_xlfn.XLOOKUP(Table2[[#This Row],[id]],AGCEEP[id],AGCEEP[culture])</f>
        <v>mongol</v>
      </c>
      <c r="W599" t="str">
        <f>_xlfn.XLOOKUP(Table2[[#This Row],[id]],AGCEEP[id],AGCEEP[goods])</f>
        <v>fur</v>
      </c>
      <c r="X599" t="str">
        <f>_xlfn.XLOOKUP(Table2[[#This Row],[id]],AGCEEP[id],AGCEEP[name])</f>
        <v>Zima</v>
      </c>
      <c r="Y599">
        <f>_xlfn.XLOOKUP(Table2[[#This Row],[id]],AGCEEP[id],AGCEEP[colonization_difficulty])</f>
        <v>6</v>
      </c>
      <c r="Z599">
        <f>_xlfn.XLOOKUP(Table2[[#This Row],[id]],AGCEEP[id],AGCEEP[manpower])</f>
        <v>1</v>
      </c>
      <c r="AA599">
        <f>_xlfn.XLOOKUP(Table2[[#This Row],[id]],AGCEEP[id],AGCEEP[income])</f>
        <v>1</v>
      </c>
    </row>
    <row r="600" spans="1:27">
      <c r="A600" s="2">
        <v>599</v>
      </c>
      <c r="B600" s="3" t="s">
        <v>652</v>
      </c>
      <c r="C600" s="3" t="s">
        <v>700</v>
      </c>
      <c r="D600" s="3" t="s">
        <v>819</v>
      </c>
      <c r="E600" s="3" t="s">
        <v>1956</v>
      </c>
      <c r="F600" s="3" t="s">
        <v>15</v>
      </c>
      <c r="G600" s="3" t="s">
        <v>122</v>
      </c>
      <c r="H600" s="3" t="s">
        <v>820</v>
      </c>
      <c r="I600" s="3" t="s">
        <v>20</v>
      </c>
      <c r="J600" s="3" t="s">
        <v>825</v>
      </c>
      <c r="K600" s="3">
        <v>7</v>
      </c>
      <c r="L600" s="3">
        <v>1</v>
      </c>
      <c r="M600" s="3">
        <v>2</v>
      </c>
      <c r="O600">
        <f>Table2[[#This Row],[id]]</f>
        <v>599</v>
      </c>
      <c r="P600" t="str">
        <f>_xlfn.XLOOKUP(Table2[[#This Row],[id]],AGCEEP[id],AGCEEP[continent])</f>
        <v>Asia</v>
      </c>
      <c r="Q600" t="str">
        <f>_xlfn.XLOOKUP(Table2[[#This Row],[id]],AGCEEP[id],AGCEEP[region])</f>
        <v>Siberia</v>
      </c>
      <c r="R600" t="str">
        <f>_xlfn.XLOOKUP(Table2[[#This Row],[id]],AGCEEP[id],AGCEEP[area])</f>
        <v>Lena</v>
      </c>
      <c r="S600" t="str">
        <f>_xlfn.XLOOKUP(Table2[[#This Row],[id]],AGCEEP[id],AGCEEP[terrain])</f>
        <v>mountain</v>
      </c>
      <c r="T600" t="str">
        <f>_xlfn.XLOOKUP(Table2[[#This Row],[id]],AGCEEP[id],AGCEEP[religion])</f>
        <v>pagan</v>
      </c>
      <c r="U600" t="str">
        <f>_xlfn.XLOOKUP(Table2[[#This Row],[id]],AGCEEP[id],AGCEEP[climate])</f>
        <v>tundra</v>
      </c>
      <c r="V600" t="str">
        <f>_xlfn.XLOOKUP(Table2[[#This Row],[id]],AGCEEP[id],AGCEEP[culture])</f>
        <v>mongol</v>
      </c>
      <c r="W600" t="str">
        <f>_xlfn.XLOOKUP(Table2[[#This Row],[id]],AGCEEP[id],AGCEEP[goods])</f>
        <v>fur</v>
      </c>
      <c r="X600" t="str">
        <f>_xlfn.XLOOKUP(Table2[[#This Row],[id]],AGCEEP[id],AGCEEP[name])</f>
        <v>Tannu Ola</v>
      </c>
      <c r="Y600">
        <f>_xlfn.XLOOKUP(Table2[[#This Row],[id]],AGCEEP[id],AGCEEP[colonization_difficulty])</f>
        <v>7</v>
      </c>
      <c r="Z600">
        <f>_xlfn.XLOOKUP(Table2[[#This Row],[id]],AGCEEP[id],AGCEEP[manpower])</f>
        <v>1</v>
      </c>
      <c r="AA600">
        <f>_xlfn.XLOOKUP(Table2[[#This Row],[id]],AGCEEP[id],AGCEEP[income])</f>
        <v>2</v>
      </c>
    </row>
    <row r="601" spans="1:27">
      <c r="A601" s="2">
        <v>600</v>
      </c>
      <c r="B601" s="3" t="s">
        <v>652</v>
      </c>
      <c r="C601" s="3" t="s">
        <v>700</v>
      </c>
      <c r="D601" s="3" t="s">
        <v>819</v>
      </c>
      <c r="E601" s="3" t="s">
        <v>34</v>
      </c>
      <c r="F601" s="3" t="s">
        <v>15</v>
      </c>
      <c r="G601" s="3" t="s">
        <v>122</v>
      </c>
      <c r="H601" s="3" t="s">
        <v>820</v>
      </c>
      <c r="I601" s="3" t="s">
        <v>27</v>
      </c>
      <c r="J601" s="3" t="s">
        <v>826</v>
      </c>
      <c r="K601" s="3">
        <v>6</v>
      </c>
      <c r="L601" s="3">
        <v>1</v>
      </c>
      <c r="M601" s="3">
        <v>3</v>
      </c>
      <c r="O601">
        <f>Table2[[#This Row],[id]]</f>
        <v>600</v>
      </c>
      <c r="P601" t="str">
        <f>_xlfn.XLOOKUP(Table2[[#This Row],[id]],AGCEEP[id],AGCEEP[continent])</f>
        <v>Asia</v>
      </c>
      <c r="Q601" t="str">
        <f>_xlfn.XLOOKUP(Table2[[#This Row],[id]],AGCEEP[id],AGCEEP[region])</f>
        <v>Siberia</v>
      </c>
      <c r="R601" t="str">
        <f>_xlfn.XLOOKUP(Table2[[#This Row],[id]],AGCEEP[id],AGCEEP[area])</f>
        <v>Lena</v>
      </c>
      <c r="S601" t="str">
        <f>_xlfn.XLOOKUP(Table2[[#This Row],[id]],AGCEEP[id],AGCEEP[terrain])</f>
        <v>plains</v>
      </c>
      <c r="T601" t="str">
        <f>_xlfn.XLOOKUP(Table2[[#This Row],[id]],AGCEEP[id],AGCEEP[religion])</f>
        <v>pagan</v>
      </c>
      <c r="U601" t="str">
        <f>_xlfn.XLOOKUP(Table2[[#This Row],[id]],AGCEEP[id],AGCEEP[climate])</f>
        <v>tundra</v>
      </c>
      <c r="V601" t="str">
        <f>_xlfn.XLOOKUP(Table2[[#This Row],[id]],AGCEEP[id],AGCEEP[culture])</f>
        <v>mongol</v>
      </c>
      <c r="W601" t="str">
        <f>_xlfn.XLOOKUP(Table2[[#This Row],[id]],AGCEEP[id],AGCEEP[goods])</f>
        <v>fur</v>
      </c>
      <c r="X601" t="str">
        <f>_xlfn.XLOOKUP(Table2[[#This Row],[id]],AGCEEP[id],AGCEEP[name])</f>
        <v>Irkutsk</v>
      </c>
      <c r="Y601">
        <f>_xlfn.XLOOKUP(Table2[[#This Row],[id]],AGCEEP[id],AGCEEP[colonization_difficulty])</f>
        <v>6</v>
      </c>
      <c r="Z601">
        <f>_xlfn.XLOOKUP(Table2[[#This Row],[id]],AGCEEP[id],AGCEEP[manpower])</f>
        <v>1</v>
      </c>
      <c r="AA601">
        <f>_xlfn.XLOOKUP(Table2[[#This Row],[id]],AGCEEP[id],AGCEEP[income])</f>
        <v>3</v>
      </c>
    </row>
    <row r="602" spans="1:27">
      <c r="A602" s="2">
        <v>601</v>
      </c>
      <c r="B602" s="3" t="s">
        <v>652</v>
      </c>
      <c r="C602" s="3" t="s">
        <v>700</v>
      </c>
      <c r="D602" s="3" t="s">
        <v>819</v>
      </c>
      <c r="E602" s="3" t="s">
        <v>1956</v>
      </c>
      <c r="F602" s="3" t="s">
        <v>15</v>
      </c>
      <c r="G602" s="3" t="s">
        <v>122</v>
      </c>
      <c r="H602" s="3" t="s">
        <v>820</v>
      </c>
      <c r="I602" s="3" t="s">
        <v>27</v>
      </c>
      <c r="J602" s="3" t="s">
        <v>827</v>
      </c>
      <c r="K602" s="3">
        <v>6</v>
      </c>
      <c r="L602" s="3">
        <v>1</v>
      </c>
      <c r="M602" s="3">
        <v>1</v>
      </c>
      <c r="O602">
        <f>Table2[[#This Row],[id]]</f>
        <v>601</v>
      </c>
      <c r="P602" t="str">
        <f>_xlfn.XLOOKUP(Table2[[#This Row],[id]],AGCEEP[id],AGCEEP[continent])</f>
        <v>Asia</v>
      </c>
      <c r="Q602" t="str">
        <f>_xlfn.XLOOKUP(Table2[[#This Row],[id]],AGCEEP[id],AGCEEP[region])</f>
        <v>Siberia</v>
      </c>
      <c r="R602" t="str">
        <f>_xlfn.XLOOKUP(Table2[[#This Row],[id]],AGCEEP[id],AGCEEP[area])</f>
        <v>Lena</v>
      </c>
      <c r="S602" t="str">
        <f>_xlfn.XLOOKUP(Table2[[#This Row],[id]],AGCEEP[id],AGCEEP[terrain])</f>
        <v>mountain</v>
      </c>
      <c r="T602" t="str">
        <f>_xlfn.XLOOKUP(Table2[[#This Row],[id]],AGCEEP[id],AGCEEP[religion])</f>
        <v>pagan</v>
      </c>
      <c r="U602" t="str">
        <f>_xlfn.XLOOKUP(Table2[[#This Row],[id]],AGCEEP[id],AGCEEP[climate])</f>
        <v>tundra</v>
      </c>
      <c r="V602" t="str">
        <f>_xlfn.XLOOKUP(Table2[[#This Row],[id]],AGCEEP[id],AGCEEP[culture])</f>
        <v>mongol</v>
      </c>
      <c r="W602" t="str">
        <f>_xlfn.XLOOKUP(Table2[[#This Row],[id]],AGCEEP[id],AGCEEP[goods])</f>
        <v>fur</v>
      </c>
      <c r="X602" t="str">
        <f>_xlfn.XLOOKUP(Table2[[#This Row],[id]],AGCEEP[id],AGCEEP[name])</f>
        <v>Chatga</v>
      </c>
      <c r="Y602">
        <f>_xlfn.XLOOKUP(Table2[[#This Row],[id]],AGCEEP[id],AGCEEP[colonization_difficulty])</f>
        <v>6</v>
      </c>
      <c r="Z602">
        <f>_xlfn.XLOOKUP(Table2[[#This Row],[id]],AGCEEP[id],AGCEEP[manpower])</f>
        <v>1</v>
      </c>
      <c r="AA602">
        <f>_xlfn.XLOOKUP(Table2[[#This Row],[id]],AGCEEP[id],AGCEEP[income])</f>
        <v>1</v>
      </c>
    </row>
    <row r="603" spans="1:27">
      <c r="A603" s="2">
        <v>602</v>
      </c>
      <c r="B603" s="3" t="s">
        <v>652</v>
      </c>
      <c r="C603" s="3" t="s">
        <v>700</v>
      </c>
      <c r="D603" s="3" t="s">
        <v>819</v>
      </c>
      <c r="E603" s="3" t="s">
        <v>34</v>
      </c>
      <c r="F603" s="3" t="s">
        <v>15</v>
      </c>
      <c r="G603" s="3" t="s">
        <v>122</v>
      </c>
      <c r="H603" s="3" t="s">
        <v>820</v>
      </c>
      <c r="I603" s="3" t="s">
        <v>41</v>
      </c>
      <c r="J603" s="3" t="s">
        <v>828</v>
      </c>
      <c r="K603" s="3">
        <v>6</v>
      </c>
      <c r="L603" s="3">
        <v>1</v>
      </c>
      <c r="M603" s="3">
        <v>2</v>
      </c>
      <c r="O603">
        <f>Table2[[#This Row],[id]]</f>
        <v>602</v>
      </c>
      <c r="P603" t="str">
        <f>_xlfn.XLOOKUP(Table2[[#This Row],[id]],AGCEEP[id],AGCEEP[continent])</f>
        <v>Asia</v>
      </c>
      <c r="Q603" t="str">
        <f>_xlfn.XLOOKUP(Table2[[#This Row],[id]],AGCEEP[id],AGCEEP[region])</f>
        <v>Siberia</v>
      </c>
      <c r="R603" t="str">
        <f>_xlfn.XLOOKUP(Table2[[#This Row],[id]],AGCEEP[id],AGCEEP[area])</f>
        <v>Lena</v>
      </c>
      <c r="S603" t="str">
        <f>_xlfn.XLOOKUP(Table2[[#This Row],[id]],AGCEEP[id],AGCEEP[terrain])</f>
        <v>plains</v>
      </c>
      <c r="T603" t="str">
        <f>_xlfn.XLOOKUP(Table2[[#This Row],[id]],AGCEEP[id],AGCEEP[religion])</f>
        <v>pagan</v>
      </c>
      <c r="U603" t="str">
        <f>_xlfn.XLOOKUP(Table2[[#This Row],[id]],AGCEEP[id],AGCEEP[climate])</f>
        <v>tundra</v>
      </c>
      <c r="V603" t="str">
        <f>_xlfn.XLOOKUP(Table2[[#This Row],[id]],AGCEEP[id],AGCEEP[culture])</f>
        <v>mongol</v>
      </c>
      <c r="W603" t="str">
        <f>_xlfn.XLOOKUP(Table2[[#This Row],[id]],AGCEEP[id],AGCEEP[goods])</f>
        <v>wool</v>
      </c>
      <c r="X603" t="str">
        <f>_xlfn.XLOOKUP(Table2[[#This Row],[id]],AGCEEP[id],AGCEEP[name])</f>
        <v>Selenga</v>
      </c>
      <c r="Y603">
        <f>_xlfn.XLOOKUP(Table2[[#This Row],[id]],AGCEEP[id],AGCEEP[colonization_difficulty])</f>
        <v>6</v>
      </c>
      <c r="Z603">
        <f>_xlfn.XLOOKUP(Table2[[#This Row],[id]],AGCEEP[id],AGCEEP[manpower])</f>
        <v>1</v>
      </c>
      <c r="AA603">
        <f>_xlfn.XLOOKUP(Table2[[#This Row],[id]],AGCEEP[id],AGCEEP[income])</f>
        <v>2</v>
      </c>
    </row>
    <row r="604" spans="1:27">
      <c r="A604" s="2">
        <v>603</v>
      </c>
      <c r="B604" s="3" t="s">
        <v>652</v>
      </c>
      <c r="C604" s="3" t="s">
        <v>700</v>
      </c>
      <c r="D604" s="3" t="s">
        <v>819</v>
      </c>
      <c r="E604" s="3" t="s">
        <v>22</v>
      </c>
      <c r="F604" s="3" t="s">
        <v>15</v>
      </c>
      <c r="G604" s="3" t="s">
        <v>122</v>
      </c>
      <c r="H604" s="3" t="s">
        <v>820</v>
      </c>
      <c r="I604" s="3" t="s">
        <v>20</v>
      </c>
      <c r="J604" s="3" t="s">
        <v>829</v>
      </c>
      <c r="K604" s="3">
        <v>6</v>
      </c>
      <c r="L604" s="3">
        <v>1</v>
      </c>
      <c r="M604" s="3">
        <v>2</v>
      </c>
      <c r="O604">
        <f>Table2[[#This Row],[id]]</f>
        <v>603</v>
      </c>
      <c r="P604" t="str">
        <f>_xlfn.XLOOKUP(Table2[[#This Row],[id]],AGCEEP[id],AGCEEP[continent])</f>
        <v>Asia</v>
      </c>
      <c r="Q604" t="str">
        <f>_xlfn.XLOOKUP(Table2[[#This Row],[id]],AGCEEP[id],AGCEEP[region])</f>
        <v>Siberia</v>
      </c>
      <c r="R604" t="str">
        <f>_xlfn.XLOOKUP(Table2[[#This Row],[id]],AGCEEP[id],AGCEEP[area])</f>
        <v>Lena</v>
      </c>
      <c r="S604" t="str">
        <f>_xlfn.XLOOKUP(Table2[[#This Row],[id]],AGCEEP[id],AGCEEP[terrain])</f>
        <v>forest</v>
      </c>
      <c r="T604" t="str">
        <f>_xlfn.XLOOKUP(Table2[[#This Row],[id]],AGCEEP[id],AGCEEP[religion])</f>
        <v>pagan</v>
      </c>
      <c r="U604" t="str">
        <f>_xlfn.XLOOKUP(Table2[[#This Row],[id]],AGCEEP[id],AGCEEP[climate])</f>
        <v>tundra</v>
      </c>
      <c r="V604" t="str">
        <f>_xlfn.XLOOKUP(Table2[[#This Row],[id]],AGCEEP[id],AGCEEP[culture])</f>
        <v>mongol</v>
      </c>
      <c r="W604" t="str">
        <f>_xlfn.XLOOKUP(Table2[[#This Row],[id]],AGCEEP[id],AGCEEP[goods])</f>
        <v>fur</v>
      </c>
      <c r="X604" t="str">
        <f>_xlfn.XLOOKUP(Table2[[#This Row],[id]],AGCEEP[id],AGCEEP[name])</f>
        <v>Ulan Ude</v>
      </c>
      <c r="Y604">
        <f>_xlfn.XLOOKUP(Table2[[#This Row],[id]],AGCEEP[id],AGCEEP[colonization_difficulty])</f>
        <v>6</v>
      </c>
      <c r="Z604">
        <f>_xlfn.XLOOKUP(Table2[[#This Row],[id]],AGCEEP[id],AGCEEP[manpower])</f>
        <v>1</v>
      </c>
      <c r="AA604">
        <f>_xlfn.XLOOKUP(Table2[[#This Row],[id]],AGCEEP[id],AGCEEP[income])</f>
        <v>2</v>
      </c>
    </row>
    <row r="605" spans="1:27">
      <c r="A605" s="2">
        <v>604</v>
      </c>
      <c r="B605" s="3" t="s">
        <v>652</v>
      </c>
      <c r="C605" s="3" t="s">
        <v>700</v>
      </c>
      <c r="D605" s="3" t="s">
        <v>819</v>
      </c>
      <c r="E605" s="3" t="s">
        <v>1956</v>
      </c>
      <c r="F605" s="3" t="s">
        <v>15</v>
      </c>
      <c r="G605" s="3" t="s">
        <v>122</v>
      </c>
      <c r="H605" s="3" t="s">
        <v>820</v>
      </c>
      <c r="I605" s="3" t="s">
        <v>18</v>
      </c>
      <c r="J605" s="3" t="s">
        <v>830</v>
      </c>
      <c r="K605" s="3">
        <v>8</v>
      </c>
      <c r="L605" s="3">
        <v>1</v>
      </c>
      <c r="M605" s="3">
        <v>1</v>
      </c>
      <c r="O605">
        <f>Table2[[#This Row],[id]]</f>
        <v>604</v>
      </c>
      <c r="P605" t="str">
        <f>_xlfn.XLOOKUP(Table2[[#This Row],[id]],AGCEEP[id],AGCEEP[continent])</f>
        <v>Asia</v>
      </c>
      <c r="Q605" t="str">
        <f>_xlfn.XLOOKUP(Table2[[#This Row],[id]],AGCEEP[id],AGCEEP[region])</f>
        <v>Siberia</v>
      </c>
      <c r="R605" t="str">
        <f>_xlfn.XLOOKUP(Table2[[#This Row],[id]],AGCEEP[id],AGCEEP[area])</f>
        <v>Lena</v>
      </c>
      <c r="S605" t="str">
        <f>_xlfn.XLOOKUP(Table2[[#This Row],[id]],AGCEEP[id],AGCEEP[terrain])</f>
        <v>mountain</v>
      </c>
      <c r="T605" t="str">
        <f>_xlfn.XLOOKUP(Table2[[#This Row],[id]],AGCEEP[id],AGCEEP[religion])</f>
        <v>pagan</v>
      </c>
      <c r="U605" t="str">
        <f>_xlfn.XLOOKUP(Table2[[#This Row],[id]],AGCEEP[id],AGCEEP[climate])</f>
        <v>tundra</v>
      </c>
      <c r="V605" t="str">
        <f>_xlfn.XLOOKUP(Table2[[#This Row],[id]],AGCEEP[id],AGCEEP[culture])</f>
        <v>mongol</v>
      </c>
      <c r="W605" t="str">
        <f>_xlfn.XLOOKUP(Table2[[#This Row],[id]],AGCEEP[id],AGCEEP[goods])</f>
        <v>fur</v>
      </c>
      <c r="X605" t="str">
        <f>_xlfn.XLOOKUP(Table2[[#This Row],[id]],AGCEEP[id],AGCEEP[name])</f>
        <v>Buriat</v>
      </c>
      <c r="Y605">
        <f>_xlfn.XLOOKUP(Table2[[#This Row],[id]],AGCEEP[id],AGCEEP[colonization_difficulty])</f>
        <v>8</v>
      </c>
      <c r="Z605">
        <f>_xlfn.XLOOKUP(Table2[[#This Row],[id]],AGCEEP[id],AGCEEP[manpower])</f>
        <v>1</v>
      </c>
      <c r="AA605">
        <f>_xlfn.XLOOKUP(Table2[[#This Row],[id]],AGCEEP[id],AGCEEP[income])</f>
        <v>1</v>
      </c>
    </row>
    <row r="606" spans="1:27">
      <c r="A606" s="2">
        <v>605</v>
      </c>
      <c r="B606" s="3" t="s">
        <v>652</v>
      </c>
      <c r="C606" s="3" t="s">
        <v>700</v>
      </c>
      <c r="D606" s="3" t="s">
        <v>819</v>
      </c>
      <c r="E606" s="3" t="s">
        <v>22</v>
      </c>
      <c r="F606" s="3" t="s">
        <v>15</v>
      </c>
      <c r="G606" s="3" t="s">
        <v>122</v>
      </c>
      <c r="H606" s="3" t="s">
        <v>820</v>
      </c>
      <c r="I606" s="3" t="s">
        <v>41</v>
      </c>
      <c r="J606" s="3" t="s">
        <v>831</v>
      </c>
      <c r="K606" s="3">
        <v>6</v>
      </c>
      <c r="L606" s="3">
        <v>1</v>
      </c>
      <c r="M606" s="3">
        <v>4</v>
      </c>
      <c r="O606">
        <f>Table2[[#This Row],[id]]</f>
        <v>605</v>
      </c>
      <c r="P606" t="str">
        <f>_xlfn.XLOOKUP(Table2[[#This Row],[id]],AGCEEP[id],AGCEEP[continent])</f>
        <v>Asia</v>
      </c>
      <c r="Q606" t="str">
        <f>_xlfn.XLOOKUP(Table2[[#This Row],[id]],AGCEEP[id],AGCEEP[region])</f>
        <v>Siberia</v>
      </c>
      <c r="R606" t="str">
        <f>_xlfn.XLOOKUP(Table2[[#This Row],[id]],AGCEEP[id],AGCEEP[area])</f>
        <v>Lena</v>
      </c>
      <c r="S606" t="str">
        <f>_xlfn.XLOOKUP(Table2[[#This Row],[id]],AGCEEP[id],AGCEEP[terrain])</f>
        <v>forest</v>
      </c>
      <c r="T606" t="str">
        <f>_xlfn.XLOOKUP(Table2[[#This Row],[id]],AGCEEP[id],AGCEEP[religion])</f>
        <v>pagan</v>
      </c>
      <c r="U606" t="str">
        <f>_xlfn.XLOOKUP(Table2[[#This Row],[id]],AGCEEP[id],AGCEEP[climate])</f>
        <v>tundra</v>
      </c>
      <c r="V606" t="str">
        <f>_xlfn.XLOOKUP(Table2[[#This Row],[id]],AGCEEP[id],AGCEEP[culture])</f>
        <v>mongol</v>
      </c>
      <c r="W606" t="str">
        <f>_xlfn.XLOOKUP(Table2[[#This Row],[id]],AGCEEP[id],AGCEEP[goods])</f>
        <v>wool</v>
      </c>
      <c r="X606" t="str">
        <f>_xlfn.XLOOKUP(Table2[[#This Row],[id]],AGCEEP[id],AGCEEP[name])</f>
        <v>Tchita</v>
      </c>
      <c r="Y606">
        <f>_xlfn.XLOOKUP(Table2[[#This Row],[id]],AGCEEP[id],AGCEEP[colonization_difficulty])</f>
        <v>6</v>
      </c>
      <c r="Z606">
        <f>_xlfn.XLOOKUP(Table2[[#This Row],[id]],AGCEEP[id],AGCEEP[manpower])</f>
        <v>1</v>
      </c>
      <c r="AA606">
        <f>_xlfn.XLOOKUP(Table2[[#This Row],[id]],AGCEEP[id],AGCEEP[income])</f>
        <v>4</v>
      </c>
    </row>
    <row r="607" spans="1:27">
      <c r="A607" s="2">
        <v>606</v>
      </c>
      <c r="B607" s="3" t="s">
        <v>652</v>
      </c>
      <c r="C607" s="3" t="s">
        <v>700</v>
      </c>
      <c r="D607" s="3" t="s">
        <v>819</v>
      </c>
      <c r="E607" s="3" t="s">
        <v>22</v>
      </c>
      <c r="F607" s="3" t="s">
        <v>15</v>
      </c>
      <c r="G607" s="3" t="s">
        <v>122</v>
      </c>
      <c r="H607" s="3" t="s">
        <v>820</v>
      </c>
      <c r="I607" s="3" t="s">
        <v>20</v>
      </c>
      <c r="J607" s="3" t="s">
        <v>832</v>
      </c>
      <c r="K607" s="3">
        <v>7</v>
      </c>
      <c r="L607" s="3">
        <v>1</v>
      </c>
      <c r="M607" s="3">
        <v>2</v>
      </c>
      <c r="O607">
        <f>Table2[[#This Row],[id]]</f>
        <v>606</v>
      </c>
      <c r="P607" t="str">
        <f>_xlfn.XLOOKUP(Table2[[#This Row],[id]],AGCEEP[id],AGCEEP[continent])</f>
        <v>Asia</v>
      </c>
      <c r="Q607" t="str">
        <f>_xlfn.XLOOKUP(Table2[[#This Row],[id]],AGCEEP[id],AGCEEP[region])</f>
        <v>Siberia</v>
      </c>
      <c r="R607" t="str">
        <f>_xlfn.XLOOKUP(Table2[[#This Row],[id]],AGCEEP[id],AGCEEP[area])</f>
        <v>Lena</v>
      </c>
      <c r="S607" t="str">
        <f>_xlfn.XLOOKUP(Table2[[#This Row],[id]],AGCEEP[id],AGCEEP[terrain])</f>
        <v>forest</v>
      </c>
      <c r="T607" t="str">
        <f>_xlfn.XLOOKUP(Table2[[#This Row],[id]],AGCEEP[id],AGCEEP[religion])</f>
        <v>pagan</v>
      </c>
      <c r="U607" t="str">
        <f>_xlfn.XLOOKUP(Table2[[#This Row],[id]],AGCEEP[id],AGCEEP[climate])</f>
        <v>tundra</v>
      </c>
      <c r="V607" t="str">
        <f>_xlfn.XLOOKUP(Table2[[#This Row],[id]],AGCEEP[id],AGCEEP[culture])</f>
        <v>mongol</v>
      </c>
      <c r="W607" t="str">
        <f>_xlfn.XLOOKUP(Table2[[#This Row],[id]],AGCEEP[id],AGCEEP[goods])</f>
        <v>fur</v>
      </c>
      <c r="X607" t="str">
        <f>_xlfn.XLOOKUP(Table2[[#This Row],[id]],AGCEEP[id],AGCEEP[name])</f>
        <v>Kalakan</v>
      </c>
      <c r="Y607">
        <f>_xlfn.XLOOKUP(Table2[[#This Row],[id]],AGCEEP[id],AGCEEP[colonization_difficulty])</f>
        <v>7</v>
      </c>
      <c r="Z607">
        <f>_xlfn.XLOOKUP(Table2[[#This Row],[id]],AGCEEP[id],AGCEEP[manpower])</f>
        <v>1</v>
      </c>
      <c r="AA607">
        <f>_xlfn.XLOOKUP(Table2[[#This Row],[id]],AGCEEP[id],AGCEEP[income])</f>
        <v>2</v>
      </c>
    </row>
    <row r="608" spans="1:27">
      <c r="A608" s="2">
        <v>607</v>
      </c>
      <c r="B608" s="3" t="s">
        <v>652</v>
      </c>
      <c r="C608" s="3" t="s">
        <v>700</v>
      </c>
      <c r="D608" s="3" t="s">
        <v>833</v>
      </c>
      <c r="E608" s="3" t="s">
        <v>22</v>
      </c>
      <c r="F608" s="3" t="s">
        <v>15</v>
      </c>
      <c r="G608" s="3" t="s">
        <v>122</v>
      </c>
      <c r="H608" s="3" t="s">
        <v>820</v>
      </c>
      <c r="I608" s="3" t="s">
        <v>20</v>
      </c>
      <c r="J608" s="3" t="s">
        <v>834</v>
      </c>
      <c r="K608" s="3">
        <v>7</v>
      </c>
      <c r="L608" s="3">
        <v>1</v>
      </c>
      <c r="M608" s="3">
        <v>3</v>
      </c>
      <c r="O608">
        <f>Table2[[#This Row],[id]]</f>
        <v>607</v>
      </c>
      <c r="P608" t="str">
        <f>_xlfn.XLOOKUP(Table2[[#This Row],[id]],AGCEEP[id],AGCEEP[continent])</f>
        <v>Asia</v>
      </c>
      <c r="Q608" t="str">
        <f>_xlfn.XLOOKUP(Table2[[#This Row],[id]],AGCEEP[id],AGCEEP[region])</f>
        <v>Siberia</v>
      </c>
      <c r="R608" t="str">
        <f>_xlfn.XLOOKUP(Table2[[#This Row],[id]],AGCEEP[id],AGCEEP[area])</f>
        <v>Baikal</v>
      </c>
      <c r="S608" t="str">
        <f>_xlfn.XLOOKUP(Table2[[#This Row],[id]],AGCEEP[id],AGCEEP[terrain])</f>
        <v>mountain</v>
      </c>
      <c r="T608" t="str">
        <f>_xlfn.XLOOKUP(Table2[[#This Row],[id]],AGCEEP[id],AGCEEP[religion])</f>
        <v>pagan</v>
      </c>
      <c r="U608" t="str">
        <f>_xlfn.XLOOKUP(Table2[[#This Row],[id]],AGCEEP[id],AGCEEP[climate])</f>
        <v>tundra</v>
      </c>
      <c r="V608" t="str">
        <f>_xlfn.XLOOKUP(Table2[[#This Row],[id]],AGCEEP[id],AGCEEP[culture])</f>
        <v>mongol</v>
      </c>
      <c r="W608" t="str">
        <f>_xlfn.XLOOKUP(Table2[[#This Row],[id]],AGCEEP[id],AGCEEP[goods])</f>
        <v>gold</v>
      </c>
      <c r="X608" t="str">
        <f>_xlfn.XLOOKUP(Table2[[#This Row],[id]],AGCEEP[id],AGCEEP[name])</f>
        <v>Sretensk</v>
      </c>
      <c r="Y608">
        <f>_xlfn.XLOOKUP(Table2[[#This Row],[id]],AGCEEP[id],AGCEEP[colonization_difficulty])</f>
        <v>7</v>
      </c>
      <c r="Z608">
        <f>_xlfn.XLOOKUP(Table2[[#This Row],[id]],AGCEEP[id],AGCEEP[manpower])</f>
        <v>1</v>
      </c>
      <c r="AA608">
        <f>_xlfn.XLOOKUP(Table2[[#This Row],[id]],AGCEEP[id],AGCEEP[income])</f>
        <v>3</v>
      </c>
    </row>
    <row r="609" spans="1:27">
      <c r="A609" s="2">
        <v>608</v>
      </c>
      <c r="B609" s="3" t="s">
        <v>652</v>
      </c>
      <c r="C609" s="3" t="s">
        <v>700</v>
      </c>
      <c r="D609" s="3" t="s">
        <v>833</v>
      </c>
      <c r="E609" s="3" t="s">
        <v>22</v>
      </c>
      <c r="F609" s="3" t="s">
        <v>15</v>
      </c>
      <c r="G609" s="3" t="s">
        <v>122</v>
      </c>
      <c r="H609" s="3" t="s">
        <v>820</v>
      </c>
      <c r="I609" s="3" t="s">
        <v>212</v>
      </c>
      <c r="J609" s="3" t="s">
        <v>835</v>
      </c>
      <c r="K609" s="3">
        <v>7</v>
      </c>
      <c r="L609" s="3">
        <v>1</v>
      </c>
      <c r="M609" s="3">
        <v>2</v>
      </c>
      <c r="O609">
        <f>Table2[[#This Row],[id]]</f>
        <v>608</v>
      </c>
      <c r="P609" t="str">
        <f>_xlfn.XLOOKUP(Table2[[#This Row],[id]],AGCEEP[id],AGCEEP[continent])</f>
        <v>Asia</v>
      </c>
      <c r="Q609" t="str">
        <f>_xlfn.XLOOKUP(Table2[[#This Row],[id]],AGCEEP[id],AGCEEP[region])</f>
        <v>Siberia</v>
      </c>
      <c r="R609" t="str">
        <f>_xlfn.XLOOKUP(Table2[[#This Row],[id]],AGCEEP[id],AGCEEP[area])</f>
        <v>Baikal</v>
      </c>
      <c r="S609" t="str">
        <f>_xlfn.XLOOKUP(Table2[[#This Row],[id]],AGCEEP[id],AGCEEP[terrain])</f>
        <v>mountain</v>
      </c>
      <c r="T609" t="str">
        <f>_xlfn.XLOOKUP(Table2[[#This Row],[id]],AGCEEP[id],AGCEEP[religion])</f>
        <v>pagan</v>
      </c>
      <c r="U609" t="str">
        <f>_xlfn.XLOOKUP(Table2[[#This Row],[id]],AGCEEP[id],AGCEEP[climate])</f>
        <v>tundra</v>
      </c>
      <c r="V609" t="str">
        <f>_xlfn.XLOOKUP(Table2[[#This Row],[id]],AGCEEP[id],AGCEEP[culture])</f>
        <v>mongol</v>
      </c>
      <c r="W609" t="str">
        <f>_xlfn.XLOOKUP(Table2[[#This Row],[id]],AGCEEP[id],AGCEEP[goods])</f>
        <v>copper</v>
      </c>
      <c r="X609" t="str">
        <f>_xlfn.XLOOKUP(Table2[[#This Row],[id]],AGCEEP[id],AGCEEP[name])</f>
        <v>Kalar</v>
      </c>
      <c r="Y609">
        <f>_xlfn.XLOOKUP(Table2[[#This Row],[id]],AGCEEP[id],AGCEEP[colonization_difficulty])</f>
        <v>7</v>
      </c>
      <c r="Z609">
        <f>_xlfn.XLOOKUP(Table2[[#This Row],[id]],AGCEEP[id],AGCEEP[manpower])</f>
        <v>1</v>
      </c>
      <c r="AA609">
        <f>_xlfn.XLOOKUP(Table2[[#This Row],[id]],AGCEEP[id],AGCEEP[income])</f>
        <v>2</v>
      </c>
    </row>
    <row r="610" spans="1:27">
      <c r="A610" s="2">
        <v>609</v>
      </c>
      <c r="B610" s="3" t="s">
        <v>652</v>
      </c>
      <c r="C610" s="3" t="s">
        <v>700</v>
      </c>
      <c r="D610" s="3" t="s">
        <v>833</v>
      </c>
      <c r="E610" s="3" t="s">
        <v>22</v>
      </c>
      <c r="F610" s="3" t="s">
        <v>15</v>
      </c>
      <c r="G610" s="3" t="s">
        <v>122</v>
      </c>
      <c r="H610" s="3" t="s">
        <v>820</v>
      </c>
      <c r="I610" s="3" t="s">
        <v>27</v>
      </c>
      <c r="J610" s="3" t="s">
        <v>836</v>
      </c>
      <c r="K610" s="3">
        <v>7</v>
      </c>
      <c r="L610" s="3">
        <v>1</v>
      </c>
      <c r="M610" s="3">
        <v>2</v>
      </c>
      <c r="O610">
        <f>Table2[[#This Row],[id]]</f>
        <v>609</v>
      </c>
      <c r="P610" t="str">
        <f>_xlfn.XLOOKUP(Table2[[#This Row],[id]],AGCEEP[id],AGCEEP[continent])</f>
        <v>Asia</v>
      </c>
      <c r="Q610" t="str">
        <f>_xlfn.XLOOKUP(Table2[[#This Row],[id]],AGCEEP[id],AGCEEP[region])</f>
        <v>Siberia</v>
      </c>
      <c r="R610" t="str">
        <f>_xlfn.XLOOKUP(Table2[[#This Row],[id]],AGCEEP[id],AGCEEP[area])</f>
        <v>Baikal</v>
      </c>
      <c r="S610" t="str">
        <f>_xlfn.XLOOKUP(Table2[[#This Row],[id]],AGCEEP[id],AGCEEP[terrain])</f>
        <v>mountain</v>
      </c>
      <c r="T610" t="str">
        <f>_xlfn.XLOOKUP(Table2[[#This Row],[id]],AGCEEP[id],AGCEEP[religion])</f>
        <v>pagan</v>
      </c>
      <c r="U610" t="str">
        <f>_xlfn.XLOOKUP(Table2[[#This Row],[id]],AGCEEP[id],AGCEEP[climate])</f>
        <v>tundra</v>
      </c>
      <c r="V610" t="str">
        <f>_xlfn.XLOOKUP(Table2[[#This Row],[id]],AGCEEP[id],AGCEEP[culture])</f>
        <v>mongol</v>
      </c>
      <c r="W610" t="str">
        <f>_xlfn.XLOOKUP(Table2[[#This Row],[id]],AGCEEP[id],AGCEEP[goods])</f>
        <v>fur</v>
      </c>
      <c r="X610" t="str">
        <f>_xlfn.XLOOKUP(Table2[[#This Row],[id]],AGCEEP[id],AGCEEP[name])</f>
        <v>Mogotcha</v>
      </c>
      <c r="Y610">
        <f>_xlfn.XLOOKUP(Table2[[#This Row],[id]],AGCEEP[id],AGCEEP[colonization_difficulty])</f>
        <v>7</v>
      </c>
      <c r="Z610">
        <f>_xlfn.XLOOKUP(Table2[[#This Row],[id]],AGCEEP[id],AGCEEP[manpower])</f>
        <v>1</v>
      </c>
      <c r="AA610">
        <f>_xlfn.XLOOKUP(Table2[[#This Row],[id]],AGCEEP[id],AGCEEP[income])</f>
        <v>2</v>
      </c>
    </row>
    <row r="611" spans="1:27">
      <c r="A611" s="2">
        <v>610</v>
      </c>
      <c r="B611" s="3" t="s">
        <v>652</v>
      </c>
      <c r="C611" s="3" t="s">
        <v>700</v>
      </c>
      <c r="D611" s="3" t="s">
        <v>833</v>
      </c>
      <c r="E611" s="3" t="s">
        <v>22</v>
      </c>
      <c r="F611" s="3" t="s">
        <v>15</v>
      </c>
      <c r="G611" s="3" t="s">
        <v>122</v>
      </c>
      <c r="H611" s="3" t="s">
        <v>820</v>
      </c>
      <c r="I611" s="3" t="s">
        <v>27</v>
      </c>
      <c r="J611" s="3" t="s">
        <v>837</v>
      </c>
      <c r="K611" s="3">
        <v>7</v>
      </c>
      <c r="L611" s="3">
        <v>1</v>
      </c>
      <c r="M611" s="3">
        <v>2</v>
      </c>
      <c r="O611">
        <f>Table2[[#This Row],[id]]</f>
        <v>610</v>
      </c>
      <c r="P611" t="str">
        <f>_xlfn.XLOOKUP(Table2[[#This Row],[id]],AGCEEP[id],AGCEEP[continent])</f>
        <v>Asia</v>
      </c>
      <c r="Q611" t="str">
        <f>_xlfn.XLOOKUP(Table2[[#This Row],[id]],AGCEEP[id],AGCEEP[region])</f>
        <v>Siberia</v>
      </c>
      <c r="R611" t="str">
        <f>_xlfn.XLOOKUP(Table2[[#This Row],[id]],AGCEEP[id],AGCEEP[area])</f>
        <v>Baikal</v>
      </c>
      <c r="S611" t="str">
        <f>_xlfn.XLOOKUP(Table2[[#This Row],[id]],AGCEEP[id],AGCEEP[terrain])</f>
        <v>forest</v>
      </c>
      <c r="T611" t="str">
        <f>_xlfn.XLOOKUP(Table2[[#This Row],[id]],AGCEEP[id],AGCEEP[religion])</f>
        <v>pagan</v>
      </c>
      <c r="U611" t="str">
        <f>_xlfn.XLOOKUP(Table2[[#This Row],[id]],AGCEEP[id],AGCEEP[climate])</f>
        <v>tundra</v>
      </c>
      <c r="V611" t="str">
        <f>_xlfn.XLOOKUP(Table2[[#This Row],[id]],AGCEEP[id],AGCEEP[culture])</f>
        <v>altai</v>
      </c>
      <c r="W611" t="str">
        <f>_xlfn.XLOOKUP(Table2[[#This Row],[id]],AGCEEP[id],AGCEEP[goods])</f>
        <v>fur</v>
      </c>
      <c r="X611" t="str">
        <f>_xlfn.XLOOKUP(Table2[[#This Row],[id]],AGCEEP[id],AGCEEP[name])</f>
        <v>Djagdi</v>
      </c>
      <c r="Y611">
        <f>_xlfn.XLOOKUP(Table2[[#This Row],[id]],AGCEEP[id],AGCEEP[colonization_difficulty])</f>
        <v>7</v>
      </c>
      <c r="Z611">
        <f>_xlfn.XLOOKUP(Table2[[#This Row],[id]],AGCEEP[id],AGCEEP[manpower])</f>
        <v>1</v>
      </c>
      <c r="AA611">
        <f>_xlfn.XLOOKUP(Table2[[#This Row],[id]],AGCEEP[id],AGCEEP[income])</f>
        <v>2</v>
      </c>
    </row>
    <row r="612" spans="1:27">
      <c r="A612" s="2">
        <v>611</v>
      </c>
      <c r="B612" s="3" t="s">
        <v>652</v>
      </c>
      <c r="C612" s="3" t="s">
        <v>700</v>
      </c>
      <c r="D612" s="3" t="s">
        <v>833</v>
      </c>
      <c r="E612" s="3" t="s">
        <v>34</v>
      </c>
      <c r="F612" s="3" t="s">
        <v>15</v>
      </c>
      <c r="G612" s="3" t="s">
        <v>122</v>
      </c>
      <c r="H612" s="3" t="s">
        <v>820</v>
      </c>
      <c r="I612" s="3" t="s">
        <v>20</v>
      </c>
      <c r="J612" s="3" t="s">
        <v>838</v>
      </c>
      <c r="K612" s="3">
        <v>6</v>
      </c>
      <c r="L612" s="3">
        <v>1</v>
      </c>
      <c r="M612" s="3">
        <v>3</v>
      </c>
      <c r="O612">
        <f>Table2[[#This Row],[id]]</f>
        <v>611</v>
      </c>
      <c r="P612" t="str">
        <f>_xlfn.XLOOKUP(Table2[[#This Row],[id]],AGCEEP[id],AGCEEP[continent])</f>
        <v>Asia</v>
      </c>
      <c r="Q612" t="str">
        <f>_xlfn.XLOOKUP(Table2[[#This Row],[id]],AGCEEP[id],AGCEEP[region])</f>
        <v>Siberia</v>
      </c>
      <c r="R612" t="str">
        <f>_xlfn.XLOOKUP(Table2[[#This Row],[id]],AGCEEP[id],AGCEEP[area])</f>
        <v>Baikal</v>
      </c>
      <c r="S612" t="str">
        <f>_xlfn.XLOOKUP(Table2[[#This Row],[id]],AGCEEP[id],AGCEEP[terrain])</f>
        <v>forest</v>
      </c>
      <c r="T612" t="str">
        <f>_xlfn.XLOOKUP(Table2[[#This Row],[id]],AGCEEP[id],AGCEEP[religion])</f>
        <v>pagan</v>
      </c>
      <c r="U612" t="str">
        <f>_xlfn.XLOOKUP(Table2[[#This Row],[id]],AGCEEP[id],AGCEEP[climate])</f>
        <v>tundra</v>
      </c>
      <c r="V612" t="str">
        <f>_xlfn.XLOOKUP(Table2[[#This Row],[id]],AGCEEP[id],AGCEEP[culture])</f>
        <v>altai</v>
      </c>
      <c r="W612" t="str">
        <f>_xlfn.XLOOKUP(Table2[[#This Row],[id]],AGCEEP[id],AGCEEP[goods])</f>
        <v>fur</v>
      </c>
      <c r="X612" t="str">
        <f>_xlfn.XLOOKUP(Table2[[#This Row],[id]],AGCEEP[id],AGCEEP[name])</f>
        <v>Chilka</v>
      </c>
      <c r="Y612">
        <f>_xlfn.XLOOKUP(Table2[[#This Row],[id]],AGCEEP[id],AGCEEP[colonization_difficulty])</f>
        <v>6</v>
      </c>
      <c r="Z612">
        <f>_xlfn.XLOOKUP(Table2[[#This Row],[id]],AGCEEP[id],AGCEEP[manpower])</f>
        <v>1</v>
      </c>
      <c r="AA612">
        <f>_xlfn.XLOOKUP(Table2[[#This Row],[id]],AGCEEP[id],AGCEEP[income])</f>
        <v>3</v>
      </c>
    </row>
    <row r="613" spans="1:27">
      <c r="A613" s="2">
        <v>612</v>
      </c>
      <c r="B613" s="3" t="s">
        <v>652</v>
      </c>
      <c r="C613" s="3" t="s">
        <v>700</v>
      </c>
      <c r="D613" s="3" t="s">
        <v>833</v>
      </c>
      <c r="E613" s="3" t="s">
        <v>22</v>
      </c>
      <c r="F613" s="3" t="s">
        <v>15</v>
      </c>
      <c r="G613" s="3" t="s">
        <v>122</v>
      </c>
      <c r="H613" s="3" t="s">
        <v>820</v>
      </c>
      <c r="I613" s="3" t="s">
        <v>27</v>
      </c>
      <c r="J613" s="3" t="s">
        <v>839</v>
      </c>
      <c r="K613" s="3">
        <v>8</v>
      </c>
      <c r="L613" s="3">
        <v>1</v>
      </c>
      <c r="M613" s="3">
        <v>1</v>
      </c>
      <c r="O613">
        <f>Table2[[#This Row],[id]]</f>
        <v>612</v>
      </c>
      <c r="P613" t="str">
        <f>_xlfn.XLOOKUP(Table2[[#This Row],[id]],AGCEEP[id],AGCEEP[continent])</f>
        <v>Asia</v>
      </c>
      <c r="Q613" t="str">
        <f>_xlfn.XLOOKUP(Table2[[#This Row],[id]],AGCEEP[id],AGCEEP[region])</f>
        <v>Siberia</v>
      </c>
      <c r="R613" t="str">
        <f>_xlfn.XLOOKUP(Table2[[#This Row],[id]],AGCEEP[id],AGCEEP[area])</f>
        <v>Baikal</v>
      </c>
      <c r="S613" t="str">
        <f>_xlfn.XLOOKUP(Table2[[#This Row],[id]],AGCEEP[id],AGCEEP[terrain])</f>
        <v>mountain</v>
      </c>
      <c r="T613" t="str">
        <f>_xlfn.XLOOKUP(Table2[[#This Row],[id]],AGCEEP[id],AGCEEP[religion])</f>
        <v>pagan</v>
      </c>
      <c r="U613" t="str">
        <f>_xlfn.XLOOKUP(Table2[[#This Row],[id]],AGCEEP[id],AGCEEP[climate])</f>
        <v>tundra</v>
      </c>
      <c r="V613" t="str">
        <f>_xlfn.XLOOKUP(Table2[[#This Row],[id]],AGCEEP[id],AGCEEP[culture])</f>
        <v>altai</v>
      </c>
      <c r="W613" t="str">
        <f>_xlfn.XLOOKUP(Table2[[#This Row],[id]],AGCEEP[id],AGCEEP[goods])</f>
        <v>fur</v>
      </c>
      <c r="X613" t="str">
        <f>_xlfn.XLOOKUP(Table2[[#This Row],[id]],AGCEEP[id],AGCEEP[name])</f>
        <v>Stanovoe</v>
      </c>
      <c r="Y613">
        <f>_xlfn.XLOOKUP(Table2[[#This Row],[id]],AGCEEP[id],AGCEEP[colonization_difficulty])</f>
        <v>8</v>
      </c>
      <c r="Z613">
        <f>_xlfn.XLOOKUP(Table2[[#This Row],[id]],AGCEEP[id],AGCEEP[manpower])</f>
        <v>1</v>
      </c>
      <c r="AA613">
        <f>_xlfn.XLOOKUP(Table2[[#This Row],[id]],AGCEEP[id],AGCEEP[income])</f>
        <v>1</v>
      </c>
    </row>
    <row r="614" spans="1:27">
      <c r="A614" s="2">
        <v>613</v>
      </c>
      <c r="B614" s="3" t="s">
        <v>652</v>
      </c>
      <c r="C614" s="3" t="s">
        <v>700</v>
      </c>
      <c r="D614" s="3" t="s">
        <v>840</v>
      </c>
      <c r="E614" s="3" t="s">
        <v>22</v>
      </c>
      <c r="F614" s="3" t="s">
        <v>15</v>
      </c>
      <c r="G614" s="3" t="s">
        <v>122</v>
      </c>
      <c r="H614" s="3" t="s">
        <v>702</v>
      </c>
      <c r="I614" s="3" t="s">
        <v>20</v>
      </c>
      <c r="J614" s="3" t="s">
        <v>841</v>
      </c>
      <c r="K614" s="3">
        <v>7</v>
      </c>
      <c r="L614" s="3">
        <v>1</v>
      </c>
      <c r="M614" s="3">
        <v>1</v>
      </c>
      <c r="O614">
        <f>Table2[[#This Row],[id]]</f>
        <v>613</v>
      </c>
      <c r="P614" t="str">
        <f>_xlfn.XLOOKUP(Table2[[#This Row],[id]],AGCEEP[id],AGCEEP[continent])</f>
        <v>Asia</v>
      </c>
      <c r="Q614" t="str">
        <f>_xlfn.XLOOKUP(Table2[[#This Row],[id]],AGCEEP[id],AGCEEP[region])</f>
        <v>Siberia</v>
      </c>
      <c r="R614" t="str">
        <f>_xlfn.XLOOKUP(Table2[[#This Row],[id]],AGCEEP[id],AGCEEP[area])</f>
        <v>Amur</v>
      </c>
      <c r="S614" t="str">
        <f>_xlfn.XLOOKUP(Table2[[#This Row],[id]],AGCEEP[id],AGCEEP[terrain])</f>
        <v>forest</v>
      </c>
      <c r="T614" t="str">
        <f>_xlfn.XLOOKUP(Table2[[#This Row],[id]],AGCEEP[id],AGCEEP[religion])</f>
        <v>pagan</v>
      </c>
      <c r="U614" t="str">
        <f>_xlfn.XLOOKUP(Table2[[#This Row],[id]],AGCEEP[id],AGCEEP[climate])</f>
        <v>tundra</v>
      </c>
      <c r="V614" t="str">
        <f>_xlfn.XLOOKUP(Table2[[#This Row],[id]],AGCEEP[id],AGCEEP[culture])</f>
        <v>altai</v>
      </c>
      <c r="W614" t="str">
        <f>_xlfn.XLOOKUP(Table2[[#This Row],[id]],AGCEEP[id],AGCEEP[goods])</f>
        <v>fur</v>
      </c>
      <c r="X614" t="str">
        <f>_xlfn.XLOOKUP(Table2[[#This Row],[id]],AGCEEP[id],AGCEEP[name])</f>
        <v>Baladok</v>
      </c>
      <c r="Y614">
        <f>_xlfn.XLOOKUP(Table2[[#This Row],[id]],AGCEEP[id],AGCEEP[colonization_difficulty])</f>
        <v>7</v>
      </c>
      <c r="Z614">
        <f>_xlfn.XLOOKUP(Table2[[#This Row],[id]],AGCEEP[id],AGCEEP[manpower])</f>
        <v>1</v>
      </c>
      <c r="AA614">
        <f>_xlfn.XLOOKUP(Table2[[#This Row],[id]],AGCEEP[id],AGCEEP[income])</f>
        <v>1</v>
      </c>
    </row>
    <row r="615" spans="1:27">
      <c r="A615" s="2">
        <v>614</v>
      </c>
      <c r="B615" s="3" t="s">
        <v>652</v>
      </c>
      <c r="C615" s="3" t="s">
        <v>700</v>
      </c>
      <c r="D615" s="3" t="s">
        <v>840</v>
      </c>
      <c r="E615" s="3" t="s">
        <v>22</v>
      </c>
      <c r="F615" s="3" t="s">
        <v>15</v>
      </c>
      <c r="G615" s="3" t="s">
        <v>122</v>
      </c>
      <c r="H615" s="3" t="s">
        <v>702</v>
      </c>
      <c r="I615" s="3" t="s">
        <v>27</v>
      </c>
      <c r="J615" s="3" t="s">
        <v>842</v>
      </c>
      <c r="K615" s="3">
        <v>7</v>
      </c>
      <c r="L615" s="3">
        <v>1</v>
      </c>
      <c r="M615" s="3">
        <v>1</v>
      </c>
      <c r="O615">
        <f>Table2[[#This Row],[id]]</f>
        <v>614</v>
      </c>
      <c r="P615" t="str">
        <f>_xlfn.XLOOKUP(Table2[[#This Row],[id]],AGCEEP[id],AGCEEP[continent])</f>
        <v>Asia</v>
      </c>
      <c r="Q615" t="str">
        <f>_xlfn.XLOOKUP(Table2[[#This Row],[id]],AGCEEP[id],AGCEEP[region])</f>
        <v>Siberia</v>
      </c>
      <c r="R615" t="str">
        <f>_xlfn.XLOOKUP(Table2[[#This Row],[id]],AGCEEP[id],AGCEEP[area])</f>
        <v>Amur</v>
      </c>
      <c r="S615" t="str">
        <f>_xlfn.XLOOKUP(Table2[[#This Row],[id]],AGCEEP[id],AGCEEP[terrain])</f>
        <v>forest</v>
      </c>
      <c r="T615" t="str">
        <f>_xlfn.XLOOKUP(Table2[[#This Row],[id]],AGCEEP[id],AGCEEP[religion])</f>
        <v>pagan</v>
      </c>
      <c r="U615" t="str">
        <f>_xlfn.XLOOKUP(Table2[[#This Row],[id]],AGCEEP[id],AGCEEP[climate])</f>
        <v>tundra</v>
      </c>
      <c r="V615" t="str">
        <f>_xlfn.XLOOKUP(Table2[[#This Row],[id]],AGCEEP[id],AGCEEP[culture])</f>
        <v>altai</v>
      </c>
      <c r="W615" t="str">
        <f>_xlfn.XLOOKUP(Table2[[#This Row],[id]],AGCEEP[id],AGCEEP[goods])</f>
        <v>fish</v>
      </c>
      <c r="X615" t="str">
        <f>_xlfn.XLOOKUP(Table2[[#This Row],[id]],AGCEEP[id],AGCEEP[name])</f>
        <v>Djugdjur</v>
      </c>
      <c r="Y615">
        <f>_xlfn.XLOOKUP(Table2[[#This Row],[id]],AGCEEP[id],AGCEEP[colonization_difficulty])</f>
        <v>7</v>
      </c>
      <c r="Z615">
        <f>_xlfn.XLOOKUP(Table2[[#This Row],[id]],AGCEEP[id],AGCEEP[manpower])</f>
        <v>1</v>
      </c>
      <c r="AA615">
        <f>_xlfn.XLOOKUP(Table2[[#This Row],[id]],AGCEEP[id],AGCEEP[income])</f>
        <v>1</v>
      </c>
    </row>
    <row r="616" spans="1:27">
      <c r="A616" s="2">
        <v>615</v>
      </c>
      <c r="B616" s="3" t="s">
        <v>652</v>
      </c>
      <c r="C616" s="3" t="s">
        <v>700</v>
      </c>
      <c r="D616" s="3" t="s">
        <v>840</v>
      </c>
      <c r="E616" s="3" t="s">
        <v>1956</v>
      </c>
      <c r="F616" s="3" t="s">
        <v>15</v>
      </c>
      <c r="G616" s="3" t="s">
        <v>122</v>
      </c>
      <c r="H616" s="3" t="s">
        <v>702</v>
      </c>
      <c r="I616" s="3" t="s">
        <v>18</v>
      </c>
      <c r="J616" s="3" t="s">
        <v>843</v>
      </c>
      <c r="K616" s="3">
        <v>8</v>
      </c>
      <c r="L616" s="3">
        <v>1</v>
      </c>
      <c r="M616" s="3">
        <v>1</v>
      </c>
      <c r="O616">
        <f>Table2[[#This Row],[id]]</f>
        <v>615</v>
      </c>
      <c r="P616" t="str">
        <f>_xlfn.XLOOKUP(Table2[[#This Row],[id]],AGCEEP[id],AGCEEP[continent])</f>
        <v>Asia</v>
      </c>
      <c r="Q616" t="str">
        <f>_xlfn.XLOOKUP(Table2[[#This Row],[id]],AGCEEP[id],AGCEEP[region])</f>
        <v>Siberia</v>
      </c>
      <c r="R616" t="str">
        <f>_xlfn.XLOOKUP(Table2[[#This Row],[id]],AGCEEP[id],AGCEEP[area])</f>
        <v>Amur</v>
      </c>
      <c r="S616" t="str">
        <f>_xlfn.XLOOKUP(Table2[[#This Row],[id]],AGCEEP[id],AGCEEP[terrain])</f>
        <v>mountain</v>
      </c>
      <c r="T616" t="str">
        <f>_xlfn.XLOOKUP(Table2[[#This Row],[id]],AGCEEP[id],AGCEEP[religion])</f>
        <v>pagan</v>
      </c>
      <c r="U616" t="str">
        <f>_xlfn.XLOOKUP(Table2[[#This Row],[id]],AGCEEP[id],AGCEEP[climate])</f>
        <v>tundra</v>
      </c>
      <c r="V616" t="str">
        <f>_xlfn.XLOOKUP(Table2[[#This Row],[id]],AGCEEP[id],AGCEEP[culture])</f>
        <v>altai</v>
      </c>
      <c r="W616" t="str">
        <f>_xlfn.XLOOKUP(Table2[[#This Row],[id]],AGCEEP[id],AGCEEP[goods])</f>
        <v>fur</v>
      </c>
      <c r="X616" t="str">
        <f>_xlfn.XLOOKUP(Table2[[#This Row],[id]],AGCEEP[id],AGCEEP[name])</f>
        <v>Enkan</v>
      </c>
      <c r="Y616">
        <f>_xlfn.XLOOKUP(Table2[[#This Row],[id]],AGCEEP[id],AGCEEP[colonization_difficulty])</f>
        <v>8</v>
      </c>
      <c r="Z616">
        <f>_xlfn.XLOOKUP(Table2[[#This Row],[id]],AGCEEP[id],AGCEEP[manpower])</f>
        <v>1</v>
      </c>
      <c r="AA616">
        <f>_xlfn.XLOOKUP(Table2[[#This Row],[id]],AGCEEP[id],AGCEEP[income])</f>
        <v>1</v>
      </c>
    </row>
    <row r="617" spans="1:27">
      <c r="A617" s="2">
        <v>616</v>
      </c>
      <c r="B617" s="3" t="s">
        <v>652</v>
      </c>
      <c r="C617" s="3" t="s">
        <v>700</v>
      </c>
      <c r="D617" s="3" t="s">
        <v>840</v>
      </c>
      <c r="E617" s="3" t="s">
        <v>22</v>
      </c>
      <c r="F617" s="3" t="s">
        <v>15</v>
      </c>
      <c r="G617" s="3" t="s">
        <v>122</v>
      </c>
      <c r="H617" s="3" t="s">
        <v>702</v>
      </c>
      <c r="I617" s="3" t="s">
        <v>27</v>
      </c>
      <c r="J617" s="3" t="s">
        <v>844</v>
      </c>
      <c r="K617" s="3">
        <v>6</v>
      </c>
      <c r="L617" s="3">
        <v>1</v>
      </c>
      <c r="M617" s="3">
        <v>2</v>
      </c>
      <c r="O617">
        <f>Table2[[#This Row],[id]]</f>
        <v>616</v>
      </c>
      <c r="P617" t="str">
        <f>_xlfn.XLOOKUP(Table2[[#This Row],[id]],AGCEEP[id],AGCEEP[continent])</f>
        <v>Asia</v>
      </c>
      <c r="Q617" t="str">
        <f>_xlfn.XLOOKUP(Table2[[#This Row],[id]],AGCEEP[id],AGCEEP[region])</f>
        <v>Siberia</v>
      </c>
      <c r="R617" t="str">
        <f>_xlfn.XLOOKUP(Table2[[#This Row],[id]],AGCEEP[id],AGCEEP[area])</f>
        <v>Amur</v>
      </c>
      <c r="S617" t="str">
        <f>_xlfn.XLOOKUP(Table2[[#This Row],[id]],AGCEEP[id],AGCEEP[terrain])</f>
        <v>forest</v>
      </c>
      <c r="T617" t="str">
        <f>_xlfn.XLOOKUP(Table2[[#This Row],[id]],AGCEEP[id],AGCEEP[religion])</f>
        <v>pagan</v>
      </c>
      <c r="U617" t="str">
        <f>_xlfn.XLOOKUP(Table2[[#This Row],[id]],AGCEEP[id],AGCEEP[climate])</f>
        <v>tundra</v>
      </c>
      <c r="V617" t="str">
        <f>_xlfn.XLOOKUP(Table2[[#This Row],[id]],AGCEEP[id],AGCEEP[culture])</f>
        <v>altai</v>
      </c>
      <c r="W617" t="str">
        <f>_xlfn.XLOOKUP(Table2[[#This Row],[id]],AGCEEP[id],AGCEEP[goods])</f>
        <v>fish</v>
      </c>
      <c r="X617" t="str">
        <f>_xlfn.XLOOKUP(Table2[[#This Row],[id]],AGCEEP[id],AGCEEP[name])</f>
        <v>Okhotsk</v>
      </c>
      <c r="Y617">
        <f>_xlfn.XLOOKUP(Table2[[#This Row],[id]],AGCEEP[id],AGCEEP[colonization_difficulty])</f>
        <v>6</v>
      </c>
      <c r="Z617">
        <f>_xlfn.XLOOKUP(Table2[[#This Row],[id]],AGCEEP[id],AGCEEP[manpower])</f>
        <v>1</v>
      </c>
      <c r="AA617">
        <f>_xlfn.XLOOKUP(Table2[[#This Row],[id]],AGCEEP[id],AGCEEP[income])</f>
        <v>2</v>
      </c>
    </row>
    <row r="618" spans="1:27">
      <c r="A618" s="2">
        <v>617</v>
      </c>
      <c r="B618" s="3" t="s">
        <v>652</v>
      </c>
      <c r="C618" s="3" t="s">
        <v>700</v>
      </c>
      <c r="D618" s="3" t="s">
        <v>840</v>
      </c>
      <c r="E618" s="3" t="s">
        <v>1956</v>
      </c>
      <c r="F618" s="3" t="s">
        <v>15</v>
      </c>
      <c r="G618" s="3" t="s">
        <v>122</v>
      </c>
      <c r="H618" s="3" t="s">
        <v>702</v>
      </c>
      <c r="I618" s="3" t="s">
        <v>20</v>
      </c>
      <c r="J618" s="3" t="s">
        <v>845</v>
      </c>
      <c r="K618" s="3">
        <v>7</v>
      </c>
      <c r="L618" s="3">
        <v>1</v>
      </c>
      <c r="M618" s="3">
        <v>1</v>
      </c>
      <c r="O618">
        <f>Table2[[#This Row],[id]]</f>
        <v>617</v>
      </c>
      <c r="P618" t="str">
        <f>_xlfn.XLOOKUP(Table2[[#This Row],[id]],AGCEEP[id],AGCEEP[continent])</f>
        <v>Asia</v>
      </c>
      <c r="Q618" t="str">
        <f>_xlfn.XLOOKUP(Table2[[#This Row],[id]],AGCEEP[id],AGCEEP[region])</f>
        <v>Siberia</v>
      </c>
      <c r="R618" t="str">
        <f>_xlfn.XLOOKUP(Table2[[#This Row],[id]],AGCEEP[id],AGCEEP[area])</f>
        <v>Amur</v>
      </c>
      <c r="S618" t="str">
        <f>_xlfn.XLOOKUP(Table2[[#This Row],[id]],AGCEEP[id],AGCEEP[terrain])</f>
        <v>mountain</v>
      </c>
      <c r="T618" t="str">
        <f>_xlfn.XLOOKUP(Table2[[#This Row],[id]],AGCEEP[id],AGCEEP[religion])</f>
        <v>pagan</v>
      </c>
      <c r="U618" t="str">
        <f>_xlfn.XLOOKUP(Table2[[#This Row],[id]],AGCEEP[id],AGCEEP[climate])</f>
        <v>tundra</v>
      </c>
      <c r="V618" t="str">
        <f>_xlfn.XLOOKUP(Table2[[#This Row],[id]],AGCEEP[id],AGCEEP[culture])</f>
        <v>altai</v>
      </c>
      <c r="W618" t="str">
        <f>_xlfn.XLOOKUP(Table2[[#This Row],[id]],AGCEEP[id],AGCEEP[goods])</f>
        <v>fur</v>
      </c>
      <c r="X618" t="str">
        <f>_xlfn.XLOOKUP(Table2[[#This Row],[id]],AGCEEP[id],AGCEEP[name])</f>
        <v>Magadan</v>
      </c>
      <c r="Y618">
        <f>_xlfn.XLOOKUP(Table2[[#This Row],[id]],AGCEEP[id],AGCEEP[colonization_difficulty])</f>
        <v>7</v>
      </c>
      <c r="Z618">
        <f>_xlfn.XLOOKUP(Table2[[#This Row],[id]],AGCEEP[id],AGCEEP[manpower])</f>
        <v>1</v>
      </c>
      <c r="AA618">
        <f>_xlfn.XLOOKUP(Table2[[#This Row],[id]],AGCEEP[id],AGCEEP[income])</f>
        <v>1</v>
      </c>
    </row>
    <row r="619" spans="1:27">
      <c r="A619" s="2">
        <v>618</v>
      </c>
      <c r="B619" s="3" t="s">
        <v>652</v>
      </c>
      <c r="C619" s="3" t="s">
        <v>700</v>
      </c>
      <c r="D619" s="3" t="s">
        <v>846</v>
      </c>
      <c r="E619" s="3" t="s">
        <v>1956</v>
      </c>
      <c r="F619" s="3" t="s">
        <v>15</v>
      </c>
      <c r="G619" s="3" t="s">
        <v>16</v>
      </c>
      <c r="H619" s="3" t="s">
        <v>702</v>
      </c>
      <c r="I619" s="3" t="s">
        <v>212</v>
      </c>
      <c r="J619" s="3" t="s">
        <v>847</v>
      </c>
      <c r="K619" s="3">
        <v>9</v>
      </c>
      <c r="L619" s="3">
        <v>1</v>
      </c>
      <c r="M619" s="3">
        <v>1</v>
      </c>
      <c r="O619">
        <f>Table2[[#This Row],[id]]</f>
        <v>618</v>
      </c>
      <c r="P619" t="str">
        <f>_xlfn.XLOOKUP(Table2[[#This Row],[id]],AGCEEP[id],AGCEEP[continent])</f>
        <v>Asia</v>
      </c>
      <c r="Q619" t="str">
        <f>_xlfn.XLOOKUP(Table2[[#This Row],[id]],AGCEEP[id],AGCEEP[region])</f>
        <v>Siberia</v>
      </c>
      <c r="R619" t="str">
        <f>_xlfn.XLOOKUP(Table2[[#This Row],[id]],AGCEEP[id],AGCEEP[area])</f>
        <v>Kamchatka</v>
      </c>
      <c r="S619" t="str">
        <f>_xlfn.XLOOKUP(Table2[[#This Row],[id]],AGCEEP[id],AGCEEP[terrain])</f>
        <v>mountain</v>
      </c>
      <c r="T619" t="str">
        <f>_xlfn.XLOOKUP(Table2[[#This Row],[id]],AGCEEP[id],AGCEEP[religion])</f>
        <v>pagan</v>
      </c>
      <c r="U619" t="str">
        <f>_xlfn.XLOOKUP(Table2[[#This Row],[id]],AGCEEP[id],AGCEEP[climate])</f>
        <v>arctic</v>
      </c>
      <c r="V619" t="str">
        <f>_xlfn.XLOOKUP(Table2[[#This Row],[id]],AGCEEP[id],AGCEEP[culture])</f>
        <v>altai</v>
      </c>
      <c r="W619" t="str">
        <f>_xlfn.XLOOKUP(Table2[[#This Row],[id]],AGCEEP[id],AGCEEP[goods])</f>
        <v>copper</v>
      </c>
      <c r="X619" t="str">
        <f>_xlfn.XLOOKUP(Table2[[#This Row],[id]],AGCEEP[id],AGCEEP[name])</f>
        <v>Kolyma</v>
      </c>
      <c r="Y619">
        <f>_xlfn.XLOOKUP(Table2[[#This Row],[id]],AGCEEP[id],AGCEEP[colonization_difficulty])</f>
        <v>9</v>
      </c>
      <c r="Z619">
        <f>_xlfn.XLOOKUP(Table2[[#This Row],[id]],AGCEEP[id],AGCEEP[manpower])</f>
        <v>1</v>
      </c>
      <c r="AA619">
        <f>_xlfn.XLOOKUP(Table2[[#This Row],[id]],AGCEEP[id],AGCEEP[income])</f>
        <v>1</v>
      </c>
    </row>
    <row r="620" spans="1:27">
      <c r="A620" s="2">
        <v>619</v>
      </c>
      <c r="B620" s="3" t="s">
        <v>652</v>
      </c>
      <c r="C620" s="3" t="s">
        <v>700</v>
      </c>
      <c r="D620" s="3" t="s">
        <v>846</v>
      </c>
      <c r="E620" s="3" t="s">
        <v>1956</v>
      </c>
      <c r="F620" s="3" t="s">
        <v>15</v>
      </c>
      <c r="G620" s="3" t="s">
        <v>16</v>
      </c>
      <c r="H620" s="3" t="s">
        <v>702</v>
      </c>
      <c r="I620" s="3" t="s">
        <v>20</v>
      </c>
      <c r="J620" s="3" t="s">
        <v>848</v>
      </c>
      <c r="K620" s="3">
        <v>9</v>
      </c>
      <c r="L620" s="3">
        <v>1</v>
      </c>
      <c r="M620" s="3">
        <v>1</v>
      </c>
      <c r="O620">
        <f>Table2[[#This Row],[id]]</f>
        <v>619</v>
      </c>
      <c r="P620" t="str">
        <f>_xlfn.XLOOKUP(Table2[[#This Row],[id]],AGCEEP[id],AGCEEP[continent])</f>
        <v>Asia</v>
      </c>
      <c r="Q620" t="str">
        <f>_xlfn.XLOOKUP(Table2[[#This Row],[id]],AGCEEP[id],AGCEEP[region])</f>
        <v>Siberia</v>
      </c>
      <c r="R620" t="str">
        <f>_xlfn.XLOOKUP(Table2[[#This Row],[id]],AGCEEP[id],AGCEEP[area])</f>
        <v>Kamchatka</v>
      </c>
      <c r="S620" t="str">
        <f>_xlfn.XLOOKUP(Table2[[#This Row],[id]],AGCEEP[id],AGCEEP[terrain])</f>
        <v>mountain</v>
      </c>
      <c r="T620" t="str">
        <f>_xlfn.XLOOKUP(Table2[[#This Row],[id]],AGCEEP[id],AGCEEP[religion])</f>
        <v>pagan</v>
      </c>
      <c r="U620" t="str">
        <f>_xlfn.XLOOKUP(Table2[[#This Row],[id]],AGCEEP[id],AGCEEP[climate])</f>
        <v>arctic</v>
      </c>
      <c r="V620" t="str">
        <f>_xlfn.XLOOKUP(Table2[[#This Row],[id]],AGCEEP[id],AGCEEP[culture])</f>
        <v>altai</v>
      </c>
      <c r="W620" t="str">
        <f>_xlfn.XLOOKUP(Table2[[#This Row],[id]],AGCEEP[id],AGCEEP[goods])</f>
        <v>fur</v>
      </c>
      <c r="X620" t="str">
        <f>_xlfn.XLOOKUP(Table2[[#This Row],[id]],AGCEEP[id],AGCEEP[name])</f>
        <v>Chelekov</v>
      </c>
      <c r="Y620">
        <f>_xlfn.XLOOKUP(Table2[[#This Row],[id]],AGCEEP[id],AGCEEP[colonization_difficulty])</f>
        <v>9</v>
      </c>
      <c r="Z620">
        <f>_xlfn.XLOOKUP(Table2[[#This Row],[id]],AGCEEP[id],AGCEEP[manpower])</f>
        <v>1</v>
      </c>
      <c r="AA620">
        <f>_xlfn.XLOOKUP(Table2[[#This Row],[id]],AGCEEP[id],AGCEEP[income])</f>
        <v>1</v>
      </c>
    </row>
    <row r="621" spans="1:27">
      <c r="A621" s="2">
        <v>620</v>
      </c>
      <c r="B621" s="3" t="s">
        <v>652</v>
      </c>
      <c r="C621" s="3" t="s">
        <v>700</v>
      </c>
      <c r="D621" s="3" t="s">
        <v>846</v>
      </c>
      <c r="E621" s="3" t="s">
        <v>1956</v>
      </c>
      <c r="F621" s="3" t="s">
        <v>15</v>
      </c>
      <c r="G621" s="3" t="s">
        <v>16</v>
      </c>
      <c r="H621" s="3" t="s">
        <v>702</v>
      </c>
      <c r="I621" s="3" t="s">
        <v>20</v>
      </c>
      <c r="J621" s="3" t="s">
        <v>849</v>
      </c>
      <c r="K621" s="3">
        <v>8</v>
      </c>
      <c r="L621" s="3">
        <v>1</v>
      </c>
      <c r="M621" s="3">
        <v>1</v>
      </c>
      <c r="O621">
        <f>Table2[[#This Row],[id]]</f>
        <v>620</v>
      </c>
      <c r="P621" t="str">
        <f>_xlfn.XLOOKUP(Table2[[#This Row],[id]],AGCEEP[id],AGCEEP[continent])</f>
        <v>Asia</v>
      </c>
      <c r="Q621" t="str">
        <f>_xlfn.XLOOKUP(Table2[[#This Row],[id]],AGCEEP[id],AGCEEP[region])</f>
        <v>Siberia</v>
      </c>
      <c r="R621" t="str">
        <f>_xlfn.XLOOKUP(Table2[[#This Row],[id]],AGCEEP[id],AGCEEP[area])</f>
        <v>Kamchatka</v>
      </c>
      <c r="S621" t="str">
        <f>_xlfn.XLOOKUP(Table2[[#This Row],[id]],AGCEEP[id],AGCEEP[terrain])</f>
        <v>mountain</v>
      </c>
      <c r="T621" t="str">
        <f>_xlfn.XLOOKUP(Table2[[#This Row],[id]],AGCEEP[id],AGCEEP[religion])</f>
        <v>pagan</v>
      </c>
      <c r="U621" t="str">
        <f>_xlfn.XLOOKUP(Table2[[#This Row],[id]],AGCEEP[id],AGCEEP[climate])</f>
        <v>arctic</v>
      </c>
      <c r="V621" t="str">
        <f>_xlfn.XLOOKUP(Table2[[#This Row],[id]],AGCEEP[id],AGCEEP[culture])</f>
        <v>altai</v>
      </c>
      <c r="W621" t="str">
        <f>_xlfn.XLOOKUP(Table2[[#This Row],[id]],AGCEEP[id],AGCEEP[goods])</f>
        <v>fur</v>
      </c>
      <c r="X621" t="str">
        <f>_xlfn.XLOOKUP(Table2[[#This Row],[id]],AGCEEP[id],AGCEEP[name])</f>
        <v>Kamenkoie</v>
      </c>
      <c r="Y621">
        <f>_xlfn.XLOOKUP(Table2[[#This Row],[id]],AGCEEP[id],AGCEEP[colonization_difficulty])</f>
        <v>8</v>
      </c>
      <c r="Z621">
        <f>_xlfn.XLOOKUP(Table2[[#This Row],[id]],AGCEEP[id],AGCEEP[manpower])</f>
        <v>1</v>
      </c>
      <c r="AA621">
        <f>_xlfn.XLOOKUP(Table2[[#This Row],[id]],AGCEEP[id],AGCEEP[income])</f>
        <v>1</v>
      </c>
    </row>
    <row r="622" spans="1:27">
      <c r="A622" s="2">
        <v>621</v>
      </c>
      <c r="B622" s="3" t="s">
        <v>652</v>
      </c>
      <c r="C622" s="3" t="s">
        <v>700</v>
      </c>
      <c r="D622" s="3" t="s">
        <v>846</v>
      </c>
      <c r="E622" s="3" t="s">
        <v>1956</v>
      </c>
      <c r="F622" s="3" t="s">
        <v>15</v>
      </c>
      <c r="G622" s="3" t="s">
        <v>16</v>
      </c>
      <c r="H622" s="3" t="s">
        <v>702</v>
      </c>
      <c r="I622" s="3" t="s">
        <v>20</v>
      </c>
      <c r="J622" s="3" t="s">
        <v>850</v>
      </c>
      <c r="K622" s="3">
        <v>9</v>
      </c>
      <c r="L622" s="3">
        <v>1</v>
      </c>
      <c r="M622" s="3">
        <v>1</v>
      </c>
      <c r="O622">
        <f>Table2[[#This Row],[id]]</f>
        <v>621</v>
      </c>
      <c r="P622" t="str">
        <f>_xlfn.XLOOKUP(Table2[[#This Row],[id]],AGCEEP[id],AGCEEP[continent])</f>
        <v>Asia</v>
      </c>
      <c r="Q622" t="str">
        <f>_xlfn.XLOOKUP(Table2[[#This Row],[id]],AGCEEP[id],AGCEEP[region])</f>
        <v>Siberia</v>
      </c>
      <c r="R622" t="str">
        <f>_xlfn.XLOOKUP(Table2[[#This Row],[id]],AGCEEP[id],AGCEEP[area])</f>
        <v>Kamchatka</v>
      </c>
      <c r="S622" t="str">
        <f>_xlfn.XLOOKUP(Table2[[#This Row],[id]],AGCEEP[id],AGCEEP[terrain])</f>
        <v>mountain</v>
      </c>
      <c r="T622" t="str">
        <f>_xlfn.XLOOKUP(Table2[[#This Row],[id]],AGCEEP[id],AGCEEP[religion])</f>
        <v>pagan</v>
      </c>
      <c r="U622" t="str">
        <f>_xlfn.XLOOKUP(Table2[[#This Row],[id]],AGCEEP[id],AGCEEP[climate])</f>
        <v>arctic</v>
      </c>
      <c r="V622" t="str">
        <f>_xlfn.XLOOKUP(Table2[[#This Row],[id]],AGCEEP[id],AGCEEP[culture])</f>
        <v>altai</v>
      </c>
      <c r="W622" t="str">
        <f>_xlfn.XLOOKUP(Table2[[#This Row],[id]],AGCEEP[id],AGCEEP[goods])</f>
        <v>fur</v>
      </c>
      <c r="X622" t="str">
        <f>_xlfn.XLOOKUP(Table2[[#This Row],[id]],AGCEEP[id],AGCEEP[name])</f>
        <v>Korfa</v>
      </c>
      <c r="Y622">
        <f>_xlfn.XLOOKUP(Table2[[#This Row],[id]],AGCEEP[id],AGCEEP[colonization_difficulty])</f>
        <v>9</v>
      </c>
      <c r="Z622">
        <f>_xlfn.XLOOKUP(Table2[[#This Row],[id]],AGCEEP[id],AGCEEP[manpower])</f>
        <v>1</v>
      </c>
      <c r="AA622">
        <f>_xlfn.XLOOKUP(Table2[[#This Row],[id]],AGCEEP[id],AGCEEP[income])</f>
        <v>1</v>
      </c>
    </row>
    <row r="623" spans="1:27">
      <c r="A623" s="2">
        <v>622</v>
      </c>
      <c r="B623" s="3" t="s">
        <v>652</v>
      </c>
      <c r="C623" s="3" t="s">
        <v>700</v>
      </c>
      <c r="D623" s="3" t="s">
        <v>846</v>
      </c>
      <c r="E623" s="3" t="s">
        <v>1956</v>
      </c>
      <c r="F623" s="3" t="s">
        <v>15</v>
      </c>
      <c r="G623" s="3" t="s">
        <v>16</v>
      </c>
      <c r="H623" s="3" t="s">
        <v>702</v>
      </c>
      <c r="I623" s="3" t="s">
        <v>27</v>
      </c>
      <c r="J623" s="3" t="s">
        <v>851</v>
      </c>
      <c r="K623" s="3">
        <v>7</v>
      </c>
      <c r="L623" s="3">
        <v>1</v>
      </c>
      <c r="M623" s="3">
        <v>1</v>
      </c>
      <c r="O623">
        <f>Table2[[#This Row],[id]]</f>
        <v>622</v>
      </c>
      <c r="P623" t="str">
        <f>_xlfn.XLOOKUP(Table2[[#This Row],[id]],AGCEEP[id],AGCEEP[continent])</f>
        <v>Asia</v>
      </c>
      <c r="Q623" t="str">
        <f>_xlfn.XLOOKUP(Table2[[#This Row],[id]],AGCEEP[id],AGCEEP[region])</f>
        <v>Siberia</v>
      </c>
      <c r="R623" t="str">
        <f>_xlfn.XLOOKUP(Table2[[#This Row],[id]],AGCEEP[id],AGCEEP[area])</f>
        <v>Kamchatka</v>
      </c>
      <c r="S623" t="str">
        <f>_xlfn.XLOOKUP(Table2[[#This Row],[id]],AGCEEP[id],AGCEEP[terrain])</f>
        <v>mountain</v>
      </c>
      <c r="T623" t="str">
        <f>_xlfn.XLOOKUP(Table2[[#This Row],[id]],AGCEEP[id],AGCEEP[religion])</f>
        <v>pagan</v>
      </c>
      <c r="U623" t="str">
        <f>_xlfn.XLOOKUP(Table2[[#This Row],[id]],AGCEEP[id],AGCEEP[climate])</f>
        <v>arctic</v>
      </c>
      <c r="V623" t="str">
        <f>_xlfn.XLOOKUP(Table2[[#This Row],[id]],AGCEEP[id],AGCEEP[culture])</f>
        <v>altai</v>
      </c>
      <c r="W623" t="str">
        <f>_xlfn.XLOOKUP(Table2[[#This Row],[id]],AGCEEP[id],AGCEEP[goods])</f>
        <v>fur</v>
      </c>
      <c r="X623" t="str">
        <f>_xlfn.XLOOKUP(Table2[[#This Row],[id]],AGCEEP[id],AGCEEP[name])</f>
        <v>Palana</v>
      </c>
      <c r="Y623">
        <f>_xlfn.XLOOKUP(Table2[[#This Row],[id]],AGCEEP[id],AGCEEP[colonization_difficulty])</f>
        <v>7</v>
      </c>
      <c r="Z623">
        <f>_xlfn.XLOOKUP(Table2[[#This Row],[id]],AGCEEP[id],AGCEEP[manpower])</f>
        <v>1</v>
      </c>
      <c r="AA623">
        <f>_xlfn.XLOOKUP(Table2[[#This Row],[id]],AGCEEP[id],AGCEEP[income])</f>
        <v>1</v>
      </c>
    </row>
    <row r="624" spans="1:27">
      <c r="A624" s="2">
        <v>623</v>
      </c>
      <c r="B624" s="3" t="s">
        <v>652</v>
      </c>
      <c r="C624" s="3" t="s">
        <v>700</v>
      </c>
      <c r="D624" s="3" t="s">
        <v>840</v>
      </c>
      <c r="E624" s="3" t="s">
        <v>22</v>
      </c>
      <c r="F624" s="3" t="s">
        <v>15</v>
      </c>
      <c r="G624" s="3" t="s">
        <v>122</v>
      </c>
      <c r="H624" s="3" t="s">
        <v>702</v>
      </c>
      <c r="I624" s="3" t="s">
        <v>29</v>
      </c>
      <c r="J624" s="3" t="s">
        <v>852</v>
      </c>
      <c r="K624" s="3">
        <v>7</v>
      </c>
      <c r="L624" s="3">
        <v>1</v>
      </c>
      <c r="M624" s="3">
        <v>2</v>
      </c>
      <c r="O624">
        <f>Table2[[#This Row],[id]]</f>
        <v>623</v>
      </c>
      <c r="P624" t="str">
        <f>_xlfn.XLOOKUP(Table2[[#This Row],[id]],AGCEEP[id],AGCEEP[continent])</f>
        <v>Asia</v>
      </c>
      <c r="Q624" t="str">
        <f>_xlfn.XLOOKUP(Table2[[#This Row],[id]],AGCEEP[id],AGCEEP[region])</f>
        <v>Siberia</v>
      </c>
      <c r="R624" t="str">
        <f>_xlfn.XLOOKUP(Table2[[#This Row],[id]],AGCEEP[id],AGCEEP[area])</f>
        <v>Amur</v>
      </c>
      <c r="S624" t="str">
        <f>_xlfn.XLOOKUP(Table2[[#This Row],[id]],AGCEEP[id],AGCEEP[terrain])</f>
        <v>mountain</v>
      </c>
      <c r="T624" t="str">
        <f>_xlfn.XLOOKUP(Table2[[#This Row],[id]],AGCEEP[id],AGCEEP[religion])</f>
        <v>pagan</v>
      </c>
      <c r="U624" t="str">
        <f>_xlfn.XLOOKUP(Table2[[#This Row],[id]],AGCEEP[id],AGCEEP[climate])</f>
        <v>tundra</v>
      </c>
      <c r="V624" t="str">
        <f>_xlfn.XLOOKUP(Table2[[#This Row],[id]],AGCEEP[id],AGCEEP[culture])</f>
        <v>altai</v>
      </c>
      <c r="W624" t="str">
        <f>_xlfn.XLOOKUP(Table2[[#This Row],[id]],AGCEEP[id],AGCEEP[goods])</f>
        <v>naval_supplies</v>
      </c>
      <c r="X624" t="str">
        <f>_xlfn.XLOOKUP(Table2[[#This Row],[id]],AGCEEP[id],AGCEEP[name])</f>
        <v>Tchumkan</v>
      </c>
      <c r="Y624">
        <f>_xlfn.XLOOKUP(Table2[[#This Row],[id]],AGCEEP[id],AGCEEP[colonization_difficulty])</f>
        <v>7</v>
      </c>
      <c r="Z624">
        <f>_xlfn.XLOOKUP(Table2[[#This Row],[id]],AGCEEP[id],AGCEEP[manpower])</f>
        <v>1</v>
      </c>
      <c r="AA624">
        <f>_xlfn.XLOOKUP(Table2[[#This Row],[id]],AGCEEP[id],AGCEEP[income])</f>
        <v>2</v>
      </c>
    </row>
    <row r="625" spans="1:27">
      <c r="A625" s="2">
        <v>624</v>
      </c>
      <c r="B625" s="3" t="s">
        <v>652</v>
      </c>
      <c r="C625" s="3" t="s">
        <v>700</v>
      </c>
      <c r="D625" s="3" t="s">
        <v>840</v>
      </c>
      <c r="E625" s="3" t="s">
        <v>22</v>
      </c>
      <c r="F625" s="3" t="s">
        <v>15</v>
      </c>
      <c r="G625" s="3" t="s">
        <v>122</v>
      </c>
      <c r="H625" s="3" t="s">
        <v>702</v>
      </c>
      <c r="I625" s="3" t="s">
        <v>20</v>
      </c>
      <c r="J625" s="3" t="s">
        <v>853</v>
      </c>
      <c r="K625" s="3">
        <v>7</v>
      </c>
      <c r="L625" s="3">
        <v>1</v>
      </c>
      <c r="M625" s="3">
        <v>1</v>
      </c>
      <c r="O625">
        <f>Table2[[#This Row],[id]]</f>
        <v>624</v>
      </c>
      <c r="P625" t="str">
        <f>_xlfn.XLOOKUP(Table2[[#This Row],[id]],AGCEEP[id],AGCEEP[continent])</f>
        <v>Asia</v>
      </c>
      <c r="Q625" t="str">
        <f>_xlfn.XLOOKUP(Table2[[#This Row],[id]],AGCEEP[id],AGCEEP[region])</f>
        <v>Siberia</v>
      </c>
      <c r="R625" t="str">
        <f>_xlfn.XLOOKUP(Table2[[#This Row],[id]],AGCEEP[id],AGCEEP[area])</f>
        <v>Amur</v>
      </c>
      <c r="S625" t="str">
        <f>_xlfn.XLOOKUP(Table2[[#This Row],[id]],AGCEEP[id],AGCEEP[terrain])</f>
        <v>forest</v>
      </c>
      <c r="T625" t="str">
        <f>_xlfn.XLOOKUP(Table2[[#This Row],[id]],AGCEEP[id],AGCEEP[religion])</f>
        <v>pagan</v>
      </c>
      <c r="U625" t="str">
        <f>_xlfn.XLOOKUP(Table2[[#This Row],[id]],AGCEEP[id],AGCEEP[climate])</f>
        <v>tundra</v>
      </c>
      <c r="V625" t="str">
        <f>_xlfn.XLOOKUP(Table2[[#This Row],[id]],AGCEEP[id],AGCEEP[culture])</f>
        <v>altai</v>
      </c>
      <c r="W625" t="str">
        <f>_xlfn.XLOOKUP(Table2[[#This Row],[id]],AGCEEP[id],AGCEEP[goods])</f>
        <v>fur</v>
      </c>
      <c r="X625" t="str">
        <f>_xlfn.XLOOKUP(Table2[[#This Row],[id]],AGCEEP[id],AGCEEP[name])</f>
        <v>Amgoun</v>
      </c>
      <c r="Y625">
        <f>_xlfn.XLOOKUP(Table2[[#This Row],[id]],AGCEEP[id],AGCEEP[colonization_difficulty])</f>
        <v>7</v>
      </c>
      <c r="Z625">
        <f>_xlfn.XLOOKUP(Table2[[#This Row],[id]],AGCEEP[id],AGCEEP[manpower])</f>
        <v>1</v>
      </c>
      <c r="AA625">
        <f>_xlfn.XLOOKUP(Table2[[#This Row],[id]],AGCEEP[id],AGCEEP[income])</f>
        <v>1</v>
      </c>
    </row>
    <row r="626" spans="1:27">
      <c r="A626" s="2">
        <v>625</v>
      </c>
      <c r="B626" s="3" t="s">
        <v>652</v>
      </c>
      <c r="C626" s="3" t="s">
        <v>700</v>
      </c>
      <c r="D626" s="3" t="s">
        <v>840</v>
      </c>
      <c r="E626" s="3" t="s">
        <v>22</v>
      </c>
      <c r="F626" s="3" t="s">
        <v>15</v>
      </c>
      <c r="G626" s="3" t="s">
        <v>122</v>
      </c>
      <c r="H626" s="3" t="s">
        <v>854</v>
      </c>
      <c r="I626" s="3" t="s">
        <v>27</v>
      </c>
      <c r="J626" s="3" t="s">
        <v>855</v>
      </c>
      <c r="K626" s="3">
        <v>6</v>
      </c>
      <c r="L626" s="3">
        <v>2</v>
      </c>
      <c r="M626" s="3">
        <v>1</v>
      </c>
      <c r="O626">
        <f>Table2[[#This Row],[id]]</f>
        <v>625</v>
      </c>
      <c r="P626" t="str">
        <f>_xlfn.XLOOKUP(Table2[[#This Row],[id]],AGCEEP[id],AGCEEP[continent])</f>
        <v>Asia</v>
      </c>
      <c r="Q626" t="str">
        <f>_xlfn.XLOOKUP(Table2[[#This Row],[id]],AGCEEP[id],AGCEEP[region])</f>
        <v>Siberia</v>
      </c>
      <c r="R626" t="str">
        <f>_xlfn.XLOOKUP(Table2[[#This Row],[id]],AGCEEP[id],AGCEEP[area])</f>
        <v>Amur</v>
      </c>
      <c r="S626" t="str">
        <f>_xlfn.XLOOKUP(Table2[[#This Row],[id]],AGCEEP[id],AGCEEP[terrain])</f>
        <v>forest</v>
      </c>
      <c r="T626" t="str">
        <f>_xlfn.XLOOKUP(Table2[[#This Row],[id]],AGCEEP[id],AGCEEP[religion])</f>
        <v>confucian</v>
      </c>
      <c r="U626" t="str">
        <f>_xlfn.XLOOKUP(Table2[[#This Row],[id]],AGCEEP[id],AGCEEP[climate])</f>
        <v>tundra</v>
      </c>
      <c r="V626" t="str">
        <f>_xlfn.XLOOKUP(Table2[[#This Row],[id]],AGCEEP[id],AGCEEP[culture])</f>
        <v>manchu</v>
      </c>
      <c r="W626" t="str">
        <f>_xlfn.XLOOKUP(Table2[[#This Row],[id]],AGCEEP[id],AGCEEP[goods])</f>
        <v>fish</v>
      </c>
      <c r="X626" t="str">
        <f>_xlfn.XLOOKUP(Table2[[#This Row],[id]],AGCEEP[id],AGCEEP[name])</f>
        <v>Bogorodsk</v>
      </c>
      <c r="Y626">
        <f>_xlfn.XLOOKUP(Table2[[#This Row],[id]],AGCEEP[id],AGCEEP[colonization_difficulty])</f>
        <v>6</v>
      </c>
      <c r="Z626">
        <f>_xlfn.XLOOKUP(Table2[[#This Row],[id]],AGCEEP[id],AGCEEP[manpower])</f>
        <v>2</v>
      </c>
      <c r="AA626">
        <f>_xlfn.XLOOKUP(Table2[[#This Row],[id]],AGCEEP[id],AGCEEP[income])</f>
        <v>1</v>
      </c>
    </row>
    <row r="627" spans="1:27">
      <c r="A627" s="2">
        <v>626</v>
      </c>
      <c r="B627" s="3" t="s">
        <v>652</v>
      </c>
      <c r="C627" s="3" t="s">
        <v>700</v>
      </c>
      <c r="D627" s="3" t="s">
        <v>840</v>
      </c>
      <c r="E627" s="3" t="s">
        <v>1956</v>
      </c>
      <c r="F627" s="3" t="s">
        <v>15</v>
      </c>
      <c r="G627" s="3" t="s">
        <v>122</v>
      </c>
      <c r="H627" s="3" t="s">
        <v>854</v>
      </c>
      <c r="I627" s="3" t="s">
        <v>27</v>
      </c>
      <c r="J627" s="3" t="s">
        <v>856</v>
      </c>
      <c r="K627" s="3">
        <v>7</v>
      </c>
      <c r="L627" s="3">
        <v>2</v>
      </c>
      <c r="M627" s="3">
        <v>1</v>
      </c>
      <c r="O627">
        <f>Table2[[#This Row],[id]]</f>
        <v>626</v>
      </c>
      <c r="P627" t="str">
        <f>_xlfn.XLOOKUP(Table2[[#This Row],[id]],AGCEEP[id],AGCEEP[continent])</f>
        <v>Asia</v>
      </c>
      <c r="Q627" t="str">
        <f>_xlfn.XLOOKUP(Table2[[#This Row],[id]],AGCEEP[id],AGCEEP[region])</f>
        <v>China</v>
      </c>
      <c r="R627" t="str">
        <f>_xlfn.XLOOKUP(Table2[[#This Row],[id]],AGCEEP[id],AGCEEP[area])</f>
        <v>Manchuria</v>
      </c>
      <c r="S627" t="str">
        <f>_xlfn.XLOOKUP(Table2[[#This Row],[id]],AGCEEP[id],AGCEEP[terrain])</f>
        <v>mountain</v>
      </c>
      <c r="T627" t="str">
        <f>_xlfn.XLOOKUP(Table2[[#This Row],[id]],AGCEEP[id],AGCEEP[religion])</f>
        <v>confucian</v>
      </c>
      <c r="U627" t="str">
        <f>_xlfn.XLOOKUP(Table2[[#This Row],[id]],AGCEEP[id],AGCEEP[climate])</f>
        <v>tundra</v>
      </c>
      <c r="V627" t="str">
        <f>_xlfn.XLOOKUP(Table2[[#This Row],[id]],AGCEEP[id],AGCEEP[culture])</f>
        <v>manchu</v>
      </c>
      <c r="W627" t="str">
        <f>_xlfn.XLOOKUP(Table2[[#This Row],[id]],AGCEEP[id],AGCEEP[goods])</f>
        <v>fish</v>
      </c>
      <c r="X627" t="str">
        <f>_xlfn.XLOOKUP(Table2[[#This Row],[id]],AGCEEP[id],AGCEEP[name])</f>
        <v>Vanin</v>
      </c>
      <c r="Y627">
        <f>_xlfn.XLOOKUP(Table2[[#This Row],[id]],AGCEEP[id],AGCEEP[colonization_difficulty])</f>
        <v>7</v>
      </c>
      <c r="Z627">
        <f>_xlfn.XLOOKUP(Table2[[#This Row],[id]],AGCEEP[id],AGCEEP[manpower])</f>
        <v>2</v>
      </c>
      <c r="AA627">
        <f>_xlfn.XLOOKUP(Table2[[#This Row],[id]],AGCEEP[id],AGCEEP[income])</f>
        <v>1</v>
      </c>
    </row>
    <row r="628" spans="1:27">
      <c r="A628" s="2">
        <v>627</v>
      </c>
      <c r="B628" s="3" t="s">
        <v>652</v>
      </c>
      <c r="C628" s="3" t="s">
        <v>700</v>
      </c>
      <c r="D628" s="3" t="s">
        <v>840</v>
      </c>
      <c r="E628" s="3" t="s">
        <v>22</v>
      </c>
      <c r="F628" s="3" t="s">
        <v>857</v>
      </c>
      <c r="G628" s="3" t="s">
        <v>122</v>
      </c>
      <c r="H628" s="3" t="s">
        <v>858</v>
      </c>
      <c r="I628" s="3" t="s">
        <v>29</v>
      </c>
      <c r="J628" s="3" t="s">
        <v>859</v>
      </c>
      <c r="K628" s="3">
        <v>6</v>
      </c>
      <c r="L628" s="3">
        <v>2</v>
      </c>
      <c r="M628" s="3">
        <v>1</v>
      </c>
      <c r="O628">
        <f>Table2[[#This Row],[id]]</f>
        <v>627</v>
      </c>
      <c r="P628" t="str">
        <f>_xlfn.XLOOKUP(Table2[[#This Row],[id]],AGCEEP[id],AGCEEP[continent])</f>
        <v>Asia</v>
      </c>
      <c r="Q628" t="str">
        <f>_xlfn.XLOOKUP(Table2[[#This Row],[id]],AGCEEP[id],AGCEEP[region])</f>
        <v>Siberia</v>
      </c>
      <c r="R628" t="str">
        <f>_xlfn.XLOOKUP(Table2[[#This Row],[id]],AGCEEP[id],AGCEEP[area])</f>
        <v>Amur</v>
      </c>
      <c r="S628" t="str">
        <f>_xlfn.XLOOKUP(Table2[[#This Row],[id]],AGCEEP[id],AGCEEP[terrain])</f>
        <v>marsh</v>
      </c>
      <c r="T628" t="str">
        <f>_xlfn.XLOOKUP(Table2[[#This Row],[id]],AGCEEP[id],AGCEEP[religion])</f>
        <v>confucian</v>
      </c>
      <c r="U628" t="str">
        <f>_xlfn.XLOOKUP(Table2[[#This Row],[id]],AGCEEP[id],AGCEEP[climate])</f>
        <v>tundra</v>
      </c>
      <c r="V628" t="str">
        <f>_xlfn.XLOOKUP(Table2[[#This Row],[id]],AGCEEP[id],AGCEEP[culture])</f>
        <v>manchu</v>
      </c>
      <c r="W628" t="str">
        <f>_xlfn.XLOOKUP(Table2[[#This Row],[id]],AGCEEP[id],AGCEEP[goods])</f>
        <v>naval_supplies</v>
      </c>
      <c r="X628" t="str">
        <f>_xlfn.XLOOKUP(Table2[[#This Row],[id]],AGCEEP[id],AGCEEP[name])</f>
        <v>Sofiisk</v>
      </c>
      <c r="Y628">
        <f>_xlfn.XLOOKUP(Table2[[#This Row],[id]],AGCEEP[id],AGCEEP[colonization_difficulty])</f>
        <v>6</v>
      </c>
      <c r="Z628">
        <f>_xlfn.XLOOKUP(Table2[[#This Row],[id]],AGCEEP[id],AGCEEP[manpower])</f>
        <v>2</v>
      </c>
      <c r="AA628">
        <f>_xlfn.XLOOKUP(Table2[[#This Row],[id]],AGCEEP[id],AGCEEP[income])</f>
        <v>1</v>
      </c>
    </row>
    <row r="629" spans="1:27">
      <c r="A629" s="2">
        <v>628</v>
      </c>
      <c r="B629" s="3" t="s">
        <v>652</v>
      </c>
      <c r="C629" s="3" t="s">
        <v>700</v>
      </c>
      <c r="D629" s="3" t="s">
        <v>840</v>
      </c>
      <c r="E629" s="3" t="s">
        <v>22</v>
      </c>
      <c r="F629" s="3" t="s">
        <v>857</v>
      </c>
      <c r="G629" s="3" t="s">
        <v>122</v>
      </c>
      <c r="H629" s="3" t="s">
        <v>858</v>
      </c>
      <c r="I629" s="3" t="s">
        <v>20</v>
      </c>
      <c r="J629" s="3" t="s">
        <v>860</v>
      </c>
      <c r="K629" s="3">
        <v>6</v>
      </c>
      <c r="L629" s="3">
        <v>3</v>
      </c>
      <c r="M629" s="3">
        <v>2</v>
      </c>
      <c r="O629">
        <f>Table2[[#This Row],[id]]</f>
        <v>628</v>
      </c>
      <c r="P629" t="str">
        <f>_xlfn.XLOOKUP(Table2[[#This Row],[id]],AGCEEP[id],AGCEEP[continent])</f>
        <v>Asia</v>
      </c>
      <c r="Q629" t="str">
        <f>_xlfn.XLOOKUP(Table2[[#This Row],[id]],AGCEEP[id],AGCEEP[region])</f>
        <v>Siberia</v>
      </c>
      <c r="R629" t="str">
        <f>_xlfn.XLOOKUP(Table2[[#This Row],[id]],AGCEEP[id],AGCEEP[area])</f>
        <v>Amur</v>
      </c>
      <c r="S629" t="str">
        <f>_xlfn.XLOOKUP(Table2[[#This Row],[id]],AGCEEP[id],AGCEEP[terrain])</f>
        <v>marsh</v>
      </c>
      <c r="T629" t="str">
        <f>_xlfn.XLOOKUP(Table2[[#This Row],[id]],AGCEEP[id],AGCEEP[religion])</f>
        <v>confucian</v>
      </c>
      <c r="U629" t="str">
        <f>_xlfn.XLOOKUP(Table2[[#This Row],[id]],AGCEEP[id],AGCEEP[climate])</f>
        <v>tundra</v>
      </c>
      <c r="V629" t="str">
        <f>_xlfn.XLOOKUP(Table2[[#This Row],[id]],AGCEEP[id],AGCEEP[culture])</f>
        <v>manchu</v>
      </c>
      <c r="W629" t="str">
        <f>_xlfn.XLOOKUP(Table2[[#This Row],[id]],AGCEEP[id],AGCEEP[goods])</f>
        <v>fur</v>
      </c>
      <c r="X629" t="str">
        <f>_xlfn.XLOOKUP(Table2[[#This Row],[id]],AGCEEP[id],AGCEEP[name])</f>
        <v>Amour</v>
      </c>
      <c r="Y629">
        <f>_xlfn.XLOOKUP(Table2[[#This Row],[id]],AGCEEP[id],AGCEEP[colonization_difficulty])</f>
        <v>6</v>
      </c>
      <c r="Z629">
        <f>_xlfn.XLOOKUP(Table2[[#This Row],[id]],AGCEEP[id],AGCEEP[manpower])</f>
        <v>3</v>
      </c>
      <c r="AA629">
        <f>_xlfn.XLOOKUP(Table2[[#This Row],[id]],AGCEEP[id],AGCEEP[income])</f>
        <v>2</v>
      </c>
    </row>
    <row r="630" spans="1:27">
      <c r="A630" s="2">
        <v>629</v>
      </c>
      <c r="B630" s="3" t="s">
        <v>652</v>
      </c>
      <c r="C630" s="3" t="s">
        <v>700</v>
      </c>
      <c r="D630" s="3" t="s">
        <v>840</v>
      </c>
      <c r="E630" s="3" t="s">
        <v>22</v>
      </c>
      <c r="F630" s="3" t="s">
        <v>15</v>
      </c>
      <c r="G630" s="3" t="s">
        <v>122</v>
      </c>
      <c r="H630" s="3" t="s">
        <v>702</v>
      </c>
      <c r="I630" s="3" t="s">
        <v>20</v>
      </c>
      <c r="J630" s="3" t="s">
        <v>861</v>
      </c>
      <c r="K630" s="3">
        <v>6</v>
      </c>
      <c r="L630" s="3">
        <v>1</v>
      </c>
      <c r="M630" s="3">
        <v>2</v>
      </c>
      <c r="O630">
        <f>Table2[[#This Row],[id]]</f>
        <v>629</v>
      </c>
      <c r="P630" t="str">
        <f>_xlfn.XLOOKUP(Table2[[#This Row],[id]],AGCEEP[id],AGCEEP[continent])</f>
        <v>Asia</v>
      </c>
      <c r="Q630" t="str">
        <f>_xlfn.XLOOKUP(Table2[[#This Row],[id]],AGCEEP[id],AGCEEP[region])</f>
        <v>Siberia</v>
      </c>
      <c r="R630" t="str">
        <f>_xlfn.XLOOKUP(Table2[[#This Row],[id]],AGCEEP[id],AGCEEP[area])</f>
        <v>Amur</v>
      </c>
      <c r="S630" t="str">
        <f>_xlfn.XLOOKUP(Table2[[#This Row],[id]],AGCEEP[id],AGCEEP[terrain])</f>
        <v>mountain</v>
      </c>
      <c r="T630" t="str">
        <f>_xlfn.XLOOKUP(Table2[[#This Row],[id]],AGCEEP[id],AGCEEP[religion])</f>
        <v>pagan</v>
      </c>
      <c r="U630" t="str">
        <f>_xlfn.XLOOKUP(Table2[[#This Row],[id]],AGCEEP[id],AGCEEP[climate])</f>
        <v>tundra</v>
      </c>
      <c r="V630" t="str">
        <f>_xlfn.XLOOKUP(Table2[[#This Row],[id]],AGCEEP[id],AGCEEP[culture])</f>
        <v>altai</v>
      </c>
      <c r="W630" t="str">
        <f>_xlfn.XLOOKUP(Table2[[#This Row],[id]],AGCEEP[id],AGCEEP[goods])</f>
        <v>fur</v>
      </c>
      <c r="X630" t="str">
        <f>_xlfn.XLOOKUP(Table2[[#This Row],[id]],AGCEEP[id],AGCEEP[name])</f>
        <v>Tchekunda</v>
      </c>
      <c r="Y630">
        <f>_xlfn.XLOOKUP(Table2[[#This Row],[id]],AGCEEP[id],AGCEEP[colonization_difficulty])</f>
        <v>6</v>
      </c>
      <c r="Z630">
        <f>_xlfn.XLOOKUP(Table2[[#This Row],[id]],AGCEEP[id],AGCEEP[manpower])</f>
        <v>1</v>
      </c>
      <c r="AA630">
        <f>_xlfn.XLOOKUP(Table2[[#This Row],[id]],AGCEEP[id],AGCEEP[income])</f>
        <v>2</v>
      </c>
    </row>
    <row r="631" spans="1:27">
      <c r="A631" s="2">
        <v>630</v>
      </c>
      <c r="B631" s="3" t="s">
        <v>652</v>
      </c>
      <c r="C631" s="3" t="s">
        <v>700</v>
      </c>
      <c r="D631" s="3" t="s">
        <v>833</v>
      </c>
      <c r="E631" s="3" t="s">
        <v>22</v>
      </c>
      <c r="F631" s="3" t="s">
        <v>15</v>
      </c>
      <c r="G631" s="3" t="s">
        <v>122</v>
      </c>
      <c r="H631" s="3" t="s">
        <v>820</v>
      </c>
      <c r="I631" s="3" t="s">
        <v>20</v>
      </c>
      <c r="J631" s="3" t="s">
        <v>862</v>
      </c>
      <c r="K631" s="3">
        <v>7</v>
      </c>
      <c r="L631" s="3">
        <v>1</v>
      </c>
      <c r="M631" s="3">
        <v>2</v>
      </c>
      <c r="O631">
        <f>Table2[[#This Row],[id]]</f>
        <v>630</v>
      </c>
      <c r="P631" t="str">
        <f>_xlfn.XLOOKUP(Table2[[#This Row],[id]],AGCEEP[id],AGCEEP[continent])</f>
        <v>Asia</v>
      </c>
      <c r="Q631" t="str">
        <f>_xlfn.XLOOKUP(Table2[[#This Row],[id]],AGCEEP[id],AGCEEP[region])</f>
        <v>Siberia</v>
      </c>
      <c r="R631" t="str">
        <f>_xlfn.XLOOKUP(Table2[[#This Row],[id]],AGCEEP[id],AGCEEP[area])</f>
        <v>Baikal</v>
      </c>
      <c r="S631" t="str">
        <f>_xlfn.XLOOKUP(Table2[[#This Row],[id]],AGCEEP[id],AGCEEP[terrain])</f>
        <v>plains</v>
      </c>
      <c r="T631" t="str">
        <f>_xlfn.XLOOKUP(Table2[[#This Row],[id]],AGCEEP[id],AGCEEP[religion])</f>
        <v>pagan</v>
      </c>
      <c r="U631" t="str">
        <f>_xlfn.XLOOKUP(Table2[[#This Row],[id]],AGCEEP[id],AGCEEP[climate])</f>
        <v>tundra</v>
      </c>
      <c r="V631" t="str">
        <f>_xlfn.XLOOKUP(Table2[[#This Row],[id]],AGCEEP[id],AGCEEP[culture])</f>
        <v>altai</v>
      </c>
      <c r="W631" t="str">
        <f>_xlfn.XLOOKUP(Table2[[#This Row],[id]],AGCEEP[id],AGCEEP[goods])</f>
        <v>fur</v>
      </c>
      <c r="X631" t="str">
        <f>_xlfn.XLOOKUP(Table2[[#This Row],[id]],AGCEEP[id],AGCEEP[name])</f>
        <v>Boureia</v>
      </c>
      <c r="Y631">
        <f>_xlfn.XLOOKUP(Table2[[#This Row],[id]],AGCEEP[id],AGCEEP[colonization_difficulty])</f>
        <v>7</v>
      </c>
      <c r="Z631">
        <f>_xlfn.XLOOKUP(Table2[[#This Row],[id]],AGCEEP[id],AGCEEP[manpower])</f>
        <v>1</v>
      </c>
      <c r="AA631">
        <f>_xlfn.XLOOKUP(Table2[[#This Row],[id]],AGCEEP[id],AGCEEP[income])</f>
        <v>2</v>
      </c>
    </row>
    <row r="632" spans="1:27">
      <c r="A632" s="2">
        <v>631</v>
      </c>
      <c r="B632" s="3" t="s">
        <v>652</v>
      </c>
      <c r="C632" s="3" t="s">
        <v>700</v>
      </c>
      <c r="D632" s="3" t="s">
        <v>833</v>
      </c>
      <c r="E632" s="3" t="s">
        <v>34</v>
      </c>
      <c r="F632" s="3" t="s">
        <v>15</v>
      </c>
      <c r="G632" s="3" t="s">
        <v>122</v>
      </c>
      <c r="H632" s="3" t="s">
        <v>820</v>
      </c>
      <c r="I632" s="3" t="s">
        <v>20</v>
      </c>
      <c r="J632" s="3" t="s">
        <v>863</v>
      </c>
      <c r="K632" s="3">
        <v>7</v>
      </c>
      <c r="L632" s="3">
        <v>1</v>
      </c>
      <c r="M632" s="3">
        <v>3</v>
      </c>
      <c r="O632">
        <f>Table2[[#This Row],[id]]</f>
        <v>631</v>
      </c>
      <c r="P632" t="str">
        <f>_xlfn.XLOOKUP(Table2[[#This Row],[id]],AGCEEP[id],AGCEEP[continent])</f>
        <v>Asia</v>
      </c>
      <c r="Q632" t="str">
        <f>_xlfn.XLOOKUP(Table2[[#This Row],[id]],AGCEEP[id],AGCEEP[region])</f>
        <v>Siberia</v>
      </c>
      <c r="R632" t="str">
        <f>_xlfn.XLOOKUP(Table2[[#This Row],[id]],AGCEEP[id],AGCEEP[area])</f>
        <v>Baikal</v>
      </c>
      <c r="S632" t="str">
        <f>_xlfn.XLOOKUP(Table2[[#This Row],[id]],AGCEEP[id],AGCEEP[terrain])</f>
        <v>plains</v>
      </c>
      <c r="T632" t="str">
        <f>_xlfn.XLOOKUP(Table2[[#This Row],[id]],AGCEEP[id],AGCEEP[religion])</f>
        <v>pagan</v>
      </c>
      <c r="U632" t="str">
        <f>_xlfn.XLOOKUP(Table2[[#This Row],[id]],AGCEEP[id],AGCEEP[climate])</f>
        <v>tundra</v>
      </c>
      <c r="V632" t="str">
        <f>_xlfn.XLOOKUP(Table2[[#This Row],[id]],AGCEEP[id],AGCEEP[culture])</f>
        <v>altai</v>
      </c>
      <c r="W632" t="str">
        <f>_xlfn.XLOOKUP(Table2[[#This Row],[id]],AGCEEP[id],AGCEEP[goods])</f>
        <v>fur</v>
      </c>
      <c r="X632" t="str">
        <f>_xlfn.XLOOKUP(Table2[[#This Row],[id]],AGCEEP[id],AGCEEP[name])</f>
        <v>Ekimcan</v>
      </c>
      <c r="Y632">
        <f>_xlfn.XLOOKUP(Table2[[#This Row],[id]],AGCEEP[id],AGCEEP[colonization_difficulty])</f>
        <v>7</v>
      </c>
      <c r="Z632">
        <f>_xlfn.XLOOKUP(Table2[[#This Row],[id]],AGCEEP[id],AGCEEP[manpower])</f>
        <v>1</v>
      </c>
      <c r="AA632">
        <f>_xlfn.XLOOKUP(Table2[[#This Row],[id]],AGCEEP[id],AGCEEP[income])</f>
        <v>3</v>
      </c>
    </row>
    <row r="633" spans="1:27">
      <c r="A633" s="2">
        <v>632</v>
      </c>
      <c r="B633" s="3" t="s">
        <v>652</v>
      </c>
      <c r="C633" s="3" t="s">
        <v>700</v>
      </c>
      <c r="D633" s="3" t="s">
        <v>833</v>
      </c>
      <c r="E633" s="3" t="s">
        <v>34</v>
      </c>
      <c r="F633" s="3" t="s">
        <v>15</v>
      </c>
      <c r="G633" s="3" t="s">
        <v>122</v>
      </c>
      <c r="H633" s="3" t="s">
        <v>820</v>
      </c>
      <c r="I633" s="3" t="s">
        <v>20</v>
      </c>
      <c r="J633" s="3" t="s">
        <v>864</v>
      </c>
      <c r="K633" s="3">
        <v>6</v>
      </c>
      <c r="L633" s="3">
        <v>1</v>
      </c>
      <c r="M633" s="3">
        <v>3</v>
      </c>
      <c r="O633">
        <f>Table2[[#This Row],[id]]</f>
        <v>632</v>
      </c>
      <c r="P633" t="str">
        <f>_xlfn.XLOOKUP(Table2[[#This Row],[id]],AGCEEP[id],AGCEEP[continent])</f>
        <v>Asia</v>
      </c>
      <c r="Q633" t="str">
        <f>_xlfn.XLOOKUP(Table2[[#This Row],[id]],AGCEEP[id],AGCEEP[region])</f>
        <v>Siberia</v>
      </c>
      <c r="R633" t="str">
        <f>_xlfn.XLOOKUP(Table2[[#This Row],[id]],AGCEEP[id],AGCEEP[area])</f>
        <v>Baikal</v>
      </c>
      <c r="S633" t="str">
        <f>_xlfn.XLOOKUP(Table2[[#This Row],[id]],AGCEEP[id],AGCEEP[terrain])</f>
        <v>forest</v>
      </c>
      <c r="T633" t="str">
        <f>_xlfn.XLOOKUP(Table2[[#This Row],[id]],AGCEEP[id],AGCEEP[religion])</f>
        <v>pagan</v>
      </c>
      <c r="U633" t="str">
        <f>_xlfn.XLOOKUP(Table2[[#This Row],[id]],AGCEEP[id],AGCEEP[climate])</f>
        <v>tundra</v>
      </c>
      <c r="V633" t="str">
        <f>_xlfn.XLOOKUP(Table2[[#This Row],[id]],AGCEEP[id],AGCEEP[culture])</f>
        <v>altai</v>
      </c>
      <c r="W633" t="str">
        <f>_xlfn.XLOOKUP(Table2[[#This Row],[id]],AGCEEP[id],AGCEEP[goods])</f>
        <v>fur</v>
      </c>
      <c r="X633" t="str">
        <f>_xlfn.XLOOKUP(Table2[[#This Row],[id]],AGCEEP[id],AGCEEP[name])</f>
        <v>Nerchiinsk</v>
      </c>
      <c r="Y633">
        <f>_xlfn.XLOOKUP(Table2[[#This Row],[id]],AGCEEP[id],AGCEEP[colonization_difficulty])</f>
        <v>6</v>
      </c>
      <c r="Z633">
        <f>_xlfn.XLOOKUP(Table2[[#This Row],[id]],AGCEEP[id],AGCEEP[manpower])</f>
        <v>1</v>
      </c>
      <c r="AA633">
        <f>_xlfn.XLOOKUP(Table2[[#This Row],[id]],AGCEEP[id],AGCEEP[income])</f>
        <v>3</v>
      </c>
    </row>
    <row r="634" spans="1:27">
      <c r="A634" s="2">
        <v>633</v>
      </c>
      <c r="B634" s="3" t="s">
        <v>652</v>
      </c>
      <c r="C634" s="3" t="s">
        <v>700</v>
      </c>
      <c r="D634" s="3" t="s">
        <v>833</v>
      </c>
      <c r="E634" s="3" t="s">
        <v>22</v>
      </c>
      <c r="F634" s="3" t="s">
        <v>857</v>
      </c>
      <c r="G634" s="3" t="s">
        <v>122</v>
      </c>
      <c r="H634" s="3" t="s">
        <v>820</v>
      </c>
      <c r="I634" s="3" t="s">
        <v>20</v>
      </c>
      <c r="J634" s="3" t="s">
        <v>865</v>
      </c>
      <c r="K634" s="3">
        <v>7</v>
      </c>
      <c r="L634" s="3">
        <v>1</v>
      </c>
      <c r="M634" s="3">
        <v>2</v>
      </c>
      <c r="O634">
        <f>Table2[[#This Row],[id]]</f>
        <v>633</v>
      </c>
      <c r="P634" t="str">
        <f>_xlfn.XLOOKUP(Table2[[#This Row],[id]],AGCEEP[id],AGCEEP[continent])</f>
        <v>Asia</v>
      </c>
      <c r="Q634" t="str">
        <f>_xlfn.XLOOKUP(Table2[[#This Row],[id]],AGCEEP[id],AGCEEP[region])</f>
        <v>Siberia</v>
      </c>
      <c r="R634" t="str">
        <f>_xlfn.XLOOKUP(Table2[[#This Row],[id]],AGCEEP[id],AGCEEP[area])</f>
        <v>Baikal</v>
      </c>
      <c r="S634" t="str">
        <f>_xlfn.XLOOKUP(Table2[[#This Row],[id]],AGCEEP[id],AGCEEP[terrain])</f>
        <v>forest</v>
      </c>
      <c r="T634" t="str">
        <f>_xlfn.XLOOKUP(Table2[[#This Row],[id]],AGCEEP[id],AGCEEP[religion])</f>
        <v>confucian</v>
      </c>
      <c r="U634" t="str">
        <f>_xlfn.XLOOKUP(Table2[[#This Row],[id]],AGCEEP[id],AGCEEP[climate])</f>
        <v>tundra</v>
      </c>
      <c r="V634" t="str">
        <f>_xlfn.XLOOKUP(Table2[[#This Row],[id]],AGCEEP[id],AGCEEP[culture])</f>
        <v>manchu</v>
      </c>
      <c r="W634" t="str">
        <f>_xlfn.XLOOKUP(Table2[[#This Row],[id]],AGCEEP[id],AGCEEP[goods])</f>
        <v>fur</v>
      </c>
      <c r="X634" t="str">
        <f>_xlfn.XLOOKUP(Table2[[#This Row],[id]],AGCEEP[id],AGCEEP[name])</f>
        <v>Norsk</v>
      </c>
      <c r="Y634">
        <f>_xlfn.XLOOKUP(Table2[[#This Row],[id]],AGCEEP[id],AGCEEP[colonization_difficulty])</f>
        <v>7</v>
      </c>
      <c r="Z634">
        <f>_xlfn.XLOOKUP(Table2[[#This Row],[id]],AGCEEP[id],AGCEEP[manpower])</f>
        <v>1</v>
      </c>
      <c r="AA634">
        <f>_xlfn.XLOOKUP(Table2[[#This Row],[id]],AGCEEP[id],AGCEEP[income])</f>
        <v>2</v>
      </c>
    </row>
    <row r="635" spans="1:27">
      <c r="A635" s="2">
        <v>634</v>
      </c>
      <c r="B635" s="3" t="s">
        <v>652</v>
      </c>
      <c r="C635" s="3" t="s">
        <v>700</v>
      </c>
      <c r="D635" s="3" t="s">
        <v>833</v>
      </c>
      <c r="E635" s="3" t="s">
        <v>22</v>
      </c>
      <c r="F635" s="3" t="s">
        <v>857</v>
      </c>
      <c r="G635" s="3" t="s">
        <v>122</v>
      </c>
      <c r="H635" s="3" t="s">
        <v>858</v>
      </c>
      <c r="I635" s="3" t="s">
        <v>20</v>
      </c>
      <c r="J635" s="3" t="s">
        <v>866</v>
      </c>
      <c r="K635" s="3">
        <v>7</v>
      </c>
      <c r="L635" s="3">
        <v>3</v>
      </c>
      <c r="M635" s="3">
        <v>2</v>
      </c>
      <c r="O635">
        <f>Table2[[#This Row],[id]]</f>
        <v>634</v>
      </c>
      <c r="P635" t="str">
        <f>_xlfn.XLOOKUP(Table2[[#This Row],[id]],AGCEEP[id],AGCEEP[continent])</f>
        <v>Asia</v>
      </c>
      <c r="Q635" t="str">
        <f>_xlfn.XLOOKUP(Table2[[#This Row],[id]],AGCEEP[id],AGCEEP[region])</f>
        <v>Siberia</v>
      </c>
      <c r="R635" t="str">
        <f>_xlfn.XLOOKUP(Table2[[#This Row],[id]],AGCEEP[id],AGCEEP[area])</f>
        <v>Baikal</v>
      </c>
      <c r="S635" t="str">
        <f>_xlfn.XLOOKUP(Table2[[#This Row],[id]],AGCEEP[id],AGCEEP[terrain])</f>
        <v>forest</v>
      </c>
      <c r="T635" t="str">
        <f>_xlfn.XLOOKUP(Table2[[#This Row],[id]],AGCEEP[id],AGCEEP[religion])</f>
        <v>confucian</v>
      </c>
      <c r="U635" t="str">
        <f>_xlfn.XLOOKUP(Table2[[#This Row],[id]],AGCEEP[id],AGCEEP[climate])</f>
        <v>tundra</v>
      </c>
      <c r="V635" t="str">
        <f>_xlfn.XLOOKUP(Table2[[#This Row],[id]],AGCEEP[id],AGCEEP[culture])</f>
        <v>manchu</v>
      </c>
      <c r="W635" t="str">
        <f>_xlfn.XLOOKUP(Table2[[#This Row],[id]],AGCEEP[id],AGCEEP[goods])</f>
        <v>fur</v>
      </c>
      <c r="X635" t="str">
        <f>_xlfn.XLOOKUP(Table2[[#This Row],[id]],AGCEEP[id],AGCEEP[name])</f>
        <v>Birobidjan</v>
      </c>
      <c r="Y635">
        <f>_xlfn.XLOOKUP(Table2[[#This Row],[id]],AGCEEP[id],AGCEEP[colonization_difficulty])</f>
        <v>7</v>
      </c>
      <c r="Z635">
        <f>_xlfn.XLOOKUP(Table2[[#This Row],[id]],AGCEEP[id],AGCEEP[manpower])</f>
        <v>3</v>
      </c>
      <c r="AA635">
        <f>_xlfn.XLOOKUP(Table2[[#This Row],[id]],AGCEEP[id],AGCEEP[income])</f>
        <v>2</v>
      </c>
    </row>
    <row r="636" spans="1:27">
      <c r="A636" s="2">
        <v>635</v>
      </c>
      <c r="B636" s="3" t="s">
        <v>652</v>
      </c>
      <c r="C636" s="3" t="s">
        <v>867</v>
      </c>
      <c r="D636" s="3" t="s">
        <v>868</v>
      </c>
      <c r="E636" s="3" t="s">
        <v>22</v>
      </c>
      <c r="F636" s="3" t="s">
        <v>857</v>
      </c>
      <c r="G636" s="3" t="s">
        <v>122</v>
      </c>
      <c r="H636" s="3" t="s">
        <v>858</v>
      </c>
      <c r="I636" s="3" t="s">
        <v>352</v>
      </c>
      <c r="J636" s="3" t="s">
        <v>869</v>
      </c>
      <c r="K636" s="3">
        <v>7</v>
      </c>
      <c r="L636" s="3">
        <v>6</v>
      </c>
      <c r="M636" s="3">
        <v>4</v>
      </c>
      <c r="O636">
        <f>Table2[[#This Row],[id]]</f>
        <v>635</v>
      </c>
      <c r="P636" t="str">
        <f>_xlfn.XLOOKUP(Table2[[#This Row],[id]],AGCEEP[id],AGCEEP[continent])</f>
        <v>Asia</v>
      </c>
      <c r="Q636" t="str">
        <f>_xlfn.XLOOKUP(Table2[[#This Row],[id]],AGCEEP[id],AGCEEP[region])</f>
        <v>China</v>
      </c>
      <c r="R636" t="str">
        <f>_xlfn.XLOOKUP(Table2[[#This Row],[id]],AGCEEP[id],AGCEEP[area])</f>
        <v>Manchuria</v>
      </c>
      <c r="S636" t="str">
        <f>_xlfn.XLOOKUP(Table2[[#This Row],[id]],AGCEEP[id],AGCEEP[terrain])</f>
        <v>plains</v>
      </c>
      <c r="T636" t="str">
        <f>_xlfn.XLOOKUP(Table2[[#This Row],[id]],AGCEEP[id],AGCEEP[religion])</f>
        <v>confucian</v>
      </c>
      <c r="U636" t="str">
        <f>_xlfn.XLOOKUP(Table2[[#This Row],[id]],AGCEEP[id],AGCEEP[climate])</f>
        <v>tundra</v>
      </c>
      <c r="V636" t="str">
        <f>_xlfn.XLOOKUP(Table2[[#This Row],[id]],AGCEEP[id],AGCEEP[culture])</f>
        <v>manchu</v>
      </c>
      <c r="W636" t="str">
        <f>_xlfn.XLOOKUP(Table2[[#This Row],[id]],AGCEEP[id],AGCEEP[goods])</f>
        <v>cloth</v>
      </c>
      <c r="X636" t="str">
        <f>_xlfn.XLOOKUP(Table2[[#This Row],[id]],AGCEEP[id],AGCEEP[name])</f>
        <v>Heilongjiang</v>
      </c>
      <c r="Y636">
        <f>_xlfn.XLOOKUP(Table2[[#This Row],[id]],AGCEEP[id],AGCEEP[colonization_difficulty])</f>
        <v>7</v>
      </c>
      <c r="Z636">
        <f>_xlfn.XLOOKUP(Table2[[#This Row],[id]],AGCEEP[id],AGCEEP[manpower])</f>
        <v>6</v>
      </c>
      <c r="AA636">
        <f>_xlfn.XLOOKUP(Table2[[#This Row],[id]],AGCEEP[id],AGCEEP[income])</f>
        <v>4</v>
      </c>
    </row>
    <row r="637" spans="1:27">
      <c r="A637" s="2">
        <v>636</v>
      </c>
      <c r="B637" s="3" t="s">
        <v>652</v>
      </c>
      <c r="C637" s="3" t="s">
        <v>867</v>
      </c>
      <c r="D637" s="3" t="s">
        <v>868</v>
      </c>
      <c r="E637" s="3" t="s">
        <v>22</v>
      </c>
      <c r="F637" s="3" t="s">
        <v>857</v>
      </c>
      <c r="G637" s="3" t="s">
        <v>122</v>
      </c>
      <c r="H637" s="3" t="s">
        <v>858</v>
      </c>
      <c r="I637" s="3" t="s">
        <v>20</v>
      </c>
      <c r="J637" s="3" t="s">
        <v>870</v>
      </c>
      <c r="K637" s="3">
        <v>6</v>
      </c>
      <c r="L637" s="3">
        <v>3</v>
      </c>
      <c r="M637" s="3">
        <v>2</v>
      </c>
      <c r="O637">
        <f>Table2[[#This Row],[id]]</f>
        <v>636</v>
      </c>
      <c r="P637" t="str">
        <f>_xlfn.XLOOKUP(Table2[[#This Row],[id]],AGCEEP[id],AGCEEP[continent])</f>
        <v>Asia</v>
      </c>
      <c r="Q637" t="str">
        <f>_xlfn.XLOOKUP(Table2[[#This Row],[id]],AGCEEP[id],AGCEEP[region])</f>
        <v>China</v>
      </c>
      <c r="R637" t="str">
        <f>_xlfn.XLOOKUP(Table2[[#This Row],[id]],AGCEEP[id],AGCEEP[area])</f>
        <v>Manchuria</v>
      </c>
      <c r="S637" t="str">
        <f>_xlfn.XLOOKUP(Table2[[#This Row],[id]],AGCEEP[id],AGCEEP[terrain])</f>
        <v>forest</v>
      </c>
      <c r="T637" t="str">
        <f>_xlfn.XLOOKUP(Table2[[#This Row],[id]],AGCEEP[id],AGCEEP[religion])</f>
        <v>confucian</v>
      </c>
      <c r="U637" t="str">
        <f>_xlfn.XLOOKUP(Table2[[#This Row],[id]],AGCEEP[id],AGCEEP[climate])</f>
        <v>tundra</v>
      </c>
      <c r="V637" t="str">
        <f>_xlfn.XLOOKUP(Table2[[#This Row],[id]],AGCEEP[id],AGCEEP[culture])</f>
        <v>manchu</v>
      </c>
      <c r="W637" t="str">
        <f>_xlfn.XLOOKUP(Table2[[#This Row],[id]],AGCEEP[id],AGCEEP[goods])</f>
        <v>fur</v>
      </c>
      <c r="X637" t="str">
        <f>_xlfn.XLOOKUP(Table2[[#This Row],[id]],AGCEEP[id],AGCEEP[name])</f>
        <v>Viazemski</v>
      </c>
      <c r="Y637">
        <f>_xlfn.XLOOKUP(Table2[[#This Row],[id]],AGCEEP[id],AGCEEP[colonization_difficulty])</f>
        <v>6</v>
      </c>
      <c r="Z637">
        <f>_xlfn.XLOOKUP(Table2[[#This Row],[id]],AGCEEP[id],AGCEEP[manpower])</f>
        <v>3</v>
      </c>
      <c r="AA637">
        <f>_xlfn.XLOOKUP(Table2[[#This Row],[id]],AGCEEP[id],AGCEEP[income])</f>
        <v>2</v>
      </c>
    </row>
    <row r="638" spans="1:27">
      <c r="A638" s="2">
        <v>637</v>
      </c>
      <c r="B638" s="3" t="s">
        <v>652</v>
      </c>
      <c r="C638" s="3" t="s">
        <v>867</v>
      </c>
      <c r="D638" s="3" t="s">
        <v>868</v>
      </c>
      <c r="E638" s="3" t="s">
        <v>1956</v>
      </c>
      <c r="F638" s="3" t="s">
        <v>857</v>
      </c>
      <c r="G638" s="3" t="s">
        <v>122</v>
      </c>
      <c r="H638" s="3" t="s">
        <v>858</v>
      </c>
      <c r="I638" s="3" t="s">
        <v>20</v>
      </c>
      <c r="J638" s="3" t="s">
        <v>871</v>
      </c>
      <c r="K638" s="3">
        <v>7</v>
      </c>
      <c r="L638" s="3">
        <v>2</v>
      </c>
      <c r="M638" s="3">
        <v>1</v>
      </c>
      <c r="O638">
        <f>Table2[[#This Row],[id]]</f>
        <v>637</v>
      </c>
      <c r="P638" t="str">
        <f>_xlfn.XLOOKUP(Table2[[#This Row],[id]],AGCEEP[id],AGCEEP[continent])</f>
        <v>Asia</v>
      </c>
      <c r="Q638" t="str">
        <f>_xlfn.XLOOKUP(Table2[[#This Row],[id]],AGCEEP[id],AGCEEP[region])</f>
        <v>China</v>
      </c>
      <c r="R638" t="str">
        <f>_xlfn.XLOOKUP(Table2[[#This Row],[id]],AGCEEP[id],AGCEEP[area])</f>
        <v>Manchuria</v>
      </c>
      <c r="S638" t="str">
        <f>_xlfn.XLOOKUP(Table2[[#This Row],[id]],AGCEEP[id],AGCEEP[terrain])</f>
        <v>forest</v>
      </c>
      <c r="T638" t="str">
        <f>_xlfn.XLOOKUP(Table2[[#This Row],[id]],AGCEEP[id],AGCEEP[religion])</f>
        <v>confucian</v>
      </c>
      <c r="U638" t="str">
        <f>_xlfn.XLOOKUP(Table2[[#This Row],[id]],AGCEEP[id],AGCEEP[climate])</f>
        <v>tundra</v>
      </c>
      <c r="V638" t="str">
        <f>_xlfn.XLOOKUP(Table2[[#This Row],[id]],AGCEEP[id],AGCEEP[culture])</f>
        <v>manchu</v>
      </c>
      <c r="W638" t="str">
        <f>_xlfn.XLOOKUP(Table2[[#This Row],[id]],AGCEEP[id],AGCEEP[goods])</f>
        <v>fur</v>
      </c>
      <c r="X638" t="str">
        <f>_xlfn.XLOOKUP(Table2[[#This Row],[id]],AGCEEP[id],AGCEEP[name])</f>
        <v>Sikhote</v>
      </c>
      <c r="Y638">
        <f>_xlfn.XLOOKUP(Table2[[#This Row],[id]],AGCEEP[id],AGCEEP[colonization_difficulty])</f>
        <v>7</v>
      </c>
      <c r="Z638">
        <f>_xlfn.XLOOKUP(Table2[[#This Row],[id]],AGCEEP[id],AGCEEP[manpower])</f>
        <v>2</v>
      </c>
      <c r="AA638">
        <f>_xlfn.XLOOKUP(Table2[[#This Row],[id]],AGCEEP[id],AGCEEP[income])</f>
        <v>1</v>
      </c>
    </row>
    <row r="639" spans="1:27">
      <c r="A639" s="2">
        <v>638</v>
      </c>
      <c r="B639" s="3" t="s">
        <v>652</v>
      </c>
      <c r="C639" s="3" t="s">
        <v>867</v>
      </c>
      <c r="D639" s="3" t="s">
        <v>868</v>
      </c>
      <c r="E639" s="3" t="s">
        <v>1956</v>
      </c>
      <c r="F639" s="3" t="s">
        <v>857</v>
      </c>
      <c r="G639" s="3" t="s">
        <v>122</v>
      </c>
      <c r="H639" s="3" t="s">
        <v>858</v>
      </c>
      <c r="I639" s="3" t="s">
        <v>141</v>
      </c>
      <c r="J639" s="3" t="s">
        <v>872</v>
      </c>
      <c r="K639" s="3">
        <v>7</v>
      </c>
      <c r="L639" s="3">
        <v>2</v>
      </c>
      <c r="M639" s="3">
        <v>1</v>
      </c>
      <c r="O639">
        <f>Table2[[#This Row],[id]]</f>
        <v>638</v>
      </c>
      <c r="P639" t="str">
        <f>_xlfn.XLOOKUP(Table2[[#This Row],[id]],AGCEEP[id],AGCEEP[continent])</f>
        <v>Asia</v>
      </c>
      <c r="Q639" t="str">
        <f>_xlfn.XLOOKUP(Table2[[#This Row],[id]],AGCEEP[id],AGCEEP[region])</f>
        <v>China</v>
      </c>
      <c r="R639" t="str">
        <f>_xlfn.XLOOKUP(Table2[[#This Row],[id]],AGCEEP[id],AGCEEP[area])</f>
        <v>Manchuria</v>
      </c>
      <c r="S639" t="str">
        <f>_xlfn.XLOOKUP(Table2[[#This Row],[id]],AGCEEP[id],AGCEEP[terrain])</f>
        <v>mountain</v>
      </c>
      <c r="T639" t="str">
        <f>_xlfn.XLOOKUP(Table2[[#This Row],[id]],AGCEEP[id],AGCEEP[religion])</f>
        <v>confucian</v>
      </c>
      <c r="U639" t="str">
        <f>_xlfn.XLOOKUP(Table2[[#This Row],[id]],AGCEEP[id],AGCEEP[climate])</f>
        <v>tundra</v>
      </c>
      <c r="V639" t="str">
        <f>_xlfn.XLOOKUP(Table2[[#This Row],[id]],AGCEEP[id],AGCEEP[culture])</f>
        <v>manchu</v>
      </c>
      <c r="W639" t="str">
        <f>_xlfn.XLOOKUP(Table2[[#This Row],[id]],AGCEEP[id],AGCEEP[goods])</f>
        <v>iron</v>
      </c>
      <c r="X639" t="str">
        <f>_xlfn.XLOOKUP(Table2[[#This Row],[id]],AGCEEP[id],AGCEEP[name])</f>
        <v>Nelma</v>
      </c>
      <c r="Y639">
        <f>_xlfn.XLOOKUP(Table2[[#This Row],[id]],AGCEEP[id],AGCEEP[colonization_difficulty])</f>
        <v>7</v>
      </c>
      <c r="Z639">
        <f>_xlfn.XLOOKUP(Table2[[#This Row],[id]],AGCEEP[id],AGCEEP[manpower])</f>
        <v>2</v>
      </c>
      <c r="AA639">
        <f>_xlfn.XLOOKUP(Table2[[#This Row],[id]],AGCEEP[id],AGCEEP[income])</f>
        <v>1</v>
      </c>
    </row>
    <row r="640" spans="1:27">
      <c r="A640" s="2">
        <v>639</v>
      </c>
      <c r="B640" s="3" t="s">
        <v>652</v>
      </c>
      <c r="C640" s="3" t="s">
        <v>867</v>
      </c>
      <c r="D640" s="3" t="s">
        <v>868</v>
      </c>
      <c r="E640" s="3" t="s">
        <v>1956</v>
      </c>
      <c r="F640" s="3" t="s">
        <v>857</v>
      </c>
      <c r="G640" s="3" t="s">
        <v>122</v>
      </c>
      <c r="H640" s="3" t="s">
        <v>858</v>
      </c>
      <c r="I640" s="3" t="s">
        <v>27</v>
      </c>
      <c r="J640" s="3" t="s">
        <v>873</v>
      </c>
      <c r="K640" s="3">
        <v>7</v>
      </c>
      <c r="L640" s="3">
        <v>2</v>
      </c>
      <c r="M640" s="3">
        <v>1</v>
      </c>
      <c r="O640">
        <f>Table2[[#This Row],[id]]</f>
        <v>639</v>
      </c>
      <c r="P640" t="str">
        <f>_xlfn.XLOOKUP(Table2[[#This Row],[id]],AGCEEP[id],AGCEEP[continent])</f>
        <v>Asia</v>
      </c>
      <c r="Q640" t="str">
        <f>_xlfn.XLOOKUP(Table2[[#This Row],[id]],AGCEEP[id],AGCEEP[region])</f>
        <v>China</v>
      </c>
      <c r="R640" t="str">
        <f>_xlfn.XLOOKUP(Table2[[#This Row],[id]],AGCEEP[id],AGCEEP[area])</f>
        <v>Manchuria</v>
      </c>
      <c r="S640" t="str">
        <f>_xlfn.XLOOKUP(Table2[[#This Row],[id]],AGCEEP[id],AGCEEP[terrain])</f>
        <v>mountain</v>
      </c>
      <c r="T640" t="str">
        <f>_xlfn.XLOOKUP(Table2[[#This Row],[id]],AGCEEP[id],AGCEEP[religion])</f>
        <v>confucian</v>
      </c>
      <c r="U640" t="str">
        <f>_xlfn.XLOOKUP(Table2[[#This Row],[id]],AGCEEP[id],AGCEEP[climate])</f>
        <v>tundra</v>
      </c>
      <c r="V640" t="str">
        <f>_xlfn.XLOOKUP(Table2[[#This Row],[id]],AGCEEP[id],AGCEEP[culture])</f>
        <v>manchu</v>
      </c>
      <c r="W640" t="str">
        <f>_xlfn.XLOOKUP(Table2[[#This Row],[id]],AGCEEP[id],AGCEEP[goods])</f>
        <v>fish</v>
      </c>
      <c r="X640" t="str">
        <f>_xlfn.XLOOKUP(Table2[[#This Row],[id]],AGCEEP[id],AGCEEP[name])</f>
        <v>Olga</v>
      </c>
      <c r="Y640">
        <f>_xlfn.XLOOKUP(Table2[[#This Row],[id]],AGCEEP[id],AGCEEP[colonization_difficulty])</f>
        <v>7</v>
      </c>
      <c r="Z640">
        <f>_xlfn.XLOOKUP(Table2[[#This Row],[id]],AGCEEP[id],AGCEEP[manpower])</f>
        <v>2</v>
      </c>
      <c r="AA640">
        <f>_xlfn.XLOOKUP(Table2[[#This Row],[id]],AGCEEP[id],AGCEEP[income])</f>
        <v>1</v>
      </c>
    </row>
    <row r="641" spans="1:27">
      <c r="A641" s="2">
        <v>640</v>
      </c>
      <c r="B641" s="3" t="s">
        <v>652</v>
      </c>
      <c r="C641" s="3" t="s">
        <v>867</v>
      </c>
      <c r="D641" s="3" t="s">
        <v>868</v>
      </c>
      <c r="E641" s="3" t="s">
        <v>22</v>
      </c>
      <c r="F641" s="3" t="s">
        <v>857</v>
      </c>
      <c r="G641" s="3" t="s">
        <v>122</v>
      </c>
      <c r="H641" s="3" t="s">
        <v>858</v>
      </c>
      <c r="I641" s="3" t="s">
        <v>27</v>
      </c>
      <c r="J641" s="3" t="s">
        <v>874</v>
      </c>
      <c r="K641" s="3">
        <v>5</v>
      </c>
      <c r="L641" s="3">
        <v>2</v>
      </c>
      <c r="M641" s="3">
        <v>3</v>
      </c>
      <c r="O641">
        <f>Table2[[#This Row],[id]]</f>
        <v>640</v>
      </c>
      <c r="P641" t="str">
        <f>_xlfn.XLOOKUP(Table2[[#This Row],[id]],AGCEEP[id],AGCEEP[continent])</f>
        <v>Asia</v>
      </c>
      <c r="Q641" t="str">
        <f>_xlfn.XLOOKUP(Table2[[#This Row],[id]],AGCEEP[id],AGCEEP[region])</f>
        <v>China</v>
      </c>
      <c r="R641" t="str">
        <f>_xlfn.XLOOKUP(Table2[[#This Row],[id]],AGCEEP[id],AGCEEP[area])</f>
        <v>Manchuria</v>
      </c>
      <c r="S641" t="str">
        <f>_xlfn.XLOOKUP(Table2[[#This Row],[id]],AGCEEP[id],AGCEEP[terrain])</f>
        <v>forest</v>
      </c>
      <c r="T641" t="str">
        <f>_xlfn.XLOOKUP(Table2[[#This Row],[id]],AGCEEP[id],AGCEEP[religion])</f>
        <v>confucian</v>
      </c>
      <c r="U641" t="str">
        <f>_xlfn.XLOOKUP(Table2[[#This Row],[id]],AGCEEP[id],AGCEEP[climate])</f>
        <v>tundra</v>
      </c>
      <c r="V641" t="str">
        <f>_xlfn.XLOOKUP(Table2[[#This Row],[id]],AGCEEP[id],AGCEEP[culture])</f>
        <v>manchu</v>
      </c>
      <c r="W641" t="str">
        <f>_xlfn.XLOOKUP(Table2[[#This Row],[id]],AGCEEP[id],AGCEEP[goods])</f>
        <v>fish</v>
      </c>
      <c r="X641" t="str">
        <f>_xlfn.XLOOKUP(Table2[[#This Row],[id]],AGCEEP[id],AGCEEP[name])</f>
        <v>Nakhodka</v>
      </c>
      <c r="Y641">
        <f>_xlfn.XLOOKUP(Table2[[#This Row],[id]],AGCEEP[id],AGCEEP[colonization_difficulty])</f>
        <v>5</v>
      </c>
      <c r="Z641">
        <f>_xlfn.XLOOKUP(Table2[[#This Row],[id]],AGCEEP[id],AGCEEP[manpower])</f>
        <v>2</v>
      </c>
      <c r="AA641">
        <f>_xlfn.XLOOKUP(Table2[[#This Row],[id]],AGCEEP[id],AGCEEP[income])</f>
        <v>3</v>
      </c>
    </row>
    <row r="642" spans="1:27">
      <c r="A642" s="2">
        <v>641</v>
      </c>
      <c r="B642" s="3" t="s">
        <v>652</v>
      </c>
      <c r="C642" s="3" t="s">
        <v>875</v>
      </c>
      <c r="D642" s="3" t="s">
        <v>876</v>
      </c>
      <c r="E642" s="3" t="s">
        <v>34</v>
      </c>
      <c r="F642" s="3" t="s">
        <v>857</v>
      </c>
      <c r="G642" s="3" t="s">
        <v>35</v>
      </c>
      <c r="H642" s="3" t="s">
        <v>877</v>
      </c>
      <c r="I642" s="3" t="s">
        <v>43</v>
      </c>
      <c r="J642" s="3" t="s">
        <v>878</v>
      </c>
      <c r="K642" s="3">
        <v>5</v>
      </c>
      <c r="L642" s="3">
        <v>8</v>
      </c>
      <c r="M642" s="3">
        <v>9</v>
      </c>
      <c r="O642">
        <f>Table2[[#This Row],[id]]</f>
        <v>641</v>
      </c>
      <c r="P642" t="str">
        <f>_xlfn.XLOOKUP(Table2[[#This Row],[id]],AGCEEP[id],AGCEEP[continent])</f>
        <v>Asia</v>
      </c>
      <c r="Q642" t="str">
        <f>_xlfn.XLOOKUP(Table2[[#This Row],[id]],AGCEEP[id],AGCEEP[region])</f>
        <v>Korea</v>
      </c>
      <c r="R642" t="str">
        <f>_xlfn.XLOOKUP(Table2[[#This Row],[id]],AGCEEP[id],AGCEEP[area])</f>
        <v>Joseon</v>
      </c>
      <c r="S642" t="str">
        <f>_xlfn.XLOOKUP(Table2[[#This Row],[id]],AGCEEP[id],AGCEEP[terrain])</f>
        <v>plains</v>
      </c>
      <c r="T642" t="str">
        <f>_xlfn.XLOOKUP(Table2[[#This Row],[id]],AGCEEP[id],AGCEEP[religion])</f>
        <v>confucian</v>
      </c>
      <c r="U642" t="str">
        <f>_xlfn.XLOOKUP(Table2[[#This Row],[id]],AGCEEP[id],AGCEEP[climate])</f>
        <v>temperate</v>
      </c>
      <c r="V642" t="str">
        <f>_xlfn.XLOOKUP(Table2[[#This Row],[id]],AGCEEP[id],AGCEEP[culture])</f>
        <v>korean</v>
      </c>
      <c r="W642" t="str">
        <f>_xlfn.XLOOKUP(Table2[[#This Row],[id]],AGCEEP[id],AGCEEP[goods])</f>
        <v>grain</v>
      </c>
      <c r="X642" t="str">
        <f>_xlfn.XLOOKUP(Table2[[#This Row],[id]],AGCEEP[id],AGCEEP[name])</f>
        <v>Kyongju</v>
      </c>
      <c r="Y642">
        <f>_xlfn.XLOOKUP(Table2[[#This Row],[id]],AGCEEP[id],AGCEEP[colonization_difficulty])</f>
        <v>5</v>
      </c>
      <c r="Z642">
        <f>_xlfn.XLOOKUP(Table2[[#This Row],[id]],AGCEEP[id],AGCEEP[manpower])</f>
        <v>7</v>
      </c>
      <c r="AA642">
        <f>_xlfn.XLOOKUP(Table2[[#This Row],[id]],AGCEEP[id],AGCEEP[income])</f>
        <v>9</v>
      </c>
    </row>
    <row r="643" spans="1:27">
      <c r="A643" s="2">
        <v>642</v>
      </c>
      <c r="B643" s="3" t="s">
        <v>652</v>
      </c>
      <c r="C643" s="3" t="s">
        <v>875</v>
      </c>
      <c r="D643" s="3" t="s">
        <v>876</v>
      </c>
      <c r="E643" s="3" t="s">
        <v>1956</v>
      </c>
      <c r="F643" s="3" t="s">
        <v>857</v>
      </c>
      <c r="G643" s="3" t="s">
        <v>26</v>
      </c>
      <c r="H643" s="3" t="s">
        <v>877</v>
      </c>
      <c r="I643" s="3" t="s">
        <v>684</v>
      </c>
      <c r="J643" s="3" t="s">
        <v>879</v>
      </c>
      <c r="K643" s="3">
        <v>9</v>
      </c>
      <c r="L643" s="3">
        <v>7</v>
      </c>
      <c r="M643" s="3">
        <v>13</v>
      </c>
      <c r="O643">
        <f>Table2[[#This Row],[id]]</f>
        <v>642</v>
      </c>
      <c r="P643" t="str">
        <f>_xlfn.XLOOKUP(Table2[[#This Row],[id]],AGCEEP[id],AGCEEP[continent])</f>
        <v>Asia</v>
      </c>
      <c r="Q643" t="str">
        <f>_xlfn.XLOOKUP(Table2[[#This Row],[id]],AGCEEP[id],AGCEEP[region])</f>
        <v>Korea</v>
      </c>
      <c r="R643" t="str">
        <f>_xlfn.XLOOKUP(Table2[[#This Row],[id]],AGCEEP[id],AGCEEP[area])</f>
        <v>Joseon</v>
      </c>
      <c r="S643" t="str">
        <f>_xlfn.XLOOKUP(Table2[[#This Row],[id]],AGCEEP[id],AGCEEP[terrain])</f>
        <v>mountain</v>
      </c>
      <c r="T643" t="str">
        <f>_xlfn.XLOOKUP(Table2[[#This Row],[id]],AGCEEP[id],AGCEEP[religion])</f>
        <v>confucian</v>
      </c>
      <c r="U643" t="str">
        <f>_xlfn.XLOOKUP(Table2[[#This Row],[id]],AGCEEP[id],AGCEEP[climate])</f>
        <v>ncontinental</v>
      </c>
      <c r="V643" t="str">
        <f>_xlfn.XLOOKUP(Table2[[#This Row],[id]],AGCEEP[id],AGCEEP[culture])</f>
        <v>korean</v>
      </c>
      <c r="W643" t="str">
        <f>_xlfn.XLOOKUP(Table2[[#This Row],[id]],AGCEEP[id],AGCEEP[goods])</f>
        <v>chinaware</v>
      </c>
      <c r="X643" t="str">
        <f>_xlfn.XLOOKUP(Table2[[#This Row],[id]],AGCEEP[id],AGCEEP[name])</f>
        <v>Yalu</v>
      </c>
      <c r="Y643">
        <f>_xlfn.XLOOKUP(Table2[[#This Row],[id]],AGCEEP[id],AGCEEP[colonization_difficulty])</f>
        <v>9</v>
      </c>
      <c r="Z643">
        <f>_xlfn.XLOOKUP(Table2[[#This Row],[id]],AGCEEP[id],AGCEEP[manpower])</f>
        <v>8</v>
      </c>
      <c r="AA643">
        <f>_xlfn.XLOOKUP(Table2[[#This Row],[id]],AGCEEP[id],AGCEEP[income])</f>
        <v>13</v>
      </c>
    </row>
    <row r="644" spans="1:27">
      <c r="A644" s="2">
        <v>643</v>
      </c>
      <c r="B644" s="3" t="s">
        <v>652</v>
      </c>
      <c r="C644" s="3" t="s">
        <v>867</v>
      </c>
      <c r="D644" s="3" t="s">
        <v>868</v>
      </c>
      <c r="E644" s="3" t="s">
        <v>1956</v>
      </c>
      <c r="F644" s="3" t="s">
        <v>857</v>
      </c>
      <c r="G644" s="3" t="s">
        <v>26</v>
      </c>
      <c r="H644" s="3" t="s">
        <v>858</v>
      </c>
      <c r="I644" s="3" t="s">
        <v>141</v>
      </c>
      <c r="J644" s="3" t="s">
        <v>880</v>
      </c>
      <c r="K644" s="3">
        <v>6</v>
      </c>
      <c r="L644" s="3">
        <v>7</v>
      </c>
      <c r="M644" s="3">
        <v>6</v>
      </c>
      <c r="O644">
        <f>Table2[[#This Row],[id]]</f>
        <v>643</v>
      </c>
      <c r="P644" t="str">
        <f>_xlfn.XLOOKUP(Table2[[#This Row],[id]],AGCEEP[id],AGCEEP[continent])</f>
        <v>Asia</v>
      </c>
      <c r="Q644" t="str">
        <f>_xlfn.XLOOKUP(Table2[[#This Row],[id]],AGCEEP[id],AGCEEP[region])</f>
        <v>China</v>
      </c>
      <c r="R644" t="str">
        <f>_xlfn.XLOOKUP(Table2[[#This Row],[id]],AGCEEP[id],AGCEEP[area])</f>
        <v>Manchuria</v>
      </c>
      <c r="S644" t="str">
        <f>_xlfn.XLOOKUP(Table2[[#This Row],[id]],AGCEEP[id],AGCEEP[terrain])</f>
        <v>mountain</v>
      </c>
      <c r="T644" t="str">
        <f>_xlfn.XLOOKUP(Table2[[#This Row],[id]],AGCEEP[id],AGCEEP[religion])</f>
        <v>confucian</v>
      </c>
      <c r="U644" t="str">
        <f>_xlfn.XLOOKUP(Table2[[#This Row],[id]],AGCEEP[id],AGCEEP[climate])</f>
        <v>ncontinental</v>
      </c>
      <c r="V644" t="str">
        <f>_xlfn.XLOOKUP(Table2[[#This Row],[id]],AGCEEP[id],AGCEEP[culture])</f>
        <v>manchu</v>
      </c>
      <c r="W644" t="str">
        <f>_xlfn.XLOOKUP(Table2[[#This Row],[id]],AGCEEP[id],AGCEEP[goods])</f>
        <v>iron</v>
      </c>
      <c r="X644" t="str">
        <f>_xlfn.XLOOKUP(Table2[[#This Row],[id]],AGCEEP[id],AGCEEP[name])</f>
        <v>Jilin</v>
      </c>
      <c r="Y644">
        <f>_xlfn.XLOOKUP(Table2[[#This Row],[id]],AGCEEP[id],AGCEEP[colonization_difficulty])</f>
        <v>6</v>
      </c>
      <c r="Z644">
        <f>_xlfn.XLOOKUP(Table2[[#This Row],[id]],AGCEEP[id],AGCEEP[manpower])</f>
        <v>7</v>
      </c>
      <c r="AA644">
        <f>_xlfn.XLOOKUP(Table2[[#This Row],[id]],AGCEEP[id],AGCEEP[income])</f>
        <v>6</v>
      </c>
    </row>
    <row r="645" spans="1:27">
      <c r="A645" s="2">
        <v>644</v>
      </c>
      <c r="B645" s="3" t="s">
        <v>652</v>
      </c>
      <c r="C645" s="3" t="s">
        <v>867</v>
      </c>
      <c r="D645" s="3" t="s">
        <v>868</v>
      </c>
      <c r="E645" s="3" t="s">
        <v>34</v>
      </c>
      <c r="F645" s="3" t="s">
        <v>857</v>
      </c>
      <c r="G645" s="3" t="s">
        <v>26</v>
      </c>
      <c r="H645" s="3" t="s">
        <v>858</v>
      </c>
      <c r="I645" s="3" t="s">
        <v>686</v>
      </c>
      <c r="J645" s="3" t="s">
        <v>881</v>
      </c>
      <c r="K645" s="3">
        <v>5</v>
      </c>
      <c r="L645" s="3">
        <v>3</v>
      </c>
      <c r="M645" s="3">
        <v>6</v>
      </c>
      <c r="O645">
        <f>Table2[[#This Row],[id]]</f>
        <v>644</v>
      </c>
      <c r="P645" t="str">
        <f>_xlfn.XLOOKUP(Table2[[#This Row],[id]],AGCEEP[id],AGCEEP[continent])</f>
        <v>Asia</v>
      </c>
      <c r="Q645" t="str">
        <f>_xlfn.XLOOKUP(Table2[[#This Row],[id]],AGCEEP[id],AGCEEP[region])</f>
        <v>China</v>
      </c>
      <c r="R645" t="str">
        <f>_xlfn.XLOOKUP(Table2[[#This Row],[id]],AGCEEP[id],AGCEEP[area])</f>
        <v>Manchuria</v>
      </c>
      <c r="S645" t="str">
        <f>_xlfn.XLOOKUP(Table2[[#This Row],[id]],AGCEEP[id],AGCEEP[terrain])</f>
        <v>plains</v>
      </c>
      <c r="T645" t="str">
        <f>_xlfn.XLOOKUP(Table2[[#This Row],[id]],AGCEEP[id],AGCEEP[religion])</f>
        <v>confucian</v>
      </c>
      <c r="U645" t="str">
        <f>_xlfn.XLOOKUP(Table2[[#This Row],[id]],AGCEEP[id],AGCEEP[climate])</f>
        <v>ncontinental</v>
      </c>
      <c r="V645" t="str">
        <f>_xlfn.XLOOKUP(Table2[[#This Row],[id]],AGCEEP[id],AGCEEP[culture])</f>
        <v>manchu</v>
      </c>
      <c r="W645" t="str">
        <f>_xlfn.XLOOKUP(Table2[[#This Row],[id]],AGCEEP[id],AGCEEP[goods])</f>
        <v>spices</v>
      </c>
      <c r="X645" t="str">
        <f>_xlfn.XLOOKUP(Table2[[#This Row],[id]],AGCEEP[id],AGCEEP[name])</f>
        <v>Baicheng</v>
      </c>
      <c r="Y645">
        <f>_xlfn.XLOOKUP(Table2[[#This Row],[id]],AGCEEP[id],AGCEEP[colonization_difficulty])</f>
        <v>5</v>
      </c>
      <c r="Z645">
        <f>_xlfn.XLOOKUP(Table2[[#This Row],[id]],AGCEEP[id],AGCEEP[manpower])</f>
        <v>3</v>
      </c>
      <c r="AA645">
        <f>_xlfn.XLOOKUP(Table2[[#This Row],[id]],AGCEEP[id],AGCEEP[income])</f>
        <v>6</v>
      </c>
    </row>
    <row r="646" spans="1:27">
      <c r="A646" s="2">
        <v>645</v>
      </c>
      <c r="B646" s="3" t="s">
        <v>652</v>
      </c>
      <c r="C646" s="3" t="s">
        <v>867</v>
      </c>
      <c r="D646" s="3" t="s">
        <v>868</v>
      </c>
      <c r="E646" s="3" t="s">
        <v>34</v>
      </c>
      <c r="F646" s="3" t="s">
        <v>857</v>
      </c>
      <c r="G646" s="3" t="s">
        <v>26</v>
      </c>
      <c r="H646" s="3" t="s">
        <v>858</v>
      </c>
      <c r="I646" s="3" t="s">
        <v>352</v>
      </c>
      <c r="J646" s="3" t="s">
        <v>882</v>
      </c>
      <c r="K646" s="3">
        <v>5</v>
      </c>
      <c r="L646" s="3">
        <v>2</v>
      </c>
      <c r="M646" s="3">
        <v>9</v>
      </c>
      <c r="O646">
        <f>Table2[[#This Row],[id]]</f>
        <v>645</v>
      </c>
      <c r="P646" t="str">
        <f>_xlfn.XLOOKUP(Table2[[#This Row],[id]],AGCEEP[id],AGCEEP[continent])</f>
        <v>Asia</v>
      </c>
      <c r="Q646" t="str">
        <f>_xlfn.XLOOKUP(Table2[[#This Row],[id]],AGCEEP[id],AGCEEP[region])</f>
        <v>China</v>
      </c>
      <c r="R646" t="str">
        <f>_xlfn.XLOOKUP(Table2[[#This Row],[id]],AGCEEP[id],AGCEEP[area])</f>
        <v>Manchuria</v>
      </c>
      <c r="S646" t="str">
        <f>_xlfn.XLOOKUP(Table2[[#This Row],[id]],AGCEEP[id],AGCEEP[terrain])</f>
        <v>forest</v>
      </c>
      <c r="T646" t="str">
        <f>_xlfn.XLOOKUP(Table2[[#This Row],[id]],AGCEEP[id],AGCEEP[religion])</f>
        <v>confucian</v>
      </c>
      <c r="U646" t="str">
        <f>_xlfn.XLOOKUP(Table2[[#This Row],[id]],AGCEEP[id],AGCEEP[climate])</f>
        <v>ncontinental</v>
      </c>
      <c r="V646" t="str">
        <f>_xlfn.XLOOKUP(Table2[[#This Row],[id]],AGCEEP[id],AGCEEP[culture])</f>
        <v>mongol</v>
      </c>
      <c r="W646" t="str">
        <f>_xlfn.XLOOKUP(Table2[[#This Row],[id]],AGCEEP[id],AGCEEP[goods])</f>
        <v>cloth</v>
      </c>
      <c r="X646" t="str">
        <f>_xlfn.XLOOKUP(Table2[[#This Row],[id]],AGCEEP[id],AGCEEP[name])</f>
        <v>Jehol</v>
      </c>
      <c r="Y646">
        <f>_xlfn.XLOOKUP(Table2[[#This Row],[id]],AGCEEP[id],AGCEEP[colonization_difficulty])</f>
        <v>5</v>
      </c>
      <c r="Z646">
        <f>_xlfn.XLOOKUP(Table2[[#This Row],[id]],AGCEEP[id],AGCEEP[manpower])</f>
        <v>2</v>
      </c>
      <c r="AA646">
        <f>_xlfn.XLOOKUP(Table2[[#This Row],[id]],AGCEEP[id],AGCEEP[income])</f>
        <v>9</v>
      </c>
    </row>
    <row r="647" spans="1:27">
      <c r="A647" s="2">
        <v>646</v>
      </c>
      <c r="B647" s="3" t="s">
        <v>652</v>
      </c>
      <c r="C647" s="3" t="s">
        <v>867</v>
      </c>
      <c r="D647" s="3" t="s">
        <v>868</v>
      </c>
      <c r="E647" s="3" t="s">
        <v>34</v>
      </c>
      <c r="F647" s="3" t="s">
        <v>857</v>
      </c>
      <c r="G647" s="3" t="s">
        <v>26</v>
      </c>
      <c r="H647" s="3" t="s">
        <v>858</v>
      </c>
      <c r="I647" s="3" t="s">
        <v>27</v>
      </c>
      <c r="J647" s="3" t="s">
        <v>883</v>
      </c>
      <c r="K647" s="3">
        <v>4</v>
      </c>
      <c r="L647" s="3">
        <v>5</v>
      </c>
      <c r="M647" s="3">
        <v>8</v>
      </c>
      <c r="O647">
        <f>Table2[[#This Row],[id]]</f>
        <v>646</v>
      </c>
      <c r="P647" t="str">
        <f>_xlfn.XLOOKUP(Table2[[#This Row],[id]],AGCEEP[id],AGCEEP[continent])</f>
        <v>Asia</v>
      </c>
      <c r="Q647" t="str">
        <f>_xlfn.XLOOKUP(Table2[[#This Row],[id]],AGCEEP[id],AGCEEP[region])</f>
        <v>China</v>
      </c>
      <c r="R647" t="str">
        <f>_xlfn.XLOOKUP(Table2[[#This Row],[id]],AGCEEP[id],AGCEEP[area])</f>
        <v>Manchuria</v>
      </c>
      <c r="S647" t="str">
        <f>_xlfn.XLOOKUP(Table2[[#This Row],[id]],AGCEEP[id],AGCEEP[terrain])</f>
        <v>plains</v>
      </c>
      <c r="T647" t="str">
        <f>_xlfn.XLOOKUP(Table2[[#This Row],[id]],AGCEEP[id],AGCEEP[religion])</f>
        <v>confucian</v>
      </c>
      <c r="U647" t="str">
        <f>_xlfn.XLOOKUP(Table2[[#This Row],[id]],AGCEEP[id],AGCEEP[climate])</f>
        <v>ncontinental</v>
      </c>
      <c r="V647" t="str">
        <f>_xlfn.XLOOKUP(Table2[[#This Row],[id]],AGCEEP[id],AGCEEP[culture])</f>
        <v>han</v>
      </c>
      <c r="W647" t="str">
        <f>_xlfn.XLOOKUP(Table2[[#This Row],[id]],AGCEEP[id],AGCEEP[goods])</f>
        <v>fish</v>
      </c>
      <c r="X647" t="str">
        <f>_xlfn.XLOOKUP(Table2[[#This Row],[id]],AGCEEP[id],AGCEEP[name])</f>
        <v>Liaotung</v>
      </c>
      <c r="Y647">
        <f>_xlfn.XLOOKUP(Table2[[#This Row],[id]],AGCEEP[id],AGCEEP[colonization_difficulty])</f>
        <v>4</v>
      </c>
      <c r="Z647">
        <f>_xlfn.XLOOKUP(Table2[[#This Row],[id]],AGCEEP[id],AGCEEP[manpower])</f>
        <v>5</v>
      </c>
      <c r="AA647">
        <f>_xlfn.XLOOKUP(Table2[[#This Row],[id]],AGCEEP[id],AGCEEP[income])</f>
        <v>8</v>
      </c>
    </row>
    <row r="648" spans="1:27">
      <c r="A648" s="2">
        <v>647</v>
      </c>
      <c r="B648" s="3" t="s">
        <v>652</v>
      </c>
      <c r="C648" s="3" t="s">
        <v>867</v>
      </c>
      <c r="D648" s="3" t="s">
        <v>884</v>
      </c>
      <c r="E648" s="3" t="s">
        <v>34</v>
      </c>
      <c r="F648" s="3" t="s">
        <v>857</v>
      </c>
      <c r="G648" s="3" t="s">
        <v>35</v>
      </c>
      <c r="H648" s="3" t="s">
        <v>885</v>
      </c>
      <c r="I648" s="3" t="s">
        <v>43</v>
      </c>
      <c r="J648" s="3" t="s">
        <v>886</v>
      </c>
      <c r="K648" s="3">
        <v>5</v>
      </c>
      <c r="L648" s="3">
        <v>5</v>
      </c>
      <c r="M648" s="3">
        <v>19</v>
      </c>
      <c r="O648">
        <f>Table2[[#This Row],[id]]</f>
        <v>647</v>
      </c>
      <c r="P648" t="str">
        <f>_xlfn.XLOOKUP(Table2[[#This Row],[id]],AGCEEP[id],AGCEEP[continent])</f>
        <v>Asia</v>
      </c>
      <c r="Q648" t="str">
        <f>_xlfn.XLOOKUP(Table2[[#This Row],[id]],AGCEEP[id],AGCEEP[region])</f>
        <v>China</v>
      </c>
      <c r="R648" t="str">
        <f>_xlfn.XLOOKUP(Table2[[#This Row],[id]],AGCEEP[id],AGCEEP[area])</f>
        <v>Peking</v>
      </c>
      <c r="S648" t="str">
        <f>_xlfn.XLOOKUP(Table2[[#This Row],[id]],AGCEEP[id],AGCEEP[terrain])</f>
        <v>mountain</v>
      </c>
      <c r="T648" t="str">
        <f>_xlfn.XLOOKUP(Table2[[#This Row],[id]],AGCEEP[id],AGCEEP[religion])</f>
        <v>confucian</v>
      </c>
      <c r="U648" t="str">
        <f>_xlfn.XLOOKUP(Table2[[#This Row],[id]],AGCEEP[id],AGCEEP[climate])</f>
        <v>temperate</v>
      </c>
      <c r="V648" t="str">
        <f>_xlfn.XLOOKUP(Table2[[#This Row],[id]],AGCEEP[id],AGCEEP[culture])</f>
        <v>han</v>
      </c>
      <c r="W648" t="str">
        <f>_xlfn.XLOOKUP(Table2[[#This Row],[id]],AGCEEP[id],AGCEEP[goods])</f>
        <v>grain</v>
      </c>
      <c r="X648" t="str">
        <f>_xlfn.XLOOKUP(Table2[[#This Row],[id]],AGCEEP[id],AGCEEP[name])</f>
        <v>Liaoning</v>
      </c>
      <c r="Y648">
        <f>_xlfn.XLOOKUP(Table2[[#This Row],[id]],AGCEEP[id],AGCEEP[colonization_difficulty])</f>
        <v>5</v>
      </c>
      <c r="Z648">
        <f>_xlfn.XLOOKUP(Table2[[#This Row],[id]],AGCEEP[id],AGCEEP[manpower])</f>
        <v>5</v>
      </c>
      <c r="AA648">
        <f>_xlfn.XLOOKUP(Table2[[#This Row],[id]],AGCEEP[id],AGCEEP[income])</f>
        <v>19</v>
      </c>
    </row>
    <row r="649" spans="1:27">
      <c r="A649" s="2">
        <v>648</v>
      </c>
      <c r="B649" s="3" t="s">
        <v>652</v>
      </c>
      <c r="C649" s="3" t="s">
        <v>867</v>
      </c>
      <c r="D649" s="3" t="s">
        <v>884</v>
      </c>
      <c r="E649" s="3" t="s">
        <v>34</v>
      </c>
      <c r="F649" s="3" t="s">
        <v>857</v>
      </c>
      <c r="G649" s="3" t="s">
        <v>26</v>
      </c>
      <c r="H649" s="3" t="s">
        <v>885</v>
      </c>
      <c r="I649" s="3" t="s">
        <v>41</v>
      </c>
      <c r="J649" s="3" t="s">
        <v>887</v>
      </c>
      <c r="K649" s="3">
        <v>6</v>
      </c>
      <c r="L649" s="3">
        <v>4</v>
      </c>
      <c r="M649" s="3">
        <v>9</v>
      </c>
      <c r="O649">
        <f>Table2[[#This Row],[id]]</f>
        <v>648</v>
      </c>
      <c r="P649" t="str">
        <f>_xlfn.XLOOKUP(Table2[[#This Row],[id]],AGCEEP[id],AGCEEP[continent])</f>
        <v>Asia</v>
      </c>
      <c r="Q649" t="str">
        <f>_xlfn.XLOOKUP(Table2[[#This Row],[id]],AGCEEP[id],AGCEEP[region])</f>
        <v>China</v>
      </c>
      <c r="R649" t="str">
        <f>_xlfn.XLOOKUP(Table2[[#This Row],[id]],AGCEEP[id],AGCEEP[area])</f>
        <v>Peking</v>
      </c>
      <c r="S649" t="str">
        <f>_xlfn.XLOOKUP(Table2[[#This Row],[id]],AGCEEP[id],AGCEEP[terrain])</f>
        <v>mountain</v>
      </c>
      <c r="T649" t="str">
        <f>_xlfn.XLOOKUP(Table2[[#This Row],[id]],AGCEEP[id],AGCEEP[religion])</f>
        <v>confucian</v>
      </c>
      <c r="U649" t="str">
        <f>_xlfn.XLOOKUP(Table2[[#This Row],[id]],AGCEEP[id],AGCEEP[climate])</f>
        <v>ncontinental</v>
      </c>
      <c r="V649" t="str">
        <f>_xlfn.XLOOKUP(Table2[[#This Row],[id]],AGCEEP[id],AGCEEP[culture])</f>
        <v>han</v>
      </c>
      <c r="W649" t="str">
        <f>_xlfn.XLOOKUP(Table2[[#This Row],[id]],AGCEEP[id],AGCEEP[goods])</f>
        <v>wool</v>
      </c>
      <c r="X649" t="str">
        <f>_xlfn.XLOOKUP(Table2[[#This Row],[id]],AGCEEP[id],AGCEEP[name])</f>
        <v>Hepei</v>
      </c>
      <c r="Y649">
        <f>_xlfn.XLOOKUP(Table2[[#This Row],[id]],AGCEEP[id],AGCEEP[colonization_difficulty])</f>
        <v>6</v>
      </c>
      <c r="Z649">
        <f>_xlfn.XLOOKUP(Table2[[#This Row],[id]],AGCEEP[id],AGCEEP[manpower])</f>
        <v>4</v>
      </c>
      <c r="AA649">
        <f>_xlfn.XLOOKUP(Table2[[#This Row],[id]],AGCEEP[id],AGCEEP[income])</f>
        <v>9</v>
      </c>
    </row>
    <row r="650" spans="1:27">
      <c r="A650" s="2">
        <v>649</v>
      </c>
      <c r="B650" s="3" t="s">
        <v>652</v>
      </c>
      <c r="C650" s="3" t="s">
        <v>867</v>
      </c>
      <c r="D650" s="3" t="s">
        <v>884</v>
      </c>
      <c r="E650" s="3" t="s">
        <v>34</v>
      </c>
      <c r="F650" s="3" t="s">
        <v>857</v>
      </c>
      <c r="G650" s="3" t="s">
        <v>35</v>
      </c>
      <c r="H650" s="3" t="s">
        <v>885</v>
      </c>
      <c r="I650" s="3" t="s">
        <v>686</v>
      </c>
      <c r="J650" s="3" t="s">
        <v>888</v>
      </c>
      <c r="K650" s="3">
        <v>4</v>
      </c>
      <c r="L650" s="3">
        <v>10</v>
      </c>
      <c r="M650" s="3">
        <v>15</v>
      </c>
      <c r="O650">
        <f>Table2[[#This Row],[id]]</f>
        <v>649</v>
      </c>
      <c r="P650" t="str">
        <f>_xlfn.XLOOKUP(Table2[[#This Row],[id]],AGCEEP[id],AGCEEP[continent])</f>
        <v>Asia</v>
      </c>
      <c r="Q650" t="str">
        <f>_xlfn.XLOOKUP(Table2[[#This Row],[id]],AGCEEP[id],AGCEEP[region])</f>
        <v>China</v>
      </c>
      <c r="R650" t="str">
        <f>_xlfn.XLOOKUP(Table2[[#This Row],[id]],AGCEEP[id],AGCEEP[area])</f>
        <v>Peking</v>
      </c>
      <c r="S650" t="str">
        <f>_xlfn.XLOOKUP(Table2[[#This Row],[id]],AGCEEP[id],AGCEEP[terrain])</f>
        <v>plains</v>
      </c>
      <c r="T650" t="str">
        <f>_xlfn.XLOOKUP(Table2[[#This Row],[id]],AGCEEP[id],AGCEEP[religion])</f>
        <v>confucian</v>
      </c>
      <c r="U650" t="str">
        <f>_xlfn.XLOOKUP(Table2[[#This Row],[id]],AGCEEP[id],AGCEEP[climate])</f>
        <v>temperate</v>
      </c>
      <c r="V650" t="str">
        <f>_xlfn.XLOOKUP(Table2[[#This Row],[id]],AGCEEP[id],AGCEEP[culture])</f>
        <v>han</v>
      </c>
      <c r="W650" t="str">
        <f>_xlfn.XLOOKUP(Table2[[#This Row],[id]],AGCEEP[id],AGCEEP[goods])</f>
        <v>spices</v>
      </c>
      <c r="X650" t="str">
        <f>_xlfn.XLOOKUP(Table2[[#This Row],[id]],AGCEEP[id],AGCEEP[name])</f>
        <v>Hebei</v>
      </c>
      <c r="Y650">
        <f>_xlfn.XLOOKUP(Table2[[#This Row],[id]],AGCEEP[id],AGCEEP[colonization_difficulty])</f>
        <v>4</v>
      </c>
      <c r="Z650">
        <f>_xlfn.XLOOKUP(Table2[[#This Row],[id]],AGCEEP[id],AGCEEP[manpower])</f>
        <v>12</v>
      </c>
      <c r="AA650">
        <f>_xlfn.XLOOKUP(Table2[[#This Row],[id]],AGCEEP[id],AGCEEP[income])</f>
        <v>15</v>
      </c>
    </row>
    <row r="651" spans="1:27">
      <c r="A651" s="2">
        <v>650</v>
      </c>
      <c r="B651" s="3" t="s">
        <v>652</v>
      </c>
      <c r="C651" s="3" t="s">
        <v>867</v>
      </c>
      <c r="D651" s="3" t="s">
        <v>884</v>
      </c>
      <c r="E651" s="3" t="s">
        <v>1956</v>
      </c>
      <c r="F651" s="3" t="s">
        <v>857</v>
      </c>
      <c r="G651" s="3" t="s">
        <v>35</v>
      </c>
      <c r="H651" s="3" t="s">
        <v>885</v>
      </c>
      <c r="I651" s="3" t="s">
        <v>43</v>
      </c>
      <c r="J651" s="3" t="s">
        <v>889</v>
      </c>
      <c r="K651" s="3">
        <v>5</v>
      </c>
      <c r="L651" s="3">
        <v>6</v>
      </c>
      <c r="M651" s="3">
        <v>10</v>
      </c>
      <c r="O651">
        <f>Table2[[#This Row],[id]]</f>
        <v>650</v>
      </c>
      <c r="P651" t="str">
        <f>_xlfn.XLOOKUP(Table2[[#This Row],[id]],AGCEEP[id],AGCEEP[continent])</f>
        <v>Asia</v>
      </c>
      <c r="Q651" t="str">
        <f>_xlfn.XLOOKUP(Table2[[#This Row],[id]],AGCEEP[id],AGCEEP[region])</f>
        <v>China</v>
      </c>
      <c r="R651" t="str">
        <f>_xlfn.XLOOKUP(Table2[[#This Row],[id]],AGCEEP[id],AGCEEP[area])</f>
        <v>Peking</v>
      </c>
      <c r="S651" t="str">
        <f>_xlfn.XLOOKUP(Table2[[#This Row],[id]],AGCEEP[id],AGCEEP[terrain])</f>
        <v>plains</v>
      </c>
      <c r="T651" t="str">
        <f>_xlfn.XLOOKUP(Table2[[#This Row],[id]],AGCEEP[id],AGCEEP[religion])</f>
        <v>confucian</v>
      </c>
      <c r="U651" t="str">
        <f>_xlfn.XLOOKUP(Table2[[#This Row],[id]],AGCEEP[id],AGCEEP[climate])</f>
        <v>temperate</v>
      </c>
      <c r="V651" t="str">
        <f>_xlfn.XLOOKUP(Table2[[#This Row],[id]],AGCEEP[id],AGCEEP[culture])</f>
        <v>han</v>
      </c>
      <c r="W651" t="str">
        <f>_xlfn.XLOOKUP(Table2[[#This Row],[id]],AGCEEP[id],AGCEEP[goods])</f>
        <v>grain</v>
      </c>
      <c r="X651" t="str">
        <f>_xlfn.XLOOKUP(Table2[[#This Row],[id]],AGCEEP[id],AGCEEP[name])</f>
        <v>Shandong</v>
      </c>
      <c r="Y651">
        <f>_xlfn.XLOOKUP(Table2[[#This Row],[id]],AGCEEP[id],AGCEEP[colonization_difficulty])</f>
        <v>5</v>
      </c>
      <c r="Z651">
        <f>_xlfn.XLOOKUP(Table2[[#This Row],[id]],AGCEEP[id],AGCEEP[manpower])</f>
        <v>6</v>
      </c>
      <c r="AA651">
        <f>_xlfn.XLOOKUP(Table2[[#This Row],[id]],AGCEEP[id],AGCEEP[income])</f>
        <v>10</v>
      </c>
    </row>
    <row r="652" spans="1:27">
      <c r="A652" s="2">
        <v>651</v>
      </c>
      <c r="B652" s="3" t="s">
        <v>652</v>
      </c>
      <c r="C652" s="3" t="s">
        <v>867</v>
      </c>
      <c r="D652" s="3" t="s">
        <v>884</v>
      </c>
      <c r="E652" s="3" t="s">
        <v>34</v>
      </c>
      <c r="F652" s="3" t="s">
        <v>857</v>
      </c>
      <c r="G652" s="3" t="s">
        <v>35</v>
      </c>
      <c r="H652" s="3" t="s">
        <v>885</v>
      </c>
      <c r="I652" s="3" t="s">
        <v>43</v>
      </c>
      <c r="J652" s="3" t="s">
        <v>890</v>
      </c>
      <c r="K652" s="3">
        <v>4</v>
      </c>
      <c r="L652" s="3">
        <v>5</v>
      </c>
      <c r="M652" s="3">
        <v>12</v>
      </c>
      <c r="O652">
        <f>Table2[[#This Row],[id]]</f>
        <v>651</v>
      </c>
      <c r="P652" t="str">
        <f>_xlfn.XLOOKUP(Table2[[#This Row],[id]],AGCEEP[id],AGCEEP[continent])</f>
        <v>Asia</v>
      </c>
      <c r="Q652" t="str">
        <f>_xlfn.XLOOKUP(Table2[[#This Row],[id]],AGCEEP[id],AGCEEP[region])</f>
        <v>China</v>
      </c>
      <c r="R652" t="str">
        <f>_xlfn.XLOOKUP(Table2[[#This Row],[id]],AGCEEP[id],AGCEEP[area])</f>
        <v>Peking</v>
      </c>
      <c r="S652" t="str">
        <f>_xlfn.XLOOKUP(Table2[[#This Row],[id]],AGCEEP[id],AGCEEP[terrain])</f>
        <v>plains</v>
      </c>
      <c r="T652" t="str">
        <f>_xlfn.XLOOKUP(Table2[[#This Row],[id]],AGCEEP[id],AGCEEP[religion])</f>
        <v>confucian</v>
      </c>
      <c r="U652" t="str">
        <f>_xlfn.XLOOKUP(Table2[[#This Row],[id]],AGCEEP[id],AGCEEP[climate])</f>
        <v>temperate</v>
      </c>
      <c r="V652" t="str">
        <f>_xlfn.XLOOKUP(Table2[[#This Row],[id]],AGCEEP[id],AGCEEP[culture])</f>
        <v>han</v>
      </c>
      <c r="W652" t="str">
        <f>_xlfn.XLOOKUP(Table2[[#This Row],[id]],AGCEEP[id],AGCEEP[goods])</f>
        <v>grain</v>
      </c>
      <c r="X652" t="str">
        <f>_xlfn.XLOOKUP(Table2[[#This Row],[id]],AGCEEP[id],AGCEEP[name])</f>
        <v>Jinan</v>
      </c>
      <c r="Y652">
        <f>_xlfn.XLOOKUP(Table2[[#This Row],[id]],AGCEEP[id],AGCEEP[colonization_difficulty])</f>
        <v>4</v>
      </c>
      <c r="Z652">
        <f>_xlfn.XLOOKUP(Table2[[#This Row],[id]],AGCEEP[id],AGCEEP[manpower])</f>
        <v>5</v>
      </c>
      <c r="AA652">
        <f>_xlfn.XLOOKUP(Table2[[#This Row],[id]],AGCEEP[id],AGCEEP[income])</f>
        <v>12</v>
      </c>
    </row>
    <row r="653" spans="1:27">
      <c r="A653" s="2">
        <v>652</v>
      </c>
      <c r="B653" s="3" t="s">
        <v>652</v>
      </c>
      <c r="C653" s="3" t="s">
        <v>867</v>
      </c>
      <c r="D653" s="3" t="s">
        <v>891</v>
      </c>
      <c r="E653" s="3" t="s">
        <v>34</v>
      </c>
      <c r="F653" s="3" t="s">
        <v>857</v>
      </c>
      <c r="G653" s="3" t="s">
        <v>35</v>
      </c>
      <c r="H653" s="3" t="s">
        <v>885</v>
      </c>
      <c r="I653" s="3" t="s">
        <v>43</v>
      </c>
      <c r="J653" s="3" t="s">
        <v>892</v>
      </c>
      <c r="K653" s="3">
        <v>9</v>
      </c>
      <c r="L653" s="3">
        <v>8</v>
      </c>
      <c r="M653" s="3">
        <v>15</v>
      </c>
      <c r="O653">
        <f>Table2[[#This Row],[id]]</f>
        <v>652</v>
      </c>
      <c r="P653" t="str">
        <f>_xlfn.XLOOKUP(Table2[[#This Row],[id]],AGCEEP[id],AGCEEP[continent])</f>
        <v>Asia</v>
      </c>
      <c r="Q653" t="str">
        <f>_xlfn.XLOOKUP(Table2[[#This Row],[id]],AGCEEP[id],AGCEEP[region])</f>
        <v>China</v>
      </c>
      <c r="R653" t="str">
        <f>_xlfn.XLOOKUP(Table2[[#This Row],[id]],AGCEEP[id],AGCEEP[area])</f>
        <v>Shanghai</v>
      </c>
      <c r="S653" t="str">
        <f>_xlfn.XLOOKUP(Table2[[#This Row],[id]],AGCEEP[id],AGCEEP[terrain])</f>
        <v>plains</v>
      </c>
      <c r="T653" t="str">
        <f>_xlfn.XLOOKUP(Table2[[#This Row],[id]],AGCEEP[id],AGCEEP[religion])</f>
        <v>confucian</v>
      </c>
      <c r="U653" t="str">
        <f>_xlfn.XLOOKUP(Table2[[#This Row],[id]],AGCEEP[id],AGCEEP[climate])</f>
        <v>temperate</v>
      </c>
      <c r="V653" t="str">
        <f>_xlfn.XLOOKUP(Table2[[#This Row],[id]],AGCEEP[id],AGCEEP[culture])</f>
        <v>han</v>
      </c>
      <c r="W653" t="str">
        <f>_xlfn.XLOOKUP(Table2[[#This Row],[id]],AGCEEP[id],AGCEEP[goods])</f>
        <v>grain</v>
      </c>
      <c r="X653" t="str">
        <f>_xlfn.XLOOKUP(Table2[[#This Row],[id]],AGCEEP[id],AGCEEP[name])</f>
        <v>Jiangsu</v>
      </c>
      <c r="Y653">
        <f>_xlfn.XLOOKUP(Table2[[#This Row],[id]],AGCEEP[id],AGCEEP[colonization_difficulty])</f>
        <v>9</v>
      </c>
      <c r="Z653">
        <f>_xlfn.XLOOKUP(Table2[[#This Row],[id]],AGCEEP[id],AGCEEP[manpower])</f>
        <v>8</v>
      </c>
      <c r="AA653">
        <f>_xlfn.XLOOKUP(Table2[[#This Row],[id]],AGCEEP[id],AGCEEP[income])</f>
        <v>15</v>
      </c>
    </row>
    <row r="654" spans="1:27">
      <c r="A654" s="2">
        <v>653</v>
      </c>
      <c r="B654" s="3" t="s">
        <v>652</v>
      </c>
      <c r="C654" s="3" t="s">
        <v>867</v>
      </c>
      <c r="D654" s="3" t="s">
        <v>891</v>
      </c>
      <c r="E654" s="3" t="s">
        <v>80</v>
      </c>
      <c r="F654" s="3" t="s">
        <v>857</v>
      </c>
      <c r="G654" s="3" t="s">
        <v>75</v>
      </c>
      <c r="H654" s="3" t="s">
        <v>885</v>
      </c>
      <c r="I654" s="3" t="s">
        <v>684</v>
      </c>
      <c r="J654" s="3" t="s">
        <v>891</v>
      </c>
      <c r="K654" s="3">
        <v>9</v>
      </c>
      <c r="L654" s="3">
        <v>8</v>
      </c>
      <c r="M654" s="3">
        <v>18</v>
      </c>
      <c r="O654">
        <f>Table2[[#This Row],[id]]</f>
        <v>653</v>
      </c>
      <c r="P654" t="str">
        <f>_xlfn.XLOOKUP(Table2[[#This Row],[id]],AGCEEP[id],AGCEEP[continent])</f>
        <v>Asia</v>
      </c>
      <c r="Q654" t="str">
        <f>_xlfn.XLOOKUP(Table2[[#This Row],[id]],AGCEEP[id],AGCEEP[region])</f>
        <v>China</v>
      </c>
      <c r="R654" t="str">
        <f>_xlfn.XLOOKUP(Table2[[#This Row],[id]],AGCEEP[id],AGCEEP[area])</f>
        <v>Shanghai</v>
      </c>
      <c r="S654" t="str">
        <f>_xlfn.XLOOKUP(Table2[[#This Row],[id]],AGCEEP[id],AGCEEP[terrain])</f>
        <v>plains</v>
      </c>
      <c r="T654" t="str">
        <f>_xlfn.XLOOKUP(Table2[[#This Row],[id]],AGCEEP[id],AGCEEP[religion])</f>
        <v>confucian</v>
      </c>
      <c r="U654" t="str">
        <f>_xlfn.XLOOKUP(Table2[[#This Row],[id]],AGCEEP[id],AGCEEP[climate])</f>
        <v>tropical</v>
      </c>
      <c r="V654" t="str">
        <f>_xlfn.XLOOKUP(Table2[[#This Row],[id]],AGCEEP[id],AGCEEP[culture])</f>
        <v>han</v>
      </c>
      <c r="W654" t="str">
        <f>_xlfn.XLOOKUP(Table2[[#This Row],[id]],AGCEEP[id],AGCEEP[goods])</f>
        <v>chinaware</v>
      </c>
      <c r="X654" t="str">
        <f>_xlfn.XLOOKUP(Table2[[#This Row],[id]],AGCEEP[id],AGCEEP[name])</f>
        <v>Shanghai</v>
      </c>
      <c r="Y654">
        <f>_xlfn.XLOOKUP(Table2[[#This Row],[id]],AGCEEP[id],AGCEEP[colonization_difficulty])</f>
        <v>9</v>
      </c>
      <c r="Z654">
        <f>_xlfn.XLOOKUP(Table2[[#This Row],[id]],AGCEEP[id],AGCEEP[manpower])</f>
        <v>8</v>
      </c>
      <c r="AA654">
        <f>_xlfn.XLOOKUP(Table2[[#This Row],[id]],AGCEEP[id],AGCEEP[income])</f>
        <v>18</v>
      </c>
    </row>
    <row r="655" spans="1:27">
      <c r="A655" s="2">
        <v>654</v>
      </c>
      <c r="B655" s="3" t="s">
        <v>652</v>
      </c>
      <c r="C655" s="3" t="s">
        <v>867</v>
      </c>
      <c r="D655" s="3" t="s">
        <v>891</v>
      </c>
      <c r="E655" s="3" t="s">
        <v>34</v>
      </c>
      <c r="F655" s="3" t="s">
        <v>857</v>
      </c>
      <c r="G655" s="3" t="s">
        <v>75</v>
      </c>
      <c r="H655" s="3" t="s">
        <v>885</v>
      </c>
      <c r="I655" s="3" t="s">
        <v>43</v>
      </c>
      <c r="J655" s="3" t="s">
        <v>893</v>
      </c>
      <c r="K655" s="3">
        <v>9</v>
      </c>
      <c r="L655" s="3">
        <v>6</v>
      </c>
      <c r="M655" s="3">
        <v>16</v>
      </c>
      <c r="O655">
        <f>Table2[[#This Row],[id]]</f>
        <v>654</v>
      </c>
      <c r="P655" t="str">
        <f>_xlfn.XLOOKUP(Table2[[#This Row],[id]],AGCEEP[id],AGCEEP[continent])</f>
        <v>Asia</v>
      </c>
      <c r="Q655" t="str">
        <f>_xlfn.XLOOKUP(Table2[[#This Row],[id]],AGCEEP[id],AGCEEP[region])</f>
        <v>China</v>
      </c>
      <c r="R655" t="str">
        <f>_xlfn.XLOOKUP(Table2[[#This Row],[id]],AGCEEP[id],AGCEEP[area])</f>
        <v>Shanghai</v>
      </c>
      <c r="S655" t="str">
        <f>_xlfn.XLOOKUP(Table2[[#This Row],[id]],AGCEEP[id],AGCEEP[terrain])</f>
        <v>forest</v>
      </c>
      <c r="T655" t="str">
        <f>_xlfn.XLOOKUP(Table2[[#This Row],[id]],AGCEEP[id],AGCEEP[religion])</f>
        <v>confucian</v>
      </c>
      <c r="U655" t="str">
        <f>_xlfn.XLOOKUP(Table2[[#This Row],[id]],AGCEEP[id],AGCEEP[climate])</f>
        <v>tropical</v>
      </c>
      <c r="V655" t="str">
        <f>_xlfn.XLOOKUP(Table2[[#This Row],[id]],AGCEEP[id],AGCEEP[culture])</f>
        <v>han</v>
      </c>
      <c r="W655" t="str">
        <f>_xlfn.XLOOKUP(Table2[[#This Row],[id]],AGCEEP[id],AGCEEP[goods])</f>
        <v>grain</v>
      </c>
      <c r="X655" t="str">
        <f>_xlfn.XLOOKUP(Table2[[#This Row],[id]],AGCEEP[id],AGCEEP[name])</f>
        <v>Anhui</v>
      </c>
      <c r="Y655">
        <f>_xlfn.XLOOKUP(Table2[[#This Row],[id]],AGCEEP[id],AGCEEP[colonization_difficulty])</f>
        <v>9</v>
      </c>
      <c r="Z655">
        <f>_xlfn.XLOOKUP(Table2[[#This Row],[id]],AGCEEP[id],AGCEEP[manpower])</f>
        <v>6</v>
      </c>
      <c r="AA655">
        <f>_xlfn.XLOOKUP(Table2[[#This Row],[id]],AGCEEP[id],AGCEEP[income])</f>
        <v>16</v>
      </c>
    </row>
    <row r="656" spans="1:27">
      <c r="A656" s="2">
        <v>655</v>
      </c>
      <c r="B656" s="3" t="s">
        <v>652</v>
      </c>
      <c r="C656" s="3" t="s">
        <v>867</v>
      </c>
      <c r="D656" s="3" t="s">
        <v>891</v>
      </c>
      <c r="E656" s="3" t="s">
        <v>1956</v>
      </c>
      <c r="F656" s="3" t="s">
        <v>857</v>
      </c>
      <c r="G656" s="3" t="s">
        <v>75</v>
      </c>
      <c r="H656" s="3" t="s">
        <v>885</v>
      </c>
      <c r="I656" s="3" t="s">
        <v>27</v>
      </c>
      <c r="J656" s="3" t="s">
        <v>894</v>
      </c>
      <c r="K656" s="3">
        <v>9</v>
      </c>
      <c r="L656" s="3">
        <v>6</v>
      </c>
      <c r="M656" s="3">
        <v>15</v>
      </c>
      <c r="O656">
        <f>Table2[[#This Row],[id]]</f>
        <v>655</v>
      </c>
      <c r="P656" t="str">
        <f>_xlfn.XLOOKUP(Table2[[#This Row],[id]],AGCEEP[id],AGCEEP[continent])</f>
        <v>Asia</v>
      </c>
      <c r="Q656" t="str">
        <f>_xlfn.XLOOKUP(Table2[[#This Row],[id]],AGCEEP[id],AGCEEP[region])</f>
        <v>China</v>
      </c>
      <c r="R656" t="str">
        <f>_xlfn.XLOOKUP(Table2[[#This Row],[id]],AGCEEP[id],AGCEEP[area])</f>
        <v>Shanghai</v>
      </c>
      <c r="S656" t="str">
        <f>_xlfn.XLOOKUP(Table2[[#This Row],[id]],AGCEEP[id],AGCEEP[terrain])</f>
        <v>forest</v>
      </c>
      <c r="T656" t="str">
        <f>_xlfn.XLOOKUP(Table2[[#This Row],[id]],AGCEEP[id],AGCEEP[religion])</f>
        <v>confucian</v>
      </c>
      <c r="U656" t="str">
        <f>_xlfn.XLOOKUP(Table2[[#This Row],[id]],AGCEEP[id],AGCEEP[climate])</f>
        <v>tropical</v>
      </c>
      <c r="V656" t="str">
        <f>_xlfn.XLOOKUP(Table2[[#This Row],[id]],AGCEEP[id],AGCEEP[culture])</f>
        <v>han</v>
      </c>
      <c r="W656" t="str">
        <f>_xlfn.XLOOKUP(Table2[[#This Row],[id]],AGCEEP[id],AGCEEP[goods])</f>
        <v>fish</v>
      </c>
      <c r="X656" t="str">
        <f>_xlfn.XLOOKUP(Table2[[#This Row],[id]],AGCEEP[id],AGCEEP[name])</f>
        <v>Zhejiang</v>
      </c>
      <c r="Y656">
        <f>_xlfn.XLOOKUP(Table2[[#This Row],[id]],AGCEEP[id],AGCEEP[colonization_difficulty])</f>
        <v>9</v>
      </c>
      <c r="Z656">
        <f>_xlfn.XLOOKUP(Table2[[#This Row],[id]],AGCEEP[id],AGCEEP[manpower])</f>
        <v>6</v>
      </c>
      <c r="AA656">
        <f>_xlfn.XLOOKUP(Table2[[#This Row],[id]],AGCEEP[id],AGCEEP[income])</f>
        <v>15</v>
      </c>
    </row>
    <row r="657" spans="1:27">
      <c r="A657" s="2">
        <v>656</v>
      </c>
      <c r="B657" s="3" t="s">
        <v>652</v>
      </c>
      <c r="C657" s="3" t="s">
        <v>867</v>
      </c>
      <c r="D657" s="3" t="s">
        <v>895</v>
      </c>
      <c r="E657" s="3" t="s">
        <v>22</v>
      </c>
      <c r="F657" s="3" t="s">
        <v>857</v>
      </c>
      <c r="G657" s="3" t="s">
        <v>75</v>
      </c>
      <c r="H657" s="3" t="s">
        <v>885</v>
      </c>
      <c r="I657" s="3" t="s">
        <v>686</v>
      </c>
      <c r="J657" s="3" t="s">
        <v>896</v>
      </c>
      <c r="K657" s="3">
        <v>9</v>
      </c>
      <c r="L657" s="3">
        <v>4</v>
      </c>
      <c r="M657" s="3">
        <v>9</v>
      </c>
      <c r="O657">
        <f>Table2[[#This Row],[id]]</f>
        <v>656</v>
      </c>
      <c r="P657" t="str">
        <f>_xlfn.XLOOKUP(Table2[[#This Row],[id]],AGCEEP[id],AGCEEP[continent])</f>
        <v>Asia</v>
      </c>
      <c r="Q657" t="str">
        <f>_xlfn.XLOOKUP(Table2[[#This Row],[id]],AGCEEP[id],AGCEEP[region])</f>
        <v>China</v>
      </c>
      <c r="R657" t="str">
        <f>_xlfn.XLOOKUP(Table2[[#This Row],[id]],AGCEEP[id],AGCEEP[area])</f>
        <v>Canton</v>
      </c>
      <c r="S657" t="str">
        <f>_xlfn.XLOOKUP(Table2[[#This Row],[id]],AGCEEP[id],AGCEEP[terrain])</f>
        <v>forest</v>
      </c>
      <c r="T657" t="str">
        <f>_xlfn.XLOOKUP(Table2[[#This Row],[id]],AGCEEP[id],AGCEEP[religion])</f>
        <v>confucian</v>
      </c>
      <c r="U657" t="str">
        <f>_xlfn.XLOOKUP(Table2[[#This Row],[id]],AGCEEP[id],AGCEEP[climate])</f>
        <v>tropical</v>
      </c>
      <c r="V657" t="str">
        <f>_xlfn.XLOOKUP(Table2[[#This Row],[id]],AGCEEP[id],AGCEEP[culture])</f>
        <v>han</v>
      </c>
      <c r="W657" t="str">
        <f>_xlfn.XLOOKUP(Table2[[#This Row],[id]],AGCEEP[id],AGCEEP[goods])</f>
        <v>spices</v>
      </c>
      <c r="X657" t="str">
        <f>_xlfn.XLOOKUP(Table2[[#This Row],[id]],AGCEEP[id],AGCEEP[name])</f>
        <v>Fujian</v>
      </c>
      <c r="Y657">
        <f>_xlfn.XLOOKUP(Table2[[#This Row],[id]],AGCEEP[id],AGCEEP[colonization_difficulty])</f>
        <v>9</v>
      </c>
      <c r="Z657">
        <f>_xlfn.XLOOKUP(Table2[[#This Row],[id]],AGCEEP[id],AGCEEP[manpower])</f>
        <v>4</v>
      </c>
      <c r="AA657">
        <f>_xlfn.XLOOKUP(Table2[[#This Row],[id]],AGCEEP[id],AGCEEP[income])</f>
        <v>9</v>
      </c>
    </row>
    <row r="658" spans="1:27">
      <c r="A658" s="2">
        <v>657</v>
      </c>
      <c r="B658" s="3" t="s">
        <v>652</v>
      </c>
      <c r="C658" s="3" t="s">
        <v>867</v>
      </c>
      <c r="D658" s="3" t="s">
        <v>895</v>
      </c>
      <c r="E658" s="3" t="s">
        <v>1956</v>
      </c>
      <c r="F658" s="3" t="s">
        <v>857</v>
      </c>
      <c r="G658" s="3" t="s">
        <v>75</v>
      </c>
      <c r="H658" s="3" t="s">
        <v>897</v>
      </c>
      <c r="I658" s="3" t="s">
        <v>684</v>
      </c>
      <c r="J658" s="3" t="s">
        <v>898</v>
      </c>
      <c r="K658" s="3">
        <v>9</v>
      </c>
      <c r="L658" s="3">
        <v>6</v>
      </c>
      <c r="M658" s="3">
        <v>10</v>
      </c>
      <c r="O658">
        <f>Table2[[#This Row],[id]]</f>
        <v>657</v>
      </c>
      <c r="P658" t="str">
        <f>_xlfn.XLOOKUP(Table2[[#This Row],[id]],AGCEEP[id],AGCEEP[continent])</f>
        <v>Asia</v>
      </c>
      <c r="Q658" t="str">
        <f>_xlfn.XLOOKUP(Table2[[#This Row],[id]],AGCEEP[id],AGCEEP[region])</f>
        <v>China</v>
      </c>
      <c r="R658" t="str">
        <f>_xlfn.XLOOKUP(Table2[[#This Row],[id]],AGCEEP[id],AGCEEP[area])</f>
        <v>Canton</v>
      </c>
      <c r="S658" t="str">
        <f>_xlfn.XLOOKUP(Table2[[#This Row],[id]],AGCEEP[id],AGCEEP[terrain])</f>
        <v>plains</v>
      </c>
      <c r="T658" t="str">
        <f>_xlfn.XLOOKUP(Table2[[#This Row],[id]],AGCEEP[id],AGCEEP[religion])</f>
        <v>confucian</v>
      </c>
      <c r="U658" t="str">
        <f>_xlfn.XLOOKUP(Table2[[#This Row],[id]],AGCEEP[id],AGCEEP[climate])</f>
        <v>tropical</v>
      </c>
      <c r="V658" t="str">
        <f>_xlfn.XLOOKUP(Table2[[#This Row],[id]],AGCEEP[id],AGCEEP[culture])</f>
        <v>han</v>
      </c>
      <c r="W658" t="str">
        <f>_xlfn.XLOOKUP(Table2[[#This Row],[id]],AGCEEP[id],AGCEEP[goods])</f>
        <v>chinaware</v>
      </c>
      <c r="X658" t="str">
        <f>_xlfn.XLOOKUP(Table2[[#This Row],[id]],AGCEEP[id],AGCEEP[name])</f>
        <v>Kowloon</v>
      </c>
      <c r="Y658">
        <f>_xlfn.XLOOKUP(Table2[[#This Row],[id]],AGCEEP[id],AGCEEP[colonization_difficulty])</f>
        <v>9</v>
      </c>
      <c r="Z658">
        <f>_xlfn.XLOOKUP(Table2[[#This Row],[id]],AGCEEP[id],AGCEEP[manpower])</f>
        <v>6</v>
      </c>
      <c r="AA658">
        <f>_xlfn.XLOOKUP(Table2[[#This Row],[id]],AGCEEP[id],AGCEEP[income])</f>
        <v>10</v>
      </c>
    </row>
    <row r="659" spans="1:27">
      <c r="A659" s="2">
        <v>658</v>
      </c>
      <c r="B659" s="3" t="s">
        <v>652</v>
      </c>
      <c r="C659" s="3" t="s">
        <v>867</v>
      </c>
      <c r="D659" s="3" t="s">
        <v>895</v>
      </c>
      <c r="E659" s="3" t="s">
        <v>22</v>
      </c>
      <c r="F659" s="3" t="s">
        <v>857</v>
      </c>
      <c r="G659" s="3" t="s">
        <v>75</v>
      </c>
      <c r="H659" s="3" t="s">
        <v>897</v>
      </c>
      <c r="I659" s="3" t="s">
        <v>684</v>
      </c>
      <c r="J659" s="3" t="s">
        <v>899</v>
      </c>
      <c r="K659" s="3">
        <v>9</v>
      </c>
      <c r="L659" s="3">
        <v>5</v>
      </c>
      <c r="M659" s="3">
        <v>8</v>
      </c>
      <c r="O659">
        <f>Table2[[#This Row],[id]]</f>
        <v>658</v>
      </c>
      <c r="P659" t="str">
        <f>_xlfn.XLOOKUP(Table2[[#This Row],[id]],AGCEEP[id],AGCEEP[continent])</f>
        <v>Asia</v>
      </c>
      <c r="Q659" t="str">
        <f>_xlfn.XLOOKUP(Table2[[#This Row],[id]],AGCEEP[id],AGCEEP[region])</f>
        <v>China</v>
      </c>
      <c r="R659" t="str">
        <f>_xlfn.XLOOKUP(Table2[[#This Row],[id]],AGCEEP[id],AGCEEP[area])</f>
        <v>Canton</v>
      </c>
      <c r="S659" t="str">
        <f>_xlfn.XLOOKUP(Table2[[#This Row],[id]],AGCEEP[id],AGCEEP[terrain])</f>
        <v>forest</v>
      </c>
      <c r="T659" t="str">
        <f>_xlfn.XLOOKUP(Table2[[#This Row],[id]],AGCEEP[id],AGCEEP[religion])</f>
        <v>confucian</v>
      </c>
      <c r="U659" t="str">
        <f>_xlfn.XLOOKUP(Table2[[#This Row],[id]],AGCEEP[id],AGCEEP[climate])</f>
        <v>tropical</v>
      </c>
      <c r="V659" t="str">
        <f>_xlfn.XLOOKUP(Table2[[#This Row],[id]],AGCEEP[id],AGCEEP[culture])</f>
        <v>han</v>
      </c>
      <c r="W659" t="str">
        <f>_xlfn.XLOOKUP(Table2[[#This Row],[id]],AGCEEP[id],AGCEEP[goods])</f>
        <v>chinaware</v>
      </c>
      <c r="X659" t="str">
        <f>_xlfn.XLOOKUP(Table2[[#This Row],[id]],AGCEEP[id],AGCEEP[name])</f>
        <v>Guangzhou</v>
      </c>
      <c r="Y659">
        <f>_xlfn.XLOOKUP(Table2[[#This Row],[id]],AGCEEP[id],AGCEEP[colonization_difficulty])</f>
        <v>9</v>
      </c>
      <c r="Z659">
        <f>_xlfn.XLOOKUP(Table2[[#This Row],[id]],AGCEEP[id],AGCEEP[manpower])</f>
        <v>5</v>
      </c>
      <c r="AA659">
        <f>_xlfn.XLOOKUP(Table2[[#This Row],[id]],AGCEEP[id],AGCEEP[income])</f>
        <v>8</v>
      </c>
    </row>
    <row r="660" spans="1:27">
      <c r="A660" s="2">
        <v>659</v>
      </c>
      <c r="B660" s="3" t="s">
        <v>652</v>
      </c>
      <c r="C660" s="3" t="s">
        <v>867</v>
      </c>
      <c r="D660" s="3" t="s">
        <v>895</v>
      </c>
      <c r="E660" s="3" t="s">
        <v>34</v>
      </c>
      <c r="F660" s="3" t="s">
        <v>857</v>
      </c>
      <c r="G660" s="3" t="s">
        <v>75</v>
      </c>
      <c r="H660" s="3" t="s">
        <v>897</v>
      </c>
      <c r="I660" s="3" t="s">
        <v>684</v>
      </c>
      <c r="J660" s="3" t="s">
        <v>900</v>
      </c>
      <c r="K660" s="3">
        <v>9</v>
      </c>
      <c r="L660" s="3">
        <v>5</v>
      </c>
      <c r="M660" s="3">
        <v>19</v>
      </c>
      <c r="O660">
        <f>Table2[[#This Row],[id]]</f>
        <v>659</v>
      </c>
      <c r="P660" t="str">
        <f>_xlfn.XLOOKUP(Table2[[#This Row],[id]],AGCEEP[id],AGCEEP[continent])</f>
        <v>Asia</v>
      </c>
      <c r="Q660" t="str">
        <f>_xlfn.XLOOKUP(Table2[[#This Row],[id]],AGCEEP[id],AGCEEP[region])</f>
        <v>China</v>
      </c>
      <c r="R660" t="str">
        <f>_xlfn.XLOOKUP(Table2[[#This Row],[id]],AGCEEP[id],AGCEEP[area])</f>
        <v>Canton</v>
      </c>
      <c r="S660" t="str">
        <f>_xlfn.XLOOKUP(Table2[[#This Row],[id]],AGCEEP[id],AGCEEP[terrain])</f>
        <v>plains</v>
      </c>
      <c r="T660" t="str">
        <f>_xlfn.XLOOKUP(Table2[[#This Row],[id]],AGCEEP[id],AGCEEP[religion])</f>
        <v>confucian</v>
      </c>
      <c r="U660" t="str">
        <f>_xlfn.XLOOKUP(Table2[[#This Row],[id]],AGCEEP[id],AGCEEP[climate])</f>
        <v>tropical</v>
      </c>
      <c r="V660" t="str">
        <f>_xlfn.XLOOKUP(Table2[[#This Row],[id]],AGCEEP[id],AGCEEP[culture])</f>
        <v>han</v>
      </c>
      <c r="W660" t="str">
        <f>_xlfn.XLOOKUP(Table2[[#This Row],[id]],AGCEEP[id],AGCEEP[goods])</f>
        <v>chinaware</v>
      </c>
      <c r="X660" t="str">
        <f>_xlfn.XLOOKUP(Table2[[#This Row],[id]],AGCEEP[id],AGCEEP[name])</f>
        <v>Guangdong</v>
      </c>
      <c r="Y660">
        <f>_xlfn.XLOOKUP(Table2[[#This Row],[id]],AGCEEP[id],AGCEEP[colonization_difficulty])</f>
        <v>9</v>
      </c>
      <c r="Z660">
        <f>_xlfn.XLOOKUP(Table2[[#This Row],[id]],AGCEEP[id],AGCEEP[manpower])</f>
        <v>5</v>
      </c>
      <c r="AA660">
        <f>_xlfn.XLOOKUP(Table2[[#This Row],[id]],AGCEEP[id],AGCEEP[income])</f>
        <v>19</v>
      </c>
    </row>
    <row r="661" spans="1:27">
      <c r="A661" s="2">
        <v>660</v>
      </c>
      <c r="B661" s="3" t="s">
        <v>652</v>
      </c>
      <c r="C661" s="3" t="s">
        <v>867</v>
      </c>
      <c r="D661" s="3" t="s">
        <v>895</v>
      </c>
      <c r="E661" s="3" t="s">
        <v>34</v>
      </c>
      <c r="F661" s="3" t="s">
        <v>857</v>
      </c>
      <c r="G661" s="3" t="s">
        <v>75</v>
      </c>
      <c r="H661" s="3" t="s">
        <v>897</v>
      </c>
      <c r="I661" s="3" t="s">
        <v>27</v>
      </c>
      <c r="J661" s="3" t="s">
        <v>901</v>
      </c>
      <c r="K661" s="3">
        <v>9</v>
      </c>
      <c r="L661" s="3">
        <v>3</v>
      </c>
      <c r="M661" s="3">
        <v>6</v>
      </c>
      <c r="O661">
        <f>Table2[[#This Row],[id]]</f>
        <v>660</v>
      </c>
      <c r="P661" t="str">
        <f>_xlfn.XLOOKUP(Table2[[#This Row],[id]],AGCEEP[id],AGCEEP[continent])</f>
        <v>Asia</v>
      </c>
      <c r="Q661" t="str">
        <f>_xlfn.XLOOKUP(Table2[[#This Row],[id]],AGCEEP[id],AGCEEP[region])</f>
        <v>China</v>
      </c>
      <c r="R661" t="str">
        <f>_xlfn.XLOOKUP(Table2[[#This Row],[id]],AGCEEP[id],AGCEEP[area])</f>
        <v>Canton</v>
      </c>
      <c r="S661" t="str">
        <f>_xlfn.XLOOKUP(Table2[[#This Row],[id]],AGCEEP[id],AGCEEP[terrain])</f>
        <v>forest</v>
      </c>
      <c r="T661" t="str">
        <f>_xlfn.XLOOKUP(Table2[[#This Row],[id]],AGCEEP[id],AGCEEP[religion])</f>
        <v>confucian</v>
      </c>
      <c r="U661" t="str">
        <f>_xlfn.XLOOKUP(Table2[[#This Row],[id]],AGCEEP[id],AGCEEP[climate])</f>
        <v>tropical</v>
      </c>
      <c r="V661" t="str">
        <f>_xlfn.XLOOKUP(Table2[[#This Row],[id]],AGCEEP[id],AGCEEP[culture])</f>
        <v>han</v>
      </c>
      <c r="W661" t="str">
        <f>_xlfn.XLOOKUP(Table2[[#This Row],[id]],AGCEEP[id],AGCEEP[goods])</f>
        <v>fish</v>
      </c>
      <c r="X661" t="str">
        <f>_xlfn.XLOOKUP(Table2[[#This Row],[id]],AGCEEP[id],AGCEEP[name])</f>
        <v>Hainan</v>
      </c>
      <c r="Y661">
        <f>_xlfn.XLOOKUP(Table2[[#This Row],[id]],AGCEEP[id],AGCEEP[colonization_difficulty])</f>
        <v>9</v>
      </c>
      <c r="Z661">
        <f>_xlfn.XLOOKUP(Table2[[#This Row],[id]],AGCEEP[id],AGCEEP[manpower])</f>
        <v>3</v>
      </c>
      <c r="AA661">
        <f>_xlfn.XLOOKUP(Table2[[#This Row],[id]],AGCEEP[id],AGCEEP[income])</f>
        <v>6</v>
      </c>
    </row>
    <row r="662" spans="1:27">
      <c r="A662" s="2">
        <v>661</v>
      </c>
      <c r="B662" s="3" t="s">
        <v>652</v>
      </c>
      <c r="C662" s="3" t="s">
        <v>867</v>
      </c>
      <c r="D662" s="3" t="s">
        <v>895</v>
      </c>
      <c r="E662" s="3" t="s">
        <v>1956</v>
      </c>
      <c r="F662" s="3" t="s">
        <v>857</v>
      </c>
      <c r="G662" s="3" t="s">
        <v>75</v>
      </c>
      <c r="H662" s="3" t="s">
        <v>897</v>
      </c>
      <c r="I662" s="3" t="s">
        <v>684</v>
      </c>
      <c r="J662" s="3" t="s">
        <v>902</v>
      </c>
      <c r="K662" s="3">
        <v>9</v>
      </c>
      <c r="L662" s="3">
        <v>4</v>
      </c>
      <c r="M662" s="3">
        <v>9</v>
      </c>
      <c r="O662">
        <f>Table2[[#This Row],[id]]</f>
        <v>661</v>
      </c>
      <c r="P662" t="str">
        <f>_xlfn.XLOOKUP(Table2[[#This Row],[id]],AGCEEP[id],AGCEEP[continent])</f>
        <v>Asia</v>
      </c>
      <c r="Q662" t="str">
        <f>_xlfn.XLOOKUP(Table2[[#This Row],[id]],AGCEEP[id],AGCEEP[region])</f>
        <v>China</v>
      </c>
      <c r="R662" t="str">
        <f>_xlfn.XLOOKUP(Table2[[#This Row],[id]],AGCEEP[id],AGCEEP[area])</f>
        <v>Canton</v>
      </c>
      <c r="S662" t="str">
        <f>_xlfn.XLOOKUP(Table2[[#This Row],[id]],AGCEEP[id],AGCEEP[terrain])</f>
        <v>forest</v>
      </c>
      <c r="T662" t="str">
        <f>_xlfn.XLOOKUP(Table2[[#This Row],[id]],AGCEEP[id],AGCEEP[religion])</f>
        <v>confucian</v>
      </c>
      <c r="U662" t="str">
        <f>_xlfn.XLOOKUP(Table2[[#This Row],[id]],AGCEEP[id],AGCEEP[climate])</f>
        <v>tropical</v>
      </c>
      <c r="V662" t="str">
        <f>_xlfn.XLOOKUP(Table2[[#This Row],[id]],AGCEEP[id],AGCEEP[culture])</f>
        <v>zhuang</v>
      </c>
      <c r="W662" t="str">
        <f>_xlfn.XLOOKUP(Table2[[#This Row],[id]],AGCEEP[id],AGCEEP[goods])</f>
        <v>chinaware</v>
      </c>
      <c r="X662" t="str">
        <f>_xlfn.XLOOKUP(Table2[[#This Row],[id]],AGCEEP[id],AGCEEP[name])</f>
        <v>Guangxi</v>
      </c>
      <c r="Y662">
        <f>_xlfn.XLOOKUP(Table2[[#This Row],[id]],AGCEEP[id],AGCEEP[colonization_difficulty])</f>
        <v>9</v>
      </c>
      <c r="Z662">
        <f>_xlfn.XLOOKUP(Table2[[#This Row],[id]],AGCEEP[id],AGCEEP[manpower])</f>
        <v>4</v>
      </c>
      <c r="AA662">
        <f>_xlfn.XLOOKUP(Table2[[#This Row],[id]],AGCEEP[id],AGCEEP[income])</f>
        <v>9</v>
      </c>
    </row>
    <row r="663" spans="1:27">
      <c r="A663" s="2">
        <v>662</v>
      </c>
      <c r="B663" s="3" t="s">
        <v>652</v>
      </c>
      <c r="C663" s="3" t="s">
        <v>903</v>
      </c>
      <c r="D663" s="3" t="s">
        <v>904</v>
      </c>
      <c r="E663" s="3" t="s">
        <v>80</v>
      </c>
      <c r="F663" s="3" t="s">
        <v>798</v>
      </c>
      <c r="G663" s="3" t="s">
        <v>75</v>
      </c>
      <c r="H663" s="3" t="s">
        <v>905</v>
      </c>
      <c r="I663" s="3" t="s">
        <v>29</v>
      </c>
      <c r="J663" s="3" t="s">
        <v>906</v>
      </c>
      <c r="K663" s="3">
        <v>5</v>
      </c>
      <c r="L663" s="3">
        <v>6</v>
      </c>
      <c r="M663" s="3">
        <v>11</v>
      </c>
      <c r="O663">
        <f>Table2[[#This Row],[id]]</f>
        <v>662</v>
      </c>
      <c r="P663" t="str">
        <f>_xlfn.XLOOKUP(Table2[[#This Row],[id]],AGCEEP[id],AGCEEP[continent])</f>
        <v>Asia</v>
      </c>
      <c r="Q663" t="str">
        <f>_xlfn.XLOOKUP(Table2[[#This Row],[id]],AGCEEP[id],AGCEEP[region])</f>
        <v>Indochina</v>
      </c>
      <c r="R663" t="str">
        <f>_xlfn.XLOOKUP(Table2[[#This Row],[id]],AGCEEP[id],AGCEEP[area])</f>
        <v>Annam</v>
      </c>
      <c r="S663" t="str">
        <f>_xlfn.XLOOKUP(Table2[[#This Row],[id]],AGCEEP[id],AGCEEP[terrain])</f>
        <v>marsh</v>
      </c>
      <c r="T663" t="str">
        <f>_xlfn.XLOOKUP(Table2[[#This Row],[id]],AGCEEP[id],AGCEEP[religion])</f>
        <v>confucian</v>
      </c>
      <c r="U663" t="str">
        <f>_xlfn.XLOOKUP(Table2[[#This Row],[id]],AGCEEP[id],AGCEEP[climate])</f>
        <v>tropical</v>
      </c>
      <c r="V663" t="str">
        <f>_xlfn.XLOOKUP(Table2[[#This Row],[id]],AGCEEP[id],AGCEEP[culture])</f>
        <v>vietnamese</v>
      </c>
      <c r="W663" t="str">
        <f>_xlfn.XLOOKUP(Table2[[#This Row],[id]],AGCEEP[id],AGCEEP[goods])</f>
        <v>naval_supplies</v>
      </c>
      <c r="X663" t="str">
        <f>_xlfn.XLOOKUP(Table2[[#This Row],[id]],AGCEEP[id],AGCEEP[name])</f>
        <v>Hanoi</v>
      </c>
      <c r="Y663">
        <f>_xlfn.XLOOKUP(Table2[[#This Row],[id]],AGCEEP[id],AGCEEP[colonization_difficulty])</f>
        <v>5</v>
      </c>
      <c r="Z663">
        <f>_xlfn.XLOOKUP(Table2[[#This Row],[id]],AGCEEP[id],AGCEEP[manpower])</f>
        <v>6</v>
      </c>
      <c r="AA663">
        <f>_xlfn.XLOOKUP(Table2[[#This Row],[id]],AGCEEP[id],AGCEEP[income])</f>
        <v>11</v>
      </c>
    </row>
    <row r="664" spans="1:27">
      <c r="A664" s="2">
        <v>663</v>
      </c>
      <c r="B664" s="3" t="s">
        <v>652</v>
      </c>
      <c r="C664" s="3" t="s">
        <v>903</v>
      </c>
      <c r="D664" s="3" t="s">
        <v>904</v>
      </c>
      <c r="E664" s="3" t="s">
        <v>22</v>
      </c>
      <c r="F664" s="3" t="s">
        <v>798</v>
      </c>
      <c r="G664" s="3" t="s">
        <v>75</v>
      </c>
      <c r="H664" s="3" t="s">
        <v>905</v>
      </c>
      <c r="I664" s="3" t="s">
        <v>27</v>
      </c>
      <c r="J664" s="3" t="s">
        <v>907</v>
      </c>
      <c r="K664" s="3">
        <v>6</v>
      </c>
      <c r="L664" s="3">
        <v>5</v>
      </c>
      <c r="M664" s="3">
        <v>8</v>
      </c>
      <c r="O664">
        <f>Table2[[#This Row],[id]]</f>
        <v>663</v>
      </c>
      <c r="P664" t="str">
        <f>_xlfn.XLOOKUP(Table2[[#This Row],[id]],AGCEEP[id],AGCEEP[continent])</f>
        <v>Asia</v>
      </c>
      <c r="Q664" t="str">
        <f>_xlfn.XLOOKUP(Table2[[#This Row],[id]],AGCEEP[id],AGCEEP[region])</f>
        <v>Indochina</v>
      </c>
      <c r="R664" t="str">
        <f>_xlfn.XLOOKUP(Table2[[#This Row],[id]],AGCEEP[id],AGCEEP[area])</f>
        <v>Annam</v>
      </c>
      <c r="S664" t="str">
        <f>_xlfn.XLOOKUP(Table2[[#This Row],[id]],AGCEEP[id],AGCEEP[terrain])</f>
        <v>forest</v>
      </c>
      <c r="T664" t="str">
        <f>_xlfn.XLOOKUP(Table2[[#This Row],[id]],AGCEEP[id],AGCEEP[religion])</f>
        <v>confucian</v>
      </c>
      <c r="U664" t="str">
        <f>_xlfn.XLOOKUP(Table2[[#This Row],[id]],AGCEEP[id],AGCEEP[climate])</f>
        <v>tropical</v>
      </c>
      <c r="V664" t="str">
        <f>_xlfn.XLOOKUP(Table2[[#This Row],[id]],AGCEEP[id],AGCEEP[culture])</f>
        <v>vietnamese</v>
      </c>
      <c r="W664" t="str">
        <f>_xlfn.XLOOKUP(Table2[[#This Row],[id]],AGCEEP[id],AGCEEP[goods])</f>
        <v>fish</v>
      </c>
      <c r="X664" t="str">
        <f>_xlfn.XLOOKUP(Table2[[#This Row],[id]],AGCEEP[id],AGCEEP[name])</f>
        <v>Tanh Noah</v>
      </c>
      <c r="Y664">
        <f>_xlfn.XLOOKUP(Table2[[#This Row],[id]],AGCEEP[id],AGCEEP[colonization_difficulty])</f>
        <v>6</v>
      </c>
      <c r="Z664">
        <f>_xlfn.XLOOKUP(Table2[[#This Row],[id]],AGCEEP[id],AGCEEP[manpower])</f>
        <v>5</v>
      </c>
      <c r="AA664">
        <f>_xlfn.XLOOKUP(Table2[[#This Row],[id]],AGCEEP[id],AGCEEP[income])</f>
        <v>8</v>
      </c>
    </row>
    <row r="665" spans="1:27">
      <c r="A665" s="2">
        <v>664</v>
      </c>
      <c r="B665" s="3" t="s">
        <v>652</v>
      </c>
      <c r="C665" s="3" t="s">
        <v>903</v>
      </c>
      <c r="D665" s="3" t="s">
        <v>904</v>
      </c>
      <c r="E665" s="3" t="s">
        <v>1956</v>
      </c>
      <c r="F665" s="3" t="s">
        <v>747</v>
      </c>
      <c r="G665" s="3" t="s">
        <v>75</v>
      </c>
      <c r="H665" s="3" t="s">
        <v>908</v>
      </c>
      <c r="I665" s="3" t="s">
        <v>684</v>
      </c>
      <c r="J665" s="3" t="s">
        <v>909</v>
      </c>
      <c r="K665" s="3">
        <v>7</v>
      </c>
      <c r="L665" s="3">
        <v>5</v>
      </c>
      <c r="M665" s="3">
        <v>8</v>
      </c>
      <c r="O665">
        <f>Table2[[#This Row],[id]]</f>
        <v>664</v>
      </c>
      <c r="P665" t="str">
        <f>_xlfn.XLOOKUP(Table2[[#This Row],[id]],AGCEEP[id],AGCEEP[continent])</f>
        <v>Asia</v>
      </c>
      <c r="Q665" t="str">
        <f>_xlfn.XLOOKUP(Table2[[#This Row],[id]],AGCEEP[id],AGCEEP[region])</f>
        <v>Indochina</v>
      </c>
      <c r="R665" t="str">
        <f>_xlfn.XLOOKUP(Table2[[#This Row],[id]],AGCEEP[id],AGCEEP[area])</f>
        <v>Annam</v>
      </c>
      <c r="S665" t="str">
        <f>_xlfn.XLOOKUP(Table2[[#This Row],[id]],AGCEEP[id],AGCEEP[terrain])</f>
        <v>mountain</v>
      </c>
      <c r="T665" t="str">
        <f>_xlfn.XLOOKUP(Table2[[#This Row],[id]],AGCEEP[id],AGCEEP[religion])</f>
        <v>hindu</v>
      </c>
      <c r="U665" t="str">
        <f>_xlfn.XLOOKUP(Table2[[#This Row],[id]],AGCEEP[id],AGCEEP[climate])</f>
        <v>tropical</v>
      </c>
      <c r="V665" t="str">
        <f>_xlfn.XLOOKUP(Table2[[#This Row],[id]],AGCEEP[id],AGCEEP[culture])</f>
        <v>cham</v>
      </c>
      <c r="W665" t="str">
        <f>_xlfn.XLOOKUP(Table2[[#This Row],[id]],AGCEEP[id],AGCEEP[goods])</f>
        <v>chinaware</v>
      </c>
      <c r="X665" t="str">
        <f>_xlfn.XLOOKUP(Table2[[#This Row],[id]],AGCEEP[id],AGCEEP[name])</f>
        <v>Da Nang</v>
      </c>
      <c r="Y665">
        <f>_xlfn.XLOOKUP(Table2[[#This Row],[id]],AGCEEP[id],AGCEEP[colonization_difficulty])</f>
        <v>7</v>
      </c>
      <c r="Z665">
        <f>_xlfn.XLOOKUP(Table2[[#This Row],[id]],AGCEEP[id],AGCEEP[manpower])</f>
        <v>5</v>
      </c>
      <c r="AA665">
        <f>_xlfn.XLOOKUP(Table2[[#This Row],[id]],AGCEEP[id],AGCEEP[income])</f>
        <v>8</v>
      </c>
    </row>
    <row r="666" spans="1:27">
      <c r="A666" s="2">
        <v>665</v>
      </c>
      <c r="B666" s="3" t="s">
        <v>652</v>
      </c>
      <c r="C666" s="3" t="s">
        <v>903</v>
      </c>
      <c r="D666" s="3" t="s">
        <v>904</v>
      </c>
      <c r="E666" s="3" t="s">
        <v>22</v>
      </c>
      <c r="F666" s="3" t="s">
        <v>747</v>
      </c>
      <c r="G666" s="3" t="s">
        <v>75</v>
      </c>
      <c r="H666" s="3" t="s">
        <v>908</v>
      </c>
      <c r="I666" s="3" t="s">
        <v>27</v>
      </c>
      <c r="J666" s="3" t="s">
        <v>910</v>
      </c>
      <c r="K666" s="3">
        <v>6</v>
      </c>
      <c r="L666" s="3">
        <v>3</v>
      </c>
      <c r="M666" s="3">
        <v>7</v>
      </c>
      <c r="O666">
        <f>Table2[[#This Row],[id]]</f>
        <v>665</v>
      </c>
      <c r="P666" t="str">
        <f>_xlfn.XLOOKUP(Table2[[#This Row],[id]],AGCEEP[id],AGCEEP[continent])</f>
        <v>Asia</v>
      </c>
      <c r="Q666" t="str">
        <f>_xlfn.XLOOKUP(Table2[[#This Row],[id]],AGCEEP[id],AGCEEP[region])</f>
        <v>Indochina</v>
      </c>
      <c r="R666" t="str">
        <f>_xlfn.XLOOKUP(Table2[[#This Row],[id]],AGCEEP[id],AGCEEP[area])</f>
        <v>Annam</v>
      </c>
      <c r="S666" t="str">
        <f>_xlfn.XLOOKUP(Table2[[#This Row],[id]],AGCEEP[id],AGCEEP[terrain])</f>
        <v>forest</v>
      </c>
      <c r="T666" t="str">
        <f>_xlfn.XLOOKUP(Table2[[#This Row],[id]],AGCEEP[id],AGCEEP[religion])</f>
        <v>hindu</v>
      </c>
      <c r="U666" t="str">
        <f>_xlfn.XLOOKUP(Table2[[#This Row],[id]],AGCEEP[id],AGCEEP[climate])</f>
        <v>tropical</v>
      </c>
      <c r="V666" t="str">
        <f>_xlfn.XLOOKUP(Table2[[#This Row],[id]],AGCEEP[id],AGCEEP[culture])</f>
        <v>cham</v>
      </c>
      <c r="W666" t="str">
        <f>_xlfn.XLOOKUP(Table2[[#This Row],[id]],AGCEEP[id],AGCEEP[goods])</f>
        <v>fish</v>
      </c>
      <c r="X666" t="str">
        <f>_xlfn.XLOOKUP(Table2[[#This Row],[id]],AGCEEP[id],AGCEEP[name])</f>
        <v>Da Lat</v>
      </c>
      <c r="Y666">
        <f>_xlfn.XLOOKUP(Table2[[#This Row],[id]],AGCEEP[id],AGCEEP[colonization_difficulty])</f>
        <v>6</v>
      </c>
      <c r="Z666">
        <f>_xlfn.XLOOKUP(Table2[[#This Row],[id]],AGCEEP[id],AGCEEP[manpower])</f>
        <v>3</v>
      </c>
      <c r="AA666">
        <f>_xlfn.XLOOKUP(Table2[[#This Row],[id]],AGCEEP[id],AGCEEP[income])</f>
        <v>7</v>
      </c>
    </row>
    <row r="667" spans="1:27">
      <c r="A667" s="2">
        <v>666</v>
      </c>
      <c r="B667" s="3" t="s">
        <v>652</v>
      </c>
      <c r="C667" s="3" t="s">
        <v>903</v>
      </c>
      <c r="D667" s="3" t="s">
        <v>904</v>
      </c>
      <c r="E667" s="3" t="s">
        <v>80</v>
      </c>
      <c r="F667" s="3" t="s">
        <v>798</v>
      </c>
      <c r="G667" s="3" t="s">
        <v>75</v>
      </c>
      <c r="H667" s="3" t="s">
        <v>911</v>
      </c>
      <c r="I667" s="3" t="s">
        <v>686</v>
      </c>
      <c r="J667" s="3" t="s">
        <v>912</v>
      </c>
      <c r="K667" s="3">
        <v>6</v>
      </c>
      <c r="L667" s="3">
        <v>4</v>
      </c>
      <c r="M667" s="3">
        <v>7</v>
      </c>
      <c r="O667">
        <f>Table2[[#This Row],[id]]</f>
        <v>666</v>
      </c>
      <c r="P667" t="str">
        <f>_xlfn.XLOOKUP(Table2[[#This Row],[id]],AGCEEP[id],AGCEEP[continent])</f>
        <v>Asia</v>
      </c>
      <c r="Q667" t="str">
        <f>_xlfn.XLOOKUP(Table2[[#This Row],[id]],AGCEEP[id],AGCEEP[region])</f>
        <v>Indochina</v>
      </c>
      <c r="R667" t="str">
        <f>_xlfn.XLOOKUP(Table2[[#This Row],[id]],AGCEEP[id],AGCEEP[area])</f>
        <v>Annam</v>
      </c>
      <c r="S667" t="str">
        <f>_xlfn.XLOOKUP(Table2[[#This Row],[id]],AGCEEP[id],AGCEEP[terrain])</f>
        <v>marsh</v>
      </c>
      <c r="T667" t="str">
        <f>_xlfn.XLOOKUP(Table2[[#This Row],[id]],AGCEEP[id],AGCEEP[religion])</f>
        <v>buddhist</v>
      </c>
      <c r="U667" t="str">
        <f>_xlfn.XLOOKUP(Table2[[#This Row],[id]],AGCEEP[id],AGCEEP[climate])</f>
        <v>tropical</v>
      </c>
      <c r="V667" t="str">
        <f>_xlfn.XLOOKUP(Table2[[#This Row],[id]],AGCEEP[id],AGCEEP[culture])</f>
        <v>khmer</v>
      </c>
      <c r="W667" t="str">
        <f>_xlfn.XLOOKUP(Table2[[#This Row],[id]],AGCEEP[id],AGCEEP[goods])</f>
        <v>spices</v>
      </c>
      <c r="X667" t="str">
        <f>_xlfn.XLOOKUP(Table2[[#This Row],[id]],AGCEEP[id],AGCEEP[name])</f>
        <v>Mekong Delta</v>
      </c>
      <c r="Y667">
        <f>_xlfn.XLOOKUP(Table2[[#This Row],[id]],AGCEEP[id],AGCEEP[colonization_difficulty])</f>
        <v>6</v>
      </c>
      <c r="Z667">
        <f>_xlfn.XLOOKUP(Table2[[#This Row],[id]],AGCEEP[id],AGCEEP[manpower])</f>
        <v>4</v>
      </c>
      <c r="AA667">
        <f>_xlfn.XLOOKUP(Table2[[#This Row],[id]],AGCEEP[id],AGCEEP[income])</f>
        <v>7</v>
      </c>
    </row>
    <row r="668" spans="1:27">
      <c r="A668" s="2">
        <v>667</v>
      </c>
      <c r="B668" s="3" t="s">
        <v>652</v>
      </c>
      <c r="C668" s="3" t="s">
        <v>903</v>
      </c>
      <c r="D668" s="3" t="s">
        <v>913</v>
      </c>
      <c r="E668" s="3" t="s">
        <v>80</v>
      </c>
      <c r="F668" s="3" t="s">
        <v>798</v>
      </c>
      <c r="G668" s="3" t="s">
        <v>75</v>
      </c>
      <c r="H668" s="3" t="s">
        <v>911</v>
      </c>
      <c r="I668" s="3" t="s">
        <v>914</v>
      </c>
      <c r="J668" s="3" t="s">
        <v>915</v>
      </c>
      <c r="K668" s="3">
        <v>9</v>
      </c>
      <c r="L668" s="3">
        <v>3</v>
      </c>
      <c r="M668" s="3">
        <v>7</v>
      </c>
      <c r="O668">
        <f>Table2[[#This Row],[id]]</f>
        <v>667</v>
      </c>
      <c r="P668" t="str">
        <f>_xlfn.XLOOKUP(Table2[[#This Row],[id]],AGCEEP[id],AGCEEP[continent])</f>
        <v>Asia</v>
      </c>
      <c r="Q668" t="str">
        <f>_xlfn.XLOOKUP(Table2[[#This Row],[id]],AGCEEP[id],AGCEEP[region])</f>
        <v>Indochina</v>
      </c>
      <c r="R668" t="str">
        <f>_xlfn.XLOOKUP(Table2[[#This Row],[id]],AGCEEP[id],AGCEEP[area])</f>
        <v>Siam</v>
      </c>
      <c r="S668" t="str">
        <f>_xlfn.XLOOKUP(Table2[[#This Row],[id]],AGCEEP[id],AGCEEP[terrain])</f>
        <v>marsh</v>
      </c>
      <c r="T668" t="str">
        <f>_xlfn.XLOOKUP(Table2[[#This Row],[id]],AGCEEP[id],AGCEEP[religion])</f>
        <v>buddhist</v>
      </c>
      <c r="U668" t="str">
        <f>_xlfn.XLOOKUP(Table2[[#This Row],[id]],AGCEEP[id],AGCEEP[climate])</f>
        <v>tropical</v>
      </c>
      <c r="V668" t="str">
        <f>_xlfn.XLOOKUP(Table2[[#This Row],[id]],AGCEEP[id],AGCEEP[culture])</f>
        <v>khmer</v>
      </c>
      <c r="W668" t="str">
        <f>_xlfn.XLOOKUP(Table2[[#This Row],[id]],AGCEEP[id],AGCEEP[goods])</f>
        <v>ivory</v>
      </c>
      <c r="X668" t="str">
        <f>_xlfn.XLOOKUP(Table2[[#This Row],[id]],AGCEEP[id],AGCEEP[name])</f>
        <v>Khmer</v>
      </c>
      <c r="Y668">
        <f>_xlfn.XLOOKUP(Table2[[#This Row],[id]],AGCEEP[id],AGCEEP[colonization_difficulty])</f>
        <v>9</v>
      </c>
      <c r="Z668">
        <f>_xlfn.XLOOKUP(Table2[[#This Row],[id]],AGCEEP[id],AGCEEP[manpower])</f>
        <v>3</v>
      </c>
      <c r="AA668">
        <f>_xlfn.XLOOKUP(Table2[[#This Row],[id]],AGCEEP[id],AGCEEP[income])</f>
        <v>7</v>
      </c>
    </row>
    <row r="669" spans="1:27">
      <c r="A669" s="2">
        <v>668</v>
      </c>
      <c r="B669" s="3" t="s">
        <v>652</v>
      </c>
      <c r="C669" s="3" t="s">
        <v>903</v>
      </c>
      <c r="D669" s="3" t="s">
        <v>913</v>
      </c>
      <c r="E669" s="3" t="s">
        <v>22</v>
      </c>
      <c r="F669" s="3" t="s">
        <v>798</v>
      </c>
      <c r="G669" s="3" t="s">
        <v>75</v>
      </c>
      <c r="H669" s="3" t="s">
        <v>911</v>
      </c>
      <c r="I669" s="3" t="s">
        <v>29</v>
      </c>
      <c r="J669" s="3" t="s">
        <v>916</v>
      </c>
      <c r="K669" s="3">
        <v>9</v>
      </c>
      <c r="L669" s="3">
        <v>5</v>
      </c>
      <c r="M669" s="3">
        <v>12</v>
      </c>
      <c r="O669">
        <f>Table2[[#This Row],[id]]</f>
        <v>668</v>
      </c>
      <c r="P669" t="str">
        <f>_xlfn.XLOOKUP(Table2[[#This Row],[id]],AGCEEP[id],AGCEEP[continent])</f>
        <v>Asia</v>
      </c>
      <c r="Q669" t="str">
        <f>_xlfn.XLOOKUP(Table2[[#This Row],[id]],AGCEEP[id],AGCEEP[region])</f>
        <v>Indochina</v>
      </c>
      <c r="R669" t="str">
        <f>_xlfn.XLOOKUP(Table2[[#This Row],[id]],AGCEEP[id],AGCEEP[area])</f>
        <v>Siam</v>
      </c>
      <c r="S669" t="str">
        <f>_xlfn.XLOOKUP(Table2[[#This Row],[id]],AGCEEP[id],AGCEEP[terrain])</f>
        <v>forest</v>
      </c>
      <c r="T669" t="str">
        <f>_xlfn.XLOOKUP(Table2[[#This Row],[id]],AGCEEP[id],AGCEEP[religion])</f>
        <v>buddhist</v>
      </c>
      <c r="U669" t="str">
        <f>_xlfn.XLOOKUP(Table2[[#This Row],[id]],AGCEEP[id],AGCEEP[climate])</f>
        <v>tropical</v>
      </c>
      <c r="V669" t="str">
        <f>_xlfn.XLOOKUP(Table2[[#This Row],[id]],AGCEEP[id],AGCEEP[culture])</f>
        <v>khmer</v>
      </c>
      <c r="W669" t="str">
        <f>_xlfn.XLOOKUP(Table2[[#This Row],[id]],AGCEEP[id],AGCEEP[goods])</f>
        <v>naval_supplies</v>
      </c>
      <c r="X669" t="str">
        <f>_xlfn.XLOOKUP(Table2[[#This Row],[id]],AGCEEP[id],AGCEEP[name])</f>
        <v>Cambodia</v>
      </c>
      <c r="Y669">
        <f>_xlfn.XLOOKUP(Table2[[#This Row],[id]],AGCEEP[id],AGCEEP[colonization_difficulty])</f>
        <v>9</v>
      </c>
      <c r="Z669">
        <f>_xlfn.XLOOKUP(Table2[[#This Row],[id]],AGCEEP[id],AGCEEP[manpower])</f>
        <v>5</v>
      </c>
      <c r="AA669">
        <f>_xlfn.XLOOKUP(Table2[[#This Row],[id]],AGCEEP[id],AGCEEP[income])</f>
        <v>6</v>
      </c>
    </row>
    <row r="670" spans="1:27">
      <c r="A670" s="2">
        <v>669</v>
      </c>
      <c r="B670" s="3" t="s">
        <v>652</v>
      </c>
      <c r="C670" s="3" t="s">
        <v>903</v>
      </c>
      <c r="D670" s="3" t="s">
        <v>913</v>
      </c>
      <c r="E670" s="3" t="s">
        <v>22</v>
      </c>
      <c r="F670" s="3" t="s">
        <v>798</v>
      </c>
      <c r="G670" s="3" t="s">
        <v>75</v>
      </c>
      <c r="H670" s="3" t="s">
        <v>917</v>
      </c>
      <c r="I670" s="3" t="s">
        <v>43</v>
      </c>
      <c r="J670" s="3" t="s">
        <v>918</v>
      </c>
      <c r="K670" s="3">
        <v>9</v>
      </c>
      <c r="L670" s="3">
        <v>4</v>
      </c>
      <c r="M670" s="3">
        <v>9</v>
      </c>
      <c r="O670">
        <f>Table2[[#This Row],[id]]</f>
        <v>669</v>
      </c>
      <c r="P670" t="str">
        <f>_xlfn.XLOOKUP(Table2[[#This Row],[id]],AGCEEP[id],AGCEEP[continent])</f>
        <v>Asia</v>
      </c>
      <c r="Q670" t="str">
        <f>_xlfn.XLOOKUP(Table2[[#This Row],[id]],AGCEEP[id],AGCEEP[region])</f>
        <v>Indochina</v>
      </c>
      <c r="R670" t="str">
        <f>_xlfn.XLOOKUP(Table2[[#This Row],[id]],AGCEEP[id],AGCEEP[area])</f>
        <v>Siam</v>
      </c>
      <c r="S670" t="str">
        <f>_xlfn.XLOOKUP(Table2[[#This Row],[id]],AGCEEP[id],AGCEEP[terrain])</f>
        <v>forest</v>
      </c>
      <c r="T670" t="str">
        <f>_xlfn.XLOOKUP(Table2[[#This Row],[id]],AGCEEP[id],AGCEEP[religion])</f>
        <v>buddhist</v>
      </c>
      <c r="U670" t="str">
        <f>_xlfn.XLOOKUP(Table2[[#This Row],[id]],AGCEEP[id],AGCEEP[climate])</f>
        <v>tropical</v>
      </c>
      <c r="V670" t="str">
        <f>_xlfn.XLOOKUP(Table2[[#This Row],[id]],AGCEEP[id],AGCEEP[culture])</f>
        <v>thai</v>
      </c>
      <c r="W670" t="str">
        <f>_xlfn.XLOOKUP(Table2[[#This Row],[id]],AGCEEP[id],AGCEEP[goods])</f>
        <v>grain</v>
      </c>
      <c r="X670" t="str">
        <f>_xlfn.XLOOKUP(Table2[[#This Row],[id]],AGCEEP[id],AGCEEP[name])</f>
        <v>Laos</v>
      </c>
      <c r="Y670">
        <f>_xlfn.XLOOKUP(Table2[[#This Row],[id]],AGCEEP[id],AGCEEP[colonization_difficulty])</f>
        <v>9</v>
      </c>
      <c r="Z670">
        <f>_xlfn.XLOOKUP(Table2[[#This Row],[id]],AGCEEP[id],AGCEEP[manpower])</f>
        <v>3</v>
      </c>
      <c r="AA670">
        <f>_xlfn.XLOOKUP(Table2[[#This Row],[id]],AGCEEP[id],AGCEEP[income])</f>
        <v>7</v>
      </c>
    </row>
    <row r="671" spans="1:27">
      <c r="A671" s="2">
        <v>670</v>
      </c>
      <c r="B671" s="3" t="s">
        <v>652</v>
      </c>
      <c r="C671" s="3" t="s">
        <v>903</v>
      </c>
      <c r="D671" s="3" t="s">
        <v>913</v>
      </c>
      <c r="E671" s="3" t="s">
        <v>22</v>
      </c>
      <c r="F671" s="3" t="s">
        <v>798</v>
      </c>
      <c r="G671" s="3" t="s">
        <v>75</v>
      </c>
      <c r="H671" s="3" t="s">
        <v>917</v>
      </c>
      <c r="I671" s="3" t="s">
        <v>684</v>
      </c>
      <c r="J671" s="3" t="s">
        <v>919</v>
      </c>
      <c r="K671" s="3">
        <v>9</v>
      </c>
      <c r="L671" s="3">
        <v>6</v>
      </c>
      <c r="M671" s="3">
        <v>15</v>
      </c>
      <c r="O671">
        <f>Table2[[#This Row],[id]]</f>
        <v>670</v>
      </c>
      <c r="P671" t="str">
        <f>_xlfn.XLOOKUP(Table2[[#This Row],[id]],AGCEEP[id],AGCEEP[continent])</f>
        <v>Asia</v>
      </c>
      <c r="Q671" t="str">
        <f>_xlfn.XLOOKUP(Table2[[#This Row],[id]],AGCEEP[id],AGCEEP[region])</f>
        <v>Indochina</v>
      </c>
      <c r="R671" t="str">
        <f>_xlfn.XLOOKUP(Table2[[#This Row],[id]],AGCEEP[id],AGCEEP[area])</f>
        <v>Siam</v>
      </c>
      <c r="S671" t="str">
        <f>_xlfn.XLOOKUP(Table2[[#This Row],[id]],AGCEEP[id],AGCEEP[terrain])</f>
        <v>forest</v>
      </c>
      <c r="T671" t="str">
        <f>_xlfn.XLOOKUP(Table2[[#This Row],[id]],AGCEEP[id],AGCEEP[religion])</f>
        <v>buddhist</v>
      </c>
      <c r="U671" t="str">
        <f>_xlfn.XLOOKUP(Table2[[#This Row],[id]],AGCEEP[id],AGCEEP[climate])</f>
        <v>tropical</v>
      </c>
      <c r="V671" t="str">
        <f>_xlfn.XLOOKUP(Table2[[#This Row],[id]],AGCEEP[id],AGCEEP[culture])</f>
        <v>thai</v>
      </c>
      <c r="W671" t="str">
        <f>_xlfn.XLOOKUP(Table2[[#This Row],[id]],AGCEEP[id],AGCEEP[goods])</f>
        <v>chinaware</v>
      </c>
      <c r="X671" t="str">
        <f>_xlfn.XLOOKUP(Table2[[#This Row],[id]],AGCEEP[id],AGCEEP[name])</f>
        <v>Bangkok</v>
      </c>
      <c r="Y671">
        <f>_xlfn.XLOOKUP(Table2[[#This Row],[id]],AGCEEP[id],AGCEEP[colonization_difficulty])</f>
        <v>9</v>
      </c>
      <c r="Z671">
        <f>_xlfn.XLOOKUP(Table2[[#This Row],[id]],AGCEEP[id],AGCEEP[manpower])</f>
        <v>6</v>
      </c>
      <c r="AA671">
        <f>_xlfn.XLOOKUP(Table2[[#This Row],[id]],AGCEEP[id],AGCEEP[income])</f>
        <v>15</v>
      </c>
    </row>
    <row r="672" spans="1:27">
      <c r="A672" s="2">
        <v>671</v>
      </c>
      <c r="B672" s="3" t="s">
        <v>652</v>
      </c>
      <c r="C672" s="3" t="s">
        <v>903</v>
      </c>
      <c r="D672" s="3" t="s">
        <v>920</v>
      </c>
      <c r="E672" s="3" t="s">
        <v>80</v>
      </c>
      <c r="F672" s="3" t="s">
        <v>747</v>
      </c>
      <c r="G672" s="3" t="s">
        <v>75</v>
      </c>
      <c r="H672" s="3" t="s">
        <v>921</v>
      </c>
      <c r="I672" s="3" t="s">
        <v>29</v>
      </c>
      <c r="J672" s="3" t="s">
        <v>922</v>
      </c>
      <c r="K672" s="3">
        <v>4</v>
      </c>
      <c r="L672" s="3">
        <v>3</v>
      </c>
      <c r="M672" s="3">
        <v>4</v>
      </c>
      <c r="O672">
        <f>Table2[[#This Row],[id]]</f>
        <v>671</v>
      </c>
      <c r="P672" t="str">
        <f>_xlfn.XLOOKUP(Table2[[#This Row],[id]],AGCEEP[id],AGCEEP[continent])</f>
        <v>Asia</v>
      </c>
      <c r="Q672" t="str">
        <f>_xlfn.XLOOKUP(Table2[[#This Row],[id]],AGCEEP[id],AGCEEP[region])</f>
        <v>Indochina</v>
      </c>
      <c r="R672" t="str">
        <f>_xlfn.XLOOKUP(Table2[[#This Row],[id]],AGCEEP[id],AGCEEP[area])</f>
        <v>Assam</v>
      </c>
      <c r="S672" t="str">
        <f>_xlfn.XLOOKUP(Table2[[#This Row],[id]],AGCEEP[id],AGCEEP[terrain])</f>
        <v>mountain</v>
      </c>
      <c r="T672" t="str">
        <f>_xlfn.XLOOKUP(Table2[[#This Row],[id]],AGCEEP[id],AGCEEP[religion])</f>
        <v>buddhist</v>
      </c>
      <c r="U672" t="str">
        <f>_xlfn.XLOOKUP(Table2[[#This Row],[id]],AGCEEP[id],AGCEEP[climate])</f>
        <v>tropical</v>
      </c>
      <c r="V672" t="str">
        <f>_xlfn.XLOOKUP(Table2[[#This Row],[id]],AGCEEP[id],AGCEEP[culture])</f>
        <v>bengali</v>
      </c>
      <c r="W672" t="str">
        <f>_xlfn.XLOOKUP(Table2[[#This Row],[id]],AGCEEP[id],AGCEEP[goods])</f>
        <v>naval_supplies</v>
      </c>
      <c r="X672" t="str">
        <f>_xlfn.XLOOKUP(Table2[[#This Row],[id]],AGCEEP[id],AGCEEP[name])</f>
        <v>Chin</v>
      </c>
      <c r="Y672">
        <f>_xlfn.XLOOKUP(Table2[[#This Row],[id]],AGCEEP[id],AGCEEP[colonization_difficulty])</f>
        <v>4</v>
      </c>
      <c r="Z672">
        <f>_xlfn.XLOOKUP(Table2[[#This Row],[id]],AGCEEP[id],AGCEEP[manpower])</f>
        <v>3</v>
      </c>
      <c r="AA672">
        <f>_xlfn.XLOOKUP(Table2[[#This Row],[id]],AGCEEP[id],AGCEEP[income])</f>
        <v>4</v>
      </c>
    </row>
    <row r="673" spans="1:27">
      <c r="A673" s="2">
        <v>672</v>
      </c>
      <c r="B673" s="3" t="s">
        <v>652</v>
      </c>
      <c r="C673" s="3" t="s">
        <v>903</v>
      </c>
      <c r="D673" s="3" t="s">
        <v>923</v>
      </c>
      <c r="E673" s="3" t="s">
        <v>80</v>
      </c>
      <c r="F673" s="3" t="s">
        <v>798</v>
      </c>
      <c r="G673" s="3" t="s">
        <v>75</v>
      </c>
      <c r="H673" s="3" t="s">
        <v>921</v>
      </c>
      <c r="I673" s="3" t="s">
        <v>212</v>
      </c>
      <c r="J673" s="3" t="s">
        <v>924</v>
      </c>
      <c r="K673" s="3">
        <v>8</v>
      </c>
      <c r="L673" s="3">
        <v>5</v>
      </c>
      <c r="M673" s="3">
        <v>7</v>
      </c>
      <c r="O673">
        <f>Table2[[#This Row],[id]]</f>
        <v>672</v>
      </c>
      <c r="P673" t="str">
        <f>_xlfn.XLOOKUP(Table2[[#This Row],[id]],AGCEEP[id],AGCEEP[continent])</f>
        <v>Asia</v>
      </c>
      <c r="Q673" t="str">
        <f>_xlfn.XLOOKUP(Table2[[#This Row],[id]],AGCEEP[id],AGCEEP[region])</f>
        <v>Indochina</v>
      </c>
      <c r="R673" t="str">
        <f>_xlfn.XLOOKUP(Table2[[#This Row],[id]],AGCEEP[id],AGCEEP[area])</f>
        <v>Burma</v>
      </c>
      <c r="S673" t="str">
        <f>_xlfn.XLOOKUP(Table2[[#This Row],[id]],AGCEEP[id],AGCEEP[terrain])</f>
        <v>mountain</v>
      </c>
      <c r="T673" t="str">
        <f>_xlfn.XLOOKUP(Table2[[#This Row],[id]],AGCEEP[id],AGCEEP[religion])</f>
        <v>buddhist</v>
      </c>
      <c r="U673" t="str">
        <f>_xlfn.XLOOKUP(Table2[[#This Row],[id]],AGCEEP[id],AGCEEP[climate])</f>
        <v>tropical</v>
      </c>
      <c r="V673" t="str">
        <f>_xlfn.XLOOKUP(Table2[[#This Row],[id]],AGCEEP[id],AGCEEP[culture])</f>
        <v>bengali</v>
      </c>
      <c r="W673" t="str">
        <f>_xlfn.XLOOKUP(Table2[[#This Row],[id]],AGCEEP[id],AGCEEP[goods])</f>
        <v>copper</v>
      </c>
      <c r="X673" t="str">
        <f>_xlfn.XLOOKUP(Table2[[#This Row],[id]],AGCEEP[id],AGCEEP[name])</f>
        <v>Tarakan</v>
      </c>
      <c r="Y673">
        <f>_xlfn.XLOOKUP(Table2[[#This Row],[id]],AGCEEP[id],AGCEEP[colonization_difficulty])</f>
        <v>8</v>
      </c>
      <c r="Z673">
        <f>_xlfn.XLOOKUP(Table2[[#This Row],[id]],AGCEEP[id],AGCEEP[manpower])</f>
        <v>5</v>
      </c>
      <c r="AA673">
        <f>_xlfn.XLOOKUP(Table2[[#This Row],[id]],AGCEEP[id],AGCEEP[income])</f>
        <v>7</v>
      </c>
    </row>
    <row r="674" spans="1:27">
      <c r="A674" s="2">
        <v>673</v>
      </c>
      <c r="B674" s="3" t="s">
        <v>652</v>
      </c>
      <c r="C674" s="3" t="s">
        <v>903</v>
      </c>
      <c r="D674" s="3" t="s">
        <v>923</v>
      </c>
      <c r="E674" s="3" t="s">
        <v>80</v>
      </c>
      <c r="F674" s="3" t="s">
        <v>798</v>
      </c>
      <c r="G674" s="3" t="s">
        <v>75</v>
      </c>
      <c r="H674" s="3" t="s">
        <v>925</v>
      </c>
      <c r="I674" s="3" t="s">
        <v>686</v>
      </c>
      <c r="J674" s="3" t="s">
        <v>926</v>
      </c>
      <c r="K674" s="3">
        <v>9</v>
      </c>
      <c r="L674" s="3">
        <v>5</v>
      </c>
      <c r="M674" s="3">
        <v>6</v>
      </c>
      <c r="O674">
        <f>Table2[[#This Row],[id]]</f>
        <v>673</v>
      </c>
      <c r="P674" t="str">
        <f>_xlfn.XLOOKUP(Table2[[#This Row],[id]],AGCEEP[id],AGCEEP[continent])</f>
        <v>Asia</v>
      </c>
      <c r="Q674" t="str">
        <f>_xlfn.XLOOKUP(Table2[[#This Row],[id]],AGCEEP[id],AGCEEP[region])</f>
        <v>Indochina</v>
      </c>
      <c r="R674" t="str">
        <f>_xlfn.XLOOKUP(Table2[[#This Row],[id]],AGCEEP[id],AGCEEP[area])</f>
        <v>Burma</v>
      </c>
      <c r="S674" t="str">
        <f>_xlfn.XLOOKUP(Table2[[#This Row],[id]],AGCEEP[id],AGCEEP[terrain])</f>
        <v>marsh</v>
      </c>
      <c r="T674" t="str">
        <f>_xlfn.XLOOKUP(Table2[[#This Row],[id]],AGCEEP[id],AGCEEP[religion])</f>
        <v>buddhist</v>
      </c>
      <c r="U674" t="str">
        <f>_xlfn.XLOOKUP(Table2[[#This Row],[id]],AGCEEP[id],AGCEEP[climate])</f>
        <v>tropical</v>
      </c>
      <c r="V674" t="str">
        <f>_xlfn.XLOOKUP(Table2[[#This Row],[id]],AGCEEP[id],AGCEEP[culture])</f>
        <v>mon</v>
      </c>
      <c r="W674" t="str">
        <f>_xlfn.XLOOKUP(Table2[[#This Row],[id]],AGCEEP[id],AGCEEP[goods])</f>
        <v>spices</v>
      </c>
      <c r="X674" t="str">
        <f>_xlfn.XLOOKUP(Table2[[#This Row],[id]],AGCEEP[id],AGCEEP[name])</f>
        <v>Irrawady</v>
      </c>
      <c r="Y674">
        <f>_xlfn.XLOOKUP(Table2[[#This Row],[id]],AGCEEP[id],AGCEEP[colonization_difficulty])</f>
        <v>9</v>
      </c>
      <c r="Z674">
        <f>_xlfn.XLOOKUP(Table2[[#This Row],[id]],AGCEEP[id],AGCEEP[manpower])</f>
        <v>5</v>
      </c>
      <c r="AA674">
        <f>_xlfn.XLOOKUP(Table2[[#This Row],[id]],AGCEEP[id],AGCEEP[income])</f>
        <v>6</v>
      </c>
    </row>
    <row r="675" spans="1:27">
      <c r="A675" s="2">
        <v>674</v>
      </c>
      <c r="B675" s="3" t="s">
        <v>652</v>
      </c>
      <c r="C675" s="3" t="s">
        <v>903</v>
      </c>
      <c r="D675" s="3" t="s">
        <v>923</v>
      </c>
      <c r="E675" s="3" t="s">
        <v>22</v>
      </c>
      <c r="F675" s="3" t="s">
        <v>798</v>
      </c>
      <c r="G675" s="3" t="s">
        <v>75</v>
      </c>
      <c r="H675" s="3" t="s">
        <v>925</v>
      </c>
      <c r="I675" s="3" t="s">
        <v>686</v>
      </c>
      <c r="J675" s="3" t="s">
        <v>927</v>
      </c>
      <c r="K675" s="3">
        <v>9</v>
      </c>
      <c r="L675" s="3">
        <v>3</v>
      </c>
      <c r="M675" s="3">
        <v>6</v>
      </c>
      <c r="O675">
        <f>Table2[[#This Row],[id]]</f>
        <v>674</v>
      </c>
      <c r="P675" t="str">
        <f>_xlfn.XLOOKUP(Table2[[#This Row],[id]],AGCEEP[id],AGCEEP[continent])</f>
        <v>Asia</v>
      </c>
      <c r="Q675" t="str">
        <f>_xlfn.XLOOKUP(Table2[[#This Row],[id]],AGCEEP[id],AGCEEP[region])</f>
        <v>Indochina</v>
      </c>
      <c r="R675" t="str">
        <f>_xlfn.XLOOKUP(Table2[[#This Row],[id]],AGCEEP[id],AGCEEP[area])</f>
        <v>Burma</v>
      </c>
      <c r="S675" t="str">
        <f>_xlfn.XLOOKUP(Table2[[#This Row],[id]],AGCEEP[id],AGCEEP[terrain])</f>
        <v>forest</v>
      </c>
      <c r="T675" t="str">
        <f>_xlfn.XLOOKUP(Table2[[#This Row],[id]],AGCEEP[id],AGCEEP[religion])</f>
        <v>buddhist</v>
      </c>
      <c r="U675" t="str">
        <f>_xlfn.XLOOKUP(Table2[[#This Row],[id]],AGCEEP[id],AGCEEP[climate])</f>
        <v>tropical</v>
      </c>
      <c r="V675" t="str">
        <f>_xlfn.XLOOKUP(Table2[[#This Row],[id]],AGCEEP[id],AGCEEP[culture])</f>
        <v>mon</v>
      </c>
      <c r="W675" t="str">
        <f>_xlfn.XLOOKUP(Table2[[#This Row],[id]],AGCEEP[id],AGCEEP[goods])</f>
        <v>spices</v>
      </c>
      <c r="X675" t="str">
        <f>_xlfn.XLOOKUP(Table2[[#This Row],[id]],AGCEEP[id],AGCEEP[name])</f>
        <v>Kwai</v>
      </c>
      <c r="Y675">
        <f>_xlfn.XLOOKUP(Table2[[#This Row],[id]],AGCEEP[id],AGCEEP[colonization_difficulty])</f>
        <v>9</v>
      </c>
      <c r="Z675">
        <f>_xlfn.XLOOKUP(Table2[[#This Row],[id]],AGCEEP[id],AGCEEP[manpower])</f>
        <v>3</v>
      </c>
      <c r="AA675">
        <f>_xlfn.XLOOKUP(Table2[[#This Row],[id]],AGCEEP[id],AGCEEP[income])</f>
        <v>6</v>
      </c>
    </row>
    <row r="676" spans="1:27">
      <c r="A676" s="2">
        <v>675</v>
      </c>
      <c r="B676" s="3" t="s">
        <v>652</v>
      </c>
      <c r="C676" s="3" t="s">
        <v>903</v>
      </c>
      <c r="D676" s="3" t="s">
        <v>913</v>
      </c>
      <c r="E676" s="3" t="s">
        <v>22</v>
      </c>
      <c r="F676" s="3" t="s">
        <v>798</v>
      </c>
      <c r="G676" s="3" t="s">
        <v>75</v>
      </c>
      <c r="H676" s="3" t="s">
        <v>917</v>
      </c>
      <c r="I676" s="3" t="s">
        <v>27</v>
      </c>
      <c r="J676" s="3" t="s">
        <v>928</v>
      </c>
      <c r="K676" s="3">
        <v>9</v>
      </c>
      <c r="L676" s="3">
        <v>2</v>
      </c>
      <c r="M676" s="3">
        <v>6</v>
      </c>
      <c r="O676">
        <f>Table2[[#This Row],[id]]</f>
        <v>675</v>
      </c>
      <c r="P676" t="str">
        <f>_xlfn.XLOOKUP(Table2[[#This Row],[id]],AGCEEP[id],AGCEEP[continent])</f>
        <v>Asia</v>
      </c>
      <c r="Q676" t="str">
        <f>_xlfn.XLOOKUP(Table2[[#This Row],[id]],AGCEEP[id],AGCEEP[region])</f>
        <v>Indochina</v>
      </c>
      <c r="R676" t="str">
        <f>_xlfn.XLOOKUP(Table2[[#This Row],[id]],AGCEEP[id],AGCEEP[area])</f>
        <v>Siam</v>
      </c>
      <c r="S676" t="str">
        <f>_xlfn.XLOOKUP(Table2[[#This Row],[id]],AGCEEP[id],AGCEEP[terrain])</f>
        <v>forest</v>
      </c>
      <c r="T676" t="str">
        <f>_xlfn.XLOOKUP(Table2[[#This Row],[id]],AGCEEP[id],AGCEEP[religion])</f>
        <v>buddhist</v>
      </c>
      <c r="U676" t="str">
        <f>_xlfn.XLOOKUP(Table2[[#This Row],[id]],AGCEEP[id],AGCEEP[climate])</f>
        <v>tropical</v>
      </c>
      <c r="V676" t="str">
        <f>_xlfn.XLOOKUP(Table2[[#This Row],[id]],AGCEEP[id],AGCEEP[culture])</f>
        <v>thai</v>
      </c>
      <c r="W676" t="str">
        <f>_xlfn.XLOOKUP(Table2[[#This Row],[id]],AGCEEP[id],AGCEEP[goods])</f>
        <v>fish</v>
      </c>
      <c r="X676" t="str">
        <f>_xlfn.XLOOKUP(Table2[[#This Row],[id]],AGCEEP[id],AGCEEP[name])</f>
        <v>Phuket</v>
      </c>
      <c r="Y676">
        <f>_xlfn.XLOOKUP(Table2[[#This Row],[id]],AGCEEP[id],AGCEEP[colonization_difficulty])</f>
        <v>9</v>
      </c>
      <c r="Z676">
        <f>_xlfn.XLOOKUP(Table2[[#This Row],[id]],AGCEEP[id],AGCEEP[manpower])</f>
        <v>2</v>
      </c>
      <c r="AA676">
        <f>_xlfn.XLOOKUP(Table2[[#This Row],[id]],AGCEEP[id],AGCEEP[income])</f>
        <v>6</v>
      </c>
    </row>
    <row r="677" spans="1:27">
      <c r="A677" s="2">
        <v>676</v>
      </c>
      <c r="B677" s="3" t="s">
        <v>652</v>
      </c>
      <c r="C677" s="3" t="s">
        <v>903</v>
      </c>
      <c r="D677" s="3" t="s">
        <v>929</v>
      </c>
      <c r="E677" s="3" t="s">
        <v>22</v>
      </c>
      <c r="F677" s="3" t="s">
        <v>608</v>
      </c>
      <c r="G677" s="3" t="s">
        <v>75</v>
      </c>
      <c r="H677" s="3" t="s">
        <v>930</v>
      </c>
      <c r="I677" s="3" t="s">
        <v>27</v>
      </c>
      <c r="J677" s="3" t="s">
        <v>931</v>
      </c>
      <c r="K677" s="3">
        <v>7</v>
      </c>
      <c r="L677" s="3">
        <v>3</v>
      </c>
      <c r="M677" s="3">
        <v>4</v>
      </c>
      <c r="O677">
        <f>Table2[[#This Row],[id]]</f>
        <v>676</v>
      </c>
      <c r="P677" t="str">
        <f>_xlfn.XLOOKUP(Table2[[#This Row],[id]],AGCEEP[id],AGCEEP[continent])</f>
        <v>Asia</v>
      </c>
      <c r="Q677" t="str">
        <f>_xlfn.XLOOKUP(Table2[[#This Row],[id]],AGCEEP[id],AGCEEP[region])</f>
        <v>Indochina</v>
      </c>
      <c r="R677" t="str">
        <f>_xlfn.XLOOKUP(Table2[[#This Row],[id]],AGCEEP[id],AGCEEP[area])</f>
        <v>Malaya</v>
      </c>
      <c r="S677" t="str">
        <f>_xlfn.XLOOKUP(Table2[[#This Row],[id]],AGCEEP[id],AGCEEP[terrain])</f>
        <v>forest</v>
      </c>
      <c r="T677" t="str">
        <f>_xlfn.XLOOKUP(Table2[[#This Row],[id]],AGCEEP[id],AGCEEP[religion])</f>
        <v>buddhist</v>
      </c>
      <c r="U677" t="str">
        <f>_xlfn.XLOOKUP(Table2[[#This Row],[id]],AGCEEP[id],AGCEEP[climate])</f>
        <v>tropical</v>
      </c>
      <c r="V677" t="str">
        <f>_xlfn.XLOOKUP(Table2[[#This Row],[id]],AGCEEP[id],AGCEEP[culture])</f>
        <v>thai</v>
      </c>
      <c r="W677" t="str">
        <f>_xlfn.XLOOKUP(Table2[[#This Row],[id]],AGCEEP[id],AGCEEP[goods])</f>
        <v>fish</v>
      </c>
      <c r="X677" t="str">
        <f>_xlfn.XLOOKUP(Table2[[#This Row],[id]],AGCEEP[id],AGCEEP[name])</f>
        <v>Perak</v>
      </c>
      <c r="Y677">
        <f>_xlfn.XLOOKUP(Table2[[#This Row],[id]],AGCEEP[id],AGCEEP[colonization_difficulty])</f>
        <v>7</v>
      </c>
      <c r="Z677">
        <f>_xlfn.XLOOKUP(Table2[[#This Row],[id]],AGCEEP[id],AGCEEP[manpower])</f>
        <v>3</v>
      </c>
      <c r="AA677">
        <f>_xlfn.XLOOKUP(Table2[[#This Row],[id]],AGCEEP[id],AGCEEP[income])</f>
        <v>4</v>
      </c>
    </row>
    <row r="678" spans="1:27">
      <c r="A678" s="2">
        <v>677</v>
      </c>
      <c r="B678" s="3" t="s">
        <v>652</v>
      </c>
      <c r="C678" s="3" t="s">
        <v>903</v>
      </c>
      <c r="D678" s="3" t="s">
        <v>929</v>
      </c>
      <c r="E678" s="3" t="s">
        <v>22</v>
      </c>
      <c r="F678" s="3" t="s">
        <v>608</v>
      </c>
      <c r="G678" s="3" t="s">
        <v>75</v>
      </c>
      <c r="H678" s="3" t="s">
        <v>930</v>
      </c>
      <c r="I678" s="3" t="s">
        <v>686</v>
      </c>
      <c r="J678" s="3" t="s">
        <v>932</v>
      </c>
      <c r="K678" s="3">
        <v>6</v>
      </c>
      <c r="L678" s="3">
        <v>6</v>
      </c>
      <c r="M678" s="3">
        <v>14</v>
      </c>
      <c r="O678">
        <f>Table2[[#This Row],[id]]</f>
        <v>677</v>
      </c>
      <c r="P678" t="str">
        <f>_xlfn.XLOOKUP(Table2[[#This Row],[id]],AGCEEP[id],AGCEEP[continent])</f>
        <v>Asia</v>
      </c>
      <c r="Q678" t="str">
        <f>_xlfn.XLOOKUP(Table2[[#This Row],[id]],AGCEEP[id],AGCEEP[region])</f>
        <v>Indochina</v>
      </c>
      <c r="R678" t="str">
        <f>_xlfn.XLOOKUP(Table2[[#This Row],[id]],AGCEEP[id],AGCEEP[area])</f>
        <v>Malaya</v>
      </c>
      <c r="S678" t="str">
        <f>_xlfn.XLOOKUP(Table2[[#This Row],[id]],AGCEEP[id],AGCEEP[terrain])</f>
        <v>forest</v>
      </c>
      <c r="T678" t="str">
        <f>_xlfn.XLOOKUP(Table2[[#This Row],[id]],AGCEEP[id],AGCEEP[religion])</f>
        <v>hindu</v>
      </c>
      <c r="U678" t="str">
        <f>_xlfn.XLOOKUP(Table2[[#This Row],[id]],AGCEEP[id],AGCEEP[climate])</f>
        <v>tropical</v>
      </c>
      <c r="V678" t="str">
        <f>_xlfn.XLOOKUP(Table2[[#This Row],[id]],AGCEEP[id],AGCEEP[culture])</f>
        <v>malay</v>
      </c>
      <c r="W678" t="str">
        <f>_xlfn.XLOOKUP(Table2[[#This Row],[id]],AGCEEP[id],AGCEEP[goods])</f>
        <v>spices</v>
      </c>
      <c r="X678" t="str">
        <f>_xlfn.XLOOKUP(Table2[[#This Row],[id]],AGCEEP[id],AGCEEP[name])</f>
        <v>Malacca</v>
      </c>
      <c r="Y678">
        <f>_xlfn.XLOOKUP(Table2[[#This Row],[id]],AGCEEP[id],AGCEEP[colonization_difficulty])</f>
        <v>6</v>
      </c>
      <c r="Z678">
        <f>_xlfn.XLOOKUP(Table2[[#This Row],[id]],AGCEEP[id],AGCEEP[manpower])</f>
        <v>6</v>
      </c>
      <c r="AA678">
        <f>_xlfn.XLOOKUP(Table2[[#This Row],[id]],AGCEEP[id],AGCEEP[income])</f>
        <v>8</v>
      </c>
    </row>
    <row r="679" spans="1:27">
      <c r="A679" s="2">
        <v>678</v>
      </c>
      <c r="B679" s="3" t="s">
        <v>652</v>
      </c>
      <c r="C679" s="3" t="s">
        <v>903</v>
      </c>
      <c r="D679" s="3" t="s">
        <v>929</v>
      </c>
      <c r="E679" s="3" t="s">
        <v>22</v>
      </c>
      <c r="F679" s="3" t="s">
        <v>608</v>
      </c>
      <c r="G679" s="3" t="s">
        <v>75</v>
      </c>
      <c r="H679" s="3" t="s">
        <v>930</v>
      </c>
      <c r="I679" s="3" t="s">
        <v>27</v>
      </c>
      <c r="J679" s="3" t="s">
        <v>933</v>
      </c>
      <c r="K679" s="3">
        <v>7</v>
      </c>
      <c r="L679" s="3">
        <v>4</v>
      </c>
      <c r="M679" s="3">
        <v>8</v>
      </c>
      <c r="O679">
        <f>Table2[[#This Row],[id]]</f>
        <v>678</v>
      </c>
      <c r="P679" t="str">
        <f>_xlfn.XLOOKUP(Table2[[#This Row],[id]],AGCEEP[id],AGCEEP[continent])</f>
        <v>Asia</v>
      </c>
      <c r="Q679" t="str">
        <f>_xlfn.XLOOKUP(Table2[[#This Row],[id]],AGCEEP[id],AGCEEP[region])</f>
        <v>Indochina</v>
      </c>
      <c r="R679" t="str">
        <f>_xlfn.XLOOKUP(Table2[[#This Row],[id]],AGCEEP[id],AGCEEP[area])</f>
        <v>Malaya</v>
      </c>
      <c r="S679" t="str">
        <f>_xlfn.XLOOKUP(Table2[[#This Row],[id]],AGCEEP[id],AGCEEP[terrain])</f>
        <v>marsh</v>
      </c>
      <c r="T679" t="str">
        <f>_xlfn.XLOOKUP(Table2[[#This Row],[id]],AGCEEP[id],AGCEEP[religion])</f>
        <v>hindu</v>
      </c>
      <c r="U679" t="str">
        <f>_xlfn.XLOOKUP(Table2[[#This Row],[id]],AGCEEP[id],AGCEEP[climate])</f>
        <v>tropical</v>
      </c>
      <c r="V679" t="str">
        <f>_xlfn.XLOOKUP(Table2[[#This Row],[id]],AGCEEP[id],AGCEEP[culture])</f>
        <v>malay</v>
      </c>
      <c r="W679" t="str">
        <f>_xlfn.XLOOKUP(Table2[[#This Row],[id]],AGCEEP[id],AGCEEP[goods])</f>
        <v>fish</v>
      </c>
      <c r="X679" t="str">
        <f>_xlfn.XLOOKUP(Table2[[#This Row],[id]],AGCEEP[id],AGCEEP[name])</f>
        <v>Johor</v>
      </c>
      <c r="Y679">
        <f>_xlfn.XLOOKUP(Table2[[#This Row],[id]],AGCEEP[id],AGCEEP[colonization_difficulty])</f>
        <v>7</v>
      </c>
      <c r="Z679">
        <f>_xlfn.XLOOKUP(Table2[[#This Row],[id]],AGCEEP[id],AGCEEP[manpower])</f>
        <v>2</v>
      </c>
      <c r="AA679">
        <f>_xlfn.XLOOKUP(Table2[[#This Row],[id]],AGCEEP[id],AGCEEP[income])</f>
        <v>2</v>
      </c>
    </row>
    <row r="680" spans="1:27">
      <c r="A680" s="2">
        <v>679</v>
      </c>
      <c r="B680" s="3" t="s">
        <v>652</v>
      </c>
      <c r="C680" s="3" t="s">
        <v>934</v>
      </c>
      <c r="D680" s="3" t="s">
        <v>935</v>
      </c>
      <c r="E680" s="3" t="s">
        <v>22</v>
      </c>
      <c r="F680" s="3" t="s">
        <v>608</v>
      </c>
      <c r="G680" s="3" t="s">
        <v>75</v>
      </c>
      <c r="H680" s="3" t="s">
        <v>930</v>
      </c>
      <c r="I680" s="3" t="s">
        <v>686</v>
      </c>
      <c r="J680" s="3" t="s">
        <v>935</v>
      </c>
      <c r="K680" s="3">
        <v>6</v>
      </c>
      <c r="L680" s="3">
        <v>6</v>
      </c>
      <c r="M680" s="3">
        <v>12</v>
      </c>
      <c r="O680">
        <f>Table2[[#This Row],[id]]</f>
        <v>679</v>
      </c>
      <c r="P680" t="str">
        <f>_xlfn.XLOOKUP(Table2[[#This Row],[id]],AGCEEP[id],AGCEEP[continent])</f>
        <v>Asia</v>
      </c>
      <c r="Q680" t="str">
        <f>_xlfn.XLOOKUP(Table2[[#This Row],[id]],AGCEEP[id],AGCEEP[region])</f>
        <v>Indonesia</v>
      </c>
      <c r="R680" t="str">
        <f>_xlfn.XLOOKUP(Table2[[#This Row],[id]],AGCEEP[id],AGCEEP[area])</f>
        <v>Ajeh</v>
      </c>
      <c r="S680" t="str">
        <f>_xlfn.XLOOKUP(Table2[[#This Row],[id]],AGCEEP[id],AGCEEP[terrain])</f>
        <v>mountain</v>
      </c>
      <c r="T680" t="str">
        <f>_xlfn.XLOOKUP(Table2[[#This Row],[id]],AGCEEP[id],AGCEEP[religion])</f>
        <v>sunni</v>
      </c>
      <c r="U680" t="str">
        <f>_xlfn.XLOOKUP(Table2[[#This Row],[id]],AGCEEP[id],AGCEEP[climate])</f>
        <v>tropical</v>
      </c>
      <c r="V680" t="str">
        <f>_xlfn.XLOOKUP(Table2[[#This Row],[id]],AGCEEP[id],AGCEEP[culture])</f>
        <v>malay</v>
      </c>
      <c r="W680" t="str">
        <f>_xlfn.XLOOKUP(Table2[[#This Row],[id]],AGCEEP[id],AGCEEP[goods])</f>
        <v>spices</v>
      </c>
      <c r="X680" t="str">
        <f>_xlfn.XLOOKUP(Table2[[#This Row],[id]],AGCEEP[id],AGCEEP[name])</f>
        <v>Ajeh</v>
      </c>
      <c r="Y680">
        <f>_xlfn.XLOOKUP(Table2[[#This Row],[id]],AGCEEP[id],AGCEEP[colonization_difficulty])</f>
        <v>6</v>
      </c>
      <c r="Z680">
        <f>_xlfn.XLOOKUP(Table2[[#This Row],[id]],AGCEEP[id],AGCEEP[manpower])</f>
        <v>5</v>
      </c>
      <c r="AA680">
        <f>_xlfn.XLOOKUP(Table2[[#This Row],[id]],AGCEEP[id],AGCEEP[income])</f>
        <v>7</v>
      </c>
    </row>
    <row r="681" spans="1:27">
      <c r="A681" s="2">
        <v>680</v>
      </c>
      <c r="B681" s="3" t="s">
        <v>652</v>
      </c>
      <c r="C681" s="3" t="s">
        <v>934</v>
      </c>
      <c r="D681" s="3" t="s">
        <v>935</v>
      </c>
      <c r="E681" s="3" t="s">
        <v>22</v>
      </c>
      <c r="F681" s="3" t="s">
        <v>798</v>
      </c>
      <c r="G681" s="3" t="s">
        <v>75</v>
      </c>
      <c r="H681" s="3" t="s">
        <v>930</v>
      </c>
      <c r="I681" s="3" t="s">
        <v>29</v>
      </c>
      <c r="J681" s="3" t="s">
        <v>936</v>
      </c>
      <c r="K681" s="3">
        <v>9</v>
      </c>
      <c r="L681" s="3">
        <v>4</v>
      </c>
      <c r="M681" s="3">
        <v>8</v>
      </c>
      <c r="O681">
        <f>Table2[[#This Row],[id]]</f>
        <v>680</v>
      </c>
      <c r="P681" t="str">
        <f>_xlfn.XLOOKUP(Table2[[#This Row],[id]],AGCEEP[id],AGCEEP[continent])</f>
        <v>Asia</v>
      </c>
      <c r="Q681" t="str">
        <f>_xlfn.XLOOKUP(Table2[[#This Row],[id]],AGCEEP[id],AGCEEP[region])</f>
        <v>Indonesia</v>
      </c>
      <c r="R681" t="str">
        <f>_xlfn.XLOOKUP(Table2[[#This Row],[id]],AGCEEP[id],AGCEEP[area])</f>
        <v>Ajeh</v>
      </c>
      <c r="S681" t="str">
        <f>_xlfn.XLOOKUP(Table2[[#This Row],[id]],AGCEEP[id],AGCEEP[terrain])</f>
        <v>marsh</v>
      </c>
      <c r="T681" t="str">
        <f>_xlfn.XLOOKUP(Table2[[#This Row],[id]],AGCEEP[id],AGCEEP[religion])</f>
        <v>buddhist</v>
      </c>
      <c r="U681" t="str">
        <f>_xlfn.XLOOKUP(Table2[[#This Row],[id]],AGCEEP[id],AGCEEP[climate])</f>
        <v>tropical</v>
      </c>
      <c r="V681" t="str">
        <f>_xlfn.XLOOKUP(Table2[[#This Row],[id]],AGCEEP[id],AGCEEP[culture])</f>
        <v>malay</v>
      </c>
      <c r="W681" t="str">
        <f>_xlfn.XLOOKUP(Table2[[#This Row],[id]],AGCEEP[id],AGCEEP[goods])</f>
        <v>naval_supplies</v>
      </c>
      <c r="X681" t="str">
        <f>_xlfn.XLOOKUP(Table2[[#This Row],[id]],AGCEEP[id],AGCEEP[name])</f>
        <v>Riau</v>
      </c>
      <c r="Y681">
        <f>_xlfn.XLOOKUP(Table2[[#This Row],[id]],AGCEEP[id],AGCEEP[colonization_difficulty])</f>
        <v>9</v>
      </c>
      <c r="Z681">
        <f>_xlfn.XLOOKUP(Table2[[#This Row],[id]],AGCEEP[id],AGCEEP[manpower])</f>
        <v>3</v>
      </c>
      <c r="AA681">
        <f>_xlfn.XLOOKUP(Table2[[#This Row],[id]],AGCEEP[id],AGCEEP[income])</f>
        <v>4</v>
      </c>
    </row>
    <row r="682" spans="1:27">
      <c r="A682" s="2">
        <v>681</v>
      </c>
      <c r="B682" s="3" t="s">
        <v>652</v>
      </c>
      <c r="C682" s="3" t="s">
        <v>934</v>
      </c>
      <c r="D682" s="3" t="s">
        <v>937</v>
      </c>
      <c r="E682" s="3" t="s">
        <v>22</v>
      </c>
      <c r="F682" s="3" t="s">
        <v>798</v>
      </c>
      <c r="G682" s="3" t="s">
        <v>75</v>
      </c>
      <c r="H682" s="3" t="s">
        <v>930</v>
      </c>
      <c r="I682" s="3" t="s">
        <v>18</v>
      </c>
      <c r="J682" s="3" t="s">
        <v>938</v>
      </c>
      <c r="K682" s="3">
        <v>5</v>
      </c>
      <c r="L682" s="3">
        <v>4</v>
      </c>
      <c r="M682" s="3">
        <v>8</v>
      </c>
      <c r="O682">
        <f>Table2[[#This Row],[id]]</f>
        <v>681</v>
      </c>
      <c r="P682" t="str">
        <f>_xlfn.XLOOKUP(Table2[[#This Row],[id]],AGCEEP[id],AGCEEP[continent])</f>
        <v>Asia</v>
      </c>
      <c r="Q682" t="str">
        <f>_xlfn.XLOOKUP(Table2[[#This Row],[id]],AGCEEP[id],AGCEEP[region])</f>
        <v>Indonesia</v>
      </c>
      <c r="R682" t="str">
        <f>_xlfn.XLOOKUP(Table2[[#This Row],[id]],AGCEEP[id],AGCEEP[area])</f>
        <v>Sumatra</v>
      </c>
      <c r="S682" t="str">
        <f>_xlfn.XLOOKUP(Table2[[#This Row],[id]],AGCEEP[id],AGCEEP[terrain])</f>
        <v>forest</v>
      </c>
      <c r="T682" t="str">
        <f>_xlfn.XLOOKUP(Table2[[#This Row],[id]],AGCEEP[id],AGCEEP[religion])</f>
        <v>buddhist</v>
      </c>
      <c r="U682" t="str">
        <f>_xlfn.XLOOKUP(Table2[[#This Row],[id]],AGCEEP[id],AGCEEP[climate])</f>
        <v>tropical</v>
      </c>
      <c r="V682" t="str">
        <f>_xlfn.XLOOKUP(Table2[[#This Row],[id]],AGCEEP[id],AGCEEP[culture])</f>
        <v>malay</v>
      </c>
      <c r="W682" t="str">
        <f>_xlfn.XLOOKUP(Table2[[#This Row],[id]],AGCEEP[id],AGCEEP[goods])</f>
        <v>gold</v>
      </c>
      <c r="X682" t="str">
        <f>_xlfn.XLOOKUP(Table2[[#This Row],[id]],AGCEEP[id],AGCEEP[name])</f>
        <v>Jambi</v>
      </c>
      <c r="Y682">
        <f>_xlfn.XLOOKUP(Table2[[#This Row],[id]],AGCEEP[id],AGCEEP[colonization_difficulty])</f>
        <v>5</v>
      </c>
      <c r="Z682">
        <f>_xlfn.XLOOKUP(Table2[[#This Row],[id]],AGCEEP[id],AGCEEP[manpower])</f>
        <v>4</v>
      </c>
      <c r="AA682">
        <f>_xlfn.XLOOKUP(Table2[[#This Row],[id]],AGCEEP[id],AGCEEP[income])</f>
        <v>4</v>
      </c>
    </row>
    <row r="683" spans="1:27">
      <c r="A683" s="2">
        <v>682</v>
      </c>
      <c r="B683" s="3" t="s">
        <v>652</v>
      </c>
      <c r="C683" s="3" t="s">
        <v>934</v>
      </c>
      <c r="D683" s="3" t="s">
        <v>937</v>
      </c>
      <c r="E683" s="3" t="s">
        <v>80</v>
      </c>
      <c r="F683" s="3" t="s">
        <v>608</v>
      </c>
      <c r="G683" s="3" t="s">
        <v>75</v>
      </c>
      <c r="H683" s="3" t="s">
        <v>930</v>
      </c>
      <c r="I683" s="3" t="s">
        <v>686</v>
      </c>
      <c r="J683" s="3" t="s">
        <v>939</v>
      </c>
      <c r="K683" s="3">
        <v>5</v>
      </c>
      <c r="L683" s="3">
        <v>5</v>
      </c>
      <c r="M683" s="3">
        <v>10</v>
      </c>
      <c r="O683">
        <f>Table2[[#This Row],[id]]</f>
        <v>682</v>
      </c>
      <c r="P683" t="str">
        <f>_xlfn.XLOOKUP(Table2[[#This Row],[id]],AGCEEP[id],AGCEEP[continent])</f>
        <v>Asia</v>
      </c>
      <c r="Q683" t="str">
        <f>_xlfn.XLOOKUP(Table2[[#This Row],[id]],AGCEEP[id],AGCEEP[region])</f>
        <v>Indonesia</v>
      </c>
      <c r="R683" t="str">
        <f>_xlfn.XLOOKUP(Table2[[#This Row],[id]],AGCEEP[id],AGCEEP[area])</f>
        <v>Sumatra</v>
      </c>
      <c r="S683" t="str">
        <f>_xlfn.XLOOKUP(Table2[[#This Row],[id]],AGCEEP[id],AGCEEP[terrain])</f>
        <v>marsh</v>
      </c>
      <c r="T683" t="str">
        <f>_xlfn.XLOOKUP(Table2[[#This Row],[id]],AGCEEP[id],AGCEEP[religion])</f>
        <v>buddhist</v>
      </c>
      <c r="U683" t="str">
        <f>_xlfn.XLOOKUP(Table2[[#This Row],[id]],AGCEEP[id],AGCEEP[climate])</f>
        <v>tropical</v>
      </c>
      <c r="V683" t="str">
        <f>_xlfn.XLOOKUP(Table2[[#This Row],[id]],AGCEEP[id],AGCEEP[culture])</f>
        <v>malay</v>
      </c>
      <c r="W683" t="str">
        <f>_xlfn.XLOOKUP(Table2[[#This Row],[id]],AGCEEP[id],AGCEEP[goods])</f>
        <v>copper</v>
      </c>
      <c r="X683" t="str">
        <f>_xlfn.XLOOKUP(Table2[[#This Row],[id]],AGCEEP[id],AGCEEP[name])</f>
        <v>Palembang</v>
      </c>
      <c r="Y683">
        <f>_xlfn.XLOOKUP(Table2[[#This Row],[id]],AGCEEP[id],AGCEEP[colonization_difficulty])</f>
        <v>5</v>
      </c>
      <c r="Z683">
        <f>_xlfn.XLOOKUP(Table2[[#This Row],[id]],AGCEEP[id],AGCEEP[manpower])</f>
        <v>4</v>
      </c>
      <c r="AA683">
        <f>_xlfn.XLOOKUP(Table2[[#This Row],[id]],AGCEEP[id],AGCEEP[income])</f>
        <v>5</v>
      </c>
    </row>
    <row r="684" spans="1:27">
      <c r="A684" s="2">
        <v>683</v>
      </c>
      <c r="B684" s="3" t="s">
        <v>652</v>
      </c>
      <c r="C684" s="3" t="s">
        <v>940</v>
      </c>
      <c r="D684" s="3" t="s">
        <v>941</v>
      </c>
      <c r="E684" s="3" t="s">
        <v>1956</v>
      </c>
      <c r="F684" s="3" t="s">
        <v>15</v>
      </c>
      <c r="G684" s="3" t="s">
        <v>26</v>
      </c>
      <c r="H684" s="3" t="s">
        <v>854</v>
      </c>
      <c r="I684" s="3" t="s">
        <v>27</v>
      </c>
      <c r="J684" s="3" t="s">
        <v>942</v>
      </c>
      <c r="K684" s="3">
        <v>7</v>
      </c>
      <c r="L684" s="3">
        <v>1</v>
      </c>
      <c r="M684" s="3">
        <v>1</v>
      </c>
      <c r="O684">
        <f>Table2[[#This Row],[id]]</f>
        <v>683</v>
      </c>
      <c r="P684" t="str">
        <f>_xlfn.XLOOKUP(Table2[[#This Row],[id]],AGCEEP[id],AGCEEP[continent])</f>
        <v>Asia</v>
      </c>
      <c r="Q684" t="str">
        <f>_xlfn.XLOOKUP(Table2[[#This Row],[id]],AGCEEP[id],AGCEEP[region])</f>
        <v>Japan</v>
      </c>
      <c r="R684" t="str">
        <f>_xlfn.XLOOKUP(Table2[[#This Row],[id]],AGCEEP[id],AGCEEP[area])</f>
        <v>Nippon</v>
      </c>
      <c r="S684" t="str">
        <f>_xlfn.XLOOKUP(Table2[[#This Row],[id]],AGCEEP[id],AGCEEP[terrain])</f>
        <v>mountain</v>
      </c>
      <c r="T684" t="str">
        <f>_xlfn.XLOOKUP(Table2[[#This Row],[id]],AGCEEP[id],AGCEEP[religion])</f>
        <v>shinto</v>
      </c>
      <c r="U684" t="str">
        <f>_xlfn.XLOOKUP(Table2[[#This Row],[id]],AGCEEP[id],AGCEEP[climate])</f>
        <v>ncontinental</v>
      </c>
      <c r="V684" t="str">
        <f>_xlfn.XLOOKUP(Table2[[#This Row],[id]],AGCEEP[id],AGCEEP[culture])</f>
        <v>japanese</v>
      </c>
      <c r="W684" t="str">
        <f>_xlfn.XLOOKUP(Table2[[#This Row],[id]],AGCEEP[id],AGCEEP[goods])</f>
        <v>fish</v>
      </c>
      <c r="X684" t="str">
        <f>_xlfn.XLOOKUP(Table2[[#This Row],[id]],AGCEEP[id],AGCEEP[name])</f>
        <v>Ezochi</v>
      </c>
      <c r="Y684">
        <f>_xlfn.XLOOKUP(Table2[[#This Row],[id]],AGCEEP[id],AGCEEP[colonization_difficulty])</f>
        <v>7</v>
      </c>
      <c r="Z684">
        <f>_xlfn.XLOOKUP(Table2[[#This Row],[id]],AGCEEP[id],AGCEEP[manpower])</f>
        <v>1</v>
      </c>
      <c r="AA684">
        <f>_xlfn.XLOOKUP(Table2[[#This Row],[id]],AGCEEP[id],AGCEEP[income])</f>
        <v>4</v>
      </c>
    </row>
    <row r="685" spans="1:27">
      <c r="A685" s="2">
        <v>684</v>
      </c>
      <c r="B685" s="3" t="s">
        <v>652</v>
      </c>
      <c r="C685" s="3" t="s">
        <v>940</v>
      </c>
      <c r="D685" s="3" t="s">
        <v>941</v>
      </c>
      <c r="E685" s="3" t="s">
        <v>34</v>
      </c>
      <c r="F685" s="3" t="s">
        <v>943</v>
      </c>
      <c r="G685" s="3" t="s">
        <v>35</v>
      </c>
      <c r="H685" s="3" t="s">
        <v>944</v>
      </c>
      <c r="I685" s="3" t="s">
        <v>43</v>
      </c>
      <c r="J685" s="3" t="s">
        <v>945</v>
      </c>
      <c r="K685" s="3">
        <v>5</v>
      </c>
      <c r="L685" s="3">
        <v>6</v>
      </c>
      <c r="M685" s="3">
        <v>14</v>
      </c>
      <c r="O685">
        <f>Table2[[#This Row],[id]]</f>
        <v>684</v>
      </c>
      <c r="P685" t="str">
        <f>_xlfn.XLOOKUP(Table2[[#This Row],[id]],AGCEEP[id],AGCEEP[continent])</f>
        <v>Asia</v>
      </c>
      <c r="Q685" t="str">
        <f>_xlfn.XLOOKUP(Table2[[#This Row],[id]],AGCEEP[id],AGCEEP[region])</f>
        <v>Japan</v>
      </c>
      <c r="R685" t="str">
        <f>_xlfn.XLOOKUP(Table2[[#This Row],[id]],AGCEEP[id],AGCEEP[area])</f>
        <v>Nippon</v>
      </c>
      <c r="S685" t="str">
        <f>_xlfn.XLOOKUP(Table2[[#This Row],[id]],AGCEEP[id],AGCEEP[terrain])</f>
        <v>mountain</v>
      </c>
      <c r="T685" t="str">
        <f>_xlfn.XLOOKUP(Table2[[#This Row],[id]],AGCEEP[id],AGCEEP[religion])</f>
        <v>shinto</v>
      </c>
      <c r="U685" t="str">
        <f>_xlfn.XLOOKUP(Table2[[#This Row],[id]],AGCEEP[id],AGCEEP[climate])</f>
        <v>temperate</v>
      </c>
      <c r="V685" t="str">
        <f>_xlfn.XLOOKUP(Table2[[#This Row],[id]],AGCEEP[id],AGCEEP[culture])</f>
        <v>japanese</v>
      </c>
      <c r="W685" t="str">
        <f>_xlfn.XLOOKUP(Table2[[#This Row],[id]],AGCEEP[id],AGCEEP[goods])</f>
        <v>grain</v>
      </c>
      <c r="X685" t="str">
        <f>_xlfn.XLOOKUP(Table2[[#This Row],[id]],AGCEEP[id],AGCEEP[name])</f>
        <v>Tohoku</v>
      </c>
      <c r="Y685">
        <f>_xlfn.XLOOKUP(Table2[[#This Row],[id]],AGCEEP[id],AGCEEP[colonization_difficulty])</f>
        <v>5</v>
      </c>
      <c r="Z685">
        <f>_xlfn.XLOOKUP(Table2[[#This Row],[id]],AGCEEP[id],AGCEEP[manpower])</f>
        <v>6</v>
      </c>
      <c r="AA685">
        <f>_xlfn.XLOOKUP(Table2[[#This Row],[id]],AGCEEP[id],AGCEEP[income])</f>
        <v>14</v>
      </c>
    </row>
    <row r="686" spans="1:27">
      <c r="A686" s="2">
        <v>685</v>
      </c>
      <c r="B686" s="3" t="s">
        <v>652</v>
      </c>
      <c r="C686" s="3" t="s">
        <v>940</v>
      </c>
      <c r="D686" s="3" t="s">
        <v>941</v>
      </c>
      <c r="E686" s="3" t="s">
        <v>1956</v>
      </c>
      <c r="F686" s="3" t="s">
        <v>943</v>
      </c>
      <c r="G686" s="3" t="s">
        <v>35</v>
      </c>
      <c r="H686" s="3" t="s">
        <v>944</v>
      </c>
      <c r="I686" s="3" t="s">
        <v>43</v>
      </c>
      <c r="J686" s="3" t="s">
        <v>946</v>
      </c>
      <c r="K686" s="3">
        <v>3</v>
      </c>
      <c r="L686" s="3">
        <v>8</v>
      </c>
      <c r="M686" s="3">
        <v>18</v>
      </c>
      <c r="O686">
        <f>Table2[[#This Row],[id]]</f>
        <v>685</v>
      </c>
      <c r="P686" t="str">
        <f>_xlfn.XLOOKUP(Table2[[#This Row],[id]],AGCEEP[id],AGCEEP[continent])</f>
        <v>Asia</v>
      </c>
      <c r="Q686" t="str">
        <f>_xlfn.XLOOKUP(Table2[[#This Row],[id]],AGCEEP[id],AGCEEP[region])</f>
        <v>Japan</v>
      </c>
      <c r="R686" t="str">
        <f>_xlfn.XLOOKUP(Table2[[#This Row],[id]],AGCEEP[id],AGCEEP[area])</f>
        <v>Nippon</v>
      </c>
      <c r="S686" t="str">
        <f>_xlfn.XLOOKUP(Table2[[#This Row],[id]],AGCEEP[id],AGCEEP[terrain])</f>
        <v>mountain</v>
      </c>
      <c r="T686" t="str">
        <f>_xlfn.XLOOKUP(Table2[[#This Row],[id]],AGCEEP[id],AGCEEP[religion])</f>
        <v>shinto</v>
      </c>
      <c r="U686" t="str">
        <f>_xlfn.XLOOKUP(Table2[[#This Row],[id]],AGCEEP[id],AGCEEP[climate])</f>
        <v>temperate</v>
      </c>
      <c r="V686" t="str">
        <f>_xlfn.XLOOKUP(Table2[[#This Row],[id]],AGCEEP[id],AGCEEP[culture])</f>
        <v>japanese</v>
      </c>
      <c r="W686" t="str">
        <f>_xlfn.XLOOKUP(Table2[[#This Row],[id]],AGCEEP[id],AGCEEP[goods])</f>
        <v>grain</v>
      </c>
      <c r="X686" t="str">
        <f>_xlfn.XLOOKUP(Table2[[#This Row],[id]],AGCEEP[id],AGCEEP[name])</f>
        <v>Kanto</v>
      </c>
      <c r="Y686">
        <f>_xlfn.XLOOKUP(Table2[[#This Row],[id]],AGCEEP[id],AGCEEP[colonization_difficulty])</f>
        <v>3</v>
      </c>
      <c r="Z686">
        <f>_xlfn.XLOOKUP(Table2[[#This Row],[id]],AGCEEP[id],AGCEEP[manpower])</f>
        <v>8</v>
      </c>
      <c r="AA686">
        <f>_xlfn.XLOOKUP(Table2[[#This Row],[id]],AGCEEP[id],AGCEEP[income])</f>
        <v>18</v>
      </c>
    </row>
    <row r="687" spans="1:27">
      <c r="A687" s="2">
        <v>686</v>
      </c>
      <c r="B687" s="3" t="s">
        <v>652</v>
      </c>
      <c r="C687" s="3" t="s">
        <v>940</v>
      </c>
      <c r="D687" s="3" t="s">
        <v>941</v>
      </c>
      <c r="E687" s="3" t="s">
        <v>1956</v>
      </c>
      <c r="F687" s="3" t="s">
        <v>943</v>
      </c>
      <c r="G687" s="3" t="s">
        <v>35</v>
      </c>
      <c r="H687" s="3" t="s">
        <v>944</v>
      </c>
      <c r="I687" s="3" t="s">
        <v>684</v>
      </c>
      <c r="J687" s="3" t="s">
        <v>947</v>
      </c>
      <c r="K687" s="3">
        <v>3</v>
      </c>
      <c r="L687" s="3">
        <v>8</v>
      </c>
      <c r="M687" s="3">
        <v>18</v>
      </c>
      <c r="O687">
        <f>Table2[[#This Row],[id]]</f>
        <v>686</v>
      </c>
      <c r="P687" t="str">
        <f>_xlfn.XLOOKUP(Table2[[#This Row],[id]],AGCEEP[id],AGCEEP[continent])</f>
        <v>Asia</v>
      </c>
      <c r="Q687" t="str">
        <f>_xlfn.XLOOKUP(Table2[[#This Row],[id]],AGCEEP[id],AGCEEP[region])</f>
        <v>Japan</v>
      </c>
      <c r="R687" t="str">
        <f>_xlfn.XLOOKUP(Table2[[#This Row],[id]],AGCEEP[id],AGCEEP[area])</f>
        <v>Nippon</v>
      </c>
      <c r="S687" t="str">
        <f>_xlfn.XLOOKUP(Table2[[#This Row],[id]],AGCEEP[id],AGCEEP[terrain])</f>
        <v>forest</v>
      </c>
      <c r="T687" t="str">
        <f>_xlfn.XLOOKUP(Table2[[#This Row],[id]],AGCEEP[id],AGCEEP[religion])</f>
        <v>shinto</v>
      </c>
      <c r="U687" t="str">
        <f>_xlfn.XLOOKUP(Table2[[#This Row],[id]],AGCEEP[id],AGCEEP[climate])</f>
        <v>temperate</v>
      </c>
      <c r="V687" t="str">
        <f>_xlfn.XLOOKUP(Table2[[#This Row],[id]],AGCEEP[id],AGCEEP[culture])</f>
        <v>japanese</v>
      </c>
      <c r="W687" t="str">
        <f>_xlfn.XLOOKUP(Table2[[#This Row],[id]],AGCEEP[id],AGCEEP[goods])</f>
        <v>gold</v>
      </c>
      <c r="X687" t="str">
        <f>_xlfn.XLOOKUP(Table2[[#This Row],[id]],AGCEEP[id],AGCEEP[name])</f>
        <v>Kansai</v>
      </c>
      <c r="Y687">
        <f>_xlfn.XLOOKUP(Table2[[#This Row],[id]],AGCEEP[id],AGCEEP[colonization_difficulty])</f>
        <v>3</v>
      </c>
      <c r="Z687">
        <f>_xlfn.XLOOKUP(Table2[[#This Row],[id]],AGCEEP[id],AGCEEP[manpower])</f>
        <v>8</v>
      </c>
      <c r="AA687">
        <f>_xlfn.XLOOKUP(Table2[[#This Row],[id]],AGCEEP[id],AGCEEP[income])</f>
        <v>18</v>
      </c>
    </row>
    <row r="688" spans="1:27">
      <c r="A688" s="2">
        <v>687</v>
      </c>
      <c r="B688" s="3" t="s">
        <v>652</v>
      </c>
      <c r="C688" s="3" t="s">
        <v>940</v>
      </c>
      <c r="D688" s="3" t="s">
        <v>941</v>
      </c>
      <c r="E688" s="3" t="s">
        <v>34</v>
      </c>
      <c r="F688" s="3" t="s">
        <v>943</v>
      </c>
      <c r="G688" s="3" t="s">
        <v>35</v>
      </c>
      <c r="H688" s="3" t="s">
        <v>944</v>
      </c>
      <c r="I688" s="3" t="s">
        <v>27</v>
      </c>
      <c r="J688" s="3" t="s">
        <v>948</v>
      </c>
      <c r="K688" s="3">
        <v>3</v>
      </c>
      <c r="L688" s="3">
        <v>6</v>
      </c>
      <c r="M688" s="3">
        <v>17</v>
      </c>
      <c r="O688">
        <f>Table2[[#This Row],[id]]</f>
        <v>687</v>
      </c>
      <c r="P688" t="str">
        <f>_xlfn.XLOOKUP(Table2[[#This Row],[id]],AGCEEP[id],AGCEEP[continent])</f>
        <v>Asia</v>
      </c>
      <c r="Q688" t="str">
        <f>_xlfn.XLOOKUP(Table2[[#This Row],[id]],AGCEEP[id],AGCEEP[region])</f>
        <v>Japan</v>
      </c>
      <c r="R688" t="str">
        <f>_xlfn.XLOOKUP(Table2[[#This Row],[id]],AGCEEP[id],AGCEEP[area])</f>
        <v>Nippon</v>
      </c>
      <c r="S688" t="str">
        <f>_xlfn.XLOOKUP(Table2[[#This Row],[id]],AGCEEP[id],AGCEEP[terrain])</f>
        <v>mountain</v>
      </c>
      <c r="T688" t="str">
        <f>_xlfn.XLOOKUP(Table2[[#This Row],[id]],AGCEEP[id],AGCEEP[religion])</f>
        <v>shinto</v>
      </c>
      <c r="U688" t="str">
        <f>_xlfn.XLOOKUP(Table2[[#This Row],[id]],AGCEEP[id],AGCEEP[climate])</f>
        <v>temperate</v>
      </c>
      <c r="V688" t="str">
        <f>_xlfn.XLOOKUP(Table2[[#This Row],[id]],AGCEEP[id],AGCEEP[culture])</f>
        <v>japanese</v>
      </c>
      <c r="W688" t="str">
        <f>_xlfn.XLOOKUP(Table2[[#This Row],[id]],AGCEEP[id],AGCEEP[goods])</f>
        <v>fish</v>
      </c>
      <c r="X688" t="str">
        <f>_xlfn.XLOOKUP(Table2[[#This Row],[id]],AGCEEP[id],AGCEEP[name])</f>
        <v>Shikoku</v>
      </c>
      <c r="Y688">
        <f>_xlfn.XLOOKUP(Table2[[#This Row],[id]],AGCEEP[id],AGCEEP[colonization_difficulty])</f>
        <v>3</v>
      </c>
      <c r="Z688">
        <f>_xlfn.XLOOKUP(Table2[[#This Row],[id]],AGCEEP[id],AGCEEP[manpower])</f>
        <v>6</v>
      </c>
      <c r="AA688">
        <f>_xlfn.XLOOKUP(Table2[[#This Row],[id]],AGCEEP[id],AGCEEP[income])</f>
        <v>17</v>
      </c>
    </row>
    <row r="689" spans="1:27">
      <c r="A689" s="2">
        <v>688</v>
      </c>
      <c r="B689" s="3" t="s">
        <v>652</v>
      </c>
      <c r="C689" s="3" t="s">
        <v>940</v>
      </c>
      <c r="D689" s="3" t="s">
        <v>941</v>
      </c>
      <c r="E689" s="3" t="s">
        <v>1956</v>
      </c>
      <c r="F689" s="3" t="s">
        <v>943</v>
      </c>
      <c r="G689" s="3" t="s">
        <v>35</v>
      </c>
      <c r="H689" s="3" t="s">
        <v>944</v>
      </c>
      <c r="I689" s="3" t="s">
        <v>684</v>
      </c>
      <c r="J689" s="3" t="s">
        <v>949</v>
      </c>
      <c r="K689" s="3">
        <v>3</v>
      </c>
      <c r="L689" s="3">
        <v>8</v>
      </c>
      <c r="M689" s="3">
        <v>19</v>
      </c>
      <c r="O689">
        <f>Table2[[#This Row],[id]]</f>
        <v>688</v>
      </c>
      <c r="P689" t="str">
        <f>_xlfn.XLOOKUP(Table2[[#This Row],[id]],AGCEEP[id],AGCEEP[continent])</f>
        <v>Asia</v>
      </c>
      <c r="Q689" t="str">
        <f>_xlfn.XLOOKUP(Table2[[#This Row],[id]],AGCEEP[id],AGCEEP[region])</f>
        <v>Japan</v>
      </c>
      <c r="R689" t="str">
        <f>_xlfn.XLOOKUP(Table2[[#This Row],[id]],AGCEEP[id],AGCEEP[area])</f>
        <v>Nippon</v>
      </c>
      <c r="S689" t="str">
        <f>_xlfn.XLOOKUP(Table2[[#This Row],[id]],AGCEEP[id],AGCEEP[terrain])</f>
        <v>forest</v>
      </c>
      <c r="T689" t="str">
        <f>_xlfn.XLOOKUP(Table2[[#This Row],[id]],AGCEEP[id],AGCEEP[religion])</f>
        <v>shinto</v>
      </c>
      <c r="U689" t="str">
        <f>_xlfn.XLOOKUP(Table2[[#This Row],[id]],AGCEEP[id],AGCEEP[climate])</f>
        <v>temperate</v>
      </c>
      <c r="V689" t="str">
        <f>_xlfn.XLOOKUP(Table2[[#This Row],[id]],AGCEEP[id],AGCEEP[culture])</f>
        <v>japanese</v>
      </c>
      <c r="W689" t="str">
        <f>_xlfn.XLOOKUP(Table2[[#This Row],[id]],AGCEEP[id],AGCEEP[goods])</f>
        <v>chinaware</v>
      </c>
      <c r="X689" t="str">
        <f>_xlfn.XLOOKUP(Table2[[#This Row],[id]],AGCEEP[id],AGCEEP[name])</f>
        <v>Kyushu</v>
      </c>
      <c r="Y689">
        <f>_xlfn.XLOOKUP(Table2[[#This Row],[id]],AGCEEP[id],AGCEEP[colonization_difficulty])</f>
        <v>3</v>
      </c>
      <c r="Z689">
        <f>_xlfn.XLOOKUP(Table2[[#This Row],[id]],AGCEEP[id],AGCEEP[manpower])</f>
        <v>8</v>
      </c>
      <c r="AA689">
        <f>_xlfn.XLOOKUP(Table2[[#This Row],[id]],AGCEEP[id],AGCEEP[income])</f>
        <v>19</v>
      </c>
    </row>
    <row r="690" spans="1:27">
      <c r="A690" s="2">
        <v>689</v>
      </c>
      <c r="B690" s="3" t="s">
        <v>652</v>
      </c>
      <c r="C690" s="3" t="s">
        <v>867</v>
      </c>
      <c r="D690" s="3" t="s">
        <v>950</v>
      </c>
      <c r="E690" s="3" t="s">
        <v>1956</v>
      </c>
      <c r="F690" s="3" t="s">
        <v>15</v>
      </c>
      <c r="G690" s="3" t="s">
        <v>75</v>
      </c>
      <c r="H690" s="3" t="s">
        <v>951</v>
      </c>
      <c r="I690" s="3" t="s">
        <v>684</v>
      </c>
      <c r="J690" s="3" t="s">
        <v>952</v>
      </c>
      <c r="K690" s="3">
        <v>9</v>
      </c>
      <c r="L690" s="3">
        <v>1</v>
      </c>
      <c r="M690" s="3">
        <v>4</v>
      </c>
      <c r="O690">
        <f>Table2[[#This Row],[id]]</f>
        <v>689</v>
      </c>
      <c r="P690" t="str">
        <f>_xlfn.XLOOKUP(Table2[[#This Row],[id]],AGCEEP[id],AGCEEP[continent])</f>
        <v>Asia</v>
      </c>
      <c r="Q690" t="str">
        <f>_xlfn.XLOOKUP(Table2[[#This Row],[id]],AGCEEP[id],AGCEEP[region])</f>
        <v>China</v>
      </c>
      <c r="R690" t="str">
        <f>_xlfn.XLOOKUP(Table2[[#This Row],[id]],AGCEEP[id],AGCEEP[area])</f>
        <v>Formosa</v>
      </c>
      <c r="S690" t="str">
        <f>_xlfn.XLOOKUP(Table2[[#This Row],[id]],AGCEEP[id],AGCEEP[terrain])</f>
        <v>mountain</v>
      </c>
      <c r="T690" t="str">
        <f>_xlfn.XLOOKUP(Table2[[#This Row],[id]],AGCEEP[id],AGCEEP[religion])</f>
        <v>pagan</v>
      </c>
      <c r="U690" t="str">
        <f>_xlfn.XLOOKUP(Table2[[#This Row],[id]],AGCEEP[id],AGCEEP[climate])</f>
        <v>tropical</v>
      </c>
      <c r="V690" t="str">
        <f>_xlfn.XLOOKUP(Table2[[#This Row],[id]],AGCEEP[id],AGCEEP[culture])</f>
        <v>han</v>
      </c>
      <c r="W690" t="str">
        <f>_xlfn.XLOOKUP(Table2[[#This Row],[id]],AGCEEP[id],AGCEEP[goods])</f>
        <v>chinaware</v>
      </c>
      <c r="X690" t="str">
        <f>_xlfn.XLOOKUP(Table2[[#This Row],[id]],AGCEEP[id],AGCEEP[name])</f>
        <v>Taiwan</v>
      </c>
      <c r="Y690">
        <f>_xlfn.XLOOKUP(Table2[[#This Row],[id]],AGCEEP[id],AGCEEP[colonization_difficulty])</f>
        <v>9</v>
      </c>
      <c r="Z690">
        <f>_xlfn.XLOOKUP(Table2[[#This Row],[id]],AGCEEP[id],AGCEEP[manpower])</f>
        <v>1</v>
      </c>
      <c r="AA690">
        <f>_xlfn.XLOOKUP(Table2[[#This Row],[id]],AGCEEP[id],AGCEEP[income])</f>
        <v>4</v>
      </c>
    </row>
    <row r="691" spans="1:27">
      <c r="A691" s="2">
        <v>690</v>
      </c>
      <c r="B691" s="3" t="s">
        <v>652</v>
      </c>
      <c r="C691" s="3" t="s">
        <v>934</v>
      </c>
      <c r="D691" s="3" t="s">
        <v>953</v>
      </c>
      <c r="E691" s="3" t="s">
        <v>80</v>
      </c>
      <c r="F691" s="3" t="s">
        <v>15</v>
      </c>
      <c r="G691" s="3" t="s">
        <v>75</v>
      </c>
      <c r="H691" s="3" t="s">
        <v>954</v>
      </c>
      <c r="I691" s="3" t="s">
        <v>18</v>
      </c>
      <c r="J691" s="3" t="s">
        <v>955</v>
      </c>
      <c r="K691" s="3">
        <v>4</v>
      </c>
      <c r="L691" s="3">
        <v>4</v>
      </c>
      <c r="M691" s="3">
        <v>10</v>
      </c>
      <c r="O691">
        <f>Table2[[#This Row],[id]]</f>
        <v>690</v>
      </c>
      <c r="P691" t="str">
        <f>_xlfn.XLOOKUP(Table2[[#This Row],[id]],AGCEEP[id],AGCEEP[continent])</f>
        <v>Asia</v>
      </c>
      <c r="Q691" t="str">
        <f>_xlfn.XLOOKUP(Table2[[#This Row],[id]],AGCEEP[id],AGCEEP[region])</f>
        <v>Indonesia</v>
      </c>
      <c r="R691" t="str">
        <f>_xlfn.XLOOKUP(Table2[[#This Row],[id]],AGCEEP[id],AGCEEP[area])</f>
        <v>Lucon</v>
      </c>
      <c r="S691" t="str">
        <f>_xlfn.XLOOKUP(Table2[[#This Row],[id]],AGCEEP[id],AGCEEP[terrain])</f>
        <v>marsh</v>
      </c>
      <c r="T691" t="str">
        <f>_xlfn.XLOOKUP(Table2[[#This Row],[id]],AGCEEP[id],AGCEEP[religion])</f>
        <v>pagan</v>
      </c>
      <c r="U691" t="str">
        <f>_xlfn.XLOOKUP(Table2[[#This Row],[id]],AGCEEP[id],AGCEEP[climate])</f>
        <v>tropical</v>
      </c>
      <c r="V691" t="str">
        <f>_xlfn.XLOOKUP(Table2[[#This Row],[id]],AGCEEP[id],AGCEEP[culture])</f>
        <v>malay</v>
      </c>
      <c r="W691" t="str">
        <f>_xlfn.XLOOKUP(Table2[[#This Row],[id]],AGCEEP[id],AGCEEP[goods])</f>
        <v>gold</v>
      </c>
      <c r="X691" t="str">
        <f>_xlfn.XLOOKUP(Table2[[#This Row],[id]],AGCEEP[id],AGCEEP[name])</f>
        <v>Luzon</v>
      </c>
      <c r="Y691">
        <f>_xlfn.XLOOKUP(Table2[[#This Row],[id]],AGCEEP[id],AGCEEP[colonization_difficulty])</f>
        <v>4</v>
      </c>
      <c r="Z691">
        <f>_xlfn.XLOOKUP(Table2[[#This Row],[id]],AGCEEP[id],AGCEEP[manpower])</f>
        <v>3</v>
      </c>
      <c r="AA691">
        <f>_xlfn.XLOOKUP(Table2[[#This Row],[id]],AGCEEP[id],AGCEEP[income])</f>
        <v>6</v>
      </c>
    </row>
    <row r="692" spans="1:27">
      <c r="A692" s="2">
        <v>691</v>
      </c>
      <c r="B692" s="3" t="s">
        <v>652</v>
      </c>
      <c r="C692" s="3" t="s">
        <v>934</v>
      </c>
      <c r="D692" s="3" t="s">
        <v>953</v>
      </c>
      <c r="E692" s="3" t="s">
        <v>22</v>
      </c>
      <c r="F692" s="3" t="s">
        <v>15</v>
      </c>
      <c r="G692" s="3" t="s">
        <v>75</v>
      </c>
      <c r="H692" s="3" t="s">
        <v>954</v>
      </c>
      <c r="I692" s="3" t="s">
        <v>73</v>
      </c>
      <c r="J692" s="3" t="s">
        <v>956</v>
      </c>
      <c r="K692" s="3">
        <v>5</v>
      </c>
      <c r="L692" s="3">
        <v>4</v>
      </c>
      <c r="M692" s="3">
        <v>10</v>
      </c>
      <c r="O692">
        <f>Table2[[#This Row],[id]]</f>
        <v>691</v>
      </c>
      <c r="P692" t="str">
        <f>_xlfn.XLOOKUP(Table2[[#This Row],[id]],AGCEEP[id],AGCEEP[continent])</f>
        <v>Asia</v>
      </c>
      <c r="Q692" t="str">
        <f>_xlfn.XLOOKUP(Table2[[#This Row],[id]],AGCEEP[id],AGCEEP[region])</f>
        <v>Indonesia</v>
      </c>
      <c r="R692" t="str">
        <f>_xlfn.XLOOKUP(Table2[[#This Row],[id]],AGCEEP[id],AGCEEP[area])</f>
        <v>Lucon</v>
      </c>
      <c r="S692" t="str">
        <f>_xlfn.XLOOKUP(Table2[[#This Row],[id]],AGCEEP[id],AGCEEP[terrain])</f>
        <v>forest</v>
      </c>
      <c r="T692" t="str">
        <f>_xlfn.XLOOKUP(Table2[[#This Row],[id]],AGCEEP[id],AGCEEP[religion])</f>
        <v>pagan</v>
      </c>
      <c r="U692" t="str">
        <f>_xlfn.XLOOKUP(Table2[[#This Row],[id]],AGCEEP[id],AGCEEP[climate])</f>
        <v>tropical</v>
      </c>
      <c r="V692" t="str">
        <f>_xlfn.XLOOKUP(Table2[[#This Row],[id]],AGCEEP[id],AGCEEP[culture])</f>
        <v>malay</v>
      </c>
      <c r="W692" t="str">
        <f>_xlfn.XLOOKUP(Table2[[#This Row],[id]],AGCEEP[id],AGCEEP[goods])</f>
        <v>chinaware</v>
      </c>
      <c r="X692" t="str">
        <f>_xlfn.XLOOKUP(Table2[[#This Row],[id]],AGCEEP[id],AGCEEP[name])</f>
        <v>Mindoro</v>
      </c>
      <c r="Y692">
        <f>_xlfn.XLOOKUP(Table2[[#This Row],[id]],AGCEEP[id],AGCEEP[colonization_difficulty])</f>
        <v>5</v>
      </c>
      <c r="Z692">
        <f>_xlfn.XLOOKUP(Table2[[#This Row],[id]],AGCEEP[id],AGCEEP[manpower])</f>
        <v>3</v>
      </c>
      <c r="AA692">
        <f>_xlfn.XLOOKUP(Table2[[#This Row],[id]],AGCEEP[id],AGCEEP[income])</f>
        <v>5</v>
      </c>
    </row>
    <row r="693" spans="1:27">
      <c r="A693" s="2">
        <v>692</v>
      </c>
      <c r="B693" s="3" t="s">
        <v>652</v>
      </c>
      <c r="C693" s="3" t="s">
        <v>934</v>
      </c>
      <c r="D693" s="3" t="s">
        <v>953</v>
      </c>
      <c r="E693" s="3" t="s">
        <v>22</v>
      </c>
      <c r="F693" s="3" t="s">
        <v>15</v>
      </c>
      <c r="G693" s="3" t="s">
        <v>75</v>
      </c>
      <c r="H693" s="3" t="s">
        <v>954</v>
      </c>
      <c r="I693" s="3" t="s">
        <v>686</v>
      </c>
      <c r="J693" s="3" t="s">
        <v>957</v>
      </c>
      <c r="K693" s="3">
        <v>5</v>
      </c>
      <c r="L693" s="3">
        <v>3</v>
      </c>
      <c r="M693" s="3">
        <v>8</v>
      </c>
      <c r="O693">
        <f>Table2[[#This Row],[id]]</f>
        <v>692</v>
      </c>
      <c r="P693" t="str">
        <f>_xlfn.XLOOKUP(Table2[[#This Row],[id]],AGCEEP[id],AGCEEP[continent])</f>
        <v>Asia</v>
      </c>
      <c r="Q693" t="str">
        <f>_xlfn.XLOOKUP(Table2[[#This Row],[id]],AGCEEP[id],AGCEEP[region])</f>
        <v>Indonesia</v>
      </c>
      <c r="R693" t="str">
        <f>_xlfn.XLOOKUP(Table2[[#This Row],[id]],AGCEEP[id],AGCEEP[area])</f>
        <v>Lucon</v>
      </c>
      <c r="S693" t="str">
        <f>_xlfn.XLOOKUP(Table2[[#This Row],[id]],AGCEEP[id],AGCEEP[terrain])</f>
        <v>forest</v>
      </c>
      <c r="T693" t="str">
        <f>_xlfn.XLOOKUP(Table2[[#This Row],[id]],AGCEEP[id],AGCEEP[religion])</f>
        <v>pagan</v>
      </c>
      <c r="U693" t="str">
        <f>_xlfn.XLOOKUP(Table2[[#This Row],[id]],AGCEEP[id],AGCEEP[climate])</f>
        <v>tropical</v>
      </c>
      <c r="V693" t="str">
        <f>_xlfn.XLOOKUP(Table2[[#This Row],[id]],AGCEEP[id],AGCEEP[culture])</f>
        <v>malay</v>
      </c>
      <c r="W693" t="str">
        <f>_xlfn.XLOOKUP(Table2[[#This Row],[id]],AGCEEP[id],AGCEEP[goods])</f>
        <v>fish</v>
      </c>
      <c r="X693" t="str">
        <f>_xlfn.XLOOKUP(Table2[[#This Row],[id]],AGCEEP[id],AGCEEP[name])</f>
        <v>Samar</v>
      </c>
      <c r="Y693">
        <f>_xlfn.XLOOKUP(Table2[[#This Row],[id]],AGCEEP[id],AGCEEP[colonization_difficulty])</f>
        <v>5</v>
      </c>
      <c r="Z693">
        <f>_xlfn.XLOOKUP(Table2[[#This Row],[id]],AGCEEP[id],AGCEEP[manpower])</f>
        <v>3</v>
      </c>
      <c r="AA693">
        <f>_xlfn.XLOOKUP(Table2[[#This Row],[id]],AGCEEP[id],AGCEEP[income])</f>
        <v>4</v>
      </c>
    </row>
    <row r="694" spans="1:27">
      <c r="A694" s="2">
        <v>693</v>
      </c>
      <c r="B694" s="3" t="s">
        <v>652</v>
      </c>
      <c r="C694" s="3" t="s">
        <v>934</v>
      </c>
      <c r="D694" s="3" t="s">
        <v>953</v>
      </c>
      <c r="E694" s="3" t="s">
        <v>1956</v>
      </c>
      <c r="F694" s="3" t="s">
        <v>608</v>
      </c>
      <c r="G694" s="3" t="s">
        <v>75</v>
      </c>
      <c r="H694" s="3" t="s">
        <v>954</v>
      </c>
      <c r="I694" s="3" t="s">
        <v>686</v>
      </c>
      <c r="J694" s="3" t="s">
        <v>958</v>
      </c>
      <c r="K694" s="3">
        <v>6</v>
      </c>
      <c r="L694" s="3">
        <v>3</v>
      </c>
      <c r="M694" s="3">
        <v>8</v>
      </c>
      <c r="O694">
        <f>Table2[[#This Row],[id]]</f>
        <v>693</v>
      </c>
      <c r="P694" t="str">
        <f>_xlfn.XLOOKUP(Table2[[#This Row],[id]],AGCEEP[id],AGCEEP[continent])</f>
        <v>Asia</v>
      </c>
      <c r="Q694" t="str">
        <f>_xlfn.XLOOKUP(Table2[[#This Row],[id]],AGCEEP[id],AGCEEP[region])</f>
        <v>Indonesia</v>
      </c>
      <c r="R694" t="str">
        <f>_xlfn.XLOOKUP(Table2[[#This Row],[id]],AGCEEP[id],AGCEEP[area])</f>
        <v>Lucon</v>
      </c>
      <c r="S694" t="str">
        <f>_xlfn.XLOOKUP(Table2[[#This Row],[id]],AGCEEP[id],AGCEEP[terrain])</f>
        <v>mountain</v>
      </c>
      <c r="T694" t="str">
        <f>_xlfn.XLOOKUP(Table2[[#This Row],[id]],AGCEEP[id],AGCEEP[religion])</f>
        <v>pagan</v>
      </c>
      <c r="U694" t="str">
        <f>_xlfn.XLOOKUP(Table2[[#This Row],[id]],AGCEEP[id],AGCEEP[climate])</f>
        <v>tropical</v>
      </c>
      <c r="V694" t="str">
        <f>_xlfn.XLOOKUP(Table2[[#This Row],[id]],AGCEEP[id],AGCEEP[culture])</f>
        <v>malay</v>
      </c>
      <c r="W694" t="str">
        <f>_xlfn.XLOOKUP(Table2[[#This Row],[id]],AGCEEP[id],AGCEEP[goods])</f>
        <v>spices</v>
      </c>
      <c r="X694" t="str">
        <f>_xlfn.XLOOKUP(Table2[[#This Row],[id]],AGCEEP[id],AGCEEP[name])</f>
        <v>Mindanao</v>
      </c>
      <c r="Y694">
        <f>_xlfn.XLOOKUP(Table2[[#This Row],[id]],AGCEEP[id],AGCEEP[colonization_difficulty])</f>
        <v>6</v>
      </c>
      <c r="Z694">
        <f>_xlfn.XLOOKUP(Table2[[#This Row],[id]],AGCEEP[id],AGCEEP[manpower])</f>
        <v>3</v>
      </c>
      <c r="AA694">
        <f>_xlfn.XLOOKUP(Table2[[#This Row],[id]],AGCEEP[id],AGCEEP[income])</f>
        <v>4</v>
      </c>
    </row>
    <row r="695" spans="1:27">
      <c r="A695" s="2">
        <v>694</v>
      </c>
      <c r="B695" s="3" t="s">
        <v>652</v>
      </c>
      <c r="C695" s="3" t="s">
        <v>934</v>
      </c>
      <c r="D695" s="3" t="s">
        <v>953</v>
      </c>
      <c r="E695" s="3" t="s">
        <v>22</v>
      </c>
      <c r="F695" s="3" t="s">
        <v>15</v>
      </c>
      <c r="G695" s="3" t="s">
        <v>75</v>
      </c>
      <c r="H695" s="3" t="s">
        <v>954</v>
      </c>
      <c r="I695" s="3" t="s">
        <v>27</v>
      </c>
      <c r="J695" s="3" t="s">
        <v>959</v>
      </c>
      <c r="K695" s="3">
        <v>7</v>
      </c>
      <c r="L695" s="3">
        <v>3</v>
      </c>
      <c r="M695" s="3">
        <v>7</v>
      </c>
      <c r="O695">
        <f>Table2[[#This Row],[id]]</f>
        <v>694</v>
      </c>
      <c r="P695" t="str">
        <f>_xlfn.XLOOKUP(Table2[[#This Row],[id]],AGCEEP[id],AGCEEP[continent])</f>
        <v>Asia</v>
      </c>
      <c r="Q695" t="str">
        <f>_xlfn.XLOOKUP(Table2[[#This Row],[id]],AGCEEP[id],AGCEEP[region])</f>
        <v>Indonesia</v>
      </c>
      <c r="R695" t="str">
        <f>_xlfn.XLOOKUP(Table2[[#This Row],[id]],AGCEEP[id],AGCEEP[area])</f>
        <v>Lucon</v>
      </c>
      <c r="S695" t="str">
        <f>_xlfn.XLOOKUP(Table2[[#This Row],[id]],AGCEEP[id],AGCEEP[terrain])</f>
        <v>forest</v>
      </c>
      <c r="T695" t="str">
        <f>_xlfn.XLOOKUP(Table2[[#This Row],[id]],AGCEEP[id],AGCEEP[religion])</f>
        <v>pagan</v>
      </c>
      <c r="U695" t="str">
        <f>_xlfn.XLOOKUP(Table2[[#This Row],[id]],AGCEEP[id],AGCEEP[climate])</f>
        <v>tropical</v>
      </c>
      <c r="V695" t="str">
        <f>_xlfn.XLOOKUP(Table2[[#This Row],[id]],AGCEEP[id],AGCEEP[culture])</f>
        <v>malay</v>
      </c>
      <c r="W695" t="str">
        <f>_xlfn.XLOOKUP(Table2[[#This Row],[id]],AGCEEP[id],AGCEEP[goods])</f>
        <v>fish</v>
      </c>
      <c r="X695" t="str">
        <f>_xlfn.XLOOKUP(Table2[[#This Row],[id]],AGCEEP[id],AGCEEP[name])</f>
        <v>Palawan</v>
      </c>
      <c r="Y695">
        <f>_xlfn.XLOOKUP(Table2[[#This Row],[id]],AGCEEP[id],AGCEEP[colonization_difficulty])</f>
        <v>7</v>
      </c>
      <c r="Z695">
        <f>_xlfn.XLOOKUP(Table2[[#This Row],[id]],AGCEEP[id],AGCEEP[manpower])</f>
        <v>3</v>
      </c>
      <c r="AA695">
        <f>_xlfn.XLOOKUP(Table2[[#This Row],[id]],AGCEEP[id],AGCEEP[income])</f>
        <v>4</v>
      </c>
    </row>
    <row r="696" spans="1:27">
      <c r="A696" s="2">
        <v>695</v>
      </c>
      <c r="B696" s="3" t="s">
        <v>652</v>
      </c>
      <c r="C696" s="3" t="s">
        <v>934</v>
      </c>
      <c r="D696" s="3" t="s">
        <v>960</v>
      </c>
      <c r="E696" s="3" t="s">
        <v>1956</v>
      </c>
      <c r="F696" s="3" t="s">
        <v>15</v>
      </c>
      <c r="G696" s="3" t="s">
        <v>75</v>
      </c>
      <c r="H696" s="3" t="s">
        <v>930</v>
      </c>
      <c r="I696" s="3" t="s">
        <v>686</v>
      </c>
      <c r="J696" s="3" t="s">
        <v>961</v>
      </c>
      <c r="K696" s="3">
        <v>4</v>
      </c>
      <c r="L696" s="3">
        <v>3</v>
      </c>
      <c r="M696" s="3">
        <v>6</v>
      </c>
      <c r="O696">
        <f>Table2[[#This Row],[id]]</f>
        <v>695</v>
      </c>
      <c r="P696" t="str">
        <f>_xlfn.XLOOKUP(Table2[[#This Row],[id]],AGCEEP[id],AGCEEP[continent])</f>
        <v>Asia</v>
      </c>
      <c r="Q696" t="str">
        <f>_xlfn.XLOOKUP(Table2[[#This Row],[id]],AGCEEP[id],AGCEEP[region])</f>
        <v>Indonesia</v>
      </c>
      <c r="R696" t="str">
        <f>_xlfn.XLOOKUP(Table2[[#This Row],[id]],AGCEEP[id],AGCEEP[area])</f>
        <v>Borneo</v>
      </c>
      <c r="S696" t="str">
        <f>_xlfn.XLOOKUP(Table2[[#This Row],[id]],AGCEEP[id],AGCEEP[terrain])</f>
        <v>mountain</v>
      </c>
      <c r="T696" t="str">
        <f>_xlfn.XLOOKUP(Table2[[#This Row],[id]],AGCEEP[id],AGCEEP[religion])</f>
        <v>pagan</v>
      </c>
      <c r="U696" t="str">
        <f>_xlfn.XLOOKUP(Table2[[#This Row],[id]],AGCEEP[id],AGCEEP[climate])</f>
        <v>tropical</v>
      </c>
      <c r="V696" t="str">
        <f>_xlfn.XLOOKUP(Table2[[#This Row],[id]],AGCEEP[id],AGCEEP[culture])</f>
        <v>malay</v>
      </c>
      <c r="W696" t="str">
        <f>_xlfn.XLOOKUP(Table2[[#This Row],[id]],AGCEEP[id],AGCEEP[goods])</f>
        <v>spices</v>
      </c>
      <c r="X696" t="str">
        <f>_xlfn.XLOOKUP(Table2[[#This Row],[id]],AGCEEP[id],AGCEEP[name])</f>
        <v>Sabah</v>
      </c>
      <c r="Y696">
        <f>_xlfn.XLOOKUP(Table2[[#This Row],[id]],AGCEEP[id],AGCEEP[colonization_difficulty])</f>
        <v>4</v>
      </c>
      <c r="Z696">
        <f>_xlfn.XLOOKUP(Table2[[#This Row],[id]],AGCEEP[id],AGCEEP[manpower])</f>
        <v>3</v>
      </c>
      <c r="AA696">
        <f>_xlfn.XLOOKUP(Table2[[#This Row],[id]],AGCEEP[id],AGCEEP[income])</f>
        <v>3</v>
      </c>
    </row>
    <row r="697" spans="1:27">
      <c r="A697" s="2">
        <v>696</v>
      </c>
      <c r="B697" s="3" t="s">
        <v>652</v>
      </c>
      <c r="C697" s="3" t="s">
        <v>934</v>
      </c>
      <c r="D697" s="3" t="s">
        <v>960</v>
      </c>
      <c r="E697" s="3" t="s">
        <v>22</v>
      </c>
      <c r="F697" s="3" t="s">
        <v>608</v>
      </c>
      <c r="G697" s="3" t="s">
        <v>75</v>
      </c>
      <c r="H697" s="3" t="s">
        <v>930</v>
      </c>
      <c r="I697" s="3" t="s">
        <v>686</v>
      </c>
      <c r="J697" s="3" t="s">
        <v>962</v>
      </c>
      <c r="K697" s="3">
        <v>4</v>
      </c>
      <c r="L697" s="3">
        <v>6</v>
      </c>
      <c r="M697" s="3">
        <v>14</v>
      </c>
      <c r="O697">
        <f>Table2[[#This Row],[id]]</f>
        <v>696</v>
      </c>
      <c r="P697" t="str">
        <f>_xlfn.XLOOKUP(Table2[[#This Row],[id]],AGCEEP[id],AGCEEP[continent])</f>
        <v>Asia</v>
      </c>
      <c r="Q697" t="str">
        <f>_xlfn.XLOOKUP(Table2[[#This Row],[id]],AGCEEP[id],AGCEEP[region])</f>
        <v>Indonesia</v>
      </c>
      <c r="R697" t="str">
        <f>_xlfn.XLOOKUP(Table2[[#This Row],[id]],AGCEEP[id],AGCEEP[area])</f>
        <v>Borneo</v>
      </c>
      <c r="S697" t="str">
        <f>_xlfn.XLOOKUP(Table2[[#This Row],[id]],AGCEEP[id],AGCEEP[terrain])</f>
        <v>forest</v>
      </c>
      <c r="T697" t="str">
        <f>_xlfn.XLOOKUP(Table2[[#This Row],[id]],AGCEEP[id],AGCEEP[religion])</f>
        <v>sunni</v>
      </c>
      <c r="U697" t="str">
        <f>_xlfn.XLOOKUP(Table2[[#This Row],[id]],AGCEEP[id],AGCEEP[climate])</f>
        <v>tropical</v>
      </c>
      <c r="V697" t="str">
        <f>_xlfn.XLOOKUP(Table2[[#This Row],[id]],AGCEEP[id],AGCEEP[culture])</f>
        <v>malay</v>
      </c>
      <c r="W697" t="str">
        <f>_xlfn.XLOOKUP(Table2[[#This Row],[id]],AGCEEP[id],AGCEEP[goods])</f>
        <v>spices</v>
      </c>
      <c r="X697" t="str">
        <f>_xlfn.XLOOKUP(Table2[[#This Row],[id]],AGCEEP[id],AGCEEP[name])</f>
        <v>Brunei</v>
      </c>
      <c r="Y697">
        <f>_xlfn.XLOOKUP(Table2[[#This Row],[id]],AGCEEP[id],AGCEEP[colonization_difficulty])</f>
        <v>4</v>
      </c>
      <c r="Z697">
        <f>_xlfn.XLOOKUP(Table2[[#This Row],[id]],AGCEEP[id],AGCEEP[manpower])</f>
        <v>5</v>
      </c>
      <c r="AA697">
        <f>_xlfn.XLOOKUP(Table2[[#This Row],[id]],AGCEEP[id],AGCEEP[income])</f>
        <v>8</v>
      </c>
    </row>
    <row r="698" spans="1:27">
      <c r="A698" s="2">
        <v>697</v>
      </c>
      <c r="B698" s="3" t="s">
        <v>652</v>
      </c>
      <c r="C698" s="3" t="s">
        <v>934</v>
      </c>
      <c r="D698" s="3" t="s">
        <v>960</v>
      </c>
      <c r="E698" s="3" t="s">
        <v>22</v>
      </c>
      <c r="F698" s="3" t="s">
        <v>747</v>
      </c>
      <c r="G698" s="3" t="s">
        <v>75</v>
      </c>
      <c r="H698" s="3" t="s">
        <v>930</v>
      </c>
      <c r="I698" s="3" t="s">
        <v>29</v>
      </c>
      <c r="J698" s="3" t="s">
        <v>963</v>
      </c>
      <c r="K698" s="3">
        <v>3</v>
      </c>
      <c r="L698" s="3">
        <v>3</v>
      </c>
      <c r="M698" s="3">
        <v>6</v>
      </c>
      <c r="O698">
        <f>Table2[[#This Row],[id]]</f>
        <v>697</v>
      </c>
      <c r="P698" t="str">
        <f>_xlfn.XLOOKUP(Table2[[#This Row],[id]],AGCEEP[id],AGCEEP[continent])</f>
        <v>Asia</v>
      </c>
      <c r="Q698" t="str">
        <f>_xlfn.XLOOKUP(Table2[[#This Row],[id]],AGCEEP[id],AGCEEP[region])</f>
        <v>Indonesia</v>
      </c>
      <c r="R698" t="str">
        <f>_xlfn.XLOOKUP(Table2[[#This Row],[id]],AGCEEP[id],AGCEEP[area])</f>
        <v>Borneo</v>
      </c>
      <c r="S698" t="str">
        <f>_xlfn.XLOOKUP(Table2[[#This Row],[id]],AGCEEP[id],AGCEEP[terrain])</f>
        <v>forest</v>
      </c>
      <c r="T698" t="str">
        <f>_xlfn.XLOOKUP(Table2[[#This Row],[id]],AGCEEP[id],AGCEEP[religion])</f>
        <v>hindu</v>
      </c>
      <c r="U698" t="str">
        <f>_xlfn.XLOOKUP(Table2[[#This Row],[id]],AGCEEP[id],AGCEEP[climate])</f>
        <v>tropical</v>
      </c>
      <c r="V698" t="str">
        <f>_xlfn.XLOOKUP(Table2[[#This Row],[id]],AGCEEP[id],AGCEEP[culture])</f>
        <v>malay</v>
      </c>
      <c r="W698" t="str">
        <f>_xlfn.XLOOKUP(Table2[[#This Row],[id]],AGCEEP[id],AGCEEP[goods])</f>
        <v>naval_supplies</v>
      </c>
      <c r="X698" t="str">
        <f>_xlfn.XLOOKUP(Table2[[#This Row],[id]],AGCEEP[id],AGCEEP[name])</f>
        <v>Sarawak</v>
      </c>
      <c r="Y698">
        <f>_xlfn.XLOOKUP(Table2[[#This Row],[id]],AGCEEP[id],AGCEEP[colonization_difficulty])</f>
        <v>3</v>
      </c>
      <c r="Z698">
        <f>_xlfn.XLOOKUP(Table2[[#This Row],[id]],AGCEEP[id],AGCEEP[manpower])</f>
        <v>3</v>
      </c>
      <c r="AA698">
        <f>_xlfn.XLOOKUP(Table2[[#This Row],[id]],AGCEEP[id],AGCEEP[income])</f>
        <v>3</v>
      </c>
    </row>
    <row r="699" spans="1:27">
      <c r="A699" s="2">
        <v>698</v>
      </c>
      <c r="B699" s="3" t="s">
        <v>652</v>
      </c>
      <c r="C699" s="3" t="s">
        <v>934</v>
      </c>
      <c r="D699" s="3" t="s">
        <v>960</v>
      </c>
      <c r="E699" s="3" t="s">
        <v>80</v>
      </c>
      <c r="F699" s="3" t="s">
        <v>747</v>
      </c>
      <c r="G699" s="3" t="s">
        <v>75</v>
      </c>
      <c r="H699" s="3" t="s">
        <v>964</v>
      </c>
      <c r="I699" s="3" t="s">
        <v>141</v>
      </c>
      <c r="J699" s="3" t="s">
        <v>965</v>
      </c>
      <c r="K699" s="3">
        <v>4</v>
      </c>
      <c r="L699" s="3">
        <v>3</v>
      </c>
      <c r="M699" s="3">
        <v>6</v>
      </c>
      <c r="O699">
        <f>Table2[[#This Row],[id]]</f>
        <v>698</v>
      </c>
      <c r="P699" t="str">
        <f>_xlfn.XLOOKUP(Table2[[#This Row],[id]],AGCEEP[id],AGCEEP[continent])</f>
        <v>Asia</v>
      </c>
      <c r="Q699" t="str">
        <f>_xlfn.XLOOKUP(Table2[[#This Row],[id]],AGCEEP[id],AGCEEP[region])</f>
        <v>Indonesia</v>
      </c>
      <c r="R699" t="str">
        <f>_xlfn.XLOOKUP(Table2[[#This Row],[id]],AGCEEP[id],AGCEEP[area])</f>
        <v>Borneo</v>
      </c>
      <c r="S699" t="str">
        <f>_xlfn.XLOOKUP(Table2[[#This Row],[id]],AGCEEP[id],AGCEEP[terrain])</f>
        <v>marsh</v>
      </c>
      <c r="T699" t="str">
        <f>_xlfn.XLOOKUP(Table2[[#This Row],[id]],AGCEEP[id],AGCEEP[religion])</f>
        <v>hindu</v>
      </c>
      <c r="U699" t="str">
        <f>_xlfn.XLOOKUP(Table2[[#This Row],[id]],AGCEEP[id],AGCEEP[climate])</f>
        <v>tropical</v>
      </c>
      <c r="V699" t="str">
        <f>_xlfn.XLOOKUP(Table2[[#This Row],[id]],AGCEEP[id],AGCEEP[culture])</f>
        <v>javan</v>
      </c>
      <c r="W699" t="str">
        <f>_xlfn.XLOOKUP(Table2[[#This Row],[id]],AGCEEP[id],AGCEEP[goods])</f>
        <v>iron</v>
      </c>
      <c r="X699" t="str">
        <f>_xlfn.XLOOKUP(Table2[[#This Row],[id]],AGCEEP[id],AGCEEP[name])</f>
        <v>Bandjarmasin</v>
      </c>
      <c r="Y699">
        <f>_xlfn.XLOOKUP(Table2[[#This Row],[id]],AGCEEP[id],AGCEEP[colonization_difficulty])</f>
        <v>4</v>
      </c>
      <c r="Z699">
        <f>_xlfn.XLOOKUP(Table2[[#This Row],[id]],AGCEEP[id],AGCEEP[manpower])</f>
        <v>3</v>
      </c>
      <c r="AA699">
        <f>_xlfn.XLOOKUP(Table2[[#This Row],[id]],AGCEEP[id],AGCEEP[income])</f>
        <v>3</v>
      </c>
    </row>
    <row r="700" spans="1:27">
      <c r="A700" s="2">
        <v>699</v>
      </c>
      <c r="B700" s="3" t="s">
        <v>652</v>
      </c>
      <c r="C700" s="3" t="s">
        <v>934</v>
      </c>
      <c r="D700" s="3" t="s">
        <v>960</v>
      </c>
      <c r="E700" s="3" t="s">
        <v>80</v>
      </c>
      <c r="F700" s="3" t="s">
        <v>747</v>
      </c>
      <c r="G700" s="3" t="s">
        <v>75</v>
      </c>
      <c r="H700" s="3" t="s">
        <v>964</v>
      </c>
      <c r="I700" s="3" t="s">
        <v>684</v>
      </c>
      <c r="J700" s="3" t="s">
        <v>966</v>
      </c>
      <c r="K700" s="3">
        <v>4</v>
      </c>
      <c r="L700" s="3">
        <v>3</v>
      </c>
      <c r="M700" s="3">
        <v>6</v>
      </c>
      <c r="O700">
        <f>Table2[[#This Row],[id]]</f>
        <v>699</v>
      </c>
      <c r="P700" t="str">
        <f>_xlfn.XLOOKUP(Table2[[#This Row],[id]],AGCEEP[id],AGCEEP[continent])</f>
        <v>Asia</v>
      </c>
      <c r="Q700" t="str">
        <f>_xlfn.XLOOKUP(Table2[[#This Row],[id]],AGCEEP[id],AGCEEP[region])</f>
        <v>Indonesia</v>
      </c>
      <c r="R700" t="str">
        <f>_xlfn.XLOOKUP(Table2[[#This Row],[id]],AGCEEP[id],AGCEEP[area])</f>
        <v>Borneo</v>
      </c>
      <c r="S700" t="str">
        <f>_xlfn.XLOOKUP(Table2[[#This Row],[id]],AGCEEP[id],AGCEEP[terrain])</f>
        <v>marsh</v>
      </c>
      <c r="T700" t="str">
        <f>_xlfn.XLOOKUP(Table2[[#This Row],[id]],AGCEEP[id],AGCEEP[religion])</f>
        <v>hindu</v>
      </c>
      <c r="U700" t="str">
        <f>_xlfn.XLOOKUP(Table2[[#This Row],[id]],AGCEEP[id],AGCEEP[climate])</f>
        <v>tropical</v>
      </c>
      <c r="V700" t="str">
        <f>_xlfn.XLOOKUP(Table2[[#This Row],[id]],AGCEEP[id],AGCEEP[culture])</f>
        <v>javan</v>
      </c>
      <c r="W700" t="str">
        <f>_xlfn.XLOOKUP(Table2[[#This Row],[id]],AGCEEP[id],AGCEEP[goods])</f>
        <v>chinaware</v>
      </c>
      <c r="X700" t="str">
        <f>_xlfn.XLOOKUP(Table2[[#This Row],[id]],AGCEEP[id],AGCEEP[name])</f>
        <v>Selatan</v>
      </c>
      <c r="Y700">
        <f>_xlfn.XLOOKUP(Table2[[#This Row],[id]],AGCEEP[id],AGCEEP[colonization_difficulty])</f>
        <v>4</v>
      </c>
      <c r="Z700">
        <f>_xlfn.XLOOKUP(Table2[[#This Row],[id]],AGCEEP[id],AGCEEP[manpower])</f>
        <v>3</v>
      </c>
      <c r="AA700">
        <f>_xlfn.XLOOKUP(Table2[[#This Row],[id]],AGCEEP[id],AGCEEP[income])</f>
        <v>3</v>
      </c>
    </row>
    <row r="701" spans="1:27">
      <c r="A701" s="2">
        <v>700</v>
      </c>
      <c r="B701" s="3" t="s">
        <v>652</v>
      </c>
      <c r="C701" s="3" t="s">
        <v>934</v>
      </c>
      <c r="D701" s="3" t="s">
        <v>960</v>
      </c>
      <c r="E701" s="3" t="s">
        <v>80</v>
      </c>
      <c r="F701" s="3" t="s">
        <v>747</v>
      </c>
      <c r="G701" s="3" t="s">
        <v>75</v>
      </c>
      <c r="H701" s="3" t="s">
        <v>964</v>
      </c>
      <c r="I701" s="3" t="s">
        <v>27</v>
      </c>
      <c r="J701" s="3" t="s">
        <v>967</v>
      </c>
      <c r="K701" s="3">
        <v>4</v>
      </c>
      <c r="L701" s="3">
        <v>2</v>
      </c>
      <c r="M701" s="3">
        <v>5</v>
      </c>
      <c r="O701">
        <f>Table2[[#This Row],[id]]</f>
        <v>700</v>
      </c>
      <c r="P701" t="str">
        <f>_xlfn.XLOOKUP(Table2[[#This Row],[id]],AGCEEP[id],AGCEEP[continent])</f>
        <v>Asia</v>
      </c>
      <c r="Q701" t="str">
        <f>_xlfn.XLOOKUP(Table2[[#This Row],[id]],AGCEEP[id],AGCEEP[region])</f>
        <v>Indonesia</v>
      </c>
      <c r="R701" t="str">
        <f>_xlfn.XLOOKUP(Table2[[#This Row],[id]],AGCEEP[id],AGCEEP[area])</f>
        <v>Borneo</v>
      </c>
      <c r="S701" t="str">
        <f>_xlfn.XLOOKUP(Table2[[#This Row],[id]],AGCEEP[id],AGCEEP[terrain])</f>
        <v>marsh</v>
      </c>
      <c r="T701" t="str">
        <f>_xlfn.XLOOKUP(Table2[[#This Row],[id]],AGCEEP[id],AGCEEP[religion])</f>
        <v>hindu</v>
      </c>
      <c r="U701" t="str">
        <f>_xlfn.XLOOKUP(Table2[[#This Row],[id]],AGCEEP[id],AGCEEP[climate])</f>
        <v>tropical</v>
      </c>
      <c r="V701" t="str">
        <f>_xlfn.XLOOKUP(Table2[[#This Row],[id]],AGCEEP[id],AGCEEP[culture])</f>
        <v>javan</v>
      </c>
      <c r="W701" t="str">
        <f>_xlfn.XLOOKUP(Table2[[#This Row],[id]],AGCEEP[id],AGCEEP[goods])</f>
        <v>fish</v>
      </c>
      <c r="X701" t="str">
        <f>_xlfn.XLOOKUP(Table2[[#This Row],[id]],AGCEEP[id],AGCEEP[name])</f>
        <v>Kalimantan</v>
      </c>
      <c r="Y701">
        <f>_xlfn.XLOOKUP(Table2[[#This Row],[id]],AGCEEP[id],AGCEEP[colonization_difficulty])</f>
        <v>4</v>
      </c>
      <c r="Z701">
        <f>_xlfn.XLOOKUP(Table2[[#This Row],[id]],AGCEEP[id],AGCEEP[manpower])</f>
        <v>2</v>
      </c>
      <c r="AA701">
        <f>_xlfn.XLOOKUP(Table2[[#This Row],[id]],AGCEEP[id],AGCEEP[income])</f>
        <v>2</v>
      </c>
    </row>
    <row r="702" spans="1:27">
      <c r="A702" s="2">
        <v>701</v>
      </c>
      <c r="B702" s="3" t="s">
        <v>652</v>
      </c>
      <c r="C702" s="3" t="s">
        <v>934</v>
      </c>
      <c r="D702" s="3" t="s">
        <v>968</v>
      </c>
      <c r="E702" s="3" t="s">
        <v>22</v>
      </c>
      <c r="F702" s="3" t="s">
        <v>747</v>
      </c>
      <c r="G702" s="3" t="s">
        <v>75</v>
      </c>
      <c r="H702" s="3" t="s">
        <v>964</v>
      </c>
      <c r="I702" s="3" t="s">
        <v>686</v>
      </c>
      <c r="J702" s="3" t="s">
        <v>969</v>
      </c>
      <c r="K702" s="3">
        <v>3</v>
      </c>
      <c r="L702" s="3">
        <v>6</v>
      </c>
      <c r="M702" s="3">
        <v>12</v>
      </c>
      <c r="O702">
        <f>Table2[[#This Row],[id]]</f>
        <v>701</v>
      </c>
      <c r="P702" t="str">
        <f>_xlfn.XLOOKUP(Table2[[#This Row],[id]],AGCEEP[id],AGCEEP[continent])</f>
        <v>Asia</v>
      </c>
      <c r="Q702" t="str">
        <f>_xlfn.XLOOKUP(Table2[[#This Row],[id]],AGCEEP[id],AGCEEP[region])</f>
        <v>Indonesia</v>
      </c>
      <c r="R702" t="str">
        <f>_xlfn.XLOOKUP(Table2[[#This Row],[id]],AGCEEP[id],AGCEEP[area])</f>
        <v>Java</v>
      </c>
      <c r="S702" t="str">
        <f>_xlfn.XLOOKUP(Table2[[#This Row],[id]],AGCEEP[id],AGCEEP[terrain])</f>
        <v>mountain</v>
      </c>
      <c r="T702" t="str">
        <f>_xlfn.XLOOKUP(Table2[[#This Row],[id]],AGCEEP[id],AGCEEP[religion])</f>
        <v>hindu</v>
      </c>
      <c r="U702" t="str">
        <f>_xlfn.XLOOKUP(Table2[[#This Row],[id]],AGCEEP[id],AGCEEP[climate])</f>
        <v>tropical</v>
      </c>
      <c r="V702" t="str">
        <f>_xlfn.XLOOKUP(Table2[[#This Row],[id]],AGCEEP[id],AGCEEP[culture])</f>
        <v>javan</v>
      </c>
      <c r="W702" t="str">
        <f>_xlfn.XLOOKUP(Table2[[#This Row],[id]],AGCEEP[id],AGCEEP[goods])</f>
        <v>spices</v>
      </c>
      <c r="X702" t="str">
        <f>_xlfn.XLOOKUP(Table2[[#This Row],[id]],AGCEEP[id],AGCEEP[name])</f>
        <v>Sunda</v>
      </c>
      <c r="Y702">
        <f>_xlfn.XLOOKUP(Table2[[#This Row],[id]],AGCEEP[id],AGCEEP[colonization_difficulty])</f>
        <v>3</v>
      </c>
      <c r="Z702">
        <f>_xlfn.XLOOKUP(Table2[[#This Row],[id]],AGCEEP[id],AGCEEP[manpower])</f>
        <v>4</v>
      </c>
      <c r="AA702">
        <f>_xlfn.XLOOKUP(Table2[[#This Row],[id]],AGCEEP[id],AGCEEP[income])</f>
        <v>7</v>
      </c>
    </row>
    <row r="703" spans="1:27">
      <c r="A703" s="2">
        <v>702</v>
      </c>
      <c r="B703" s="3" t="s">
        <v>652</v>
      </c>
      <c r="C703" s="3" t="s">
        <v>934</v>
      </c>
      <c r="D703" s="3" t="s">
        <v>968</v>
      </c>
      <c r="E703" s="3" t="s">
        <v>80</v>
      </c>
      <c r="F703" s="3" t="s">
        <v>747</v>
      </c>
      <c r="G703" s="3" t="s">
        <v>75</v>
      </c>
      <c r="H703" s="3" t="s">
        <v>964</v>
      </c>
      <c r="I703" s="3" t="s">
        <v>73</v>
      </c>
      <c r="J703" s="3" t="s">
        <v>970</v>
      </c>
      <c r="K703" s="3">
        <v>3</v>
      </c>
      <c r="L703" s="3">
        <v>8</v>
      </c>
      <c r="M703" s="3">
        <v>16</v>
      </c>
      <c r="O703">
        <f>Table2[[#This Row],[id]]</f>
        <v>702</v>
      </c>
      <c r="P703" t="str">
        <f>_xlfn.XLOOKUP(Table2[[#This Row],[id]],AGCEEP[id],AGCEEP[continent])</f>
        <v>Asia</v>
      </c>
      <c r="Q703" t="str">
        <f>_xlfn.XLOOKUP(Table2[[#This Row],[id]],AGCEEP[id],AGCEEP[region])</f>
        <v>Indonesia</v>
      </c>
      <c r="R703" t="str">
        <f>_xlfn.XLOOKUP(Table2[[#This Row],[id]],AGCEEP[id],AGCEEP[area])</f>
        <v>Java</v>
      </c>
      <c r="S703" t="str">
        <f>_xlfn.XLOOKUP(Table2[[#This Row],[id]],AGCEEP[id],AGCEEP[terrain])</f>
        <v>marsh</v>
      </c>
      <c r="T703" t="str">
        <f>_xlfn.XLOOKUP(Table2[[#This Row],[id]],AGCEEP[id],AGCEEP[religion])</f>
        <v>hindu</v>
      </c>
      <c r="U703" t="str">
        <f>_xlfn.XLOOKUP(Table2[[#This Row],[id]],AGCEEP[id],AGCEEP[climate])</f>
        <v>tropical</v>
      </c>
      <c r="V703" t="str">
        <f>_xlfn.XLOOKUP(Table2[[#This Row],[id]],AGCEEP[id],AGCEEP[culture])</f>
        <v>javan</v>
      </c>
      <c r="W703" t="str">
        <f>_xlfn.XLOOKUP(Table2[[#This Row],[id]],AGCEEP[id],AGCEEP[goods])</f>
        <v>sugar</v>
      </c>
      <c r="X703" t="str">
        <f>_xlfn.XLOOKUP(Table2[[#This Row],[id]],AGCEEP[id],AGCEEP[name])</f>
        <v>Jakarta</v>
      </c>
      <c r="Y703">
        <f>_xlfn.XLOOKUP(Table2[[#This Row],[id]],AGCEEP[id],AGCEEP[colonization_difficulty])</f>
        <v>3</v>
      </c>
      <c r="Z703">
        <f>_xlfn.XLOOKUP(Table2[[#This Row],[id]],AGCEEP[id],AGCEEP[manpower])</f>
        <v>5</v>
      </c>
      <c r="AA703">
        <f>_xlfn.XLOOKUP(Table2[[#This Row],[id]],AGCEEP[id],AGCEEP[income])</f>
        <v>1</v>
      </c>
    </row>
    <row r="704" spans="1:27">
      <c r="A704" s="2">
        <v>703</v>
      </c>
      <c r="B704" s="3" t="s">
        <v>652</v>
      </c>
      <c r="C704" s="3" t="s">
        <v>934</v>
      </c>
      <c r="D704" s="3" t="s">
        <v>968</v>
      </c>
      <c r="E704" s="3" t="s">
        <v>1956</v>
      </c>
      <c r="F704" s="3" t="s">
        <v>747</v>
      </c>
      <c r="G704" s="3" t="s">
        <v>75</v>
      </c>
      <c r="H704" s="3" t="s">
        <v>964</v>
      </c>
      <c r="I704" s="3" t="s">
        <v>103</v>
      </c>
      <c r="J704" s="3" t="s">
        <v>971</v>
      </c>
      <c r="K704" s="3">
        <v>3</v>
      </c>
      <c r="L704" s="3">
        <v>6</v>
      </c>
      <c r="M704" s="3">
        <v>14</v>
      </c>
      <c r="O704">
        <f>Table2[[#This Row],[id]]</f>
        <v>703</v>
      </c>
      <c r="P704" t="str">
        <f>_xlfn.XLOOKUP(Table2[[#This Row],[id]],AGCEEP[id],AGCEEP[continent])</f>
        <v>Asia</v>
      </c>
      <c r="Q704" t="str">
        <f>_xlfn.XLOOKUP(Table2[[#This Row],[id]],AGCEEP[id],AGCEEP[region])</f>
        <v>Indonesia</v>
      </c>
      <c r="R704" t="str">
        <f>_xlfn.XLOOKUP(Table2[[#This Row],[id]],AGCEEP[id],AGCEEP[area])</f>
        <v>Java</v>
      </c>
      <c r="S704" t="str">
        <f>_xlfn.XLOOKUP(Table2[[#This Row],[id]],AGCEEP[id],AGCEEP[terrain])</f>
        <v>mountain</v>
      </c>
      <c r="T704" t="str">
        <f>_xlfn.XLOOKUP(Table2[[#This Row],[id]],AGCEEP[id],AGCEEP[religion])</f>
        <v>hindu</v>
      </c>
      <c r="U704" t="str">
        <f>_xlfn.XLOOKUP(Table2[[#This Row],[id]],AGCEEP[id],AGCEEP[climate])</f>
        <v>tropical</v>
      </c>
      <c r="V704" t="str">
        <f>_xlfn.XLOOKUP(Table2[[#This Row],[id]],AGCEEP[id],AGCEEP[culture])</f>
        <v>javan</v>
      </c>
      <c r="W704" t="str">
        <f>_xlfn.XLOOKUP(Table2[[#This Row],[id]],AGCEEP[id],AGCEEP[goods])</f>
        <v>coffee</v>
      </c>
      <c r="X704" t="str">
        <f>_xlfn.XLOOKUP(Table2[[#This Row],[id]],AGCEEP[id],AGCEEP[name])</f>
        <v>Bandung</v>
      </c>
      <c r="Y704">
        <f>_xlfn.XLOOKUP(Table2[[#This Row],[id]],AGCEEP[id],AGCEEP[colonization_difficulty])</f>
        <v>3</v>
      </c>
      <c r="Z704">
        <f>_xlfn.XLOOKUP(Table2[[#This Row],[id]],AGCEEP[id],AGCEEP[manpower])</f>
        <v>6</v>
      </c>
      <c r="AA704">
        <f>_xlfn.XLOOKUP(Table2[[#This Row],[id]],AGCEEP[id],AGCEEP[income])</f>
        <v>7</v>
      </c>
    </row>
    <row r="705" spans="1:27">
      <c r="A705" s="2">
        <v>704</v>
      </c>
      <c r="B705" s="3" t="s">
        <v>652</v>
      </c>
      <c r="C705" s="3" t="s">
        <v>934</v>
      </c>
      <c r="D705" s="3" t="s">
        <v>972</v>
      </c>
      <c r="E705" s="3" t="s">
        <v>1956</v>
      </c>
      <c r="F705" s="3" t="s">
        <v>747</v>
      </c>
      <c r="G705" s="3" t="s">
        <v>75</v>
      </c>
      <c r="H705" s="3" t="s">
        <v>964</v>
      </c>
      <c r="I705" s="3" t="s">
        <v>103</v>
      </c>
      <c r="J705" s="3" t="s">
        <v>973</v>
      </c>
      <c r="K705" s="3">
        <v>3</v>
      </c>
      <c r="L705" s="3">
        <v>7</v>
      </c>
      <c r="M705" s="3">
        <v>16</v>
      </c>
      <c r="O705">
        <f>Table2[[#This Row],[id]]</f>
        <v>704</v>
      </c>
      <c r="P705" t="str">
        <f>_xlfn.XLOOKUP(Table2[[#This Row],[id]],AGCEEP[id],AGCEEP[continent])</f>
        <v>Asia</v>
      </c>
      <c r="Q705" t="str">
        <f>_xlfn.XLOOKUP(Table2[[#This Row],[id]],AGCEEP[id],AGCEEP[region])</f>
        <v>Indonesia</v>
      </c>
      <c r="R705" t="str">
        <f>_xlfn.XLOOKUP(Table2[[#This Row],[id]],AGCEEP[id],AGCEEP[area])</f>
        <v>Surabaya</v>
      </c>
      <c r="S705" t="str">
        <f>_xlfn.XLOOKUP(Table2[[#This Row],[id]],AGCEEP[id],AGCEEP[terrain])</f>
        <v>mountain</v>
      </c>
      <c r="T705" t="str">
        <f>_xlfn.XLOOKUP(Table2[[#This Row],[id]],AGCEEP[id],AGCEEP[religion])</f>
        <v>hindu</v>
      </c>
      <c r="U705" t="str">
        <f>_xlfn.XLOOKUP(Table2[[#This Row],[id]],AGCEEP[id],AGCEEP[climate])</f>
        <v>tropical</v>
      </c>
      <c r="V705" t="str">
        <f>_xlfn.XLOOKUP(Table2[[#This Row],[id]],AGCEEP[id],AGCEEP[culture])</f>
        <v>javan</v>
      </c>
      <c r="W705" t="str">
        <f>_xlfn.XLOOKUP(Table2[[#This Row],[id]],AGCEEP[id],AGCEEP[goods])</f>
        <v>coffee</v>
      </c>
      <c r="X705" t="str">
        <f>_xlfn.XLOOKUP(Table2[[#This Row],[id]],AGCEEP[id],AGCEEP[name])</f>
        <v>Surabaja</v>
      </c>
      <c r="Y705">
        <f>_xlfn.XLOOKUP(Table2[[#This Row],[id]],AGCEEP[id],AGCEEP[colonization_difficulty])</f>
        <v>3</v>
      </c>
      <c r="Z705">
        <f>_xlfn.XLOOKUP(Table2[[#This Row],[id]],AGCEEP[id],AGCEEP[manpower])</f>
        <v>6</v>
      </c>
      <c r="AA705">
        <f>_xlfn.XLOOKUP(Table2[[#This Row],[id]],AGCEEP[id],AGCEEP[income])</f>
        <v>8</v>
      </c>
    </row>
    <row r="706" spans="1:27">
      <c r="A706" s="2">
        <v>705</v>
      </c>
      <c r="B706" s="3" t="s">
        <v>652</v>
      </c>
      <c r="C706" s="3" t="s">
        <v>934</v>
      </c>
      <c r="D706" s="3" t="s">
        <v>972</v>
      </c>
      <c r="E706" s="3" t="s">
        <v>80</v>
      </c>
      <c r="F706" s="3" t="s">
        <v>747</v>
      </c>
      <c r="G706" s="3" t="s">
        <v>75</v>
      </c>
      <c r="H706" s="3" t="s">
        <v>964</v>
      </c>
      <c r="I706" s="3" t="s">
        <v>84</v>
      </c>
      <c r="J706" s="3" t="s">
        <v>974</v>
      </c>
      <c r="K706" s="3">
        <v>3</v>
      </c>
      <c r="L706" s="3">
        <v>5</v>
      </c>
      <c r="M706" s="3">
        <v>12</v>
      </c>
      <c r="O706">
        <f>Table2[[#This Row],[id]]</f>
        <v>705</v>
      </c>
      <c r="P706" t="str">
        <f>_xlfn.XLOOKUP(Table2[[#This Row],[id]],AGCEEP[id],AGCEEP[continent])</f>
        <v>Asia</v>
      </c>
      <c r="Q706" t="str">
        <f>_xlfn.XLOOKUP(Table2[[#This Row],[id]],AGCEEP[id],AGCEEP[region])</f>
        <v>Indonesia</v>
      </c>
      <c r="R706" t="str">
        <f>_xlfn.XLOOKUP(Table2[[#This Row],[id]],AGCEEP[id],AGCEEP[area])</f>
        <v>Surabaya</v>
      </c>
      <c r="S706" t="str">
        <f>_xlfn.XLOOKUP(Table2[[#This Row],[id]],AGCEEP[id],AGCEEP[terrain])</f>
        <v>marsh</v>
      </c>
      <c r="T706" t="str">
        <f>_xlfn.XLOOKUP(Table2[[#This Row],[id]],AGCEEP[id],AGCEEP[religion])</f>
        <v>hindu</v>
      </c>
      <c r="U706" t="str">
        <f>_xlfn.XLOOKUP(Table2[[#This Row],[id]],AGCEEP[id],AGCEEP[climate])</f>
        <v>tropical</v>
      </c>
      <c r="V706" t="str">
        <f>_xlfn.XLOOKUP(Table2[[#This Row],[id]],AGCEEP[id],AGCEEP[culture])</f>
        <v>javan</v>
      </c>
      <c r="W706" t="str">
        <f>_xlfn.XLOOKUP(Table2[[#This Row],[id]],AGCEEP[id],AGCEEP[goods])</f>
        <v>coffee</v>
      </c>
      <c r="X706" t="str">
        <f>_xlfn.XLOOKUP(Table2[[#This Row],[id]],AGCEEP[id],AGCEEP[name])</f>
        <v>Bali</v>
      </c>
      <c r="Y706">
        <f>_xlfn.XLOOKUP(Table2[[#This Row],[id]],AGCEEP[id],AGCEEP[colonization_difficulty])</f>
        <v>3</v>
      </c>
      <c r="Z706">
        <f>_xlfn.XLOOKUP(Table2[[#This Row],[id]],AGCEEP[id],AGCEEP[manpower])</f>
        <v>4</v>
      </c>
      <c r="AA706">
        <f>_xlfn.XLOOKUP(Table2[[#This Row],[id]],AGCEEP[id],AGCEEP[income])</f>
        <v>7</v>
      </c>
    </row>
    <row r="707" spans="1:27">
      <c r="A707" s="2">
        <v>706</v>
      </c>
      <c r="B707" s="3" t="s">
        <v>652</v>
      </c>
      <c r="C707" s="3" t="s">
        <v>934</v>
      </c>
      <c r="D707" s="3" t="s">
        <v>975</v>
      </c>
      <c r="E707" s="3" t="s">
        <v>22</v>
      </c>
      <c r="F707" s="3" t="s">
        <v>15</v>
      </c>
      <c r="G707" s="3" t="s">
        <v>75</v>
      </c>
      <c r="H707" s="3" t="s">
        <v>976</v>
      </c>
      <c r="I707" s="3" t="s">
        <v>686</v>
      </c>
      <c r="J707" s="3" t="s">
        <v>977</v>
      </c>
      <c r="K707" s="3">
        <v>3</v>
      </c>
      <c r="L707" s="3">
        <v>2</v>
      </c>
      <c r="M707" s="3">
        <v>8</v>
      </c>
      <c r="O707">
        <f>Table2[[#This Row],[id]]</f>
        <v>706</v>
      </c>
      <c r="P707" t="str">
        <f>_xlfn.XLOOKUP(Table2[[#This Row],[id]],AGCEEP[id],AGCEEP[continent])</f>
        <v>Asia</v>
      </c>
      <c r="Q707" t="str">
        <f>_xlfn.XLOOKUP(Table2[[#This Row],[id]],AGCEEP[id],AGCEEP[region])</f>
        <v>Indonesia</v>
      </c>
      <c r="R707" t="str">
        <f>_xlfn.XLOOKUP(Table2[[#This Row],[id]],AGCEEP[id],AGCEEP[area])</f>
        <v>Celebes</v>
      </c>
      <c r="S707" t="str">
        <f>_xlfn.XLOOKUP(Table2[[#This Row],[id]],AGCEEP[id],AGCEEP[terrain])</f>
        <v>forest</v>
      </c>
      <c r="T707" t="str">
        <f>_xlfn.XLOOKUP(Table2[[#This Row],[id]],AGCEEP[id],AGCEEP[religion])</f>
        <v>pagan</v>
      </c>
      <c r="U707" t="str">
        <f>_xlfn.XLOOKUP(Table2[[#This Row],[id]],AGCEEP[id],AGCEEP[climate])</f>
        <v>tropical</v>
      </c>
      <c r="V707" t="str">
        <f>_xlfn.XLOOKUP(Table2[[#This Row],[id]],AGCEEP[id],AGCEEP[culture])</f>
        <v>indonesian</v>
      </c>
      <c r="W707" t="str">
        <f>_xlfn.XLOOKUP(Table2[[#This Row],[id]],AGCEEP[id],AGCEEP[goods])</f>
        <v>spices</v>
      </c>
      <c r="X707" t="str">
        <f>_xlfn.XLOOKUP(Table2[[#This Row],[id]],AGCEEP[id],AGCEEP[name])</f>
        <v>Manado</v>
      </c>
      <c r="Y707">
        <f>_xlfn.XLOOKUP(Table2[[#This Row],[id]],AGCEEP[id],AGCEEP[colonization_difficulty])</f>
        <v>3</v>
      </c>
      <c r="Z707">
        <f>_xlfn.XLOOKUP(Table2[[#This Row],[id]],AGCEEP[id],AGCEEP[manpower])</f>
        <v>2</v>
      </c>
      <c r="AA707">
        <f>_xlfn.XLOOKUP(Table2[[#This Row],[id]],AGCEEP[id],AGCEEP[income])</f>
        <v>4</v>
      </c>
    </row>
    <row r="708" spans="1:27">
      <c r="A708" s="2">
        <v>707</v>
      </c>
      <c r="B708" s="3" t="s">
        <v>652</v>
      </c>
      <c r="C708" s="3" t="s">
        <v>934</v>
      </c>
      <c r="D708" s="3" t="s">
        <v>975</v>
      </c>
      <c r="E708" s="3" t="s">
        <v>1956</v>
      </c>
      <c r="F708" s="3" t="s">
        <v>15</v>
      </c>
      <c r="G708" s="3" t="s">
        <v>75</v>
      </c>
      <c r="H708" s="3" t="s">
        <v>976</v>
      </c>
      <c r="I708" s="3" t="s">
        <v>84</v>
      </c>
      <c r="J708" s="3" t="s">
        <v>978</v>
      </c>
      <c r="K708" s="3">
        <v>3</v>
      </c>
      <c r="L708" s="3">
        <v>3</v>
      </c>
      <c r="M708" s="3">
        <v>10</v>
      </c>
      <c r="O708">
        <f>Table2[[#This Row],[id]]</f>
        <v>707</v>
      </c>
      <c r="P708" t="str">
        <f>_xlfn.XLOOKUP(Table2[[#This Row],[id]],AGCEEP[id],AGCEEP[continent])</f>
        <v>Asia</v>
      </c>
      <c r="Q708" t="str">
        <f>_xlfn.XLOOKUP(Table2[[#This Row],[id]],AGCEEP[id],AGCEEP[region])</f>
        <v>Indonesia</v>
      </c>
      <c r="R708" t="str">
        <f>_xlfn.XLOOKUP(Table2[[#This Row],[id]],AGCEEP[id],AGCEEP[area])</f>
        <v>Celebes</v>
      </c>
      <c r="S708" t="str">
        <f>_xlfn.XLOOKUP(Table2[[#This Row],[id]],AGCEEP[id],AGCEEP[terrain])</f>
        <v>mountain</v>
      </c>
      <c r="T708" t="str">
        <f>_xlfn.XLOOKUP(Table2[[#This Row],[id]],AGCEEP[id],AGCEEP[religion])</f>
        <v>pagan</v>
      </c>
      <c r="U708" t="str">
        <f>_xlfn.XLOOKUP(Table2[[#This Row],[id]],AGCEEP[id],AGCEEP[climate])</f>
        <v>tropical</v>
      </c>
      <c r="V708" t="str">
        <f>_xlfn.XLOOKUP(Table2[[#This Row],[id]],AGCEEP[id],AGCEEP[culture])</f>
        <v>indonesian</v>
      </c>
      <c r="W708" t="str">
        <f>_xlfn.XLOOKUP(Table2[[#This Row],[id]],AGCEEP[id],AGCEEP[goods])</f>
        <v>coffee</v>
      </c>
      <c r="X708" t="str">
        <f>_xlfn.XLOOKUP(Table2[[#This Row],[id]],AGCEEP[id],AGCEEP[name])</f>
        <v>Sulawesi</v>
      </c>
      <c r="Y708">
        <f>_xlfn.XLOOKUP(Table2[[#This Row],[id]],AGCEEP[id],AGCEEP[colonization_difficulty])</f>
        <v>3</v>
      </c>
      <c r="Z708">
        <f>_xlfn.XLOOKUP(Table2[[#This Row],[id]],AGCEEP[id],AGCEEP[manpower])</f>
        <v>3</v>
      </c>
      <c r="AA708">
        <f>_xlfn.XLOOKUP(Table2[[#This Row],[id]],AGCEEP[id],AGCEEP[income])</f>
        <v>5</v>
      </c>
    </row>
    <row r="709" spans="1:27">
      <c r="A709" s="2">
        <v>708</v>
      </c>
      <c r="B709" s="3" t="s">
        <v>652</v>
      </c>
      <c r="C709" s="3" t="s">
        <v>934</v>
      </c>
      <c r="D709" s="3" t="s">
        <v>975</v>
      </c>
      <c r="E709" s="3" t="s">
        <v>80</v>
      </c>
      <c r="F709" s="3" t="s">
        <v>15</v>
      </c>
      <c r="G709" s="3" t="s">
        <v>75</v>
      </c>
      <c r="H709" s="3" t="s">
        <v>976</v>
      </c>
      <c r="I709" s="3" t="s">
        <v>686</v>
      </c>
      <c r="J709" s="3" t="s">
        <v>979</v>
      </c>
      <c r="K709" s="3">
        <v>3</v>
      </c>
      <c r="L709" s="3">
        <v>5</v>
      </c>
      <c r="M709" s="3">
        <v>14</v>
      </c>
      <c r="O709">
        <f>Table2[[#This Row],[id]]</f>
        <v>708</v>
      </c>
      <c r="P709" t="str">
        <f>_xlfn.XLOOKUP(Table2[[#This Row],[id]],AGCEEP[id],AGCEEP[continent])</f>
        <v>Asia</v>
      </c>
      <c r="Q709" t="str">
        <f>_xlfn.XLOOKUP(Table2[[#This Row],[id]],AGCEEP[id],AGCEEP[region])</f>
        <v>Indonesia</v>
      </c>
      <c r="R709" t="str">
        <f>_xlfn.XLOOKUP(Table2[[#This Row],[id]],AGCEEP[id],AGCEEP[area])</f>
        <v>Celebes</v>
      </c>
      <c r="S709" t="str">
        <f>_xlfn.XLOOKUP(Table2[[#This Row],[id]],AGCEEP[id],AGCEEP[terrain])</f>
        <v>marsh</v>
      </c>
      <c r="T709" t="str">
        <f>_xlfn.XLOOKUP(Table2[[#This Row],[id]],AGCEEP[id],AGCEEP[religion])</f>
        <v>pagan</v>
      </c>
      <c r="U709" t="str">
        <f>_xlfn.XLOOKUP(Table2[[#This Row],[id]],AGCEEP[id],AGCEEP[climate])</f>
        <v>tropical</v>
      </c>
      <c r="V709" t="str">
        <f>_xlfn.XLOOKUP(Table2[[#This Row],[id]],AGCEEP[id],AGCEEP[culture])</f>
        <v>indonesian</v>
      </c>
      <c r="W709" t="str">
        <f>_xlfn.XLOOKUP(Table2[[#This Row],[id]],AGCEEP[id],AGCEEP[goods])</f>
        <v>spices</v>
      </c>
      <c r="X709" t="str">
        <f>_xlfn.XLOOKUP(Table2[[#This Row],[id]],AGCEEP[id],AGCEEP[name])</f>
        <v>Makassar</v>
      </c>
      <c r="Y709">
        <f>_xlfn.XLOOKUP(Table2[[#This Row],[id]],AGCEEP[id],AGCEEP[colonization_difficulty])</f>
        <v>3</v>
      </c>
      <c r="Z709">
        <f>_xlfn.XLOOKUP(Table2[[#This Row],[id]],AGCEEP[id],AGCEEP[manpower])</f>
        <v>5</v>
      </c>
      <c r="AA709">
        <f>_xlfn.XLOOKUP(Table2[[#This Row],[id]],AGCEEP[id],AGCEEP[income])</f>
        <v>8</v>
      </c>
    </row>
    <row r="710" spans="1:27">
      <c r="A710" s="2">
        <v>709</v>
      </c>
      <c r="B710" s="3" t="s">
        <v>652</v>
      </c>
      <c r="C710" s="3" t="s">
        <v>934</v>
      </c>
      <c r="D710" s="3" t="s">
        <v>975</v>
      </c>
      <c r="E710" s="3" t="s">
        <v>22</v>
      </c>
      <c r="F710" s="3" t="s">
        <v>15</v>
      </c>
      <c r="G710" s="3" t="s">
        <v>75</v>
      </c>
      <c r="H710" s="3" t="s">
        <v>976</v>
      </c>
      <c r="I710" s="3" t="s">
        <v>686</v>
      </c>
      <c r="J710" s="3" t="s">
        <v>980</v>
      </c>
      <c r="K710" s="3">
        <v>3</v>
      </c>
      <c r="L710" s="3">
        <v>3</v>
      </c>
      <c r="M710" s="3">
        <v>10</v>
      </c>
      <c r="O710">
        <f>Table2[[#This Row],[id]]</f>
        <v>709</v>
      </c>
      <c r="P710" t="str">
        <f>_xlfn.XLOOKUP(Table2[[#This Row],[id]],AGCEEP[id],AGCEEP[continent])</f>
        <v>Asia</v>
      </c>
      <c r="Q710" t="str">
        <f>_xlfn.XLOOKUP(Table2[[#This Row],[id]],AGCEEP[id],AGCEEP[region])</f>
        <v>Indonesia</v>
      </c>
      <c r="R710" t="str">
        <f>_xlfn.XLOOKUP(Table2[[#This Row],[id]],AGCEEP[id],AGCEEP[area])</f>
        <v>Celebes</v>
      </c>
      <c r="S710" t="str">
        <f>_xlfn.XLOOKUP(Table2[[#This Row],[id]],AGCEEP[id],AGCEEP[terrain])</f>
        <v>forest</v>
      </c>
      <c r="T710" t="str">
        <f>_xlfn.XLOOKUP(Table2[[#This Row],[id]],AGCEEP[id],AGCEEP[religion])</f>
        <v>pagan</v>
      </c>
      <c r="U710" t="str">
        <f>_xlfn.XLOOKUP(Table2[[#This Row],[id]],AGCEEP[id],AGCEEP[climate])</f>
        <v>tropical</v>
      </c>
      <c r="V710" t="str">
        <f>_xlfn.XLOOKUP(Table2[[#This Row],[id]],AGCEEP[id],AGCEEP[culture])</f>
        <v>indonesian</v>
      </c>
      <c r="W710" t="str">
        <f>_xlfn.XLOOKUP(Table2[[#This Row],[id]],AGCEEP[id],AGCEEP[goods])</f>
        <v>spices</v>
      </c>
      <c r="X710" t="str">
        <f>_xlfn.XLOOKUP(Table2[[#This Row],[id]],AGCEEP[id],AGCEEP[name])</f>
        <v>Salabanka</v>
      </c>
      <c r="Y710">
        <f>_xlfn.XLOOKUP(Table2[[#This Row],[id]],AGCEEP[id],AGCEEP[colonization_difficulty])</f>
        <v>3</v>
      </c>
      <c r="Z710">
        <f>_xlfn.XLOOKUP(Table2[[#This Row],[id]],AGCEEP[id],AGCEEP[manpower])</f>
        <v>3</v>
      </c>
      <c r="AA710">
        <f>_xlfn.XLOOKUP(Table2[[#This Row],[id]],AGCEEP[id],AGCEEP[income])</f>
        <v>5</v>
      </c>
    </row>
    <row r="711" spans="1:27">
      <c r="A711" s="2">
        <v>710</v>
      </c>
      <c r="B711" s="3" t="s">
        <v>652</v>
      </c>
      <c r="C711" s="3" t="s">
        <v>934</v>
      </c>
      <c r="D711" s="3" t="s">
        <v>981</v>
      </c>
      <c r="E711" s="3" t="s">
        <v>22</v>
      </c>
      <c r="F711" s="3" t="s">
        <v>747</v>
      </c>
      <c r="G711" s="3" t="s">
        <v>75</v>
      </c>
      <c r="H711" s="3" t="s">
        <v>976</v>
      </c>
      <c r="I711" s="3" t="s">
        <v>84</v>
      </c>
      <c r="J711" s="3" t="s">
        <v>982</v>
      </c>
      <c r="K711" s="3">
        <v>3</v>
      </c>
      <c r="L711" s="3">
        <v>3</v>
      </c>
      <c r="M711" s="3">
        <v>10</v>
      </c>
      <c r="O711">
        <f>Table2[[#This Row],[id]]</f>
        <v>710</v>
      </c>
      <c r="P711" t="str">
        <f>_xlfn.XLOOKUP(Table2[[#This Row],[id]],AGCEEP[id],AGCEEP[continent])</f>
        <v>Asia</v>
      </c>
      <c r="Q711" t="str">
        <f>_xlfn.XLOOKUP(Table2[[#This Row],[id]],AGCEEP[id],AGCEEP[region])</f>
        <v>Indonesia</v>
      </c>
      <c r="R711" t="str">
        <f>_xlfn.XLOOKUP(Table2[[#This Row],[id]],AGCEEP[id],AGCEEP[area])</f>
        <v>Amboina</v>
      </c>
      <c r="S711" t="str">
        <f>_xlfn.XLOOKUP(Table2[[#This Row],[id]],AGCEEP[id],AGCEEP[terrain])</f>
        <v>forest</v>
      </c>
      <c r="T711" t="str">
        <f>_xlfn.XLOOKUP(Table2[[#This Row],[id]],AGCEEP[id],AGCEEP[religion])</f>
        <v>hindu</v>
      </c>
      <c r="U711" t="str">
        <f>_xlfn.XLOOKUP(Table2[[#This Row],[id]],AGCEEP[id],AGCEEP[climate])</f>
        <v>tropical</v>
      </c>
      <c r="V711" t="str">
        <f>_xlfn.XLOOKUP(Table2[[#This Row],[id]],AGCEEP[id],AGCEEP[culture])</f>
        <v>indonesian</v>
      </c>
      <c r="W711" t="str">
        <f>_xlfn.XLOOKUP(Table2[[#This Row],[id]],AGCEEP[id],AGCEEP[goods])</f>
        <v>coffee</v>
      </c>
      <c r="X711" t="str">
        <f>_xlfn.XLOOKUP(Table2[[#This Row],[id]],AGCEEP[id],AGCEEP[name])</f>
        <v>Sumbawa</v>
      </c>
      <c r="Y711">
        <f>_xlfn.XLOOKUP(Table2[[#This Row],[id]],AGCEEP[id],AGCEEP[colonization_difficulty])</f>
        <v>3</v>
      </c>
      <c r="Z711">
        <f>_xlfn.XLOOKUP(Table2[[#This Row],[id]],AGCEEP[id],AGCEEP[manpower])</f>
        <v>3</v>
      </c>
      <c r="AA711">
        <f>_xlfn.XLOOKUP(Table2[[#This Row],[id]],AGCEEP[id],AGCEEP[income])</f>
        <v>5</v>
      </c>
    </row>
    <row r="712" spans="1:27">
      <c r="A712" s="2">
        <v>711</v>
      </c>
      <c r="B712" s="3" t="s">
        <v>652</v>
      </c>
      <c r="C712" s="3" t="s">
        <v>934</v>
      </c>
      <c r="D712" s="3" t="s">
        <v>981</v>
      </c>
      <c r="E712" s="3" t="s">
        <v>22</v>
      </c>
      <c r="F712" s="3" t="s">
        <v>15</v>
      </c>
      <c r="G712" s="3" t="s">
        <v>75</v>
      </c>
      <c r="H712" s="3" t="s">
        <v>976</v>
      </c>
      <c r="I712" s="3" t="s">
        <v>686</v>
      </c>
      <c r="J712" s="3" t="s">
        <v>983</v>
      </c>
      <c r="K712" s="3">
        <v>3</v>
      </c>
      <c r="L712" s="3">
        <v>3</v>
      </c>
      <c r="M712" s="3">
        <v>8</v>
      </c>
      <c r="O712">
        <f>Table2[[#This Row],[id]]</f>
        <v>711</v>
      </c>
      <c r="P712" t="str">
        <f>_xlfn.XLOOKUP(Table2[[#This Row],[id]],AGCEEP[id],AGCEEP[continent])</f>
        <v>Asia</v>
      </c>
      <c r="Q712" t="str">
        <f>_xlfn.XLOOKUP(Table2[[#This Row],[id]],AGCEEP[id],AGCEEP[region])</f>
        <v>Indonesia</v>
      </c>
      <c r="R712" t="str">
        <f>_xlfn.XLOOKUP(Table2[[#This Row],[id]],AGCEEP[id],AGCEEP[area])</f>
        <v>Amboina</v>
      </c>
      <c r="S712" t="str">
        <f>_xlfn.XLOOKUP(Table2[[#This Row],[id]],AGCEEP[id],AGCEEP[terrain])</f>
        <v>forest</v>
      </c>
      <c r="T712" t="str">
        <f>_xlfn.XLOOKUP(Table2[[#This Row],[id]],AGCEEP[id],AGCEEP[religion])</f>
        <v>pagan</v>
      </c>
      <c r="U712" t="str">
        <f>_xlfn.XLOOKUP(Table2[[#This Row],[id]],AGCEEP[id],AGCEEP[climate])</f>
        <v>tropical</v>
      </c>
      <c r="V712" t="str">
        <f>_xlfn.XLOOKUP(Table2[[#This Row],[id]],AGCEEP[id],AGCEEP[culture])</f>
        <v>indonesian</v>
      </c>
      <c r="W712" t="str">
        <f>_xlfn.XLOOKUP(Table2[[#This Row],[id]],AGCEEP[id],AGCEEP[goods])</f>
        <v>spices</v>
      </c>
      <c r="X712" t="str">
        <f>_xlfn.XLOOKUP(Table2[[#This Row],[id]],AGCEEP[id],AGCEEP[name])</f>
        <v>Flores</v>
      </c>
      <c r="Y712">
        <f>_xlfn.XLOOKUP(Table2[[#This Row],[id]],AGCEEP[id],AGCEEP[colonization_difficulty])</f>
        <v>3</v>
      </c>
      <c r="Z712">
        <f>_xlfn.XLOOKUP(Table2[[#This Row],[id]],AGCEEP[id],AGCEEP[manpower])</f>
        <v>3</v>
      </c>
      <c r="AA712">
        <f>_xlfn.XLOOKUP(Table2[[#This Row],[id]],AGCEEP[id],AGCEEP[income])</f>
        <v>4</v>
      </c>
    </row>
    <row r="713" spans="1:27">
      <c r="A713" s="2">
        <v>712</v>
      </c>
      <c r="B713" s="3" t="s">
        <v>652</v>
      </c>
      <c r="C713" s="3" t="s">
        <v>934</v>
      </c>
      <c r="D713" s="3" t="s">
        <v>981</v>
      </c>
      <c r="E713" s="3" t="s">
        <v>22</v>
      </c>
      <c r="F713" s="3" t="s">
        <v>15</v>
      </c>
      <c r="G713" s="3" t="s">
        <v>75</v>
      </c>
      <c r="H713" s="3" t="s">
        <v>976</v>
      </c>
      <c r="I713" s="3" t="s">
        <v>686</v>
      </c>
      <c r="J713" s="3" t="s">
        <v>984</v>
      </c>
      <c r="K713" s="3">
        <v>5</v>
      </c>
      <c r="L713" s="3">
        <v>2</v>
      </c>
      <c r="M713" s="3">
        <v>6</v>
      </c>
      <c r="O713">
        <f>Table2[[#This Row],[id]]</f>
        <v>712</v>
      </c>
      <c r="P713" t="str">
        <f>_xlfn.XLOOKUP(Table2[[#This Row],[id]],AGCEEP[id],AGCEEP[continent])</f>
        <v>Asia</v>
      </c>
      <c r="Q713" t="str">
        <f>_xlfn.XLOOKUP(Table2[[#This Row],[id]],AGCEEP[id],AGCEEP[region])</f>
        <v>Indonesia</v>
      </c>
      <c r="R713" t="str">
        <f>_xlfn.XLOOKUP(Table2[[#This Row],[id]],AGCEEP[id],AGCEEP[area])</f>
        <v>Amboina</v>
      </c>
      <c r="S713" t="str">
        <f>_xlfn.XLOOKUP(Table2[[#This Row],[id]],AGCEEP[id],AGCEEP[terrain])</f>
        <v>forest</v>
      </c>
      <c r="T713" t="str">
        <f>_xlfn.XLOOKUP(Table2[[#This Row],[id]],AGCEEP[id],AGCEEP[religion])</f>
        <v>pagan</v>
      </c>
      <c r="U713" t="str">
        <f>_xlfn.XLOOKUP(Table2[[#This Row],[id]],AGCEEP[id],AGCEEP[climate])</f>
        <v>tropical</v>
      </c>
      <c r="V713" t="str">
        <f>_xlfn.XLOOKUP(Table2[[#This Row],[id]],AGCEEP[id],AGCEEP[culture])</f>
        <v>indonesian</v>
      </c>
      <c r="W713" t="str">
        <f>_xlfn.XLOOKUP(Table2[[#This Row],[id]],AGCEEP[id],AGCEEP[goods])</f>
        <v>spices</v>
      </c>
      <c r="X713" t="str">
        <f>_xlfn.XLOOKUP(Table2[[#This Row],[id]],AGCEEP[id],AGCEEP[name])</f>
        <v>Timor</v>
      </c>
      <c r="Y713">
        <f>_xlfn.XLOOKUP(Table2[[#This Row],[id]],AGCEEP[id],AGCEEP[colonization_difficulty])</f>
        <v>5</v>
      </c>
      <c r="Z713">
        <f>_xlfn.XLOOKUP(Table2[[#This Row],[id]],AGCEEP[id],AGCEEP[manpower])</f>
        <v>2</v>
      </c>
      <c r="AA713">
        <f>_xlfn.XLOOKUP(Table2[[#This Row],[id]],AGCEEP[id],AGCEEP[income])</f>
        <v>3</v>
      </c>
    </row>
    <row r="714" spans="1:27">
      <c r="A714" s="2">
        <v>713</v>
      </c>
      <c r="B714" s="3" t="s">
        <v>652</v>
      </c>
      <c r="C714" s="3" t="s">
        <v>934</v>
      </c>
      <c r="D714" s="3" t="s">
        <v>985</v>
      </c>
      <c r="E714" s="3" t="s">
        <v>22</v>
      </c>
      <c r="F714" s="3" t="s">
        <v>15</v>
      </c>
      <c r="G714" s="3" t="s">
        <v>75</v>
      </c>
      <c r="H714" s="3" t="s">
        <v>976</v>
      </c>
      <c r="I714" s="3" t="s">
        <v>686</v>
      </c>
      <c r="J714" s="3" t="s">
        <v>986</v>
      </c>
      <c r="K714" s="3">
        <v>4</v>
      </c>
      <c r="L714" s="3">
        <v>4</v>
      </c>
      <c r="M714" s="3">
        <v>12</v>
      </c>
      <c r="O714">
        <f>Table2[[#This Row],[id]]</f>
        <v>713</v>
      </c>
      <c r="P714" t="str">
        <f>_xlfn.XLOOKUP(Table2[[#This Row],[id]],AGCEEP[id],AGCEEP[continent])</f>
        <v>Asia</v>
      </c>
      <c r="Q714" t="str">
        <f>_xlfn.XLOOKUP(Table2[[#This Row],[id]],AGCEEP[id],AGCEEP[region])</f>
        <v>Indonesia</v>
      </c>
      <c r="R714" t="str">
        <f>_xlfn.XLOOKUP(Table2[[#This Row],[id]],AGCEEP[id],AGCEEP[area])</f>
        <v>Ternate</v>
      </c>
      <c r="S714" t="str">
        <f>_xlfn.XLOOKUP(Table2[[#This Row],[id]],AGCEEP[id],AGCEEP[terrain])</f>
        <v>forest</v>
      </c>
      <c r="T714" t="str">
        <f>_xlfn.XLOOKUP(Table2[[#This Row],[id]],AGCEEP[id],AGCEEP[religion])</f>
        <v>pagan</v>
      </c>
      <c r="U714" t="str">
        <f>_xlfn.XLOOKUP(Table2[[#This Row],[id]],AGCEEP[id],AGCEEP[climate])</f>
        <v>tropical</v>
      </c>
      <c r="V714" t="str">
        <f>_xlfn.XLOOKUP(Table2[[#This Row],[id]],AGCEEP[id],AGCEEP[culture])</f>
        <v>indonesian</v>
      </c>
      <c r="W714" t="str">
        <f>_xlfn.XLOOKUP(Table2[[#This Row],[id]],AGCEEP[id],AGCEEP[goods])</f>
        <v>spices</v>
      </c>
      <c r="X714" t="str">
        <f>_xlfn.XLOOKUP(Table2[[#This Row],[id]],AGCEEP[id],AGCEEP[name])</f>
        <v>Tindore</v>
      </c>
      <c r="Y714">
        <f>_xlfn.XLOOKUP(Table2[[#This Row],[id]],AGCEEP[id],AGCEEP[colonization_difficulty])</f>
        <v>4</v>
      </c>
      <c r="Z714">
        <f>_xlfn.XLOOKUP(Table2[[#This Row],[id]],AGCEEP[id],AGCEEP[manpower])</f>
        <v>3</v>
      </c>
      <c r="AA714">
        <f>_xlfn.XLOOKUP(Table2[[#This Row],[id]],AGCEEP[id],AGCEEP[income])</f>
        <v>8</v>
      </c>
    </row>
    <row r="715" spans="1:27">
      <c r="A715" s="2">
        <v>714</v>
      </c>
      <c r="B715" s="3" t="s">
        <v>652</v>
      </c>
      <c r="C715" s="3" t="s">
        <v>934</v>
      </c>
      <c r="D715" s="3" t="s">
        <v>985</v>
      </c>
      <c r="E715" s="3" t="s">
        <v>22</v>
      </c>
      <c r="F715" s="3" t="s">
        <v>15</v>
      </c>
      <c r="G715" s="3" t="s">
        <v>75</v>
      </c>
      <c r="H715" s="3" t="s">
        <v>976</v>
      </c>
      <c r="I715" s="3" t="s">
        <v>84</v>
      </c>
      <c r="J715" s="3" t="s">
        <v>987</v>
      </c>
      <c r="K715" s="3">
        <v>5</v>
      </c>
      <c r="L715" s="3">
        <v>2</v>
      </c>
      <c r="M715" s="3">
        <v>6</v>
      </c>
      <c r="O715">
        <f>Table2[[#This Row],[id]]</f>
        <v>714</v>
      </c>
      <c r="P715" t="str">
        <f>_xlfn.XLOOKUP(Table2[[#This Row],[id]],AGCEEP[id],AGCEEP[continent])</f>
        <v>Asia</v>
      </c>
      <c r="Q715" t="str">
        <f>_xlfn.XLOOKUP(Table2[[#This Row],[id]],AGCEEP[id],AGCEEP[region])</f>
        <v>Indonesia</v>
      </c>
      <c r="R715" t="str">
        <f>_xlfn.XLOOKUP(Table2[[#This Row],[id]],AGCEEP[id],AGCEEP[area])</f>
        <v>Ternate</v>
      </c>
      <c r="S715" t="str">
        <f>_xlfn.XLOOKUP(Table2[[#This Row],[id]],AGCEEP[id],AGCEEP[terrain])</f>
        <v>forest</v>
      </c>
      <c r="T715" t="str">
        <f>_xlfn.XLOOKUP(Table2[[#This Row],[id]],AGCEEP[id],AGCEEP[religion])</f>
        <v>pagan</v>
      </c>
      <c r="U715" t="str">
        <f>_xlfn.XLOOKUP(Table2[[#This Row],[id]],AGCEEP[id],AGCEEP[climate])</f>
        <v>tropical</v>
      </c>
      <c r="V715" t="str">
        <f>_xlfn.XLOOKUP(Table2[[#This Row],[id]],AGCEEP[id],AGCEEP[culture])</f>
        <v>indonesian</v>
      </c>
      <c r="W715" t="str">
        <f>_xlfn.XLOOKUP(Table2[[#This Row],[id]],AGCEEP[id],AGCEEP[goods])</f>
        <v>coffee</v>
      </c>
      <c r="X715" t="str">
        <f>_xlfn.XLOOKUP(Table2[[#This Row],[id]],AGCEEP[id],AGCEEP[name])</f>
        <v>Buru</v>
      </c>
      <c r="Y715">
        <f>_xlfn.XLOOKUP(Table2[[#This Row],[id]],AGCEEP[id],AGCEEP[colonization_difficulty])</f>
        <v>5</v>
      </c>
      <c r="Z715">
        <f>_xlfn.XLOOKUP(Table2[[#This Row],[id]],AGCEEP[id],AGCEEP[manpower])</f>
        <v>2</v>
      </c>
      <c r="AA715">
        <f>_xlfn.XLOOKUP(Table2[[#This Row],[id]],AGCEEP[id],AGCEEP[income])</f>
        <v>3</v>
      </c>
    </row>
    <row r="716" spans="1:27">
      <c r="A716" s="2">
        <v>715</v>
      </c>
      <c r="B716" s="3" t="s">
        <v>652</v>
      </c>
      <c r="C716" s="3" t="s">
        <v>934</v>
      </c>
      <c r="D716" s="3" t="s">
        <v>985</v>
      </c>
      <c r="E716" s="3" t="s">
        <v>22</v>
      </c>
      <c r="F716" s="3" t="s">
        <v>15</v>
      </c>
      <c r="G716" s="3" t="s">
        <v>75</v>
      </c>
      <c r="H716" s="3" t="s">
        <v>976</v>
      </c>
      <c r="I716" s="3" t="s">
        <v>686</v>
      </c>
      <c r="J716" s="3" t="s">
        <v>988</v>
      </c>
      <c r="K716" s="3">
        <v>5</v>
      </c>
      <c r="L716" s="3">
        <v>2</v>
      </c>
      <c r="M716" s="3">
        <v>6</v>
      </c>
      <c r="O716">
        <f>Table2[[#This Row],[id]]</f>
        <v>715</v>
      </c>
      <c r="P716" t="str">
        <f>_xlfn.XLOOKUP(Table2[[#This Row],[id]],AGCEEP[id],AGCEEP[continent])</f>
        <v>Asia</v>
      </c>
      <c r="Q716" t="str">
        <f>_xlfn.XLOOKUP(Table2[[#This Row],[id]],AGCEEP[id],AGCEEP[region])</f>
        <v>Indonesia</v>
      </c>
      <c r="R716" t="str">
        <f>_xlfn.XLOOKUP(Table2[[#This Row],[id]],AGCEEP[id],AGCEEP[area])</f>
        <v>Ternate</v>
      </c>
      <c r="S716" t="str">
        <f>_xlfn.XLOOKUP(Table2[[#This Row],[id]],AGCEEP[id],AGCEEP[terrain])</f>
        <v>forest</v>
      </c>
      <c r="T716" t="str">
        <f>_xlfn.XLOOKUP(Table2[[#This Row],[id]],AGCEEP[id],AGCEEP[religion])</f>
        <v>pagan</v>
      </c>
      <c r="U716" t="str">
        <f>_xlfn.XLOOKUP(Table2[[#This Row],[id]],AGCEEP[id],AGCEEP[climate])</f>
        <v>tropical</v>
      </c>
      <c r="V716" t="str">
        <f>_xlfn.XLOOKUP(Table2[[#This Row],[id]],AGCEEP[id],AGCEEP[culture])</f>
        <v>indonesian</v>
      </c>
      <c r="W716" t="str">
        <f>_xlfn.XLOOKUP(Table2[[#This Row],[id]],AGCEEP[id],AGCEEP[goods])</f>
        <v>spices</v>
      </c>
      <c r="X716" t="str">
        <f>_xlfn.XLOOKUP(Table2[[#This Row],[id]],AGCEEP[id],AGCEEP[name])</f>
        <v>Ceram</v>
      </c>
      <c r="Y716">
        <f>_xlfn.XLOOKUP(Table2[[#This Row],[id]],AGCEEP[id],AGCEEP[colonization_difficulty])</f>
        <v>5</v>
      </c>
      <c r="Z716">
        <f>_xlfn.XLOOKUP(Table2[[#This Row],[id]],AGCEEP[id],AGCEEP[manpower])</f>
        <v>2</v>
      </c>
      <c r="AA716">
        <f>_xlfn.XLOOKUP(Table2[[#This Row],[id]],AGCEEP[id],AGCEEP[income])</f>
        <v>3</v>
      </c>
    </row>
    <row r="717" spans="1:27">
      <c r="A717" s="2">
        <v>716</v>
      </c>
      <c r="B717" s="3" t="s">
        <v>989</v>
      </c>
      <c r="C717" s="3" t="s">
        <v>990</v>
      </c>
      <c r="D717" s="3" t="s">
        <v>991</v>
      </c>
      <c r="E717" s="3" t="s">
        <v>1956</v>
      </c>
      <c r="F717" s="3" t="s">
        <v>15</v>
      </c>
      <c r="G717" s="3" t="s">
        <v>75</v>
      </c>
      <c r="H717" s="3" t="s">
        <v>992</v>
      </c>
      <c r="I717" s="3" t="s">
        <v>27</v>
      </c>
      <c r="J717" s="3" t="s">
        <v>993</v>
      </c>
      <c r="K717" s="3">
        <v>8</v>
      </c>
      <c r="L717" s="3">
        <v>1</v>
      </c>
      <c r="M717" s="3">
        <v>1</v>
      </c>
      <c r="O717">
        <f>Table2[[#This Row],[id]]</f>
        <v>716</v>
      </c>
      <c r="P717" t="str">
        <f>_xlfn.XLOOKUP(Table2[[#This Row],[id]],AGCEEP[id],AGCEEP[continent])</f>
        <v>Oceania</v>
      </c>
      <c r="Q717" t="str">
        <f>_xlfn.XLOOKUP(Table2[[#This Row],[id]],AGCEEP[id],AGCEEP[region])</f>
        <v>Australia</v>
      </c>
      <c r="R717" t="str">
        <f>_xlfn.XLOOKUP(Table2[[#This Row],[id]],AGCEEP[id],AGCEEP[area])</f>
        <v>Papua</v>
      </c>
      <c r="S717" t="str">
        <f>_xlfn.XLOOKUP(Table2[[#This Row],[id]],AGCEEP[id],AGCEEP[terrain])</f>
        <v>mountain</v>
      </c>
      <c r="T717" t="str">
        <f>_xlfn.XLOOKUP(Table2[[#This Row],[id]],AGCEEP[id],AGCEEP[religion])</f>
        <v>pagan</v>
      </c>
      <c r="U717" t="str">
        <f>_xlfn.XLOOKUP(Table2[[#This Row],[id]],AGCEEP[id],AGCEEP[climate])</f>
        <v>tropical</v>
      </c>
      <c r="V717" t="str">
        <f>_xlfn.XLOOKUP(Table2[[#This Row],[id]],AGCEEP[id],AGCEEP[culture])</f>
        <v>native</v>
      </c>
      <c r="W717" t="str">
        <f>_xlfn.XLOOKUP(Table2[[#This Row],[id]],AGCEEP[id],AGCEEP[goods])</f>
        <v>fish</v>
      </c>
      <c r="X717" t="str">
        <f>_xlfn.XLOOKUP(Table2[[#This Row],[id]],AGCEEP[id],AGCEEP[name])</f>
        <v>Sorong</v>
      </c>
      <c r="Y717">
        <f>_xlfn.XLOOKUP(Table2[[#This Row],[id]],AGCEEP[id],AGCEEP[colonization_difficulty])</f>
        <v>8</v>
      </c>
      <c r="Z717">
        <f>_xlfn.XLOOKUP(Table2[[#This Row],[id]],AGCEEP[id],AGCEEP[manpower])</f>
        <v>1</v>
      </c>
      <c r="AA717">
        <f>_xlfn.XLOOKUP(Table2[[#This Row],[id]],AGCEEP[id],AGCEEP[income])</f>
        <v>1</v>
      </c>
    </row>
    <row r="718" spans="1:27">
      <c r="A718" s="2">
        <v>717</v>
      </c>
      <c r="B718" s="3" t="s">
        <v>989</v>
      </c>
      <c r="C718" s="3" t="s">
        <v>990</v>
      </c>
      <c r="D718" s="3" t="s">
        <v>991</v>
      </c>
      <c r="E718" s="3" t="s">
        <v>80</v>
      </c>
      <c r="F718" s="3" t="s">
        <v>15</v>
      </c>
      <c r="G718" s="3" t="s">
        <v>75</v>
      </c>
      <c r="H718" s="3" t="s">
        <v>992</v>
      </c>
      <c r="I718" s="3" t="s">
        <v>27</v>
      </c>
      <c r="J718" s="3" t="s">
        <v>994</v>
      </c>
      <c r="K718" s="3">
        <v>7</v>
      </c>
      <c r="L718" s="3">
        <v>1</v>
      </c>
      <c r="M718" s="3">
        <v>1</v>
      </c>
      <c r="O718">
        <f>Table2[[#This Row],[id]]</f>
        <v>717</v>
      </c>
      <c r="P718" t="str">
        <f>_xlfn.XLOOKUP(Table2[[#This Row],[id]],AGCEEP[id],AGCEEP[continent])</f>
        <v>Oceania</v>
      </c>
      <c r="Q718" t="str">
        <f>_xlfn.XLOOKUP(Table2[[#This Row],[id]],AGCEEP[id],AGCEEP[region])</f>
        <v>Australia</v>
      </c>
      <c r="R718" t="str">
        <f>_xlfn.XLOOKUP(Table2[[#This Row],[id]],AGCEEP[id],AGCEEP[area])</f>
        <v>Papua</v>
      </c>
      <c r="S718" t="str">
        <f>_xlfn.XLOOKUP(Table2[[#This Row],[id]],AGCEEP[id],AGCEEP[terrain])</f>
        <v>marsh</v>
      </c>
      <c r="T718" t="str">
        <f>_xlfn.XLOOKUP(Table2[[#This Row],[id]],AGCEEP[id],AGCEEP[religion])</f>
        <v>pagan</v>
      </c>
      <c r="U718" t="str">
        <f>_xlfn.XLOOKUP(Table2[[#This Row],[id]],AGCEEP[id],AGCEEP[climate])</f>
        <v>tropical</v>
      </c>
      <c r="V718" t="str">
        <f>_xlfn.XLOOKUP(Table2[[#This Row],[id]],AGCEEP[id],AGCEEP[culture])</f>
        <v>native</v>
      </c>
      <c r="W718" t="str">
        <f>_xlfn.XLOOKUP(Table2[[#This Row],[id]],AGCEEP[id],AGCEEP[goods])</f>
        <v>fish</v>
      </c>
      <c r="X718" t="str">
        <f>_xlfn.XLOOKUP(Table2[[#This Row],[id]],AGCEEP[id],AGCEEP[name])</f>
        <v>Kalepam</v>
      </c>
      <c r="Y718">
        <f>_xlfn.XLOOKUP(Table2[[#This Row],[id]],AGCEEP[id],AGCEEP[colonization_difficulty])</f>
        <v>7</v>
      </c>
      <c r="Z718">
        <f>_xlfn.XLOOKUP(Table2[[#This Row],[id]],AGCEEP[id],AGCEEP[manpower])</f>
        <v>1</v>
      </c>
      <c r="AA718">
        <f>_xlfn.XLOOKUP(Table2[[#This Row],[id]],AGCEEP[id],AGCEEP[income])</f>
        <v>1</v>
      </c>
    </row>
    <row r="719" spans="1:27">
      <c r="A719" s="2">
        <v>718</v>
      </c>
      <c r="B719" s="3" t="s">
        <v>989</v>
      </c>
      <c r="C719" s="3" t="s">
        <v>990</v>
      </c>
      <c r="D719" s="3" t="s">
        <v>991</v>
      </c>
      <c r="E719" s="3" t="s">
        <v>22</v>
      </c>
      <c r="F719" s="3" t="s">
        <v>15</v>
      </c>
      <c r="G719" s="3" t="s">
        <v>75</v>
      </c>
      <c r="H719" s="3" t="s">
        <v>992</v>
      </c>
      <c r="I719" s="3" t="s">
        <v>18</v>
      </c>
      <c r="J719" s="3" t="s">
        <v>995</v>
      </c>
      <c r="K719" s="3">
        <v>9</v>
      </c>
      <c r="L719" s="3">
        <v>1</v>
      </c>
      <c r="M719" s="3">
        <v>1</v>
      </c>
      <c r="O719">
        <f>Table2[[#This Row],[id]]</f>
        <v>718</v>
      </c>
      <c r="P719" t="str">
        <f>_xlfn.XLOOKUP(Table2[[#This Row],[id]],AGCEEP[id],AGCEEP[continent])</f>
        <v>Oceania</v>
      </c>
      <c r="Q719" t="str">
        <f>_xlfn.XLOOKUP(Table2[[#This Row],[id]],AGCEEP[id],AGCEEP[region])</f>
        <v>Australia</v>
      </c>
      <c r="R719" t="str">
        <f>_xlfn.XLOOKUP(Table2[[#This Row],[id]],AGCEEP[id],AGCEEP[area])</f>
        <v>Papua</v>
      </c>
      <c r="S719" t="str">
        <f>_xlfn.XLOOKUP(Table2[[#This Row],[id]],AGCEEP[id],AGCEEP[terrain])</f>
        <v>forest</v>
      </c>
      <c r="T719" t="str">
        <f>_xlfn.XLOOKUP(Table2[[#This Row],[id]],AGCEEP[id],AGCEEP[religion])</f>
        <v>pagan</v>
      </c>
      <c r="U719" t="str">
        <f>_xlfn.XLOOKUP(Table2[[#This Row],[id]],AGCEEP[id],AGCEEP[climate])</f>
        <v>tropical</v>
      </c>
      <c r="V719" t="str">
        <f>_xlfn.XLOOKUP(Table2[[#This Row],[id]],AGCEEP[id],AGCEEP[culture])</f>
        <v>native</v>
      </c>
      <c r="W719" t="str">
        <f>_xlfn.XLOOKUP(Table2[[#This Row],[id]],AGCEEP[id],AGCEEP[goods])</f>
        <v>gold</v>
      </c>
      <c r="X719" t="str">
        <f>_xlfn.XLOOKUP(Table2[[#This Row],[id]],AGCEEP[id],AGCEEP[name])</f>
        <v>Wewak</v>
      </c>
      <c r="Y719">
        <f>_xlfn.XLOOKUP(Table2[[#This Row],[id]],AGCEEP[id],AGCEEP[colonization_difficulty])</f>
        <v>9</v>
      </c>
      <c r="Z719">
        <f>_xlfn.XLOOKUP(Table2[[#This Row],[id]],AGCEEP[id],AGCEEP[manpower])</f>
        <v>1</v>
      </c>
      <c r="AA719">
        <f>_xlfn.XLOOKUP(Table2[[#This Row],[id]],AGCEEP[id],AGCEEP[income])</f>
        <v>1</v>
      </c>
    </row>
    <row r="720" spans="1:27">
      <c r="A720" s="2">
        <v>719</v>
      </c>
      <c r="B720" s="3" t="s">
        <v>989</v>
      </c>
      <c r="C720" s="3" t="s">
        <v>990</v>
      </c>
      <c r="D720" s="3" t="s">
        <v>991</v>
      </c>
      <c r="E720" s="3" t="s">
        <v>22</v>
      </c>
      <c r="F720" s="3" t="s">
        <v>15</v>
      </c>
      <c r="G720" s="3" t="s">
        <v>75</v>
      </c>
      <c r="H720" s="3" t="s">
        <v>992</v>
      </c>
      <c r="I720" s="3" t="s">
        <v>27</v>
      </c>
      <c r="J720" s="3" t="s">
        <v>996</v>
      </c>
      <c r="K720" s="3">
        <v>9</v>
      </c>
      <c r="L720" s="3">
        <v>1</v>
      </c>
      <c r="M720" s="3">
        <v>1</v>
      </c>
      <c r="O720">
        <f>Table2[[#This Row],[id]]</f>
        <v>719</v>
      </c>
      <c r="P720" t="str">
        <f>_xlfn.XLOOKUP(Table2[[#This Row],[id]],AGCEEP[id],AGCEEP[continent])</f>
        <v>Oceania</v>
      </c>
      <c r="Q720" t="str">
        <f>_xlfn.XLOOKUP(Table2[[#This Row],[id]],AGCEEP[id],AGCEEP[region])</f>
        <v>Australia</v>
      </c>
      <c r="R720" t="str">
        <f>_xlfn.XLOOKUP(Table2[[#This Row],[id]],AGCEEP[id],AGCEEP[area])</f>
        <v>Papua</v>
      </c>
      <c r="S720" t="str">
        <f>_xlfn.XLOOKUP(Table2[[#This Row],[id]],AGCEEP[id],AGCEEP[terrain])</f>
        <v>forest</v>
      </c>
      <c r="T720" t="str">
        <f>_xlfn.XLOOKUP(Table2[[#This Row],[id]],AGCEEP[id],AGCEEP[religion])</f>
        <v>pagan</v>
      </c>
      <c r="U720" t="str">
        <f>_xlfn.XLOOKUP(Table2[[#This Row],[id]],AGCEEP[id],AGCEEP[climate])</f>
        <v>tropical</v>
      </c>
      <c r="V720" t="str">
        <f>_xlfn.XLOOKUP(Table2[[#This Row],[id]],AGCEEP[id],AGCEEP[culture])</f>
        <v>native</v>
      </c>
      <c r="W720" t="str">
        <f>_xlfn.XLOOKUP(Table2[[#This Row],[id]],AGCEEP[id],AGCEEP[goods])</f>
        <v>fish</v>
      </c>
      <c r="X720" t="str">
        <f>_xlfn.XLOOKUP(Table2[[#This Row],[id]],AGCEEP[id],AGCEEP[name])</f>
        <v>Rabaul</v>
      </c>
      <c r="Y720">
        <f>_xlfn.XLOOKUP(Table2[[#This Row],[id]],AGCEEP[id],AGCEEP[colonization_difficulty])</f>
        <v>9</v>
      </c>
      <c r="Z720">
        <f>_xlfn.XLOOKUP(Table2[[#This Row],[id]],AGCEEP[id],AGCEEP[manpower])</f>
        <v>1</v>
      </c>
      <c r="AA720">
        <f>_xlfn.XLOOKUP(Table2[[#This Row],[id]],AGCEEP[id],AGCEEP[income])</f>
        <v>1</v>
      </c>
    </row>
    <row r="721" spans="1:27">
      <c r="A721" s="2">
        <v>720</v>
      </c>
      <c r="B721" s="3" t="s">
        <v>989</v>
      </c>
      <c r="C721" s="3" t="s">
        <v>990</v>
      </c>
      <c r="D721" s="3" t="s">
        <v>997</v>
      </c>
      <c r="E721" s="3" t="s">
        <v>34</v>
      </c>
      <c r="F721" s="3" t="s">
        <v>15</v>
      </c>
      <c r="G721" s="3" t="s">
        <v>35</v>
      </c>
      <c r="H721" s="3" t="s">
        <v>998</v>
      </c>
      <c r="I721" s="3" t="s">
        <v>41</v>
      </c>
      <c r="J721" s="3" t="s">
        <v>999</v>
      </c>
      <c r="K721" s="3">
        <v>3</v>
      </c>
      <c r="L721" s="3">
        <v>1</v>
      </c>
      <c r="M721" s="3">
        <v>5</v>
      </c>
      <c r="O721">
        <f>Table2[[#This Row],[id]]</f>
        <v>720</v>
      </c>
      <c r="P721" t="str">
        <f>_xlfn.XLOOKUP(Table2[[#This Row],[id]],AGCEEP[id],AGCEEP[continent])</f>
        <v>Oceania</v>
      </c>
      <c r="Q721" t="str">
        <f>_xlfn.XLOOKUP(Table2[[#This Row],[id]],AGCEEP[id],AGCEEP[region])</f>
        <v>Australia</v>
      </c>
      <c r="R721" t="str">
        <f>_xlfn.XLOOKUP(Table2[[#This Row],[id]],AGCEEP[id],AGCEEP[area])</f>
        <v>Kanguru</v>
      </c>
      <c r="S721" t="str">
        <f>_xlfn.XLOOKUP(Table2[[#This Row],[id]],AGCEEP[id],AGCEEP[terrain])</f>
        <v>plains</v>
      </c>
      <c r="T721" t="str">
        <f>_xlfn.XLOOKUP(Table2[[#This Row],[id]],AGCEEP[id],AGCEEP[religion])</f>
        <v>pagan</v>
      </c>
      <c r="U721" t="str">
        <f>_xlfn.XLOOKUP(Table2[[#This Row],[id]],AGCEEP[id],AGCEEP[climate])</f>
        <v>temperate</v>
      </c>
      <c r="V721" t="str">
        <f>_xlfn.XLOOKUP(Table2[[#This Row],[id]],AGCEEP[id],AGCEEP[culture])</f>
        <v>aboriginal</v>
      </c>
      <c r="W721" t="str">
        <f>_xlfn.XLOOKUP(Table2[[#This Row],[id]],AGCEEP[id],AGCEEP[goods])</f>
        <v>wool</v>
      </c>
      <c r="X721" t="str">
        <f>_xlfn.XLOOKUP(Table2[[#This Row],[id]],AGCEEP[id],AGCEEP[name])</f>
        <v>Manunda</v>
      </c>
      <c r="Y721">
        <f>_xlfn.XLOOKUP(Table2[[#This Row],[id]],AGCEEP[id],AGCEEP[colonization_difficulty])</f>
        <v>3</v>
      </c>
      <c r="Z721">
        <f>_xlfn.XLOOKUP(Table2[[#This Row],[id]],AGCEEP[id],AGCEEP[manpower])</f>
        <v>1</v>
      </c>
      <c r="AA721">
        <f>_xlfn.XLOOKUP(Table2[[#This Row],[id]],AGCEEP[id],AGCEEP[income])</f>
        <v>5</v>
      </c>
    </row>
    <row r="722" spans="1:27">
      <c r="A722" s="2">
        <v>721</v>
      </c>
      <c r="B722" s="3" t="s">
        <v>989</v>
      </c>
      <c r="C722" s="3" t="s">
        <v>990</v>
      </c>
      <c r="D722" s="3" t="s">
        <v>997</v>
      </c>
      <c r="E722" s="3" t="s">
        <v>34</v>
      </c>
      <c r="F722" s="3" t="s">
        <v>15</v>
      </c>
      <c r="G722" s="3" t="s">
        <v>35</v>
      </c>
      <c r="H722" s="3" t="s">
        <v>998</v>
      </c>
      <c r="I722" s="3" t="s">
        <v>41</v>
      </c>
      <c r="J722" s="3" t="s">
        <v>1000</v>
      </c>
      <c r="K722" s="3">
        <v>3</v>
      </c>
      <c r="L722" s="3">
        <v>1</v>
      </c>
      <c r="M722" s="3">
        <v>6</v>
      </c>
      <c r="O722">
        <f>Table2[[#This Row],[id]]</f>
        <v>721</v>
      </c>
      <c r="P722" t="str">
        <f>_xlfn.XLOOKUP(Table2[[#This Row],[id]],AGCEEP[id],AGCEEP[continent])</f>
        <v>Oceania</v>
      </c>
      <c r="Q722" t="str">
        <f>_xlfn.XLOOKUP(Table2[[#This Row],[id]],AGCEEP[id],AGCEEP[region])</f>
        <v>Australia</v>
      </c>
      <c r="R722" t="str">
        <f>_xlfn.XLOOKUP(Table2[[#This Row],[id]],AGCEEP[id],AGCEEP[area])</f>
        <v>Kanguru</v>
      </c>
      <c r="S722" t="str">
        <f>_xlfn.XLOOKUP(Table2[[#This Row],[id]],AGCEEP[id],AGCEEP[terrain])</f>
        <v>plains</v>
      </c>
      <c r="T722" t="str">
        <f>_xlfn.XLOOKUP(Table2[[#This Row],[id]],AGCEEP[id],AGCEEP[religion])</f>
        <v>pagan</v>
      </c>
      <c r="U722" t="str">
        <f>_xlfn.XLOOKUP(Table2[[#This Row],[id]],AGCEEP[id],AGCEEP[climate])</f>
        <v>temperate</v>
      </c>
      <c r="V722" t="str">
        <f>_xlfn.XLOOKUP(Table2[[#This Row],[id]],AGCEEP[id],AGCEEP[culture])</f>
        <v>aboriginal</v>
      </c>
      <c r="W722" t="str">
        <f>_xlfn.XLOOKUP(Table2[[#This Row],[id]],AGCEEP[id],AGCEEP[goods])</f>
        <v>wool</v>
      </c>
      <c r="X722" t="str">
        <f>_xlfn.XLOOKUP(Table2[[#This Row],[id]],AGCEEP[id],AGCEEP[name])</f>
        <v>Murumbidgee</v>
      </c>
      <c r="Y722">
        <f>_xlfn.XLOOKUP(Table2[[#This Row],[id]],AGCEEP[id],AGCEEP[colonization_difficulty])</f>
        <v>3</v>
      </c>
      <c r="Z722">
        <f>_xlfn.XLOOKUP(Table2[[#This Row],[id]],AGCEEP[id],AGCEEP[manpower])</f>
        <v>1</v>
      </c>
      <c r="AA722">
        <f>_xlfn.XLOOKUP(Table2[[#This Row],[id]],AGCEEP[id],AGCEEP[income])</f>
        <v>6</v>
      </c>
    </row>
    <row r="723" spans="1:27">
      <c r="A723" s="2">
        <v>722</v>
      </c>
      <c r="B723" s="3" t="s">
        <v>989</v>
      </c>
      <c r="C723" s="3" t="s">
        <v>990</v>
      </c>
      <c r="D723" s="3" t="s">
        <v>997</v>
      </c>
      <c r="E723" s="3" t="s">
        <v>34</v>
      </c>
      <c r="F723" s="3" t="s">
        <v>15</v>
      </c>
      <c r="G723" s="3" t="s">
        <v>35</v>
      </c>
      <c r="H723" s="3" t="s">
        <v>998</v>
      </c>
      <c r="I723" s="3" t="s">
        <v>43</v>
      </c>
      <c r="J723" s="3" t="s">
        <v>1001</v>
      </c>
      <c r="K723" s="3">
        <v>3</v>
      </c>
      <c r="L723" s="3">
        <v>1</v>
      </c>
      <c r="M723" s="3">
        <v>8</v>
      </c>
      <c r="O723">
        <f>Table2[[#This Row],[id]]</f>
        <v>722</v>
      </c>
      <c r="P723" t="str">
        <f>_xlfn.XLOOKUP(Table2[[#This Row],[id]],AGCEEP[id],AGCEEP[continent])</f>
        <v>Oceania</v>
      </c>
      <c r="Q723" t="str">
        <f>_xlfn.XLOOKUP(Table2[[#This Row],[id]],AGCEEP[id],AGCEEP[region])</f>
        <v>Australia</v>
      </c>
      <c r="R723" t="str">
        <f>_xlfn.XLOOKUP(Table2[[#This Row],[id]],AGCEEP[id],AGCEEP[area])</f>
        <v>Kanguru</v>
      </c>
      <c r="S723" t="str">
        <f>_xlfn.XLOOKUP(Table2[[#This Row],[id]],AGCEEP[id],AGCEEP[terrain])</f>
        <v>plains</v>
      </c>
      <c r="T723" t="str">
        <f>_xlfn.XLOOKUP(Table2[[#This Row],[id]],AGCEEP[id],AGCEEP[religion])</f>
        <v>pagan</v>
      </c>
      <c r="U723" t="str">
        <f>_xlfn.XLOOKUP(Table2[[#This Row],[id]],AGCEEP[id],AGCEEP[climate])</f>
        <v>temperate</v>
      </c>
      <c r="V723" t="str">
        <f>_xlfn.XLOOKUP(Table2[[#This Row],[id]],AGCEEP[id],AGCEEP[culture])</f>
        <v>aboriginal</v>
      </c>
      <c r="W723" t="str">
        <f>_xlfn.XLOOKUP(Table2[[#This Row],[id]],AGCEEP[id],AGCEEP[goods])</f>
        <v>grain</v>
      </c>
      <c r="X723" t="str">
        <f>_xlfn.XLOOKUP(Table2[[#This Row],[id]],AGCEEP[id],AGCEEP[name])</f>
        <v>Yarra</v>
      </c>
      <c r="Y723">
        <f>_xlfn.XLOOKUP(Table2[[#This Row],[id]],AGCEEP[id],AGCEEP[colonization_difficulty])</f>
        <v>3</v>
      </c>
      <c r="Z723">
        <f>_xlfn.XLOOKUP(Table2[[#This Row],[id]],AGCEEP[id],AGCEEP[manpower])</f>
        <v>1</v>
      </c>
      <c r="AA723">
        <f>_xlfn.XLOOKUP(Table2[[#This Row],[id]],AGCEEP[id],AGCEEP[income])</f>
        <v>8</v>
      </c>
    </row>
    <row r="724" spans="1:27">
      <c r="A724" s="2">
        <v>723</v>
      </c>
      <c r="B724" s="3" t="s">
        <v>989</v>
      </c>
      <c r="C724" s="3" t="s">
        <v>990</v>
      </c>
      <c r="D724" s="3" t="s">
        <v>1002</v>
      </c>
      <c r="E724" s="3" t="s">
        <v>34</v>
      </c>
      <c r="F724" s="3" t="s">
        <v>15</v>
      </c>
      <c r="G724" s="3" t="s">
        <v>35</v>
      </c>
      <c r="H724" s="3" t="s">
        <v>998</v>
      </c>
      <c r="I724" s="3" t="s">
        <v>41</v>
      </c>
      <c r="J724" s="3" t="s">
        <v>1003</v>
      </c>
      <c r="K724" s="3">
        <v>3</v>
      </c>
      <c r="L724" s="3">
        <v>1</v>
      </c>
      <c r="M724" s="3">
        <v>6</v>
      </c>
      <c r="O724">
        <f>Table2[[#This Row],[id]]</f>
        <v>723</v>
      </c>
      <c r="P724" t="str">
        <f>_xlfn.XLOOKUP(Table2[[#This Row],[id]],AGCEEP[id],AGCEEP[continent])</f>
        <v>Oceania</v>
      </c>
      <c r="Q724" t="str">
        <f>_xlfn.XLOOKUP(Table2[[#This Row],[id]],AGCEEP[id],AGCEEP[region])</f>
        <v>Australia</v>
      </c>
      <c r="R724" t="str">
        <f>_xlfn.XLOOKUP(Table2[[#This Row],[id]],AGCEEP[id],AGCEEP[area])</f>
        <v>Botany</v>
      </c>
      <c r="S724" t="str">
        <f>_xlfn.XLOOKUP(Table2[[#This Row],[id]],AGCEEP[id],AGCEEP[terrain])</f>
        <v>plains</v>
      </c>
      <c r="T724" t="str">
        <f>_xlfn.XLOOKUP(Table2[[#This Row],[id]],AGCEEP[id],AGCEEP[religion])</f>
        <v>pagan</v>
      </c>
      <c r="U724" t="str">
        <f>_xlfn.XLOOKUP(Table2[[#This Row],[id]],AGCEEP[id],AGCEEP[climate])</f>
        <v>temperate</v>
      </c>
      <c r="V724" t="str">
        <f>_xlfn.XLOOKUP(Table2[[#This Row],[id]],AGCEEP[id],AGCEEP[culture])</f>
        <v>aboriginal</v>
      </c>
      <c r="W724" t="str">
        <f>_xlfn.XLOOKUP(Table2[[#This Row],[id]],AGCEEP[id],AGCEEP[goods])</f>
        <v>wool</v>
      </c>
      <c r="X724" t="str">
        <f>_xlfn.XLOOKUP(Table2[[#This Row],[id]],AGCEEP[id],AGCEEP[name])</f>
        <v>Wagga</v>
      </c>
      <c r="Y724">
        <f>_xlfn.XLOOKUP(Table2[[#This Row],[id]],AGCEEP[id],AGCEEP[colonization_difficulty])</f>
        <v>3</v>
      </c>
      <c r="Z724">
        <f>_xlfn.XLOOKUP(Table2[[#This Row],[id]],AGCEEP[id],AGCEEP[manpower])</f>
        <v>1</v>
      </c>
      <c r="AA724">
        <f>_xlfn.XLOOKUP(Table2[[#This Row],[id]],AGCEEP[id],AGCEEP[income])</f>
        <v>6</v>
      </c>
    </row>
    <row r="725" spans="1:27">
      <c r="A725" s="2">
        <v>724</v>
      </c>
      <c r="B725" s="3" t="s">
        <v>989</v>
      </c>
      <c r="C725" s="3" t="s">
        <v>990</v>
      </c>
      <c r="D725" s="3" t="s">
        <v>1002</v>
      </c>
      <c r="E725" s="3" t="s">
        <v>34</v>
      </c>
      <c r="F725" s="3" t="s">
        <v>15</v>
      </c>
      <c r="G725" s="3" t="s">
        <v>35</v>
      </c>
      <c r="H725" s="3" t="s">
        <v>998</v>
      </c>
      <c r="I725" s="3" t="s">
        <v>43</v>
      </c>
      <c r="J725" s="3" t="s">
        <v>1004</v>
      </c>
      <c r="K725" s="3">
        <v>3</v>
      </c>
      <c r="L725" s="3">
        <v>1</v>
      </c>
      <c r="M725" s="3">
        <v>7</v>
      </c>
      <c r="O725">
        <f>Table2[[#This Row],[id]]</f>
        <v>724</v>
      </c>
      <c r="P725" t="str">
        <f>_xlfn.XLOOKUP(Table2[[#This Row],[id]],AGCEEP[id],AGCEEP[continent])</f>
        <v>Oceania</v>
      </c>
      <c r="Q725" t="str">
        <f>_xlfn.XLOOKUP(Table2[[#This Row],[id]],AGCEEP[id],AGCEEP[region])</f>
        <v>Australia</v>
      </c>
      <c r="R725" t="str">
        <f>_xlfn.XLOOKUP(Table2[[#This Row],[id]],AGCEEP[id],AGCEEP[area])</f>
        <v>Botany</v>
      </c>
      <c r="S725" t="str">
        <f>_xlfn.XLOOKUP(Table2[[#This Row],[id]],AGCEEP[id],AGCEEP[terrain])</f>
        <v>plains</v>
      </c>
      <c r="T725" t="str">
        <f>_xlfn.XLOOKUP(Table2[[#This Row],[id]],AGCEEP[id],AGCEEP[religion])</f>
        <v>pagan</v>
      </c>
      <c r="U725" t="str">
        <f>_xlfn.XLOOKUP(Table2[[#This Row],[id]],AGCEEP[id],AGCEEP[climate])</f>
        <v>temperate</v>
      </c>
      <c r="V725" t="str">
        <f>_xlfn.XLOOKUP(Table2[[#This Row],[id]],AGCEEP[id],AGCEEP[culture])</f>
        <v>aboriginal</v>
      </c>
      <c r="W725" t="str">
        <f>_xlfn.XLOOKUP(Table2[[#This Row],[id]],AGCEEP[id],AGCEEP[goods])</f>
        <v>grain</v>
      </c>
      <c r="X725" t="str">
        <f>_xlfn.XLOOKUP(Table2[[#This Row],[id]],AGCEEP[id],AGCEEP[name])</f>
        <v>Wollongong</v>
      </c>
      <c r="Y725">
        <f>_xlfn.XLOOKUP(Table2[[#This Row],[id]],AGCEEP[id],AGCEEP[colonization_difficulty])</f>
        <v>3</v>
      </c>
      <c r="Z725">
        <f>_xlfn.XLOOKUP(Table2[[#This Row],[id]],AGCEEP[id],AGCEEP[manpower])</f>
        <v>1</v>
      </c>
      <c r="AA725">
        <f>_xlfn.XLOOKUP(Table2[[#This Row],[id]],AGCEEP[id],AGCEEP[income])</f>
        <v>7</v>
      </c>
    </row>
    <row r="726" spans="1:27">
      <c r="A726" s="2">
        <v>725</v>
      </c>
      <c r="B726" s="3" t="s">
        <v>989</v>
      </c>
      <c r="C726" s="3" t="s">
        <v>990</v>
      </c>
      <c r="D726" s="3" t="s">
        <v>1002</v>
      </c>
      <c r="E726" s="3" t="s">
        <v>22</v>
      </c>
      <c r="F726" s="3" t="s">
        <v>15</v>
      </c>
      <c r="G726" s="3" t="s">
        <v>35</v>
      </c>
      <c r="H726" s="3" t="s">
        <v>998</v>
      </c>
      <c r="I726" s="3" t="s">
        <v>41</v>
      </c>
      <c r="J726" s="3" t="s">
        <v>1005</v>
      </c>
      <c r="K726" s="3">
        <v>3</v>
      </c>
      <c r="L726" s="3">
        <v>1</v>
      </c>
      <c r="M726" s="3">
        <v>5</v>
      </c>
      <c r="O726">
        <f>Table2[[#This Row],[id]]</f>
        <v>725</v>
      </c>
      <c r="P726" t="str">
        <f>_xlfn.XLOOKUP(Table2[[#This Row],[id]],AGCEEP[id],AGCEEP[continent])</f>
        <v>Oceania</v>
      </c>
      <c r="Q726" t="str">
        <f>_xlfn.XLOOKUP(Table2[[#This Row],[id]],AGCEEP[id],AGCEEP[region])</f>
        <v>Australia</v>
      </c>
      <c r="R726" t="str">
        <f>_xlfn.XLOOKUP(Table2[[#This Row],[id]],AGCEEP[id],AGCEEP[area])</f>
        <v>Botany</v>
      </c>
      <c r="S726" t="str">
        <f>_xlfn.XLOOKUP(Table2[[#This Row],[id]],AGCEEP[id],AGCEEP[terrain])</f>
        <v>forest</v>
      </c>
      <c r="T726" t="str">
        <f>_xlfn.XLOOKUP(Table2[[#This Row],[id]],AGCEEP[id],AGCEEP[religion])</f>
        <v>pagan</v>
      </c>
      <c r="U726" t="str">
        <f>_xlfn.XLOOKUP(Table2[[#This Row],[id]],AGCEEP[id],AGCEEP[climate])</f>
        <v>temperate</v>
      </c>
      <c r="V726" t="str">
        <f>_xlfn.XLOOKUP(Table2[[#This Row],[id]],AGCEEP[id],AGCEEP[culture])</f>
        <v>aboriginal</v>
      </c>
      <c r="W726" t="str">
        <f>_xlfn.XLOOKUP(Table2[[#This Row],[id]],AGCEEP[id],AGCEEP[goods])</f>
        <v>wool</v>
      </c>
      <c r="X726" t="str">
        <f>_xlfn.XLOOKUP(Table2[[#This Row],[id]],AGCEEP[id],AGCEEP[name])</f>
        <v>Nandewar</v>
      </c>
      <c r="Y726">
        <f>_xlfn.XLOOKUP(Table2[[#This Row],[id]],AGCEEP[id],AGCEEP[colonization_difficulty])</f>
        <v>3</v>
      </c>
      <c r="Z726">
        <f>_xlfn.XLOOKUP(Table2[[#This Row],[id]],AGCEEP[id],AGCEEP[manpower])</f>
        <v>1</v>
      </c>
      <c r="AA726">
        <f>_xlfn.XLOOKUP(Table2[[#This Row],[id]],AGCEEP[id],AGCEEP[income])</f>
        <v>5</v>
      </c>
    </row>
    <row r="727" spans="1:27">
      <c r="A727" s="2">
        <v>726</v>
      </c>
      <c r="B727" s="3" t="s">
        <v>989</v>
      </c>
      <c r="C727" s="3" t="s">
        <v>990</v>
      </c>
      <c r="D727" s="3" t="s">
        <v>1002</v>
      </c>
      <c r="E727" s="3" t="s">
        <v>22</v>
      </c>
      <c r="F727" s="3" t="s">
        <v>15</v>
      </c>
      <c r="G727" s="3" t="s">
        <v>75</v>
      </c>
      <c r="H727" s="3" t="s">
        <v>998</v>
      </c>
      <c r="I727" s="3" t="s">
        <v>27</v>
      </c>
      <c r="J727" s="3" t="s">
        <v>1006</v>
      </c>
      <c r="K727" s="3">
        <v>4</v>
      </c>
      <c r="L727" s="3">
        <v>1</v>
      </c>
      <c r="M727" s="3">
        <v>5</v>
      </c>
      <c r="O727">
        <f>Table2[[#This Row],[id]]</f>
        <v>726</v>
      </c>
      <c r="P727" t="str">
        <f>_xlfn.XLOOKUP(Table2[[#This Row],[id]],AGCEEP[id],AGCEEP[continent])</f>
        <v>Oceania</v>
      </c>
      <c r="Q727" t="str">
        <f>_xlfn.XLOOKUP(Table2[[#This Row],[id]],AGCEEP[id],AGCEEP[region])</f>
        <v>Australia</v>
      </c>
      <c r="R727" t="str">
        <f>_xlfn.XLOOKUP(Table2[[#This Row],[id]],AGCEEP[id],AGCEEP[area])</f>
        <v>Botany</v>
      </c>
      <c r="S727" t="str">
        <f>_xlfn.XLOOKUP(Table2[[#This Row],[id]],AGCEEP[id],AGCEEP[terrain])</f>
        <v>forest</v>
      </c>
      <c r="T727" t="str">
        <f>_xlfn.XLOOKUP(Table2[[#This Row],[id]],AGCEEP[id],AGCEEP[religion])</f>
        <v>pagan</v>
      </c>
      <c r="U727" t="str">
        <f>_xlfn.XLOOKUP(Table2[[#This Row],[id]],AGCEEP[id],AGCEEP[climate])</f>
        <v>tropical</v>
      </c>
      <c r="V727" t="str">
        <f>_xlfn.XLOOKUP(Table2[[#This Row],[id]],AGCEEP[id],AGCEEP[culture])</f>
        <v>aboriginal</v>
      </c>
      <c r="W727" t="str">
        <f>_xlfn.XLOOKUP(Table2[[#This Row],[id]],AGCEEP[id],AGCEEP[goods])</f>
        <v>fish</v>
      </c>
      <c r="X727" t="str">
        <f>_xlfn.XLOOKUP(Table2[[#This Row],[id]],AGCEEP[id],AGCEEP[name])</f>
        <v>Towoomba</v>
      </c>
      <c r="Y727">
        <f>_xlfn.XLOOKUP(Table2[[#This Row],[id]],AGCEEP[id],AGCEEP[colonization_difficulty])</f>
        <v>4</v>
      </c>
      <c r="Z727">
        <f>_xlfn.XLOOKUP(Table2[[#This Row],[id]],AGCEEP[id],AGCEEP[manpower])</f>
        <v>1</v>
      </c>
      <c r="AA727">
        <f>_xlfn.XLOOKUP(Table2[[#This Row],[id]],AGCEEP[id],AGCEEP[income])</f>
        <v>5</v>
      </c>
    </row>
    <row r="728" spans="1:27">
      <c r="A728" s="2">
        <v>727</v>
      </c>
      <c r="B728" s="3" t="s">
        <v>989</v>
      </c>
      <c r="C728" s="3" t="s">
        <v>990</v>
      </c>
      <c r="D728" s="3" t="s">
        <v>1007</v>
      </c>
      <c r="E728" s="3" t="s">
        <v>34</v>
      </c>
      <c r="F728" s="3" t="s">
        <v>15</v>
      </c>
      <c r="G728" s="3" t="s">
        <v>35</v>
      </c>
      <c r="H728" s="3" t="s">
        <v>1008</v>
      </c>
      <c r="I728" s="3" t="s">
        <v>43</v>
      </c>
      <c r="J728" s="3" t="s">
        <v>1009</v>
      </c>
      <c r="K728" s="3">
        <v>4</v>
      </c>
      <c r="L728" s="3">
        <v>1</v>
      </c>
      <c r="M728" s="3">
        <v>7</v>
      </c>
      <c r="O728">
        <f>Table2[[#This Row],[id]]</f>
        <v>727</v>
      </c>
      <c r="P728" t="str">
        <f>_xlfn.XLOOKUP(Table2[[#This Row],[id]],AGCEEP[id],AGCEEP[continent])</f>
        <v>Oceania</v>
      </c>
      <c r="Q728" t="str">
        <f>_xlfn.XLOOKUP(Table2[[#This Row],[id]],AGCEEP[id],AGCEEP[region])</f>
        <v>Australia</v>
      </c>
      <c r="R728" t="str">
        <f>_xlfn.XLOOKUP(Table2[[#This Row],[id]],AGCEEP[id],AGCEEP[area])</f>
        <v>Maori</v>
      </c>
      <c r="S728" t="str">
        <f>_xlfn.XLOOKUP(Table2[[#This Row],[id]],AGCEEP[id],AGCEEP[terrain])</f>
        <v>plains</v>
      </c>
      <c r="T728" t="str">
        <f>_xlfn.XLOOKUP(Table2[[#This Row],[id]],AGCEEP[id],AGCEEP[religion])</f>
        <v>pagan</v>
      </c>
      <c r="U728" t="str">
        <f>_xlfn.XLOOKUP(Table2[[#This Row],[id]],AGCEEP[id],AGCEEP[climate])</f>
        <v>temperate</v>
      </c>
      <c r="V728" t="str">
        <f>_xlfn.XLOOKUP(Table2[[#This Row],[id]],AGCEEP[id],AGCEEP[culture])</f>
        <v>polynese</v>
      </c>
      <c r="W728" t="str">
        <f>_xlfn.XLOOKUP(Table2[[#This Row],[id]],AGCEEP[id],AGCEEP[goods])</f>
        <v>grain</v>
      </c>
      <c r="X728" t="str">
        <f>_xlfn.XLOOKUP(Table2[[#This Row],[id]],AGCEEP[id],AGCEEP[name])</f>
        <v>Whangarei</v>
      </c>
      <c r="Y728">
        <f>_xlfn.XLOOKUP(Table2[[#This Row],[id]],AGCEEP[id],AGCEEP[colonization_difficulty])</f>
        <v>4</v>
      </c>
      <c r="Z728">
        <f>_xlfn.XLOOKUP(Table2[[#This Row],[id]],AGCEEP[id],AGCEEP[manpower])</f>
        <v>1</v>
      </c>
      <c r="AA728">
        <f>_xlfn.XLOOKUP(Table2[[#This Row],[id]],AGCEEP[id],AGCEEP[income])</f>
        <v>7</v>
      </c>
    </row>
    <row r="729" spans="1:27">
      <c r="A729" s="2">
        <v>728</v>
      </c>
      <c r="B729" s="3" t="s">
        <v>989</v>
      </c>
      <c r="C729" s="3" t="s">
        <v>990</v>
      </c>
      <c r="D729" s="3" t="s">
        <v>1007</v>
      </c>
      <c r="E729" s="3" t="s">
        <v>34</v>
      </c>
      <c r="F729" s="3" t="s">
        <v>15</v>
      </c>
      <c r="G729" s="3" t="s">
        <v>35</v>
      </c>
      <c r="H729" s="3" t="s">
        <v>1008</v>
      </c>
      <c r="I729" s="3" t="s">
        <v>41</v>
      </c>
      <c r="J729" s="3" t="s">
        <v>1010</v>
      </c>
      <c r="K729" s="3">
        <v>4</v>
      </c>
      <c r="L729" s="3">
        <v>1</v>
      </c>
      <c r="M729" s="3">
        <v>5</v>
      </c>
      <c r="O729">
        <f>Table2[[#This Row],[id]]</f>
        <v>728</v>
      </c>
      <c r="P729" t="str">
        <f>_xlfn.XLOOKUP(Table2[[#This Row],[id]],AGCEEP[id],AGCEEP[continent])</f>
        <v>Oceania</v>
      </c>
      <c r="Q729" t="str">
        <f>_xlfn.XLOOKUP(Table2[[#This Row],[id]],AGCEEP[id],AGCEEP[region])</f>
        <v>Australia</v>
      </c>
      <c r="R729" t="str">
        <f>_xlfn.XLOOKUP(Table2[[#This Row],[id]],AGCEEP[id],AGCEEP[area])</f>
        <v>Maori</v>
      </c>
      <c r="S729" t="str">
        <f>_xlfn.XLOOKUP(Table2[[#This Row],[id]],AGCEEP[id],AGCEEP[terrain])</f>
        <v>plains</v>
      </c>
      <c r="T729" t="str">
        <f>_xlfn.XLOOKUP(Table2[[#This Row],[id]],AGCEEP[id],AGCEEP[religion])</f>
        <v>pagan</v>
      </c>
      <c r="U729" t="str">
        <f>_xlfn.XLOOKUP(Table2[[#This Row],[id]],AGCEEP[id],AGCEEP[climate])</f>
        <v>temperate</v>
      </c>
      <c r="V729" t="str">
        <f>_xlfn.XLOOKUP(Table2[[#This Row],[id]],AGCEEP[id],AGCEEP[culture])</f>
        <v>polynese</v>
      </c>
      <c r="W729" t="str">
        <f>_xlfn.XLOOKUP(Table2[[#This Row],[id]],AGCEEP[id],AGCEEP[goods])</f>
        <v>wool</v>
      </c>
      <c r="X729" t="str">
        <f>_xlfn.XLOOKUP(Table2[[#This Row],[id]],AGCEEP[id],AGCEEP[name])</f>
        <v>Taranaki</v>
      </c>
      <c r="Y729">
        <f>_xlfn.XLOOKUP(Table2[[#This Row],[id]],AGCEEP[id],AGCEEP[colonization_difficulty])</f>
        <v>4</v>
      </c>
      <c r="Z729">
        <f>_xlfn.XLOOKUP(Table2[[#This Row],[id]],AGCEEP[id],AGCEEP[manpower])</f>
        <v>1</v>
      </c>
      <c r="AA729">
        <f>_xlfn.XLOOKUP(Table2[[#This Row],[id]],AGCEEP[id],AGCEEP[income])</f>
        <v>5</v>
      </c>
    </row>
    <row r="730" spans="1:27">
      <c r="A730" s="2">
        <v>729</v>
      </c>
      <c r="B730" s="3" t="s">
        <v>989</v>
      </c>
      <c r="C730" s="3" t="s">
        <v>990</v>
      </c>
      <c r="D730" s="3" t="s">
        <v>1007</v>
      </c>
      <c r="E730" s="3" t="s">
        <v>1956</v>
      </c>
      <c r="F730" s="3" t="s">
        <v>15</v>
      </c>
      <c r="G730" s="3" t="s">
        <v>35</v>
      </c>
      <c r="H730" s="3" t="s">
        <v>1008</v>
      </c>
      <c r="I730" s="3" t="s">
        <v>41</v>
      </c>
      <c r="J730" s="3" t="s">
        <v>1011</v>
      </c>
      <c r="K730" s="3">
        <v>4</v>
      </c>
      <c r="L730" s="3">
        <v>1</v>
      </c>
      <c r="M730" s="3">
        <v>6</v>
      </c>
      <c r="O730">
        <f>Table2[[#This Row],[id]]</f>
        <v>729</v>
      </c>
      <c r="P730" t="str">
        <f>_xlfn.XLOOKUP(Table2[[#This Row],[id]],AGCEEP[id],AGCEEP[continent])</f>
        <v>Oceania</v>
      </c>
      <c r="Q730" t="str">
        <f>_xlfn.XLOOKUP(Table2[[#This Row],[id]],AGCEEP[id],AGCEEP[region])</f>
        <v>Australia</v>
      </c>
      <c r="R730" t="str">
        <f>_xlfn.XLOOKUP(Table2[[#This Row],[id]],AGCEEP[id],AGCEEP[area])</f>
        <v>Maori</v>
      </c>
      <c r="S730" t="str">
        <f>_xlfn.XLOOKUP(Table2[[#This Row],[id]],AGCEEP[id],AGCEEP[terrain])</f>
        <v>mountain</v>
      </c>
      <c r="T730" t="str">
        <f>_xlfn.XLOOKUP(Table2[[#This Row],[id]],AGCEEP[id],AGCEEP[religion])</f>
        <v>pagan</v>
      </c>
      <c r="U730" t="str">
        <f>_xlfn.XLOOKUP(Table2[[#This Row],[id]],AGCEEP[id],AGCEEP[climate])</f>
        <v>temperate</v>
      </c>
      <c r="V730" t="str">
        <f>_xlfn.XLOOKUP(Table2[[#This Row],[id]],AGCEEP[id],AGCEEP[culture])</f>
        <v>polynese</v>
      </c>
      <c r="W730" t="str">
        <f>_xlfn.XLOOKUP(Table2[[#This Row],[id]],AGCEEP[id],AGCEEP[goods])</f>
        <v>wool</v>
      </c>
      <c r="X730" t="str">
        <f>_xlfn.XLOOKUP(Table2[[#This Row],[id]],AGCEEP[id],AGCEEP[name])</f>
        <v>Wairoa</v>
      </c>
      <c r="Y730">
        <f>_xlfn.XLOOKUP(Table2[[#This Row],[id]],AGCEEP[id],AGCEEP[colonization_difficulty])</f>
        <v>4</v>
      </c>
      <c r="Z730">
        <f>_xlfn.XLOOKUP(Table2[[#This Row],[id]],AGCEEP[id],AGCEEP[manpower])</f>
        <v>1</v>
      </c>
      <c r="AA730">
        <f>_xlfn.XLOOKUP(Table2[[#This Row],[id]],AGCEEP[id],AGCEEP[income])</f>
        <v>6</v>
      </c>
    </row>
    <row r="731" spans="1:27">
      <c r="A731" s="2">
        <v>730</v>
      </c>
      <c r="B731" s="3" t="s">
        <v>989</v>
      </c>
      <c r="C731" s="3" t="s">
        <v>990</v>
      </c>
      <c r="D731" s="3" t="s">
        <v>1007</v>
      </c>
      <c r="E731" s="3" t="s">
        <v>1956</v>
      </c>
      <c r="F731" s="3" t="s">
        <v>15</v>
      </c>
      <c r="G731" s="3" t="s">
        <v>35</v>
      </c>
      <c r="H731" s="3" t="s">
        <v>1008</v>
      </c>
      <c r="I731" s="3" t="s">
        <v>41</v>
      </c>
      <c r="J731" s="3" t="s">
        <v>1012</v>
      </c>
      <c r="K731" s="3">
        <v>5</v>
      </c>
      <c r="L731" s="3">
        <v>1</v>
      </c>
      <c r="M731" s="3">
        <v>5</v>
      </c>
      <c r="O731">
        <f>Table2[[#This Row],[id]]</f>
        <v>730</v>
      </c>
      <c r="P731" t="str">
        <f>_xlfn.XLOOKUP(Table2[[#This Row],[id]],AGCEEP[id],AGCEEP[continent])</f>
        <v>Oceania</v>
      </c>
      <c r="Q731" t="str">
        <f>_xlfn.XLOOKUP(Table2[[#This Row],[id]],AGCEEP[id],AGCEEP[region])</f>
        <v>Australia</v>
      </c>
      <c r="R731" t="str">
        <f>_xlfn.XLOOKUP(Table2[[#This Row],[id]],AGCEEP[id],AGCEEP[area])</f>
        <v>Maori</v>
      </c>
      <c r="S731" t="str">
        <f>_xlfn.XLOOKUP(Table2[[#This Row],[id]],AGCEEP[id],AGCEEP[terrain])</f>
        <v>mountain</v>
      </c>
      <c r="T731" t="str">
        <f>_xlfn.XLOOKUP(Table2[[#This Row],[id]],AGCEEP[id],AGCEEP[religion])</f>
        <v>pagan</v>
      </c>
      <c r="U731" t="str">
        <f>_xlfn.XLOOKUP(Table2[[#This Row],[id]],AGCEEP[id],AGCEEP[climate])</f>
        <v>temperate</v>
      </c>
      <c r="V731" t="str">
        <f>_xlfn.XLOOKUP(Table2[[#This Row],[id]],AGCEEP[id],AGCEEP[culture])</f>
        <v>polynese</v>
      </c>
      <c r="W731" t="str">
        <f>_xlfn.XLOOKUP(Table2[[#This Row],[id]],AGCEEP[id],AGCEEP[goods])</f>
        <v>wool</v>
      </c>
      <c r="X731" t="str">
        <f>_xlfn.XLOOKUP(Table2[[#This Row],[id]],AGCEEP[id],AGCEEP[name])</f>
        <v>Timaru</v>
      </c>
      <c r="Y731">
        <f>_xlfn.XLOOKUP(Table2[[#This Row],[id]],AGCEEP[id],AGCEEP[colonization_difficulty])</f>
        <v>5</v>
      </c>
      <c r="Z731">
        <f>_xlfn.XLOOKUP(Table2[[#This Row],[id]],AGCEEP[id],AGCEEP[manpower])</f>
        <v>1</v>
      </c>
      <c r="AA731">
        <f>_xlfn.XLOOKUP(Table2[[#This Row],[id]],AGCEEP[id],AGCEEP[income])</f>
        <v>5</v>
      </c>
    </row>
    <row r="732" spans="1:27">
      <c r="A732" s="2">
        <v>731</v>
      </c>
      <c r="B732" s="3" t="s">
        <v>989</v>
      </c>
      <c r="C732" s="3" t="s">
        <v>990</v>
      </c>
      <c r="D732" s="3" t="s">
        <v>1013</v>
      </c>
      <c r="E732" s="3" t="s">
        <v>22</v>
      </c>
      <c r="F732" s="3" t="s">
        <v>15</v>
      </c>
      <c r="G732" s="3" t="s">
        <v>35</v>
      </c>
      <c r="H732" s="3" t="s">
        <v>998</v>
      </c>
      <c r="I732" s="3" t="s">
        <v>27</v>
      </c>
      <c r="J732" s="3" t="s">
        <v>1014</v>
      </c>
      <c r="K732" s="3">
        <v>2</v>
      </c>
      <c r="L732" s="3">
        <v>1</v>
      </c>
      <c r="M732" s="3">
        <v>6</v>
      </c>
      <c r="O732">
        <f>Table2[[#This Row],[id]]</f>
        <v>731</v>
      </c>
      <c r="P732" t="str">
        <f>_xlfn.XLOOKUP(Table2[[#This Row],[id]],AGCEEP[id],AGCEEP[continent])</f>
        <v>Oceania</v>
      </c>
      <c r="Q732" t="str">
        <f>_xlfn.XLOOKUP(Table2[[#This Row],[id]],AGCEEP[id],AGCEEP[region])</f>
        <v>Australia</v>
      </c>
      <c r="R732" t="str">
        <f>_xlfn.XLOOKUP(Table2[[#This Row],[id]],AGCEEP[id],AGCEEP[area])</f>
        <v>Tasmania</v>
      </c>
      <c r="S732" t="str">
        <f>_xlfn.XLOOKUP(Table2[[#This Row],[id]],AGCEEP[id],AGCEEP[terrain])</f>
        <v>forest</v>
      </c>
      <c r="T732" t="str">
        <f>_xlfn.XLOOKUP(Table2[[#This Row],[id]],AGCEEP[id],AGCEEP[religion])</f>
        <v>pagan</v>
      </c>
      <c r="U732" t="str">
        <f>_xlfn.XLOOKUP(Table2[[#This Row],[id]],AGCEEP[id],AGCEEP[climate])</f>
        <v>temperate</v>
      </c>
      <c r="V732" t="str">
        <f>_xlfn.XLOOKUP(Table2[[#This Row],[id]],AGCEEP[id],AGCEEP[culture])</f>
        <v>aboriginal</v>
      </c>
      <c r="W732" t="str">
        <f>_xlfn.XLOOKUP(Table2[[#This Row],[id]],AGCEEP[id],AGCEEP[goods])</f>
        <v>fish</v>
      </c>
      <c r="X732" t="str">
        <f>_xlfn.XLOOKUP(Table2[[#This Row],[id]],AGCEEP[id],AGCEEP[name])</f>
        <v>Macquarie</v>
      </c>
      <c r="Y732">
        <f>_xlfn.XLOOKUP(Table2[[#This Row],[id]],AGCEEP[id],AGCEEP[colonization_difficulty])</f>
        <v>2</v>
      </c>
      <c r="Z732">
        <f>_xlfn.XLOOKUP(Table2[[#This Row],[id]],AGCEEP[id],AGCEEP[manpower])</f>
        <v>1</v>
      </c>
      <c r="AA732">
        <f>_xlfn.XLOOKUP(Table2[[#This Row],[id]],AGCEEP[id],AGCEEP[income])</f>
        <v>6</v>
      </c>
    </row>
    <row r="733" spans="1:27">
      <c r="A733" s="2">
        <v>732</v>
      </c>
      <c r="B733" s="3" t="s">
        <v>1015</v>
      </c>
      <c r="C733" s="3" t="s">
        <v>1966</v>
      </c>
      <c r="D733" s="3" t="s">
        <v>1017</v>
      </c>
      <c r="E733" s="3" t="s">
        <v>34</v>
      </c>
      <c r="F733" s="3" t="s">
        <v>608</v>
      </c>
      <c r="G733" s="3" t="s">
        <v>35</v>
      </c>
      <c r="H733" s="3" t="s">
        <v>668</v>
      </c>
      <c r="I733" s="3" t="s">
        <v>27</v>
      </c>
      <c r="J733" s="3" t="s">
        <v>1018</v>
      </c>
      <c r="K733" s="3">
        <v>0</v>
      </c>
      <c r="L733" s="3">
        <v>2</v>
      </c>
      <c r="M733" s="3">
        <v>8</v>
      </c>
      <c r="O733">
        <f>Table2[[#This Row],[id]]</f>
        <v>732</v>
      </c>
      <c r="P733" t="str">
        <f>_xlfn.XLOOKUP(Table2[[#This Row],[id]],AGCEEP[id],AGCEEP[continent])</f>
        <v>Africa</v>
      </c>
      <c r="Q733" t="str">
        <f>_xlfn.XLOOKUP(Table2[[#This Row],[id]],AGCEEP[id],AGCEEP[region])</f>
        <v>North Africa</v>
      </c>
      <c r="R733" t="str">
        <f>_xlfn.XLOOKUP(Table2[[#This Row],[id]],AGCEEP[id],AGCEEP[area])</f>
        <v>Maghreb</v>
      </c>
      <c r="S733" t="str">
        <f>_xlfn.XLOOKUP(Table2[[#This Row],[id]],AGCEEP[id],AGCEEP[terrain])</f>
        <v>plains</v>
      </c>
      <c r="T733" t="str">
        <f>_xlfn.XLOOKUP(Table2[[#This Row],[id]],AGCEEP[id],AGCEEP[religion])</f>
        <v>sunni</v>
      </c>
      <c r="U733" t="str">
        <f>_xlfn.XLOOKUP(Table2[[#This Row],[id]],AGCEEP[id],AGCEEP[climate])</f>
        <v>temperate</v>
      </c>
      <c r="V733" t="str">
        <f>_xlfn.XLOOKUP(Table2[[#This Row],[id]],AGCEEP[id],AGCEEP[culture])</f>
        <v>maghrebi</v>
      </c>
      <c r="W733" t="str">
        <f>_xlfn.XLOOKUP(Table2[[#This Row],[id]],AGCEEP[id],AGCEEP[goods])</f>
        <v>fish</v>
      </c>
      <c r="X733" t="str">
        <f>_xlfn.XLOOKUP(Table2[[#This Row],[id]],AGCEEP[id],AGCEEP[name])</f>
        <v>Tangiers</v>
      </c>
      <c r="Y733">
        <f>_xlfn.XLOOKUP(Table2[[#This Row],[id]],AGCEEP[id],AGCEEP[colonization_difficulty])</f>
        <v>0</v>
      </c>
      <c r="Z733">
        <f>_xlfn.XLOOKUP(Table2[[#This Row],[id]],AGCEEP[id],AGCEEP[manpower])</f>
        <v>2</v>
      </c>
      <c r="AA733">
        <f>_xlfn.XLOOKUP(Table2[[#This Row],[id]],AGCEEP[id],AGCEEP[income])</f>
        <v>8</v>
      </c>
    </row>
    <row r="734" spans="1:27">
      <c r="A734" s="2">
        <v>733</v>
      </c>
      <c r="B734" s="3" t="s">
        <v>1015</v>
      </c>
      <c r="C734" s="3" t="s">
        <v>1966</v>
      </c>
      <c r="D734" s="3" t="s">
        <v>1017</v>
      </c>
      <c r="E734" s="3" t="s">
        <v>1956</v>
      </c>
      <c r="F734" s="3" t="s">
        <v>608</v>
      </c>
      <c r="G734" s="3" t="s">
        <v>35</v>
      </c>
      <c r="H734" s="3" t="s">
        <v>668</v>
      </c>
      <c r="I734" s="3" t="s">
        <v>43</v>
      </c>
      <c r="J734" s="3" t="s">
        <v>1019</v>
      </c>
      <c r="K734" s="3">
        <v>0</v>
      </c>
      <c r="L734" s="3">
        <v>5</v>
      </c>
      <c r="M734" s="3">
        <v>12</v>
      </c>
      <c r="O734">
        <f>Table2[[#This Row],[id]]</f>
        <v>733</v>
      </c>
      <c r="P734" t="str">
        <f>_xlfn.XLOOKUP(Table2[[#This Row],[id]],AGCEEP[id],AGCEEP[continent])</f>
        <v>Africa</v>
      </c>
      <c r="Q734" t="str">
        <f>_xlfn.XLOOKUP(Table2[[#This Row],[id]],AGCEEP[id],AGCEEP[region])</f>
        <v>North Africa</v>
      </c>
      <c r="R734" t="str">
        <f>_xlfn.XLOOKUP(Table2[[#This Row],[id]],AGCEEP[id],AGCEEP[area])</f>
        <v>Maghreb</v>
      </c>
      <c r="S734" t="str">
        <f>_xlfn.XLOOKUP(Table2[[#This Row],[id]],AGCEEP[id],AGCEEP[terrain])</f>
        <v>plains</v>
      </c>
      <c r="T734" t="str">
        <f>_xlfn.XLOOKUP(Table2[[#This Row],[id]],AGCEEP[id],AGCEEP[religion])</f>
        <v>sunni</v>
      </c>
      <c r="U734" t="str">
        <f>_xlfn.XLOOKUP(Table2[[#This Row],[id]],AGCEEP[id],AGCEEP[climate])</f>
        <v>temperate</v>
      </c>
      <c r="V734" t="str">
        <f>_xlfn.XLOOKUP(Table2[[#This Row],[id]],AGCEEP[id],AGCEEP[culture])</f>
        <v>maghrebi</v>
      </c>
      <c r="W734" t="str">
        <f>_xlfn.XLOOKUP(Table2[[#This Row],[id]],AGCEEP[id],AGCEEP[goods])</f>
        <v>grain</v>
      </c>
      <c r="X734" t="str">
        <f>_xlfn.XLOOKUP(Table2[[#This Row],[id]],AGCEEP[id],AGCEEP[name])</f>
        <v>Fez</v>
      </c>
      <c r="Y734">
        <f>_xlfn.XLOOKUP(Table2[[#This Row],[id]],AGCEEP[id],AGCEEP[colonization_difficulty])</f>
        <v>0</v>
      </c>
      <c r="Z734">
        <f>_xlfn.XLOOKUP(Table2[[#This Row],[id]],AGCEEP[id],AGCEEP[manpower])</f>
        <v>5</v>
      </c>
      <c r="AA734">
        <f>_xlfn.XLOOKUP(Table2[[#This Row],[id]],AGCEEP[id],AGCEEP[income])</f>
        <v>12</v>
      </c>
    </row>
    <row r="735" spans="1:27">
      <c r="A735" s="2">
        <v>734</v>
      </c>
      <c r="B735" s="3" t="s">
        <v>1015</v>
      </c>
      <c r="C735" s="3" t="s">
        <v>1966</v>
      </c>
      <c r="D735" s="3" t="s">
        <v>1017</v>
      </c>
      <c r="E735" s="3" t="s">
        <v>34</v>
      </c>
      <c r="F735" s="3" t="s">
        <v>608</v>
      </c>
      <c r="G735" s="3" t="s">
        <v>35</v>
      </c>
      <c r="H735" s="3" t="s">
        <v>668</v>
      </c>
      <c r="I735" s="3" t="s">
        <v>37</v>
      </c>
      <c r="J735" s="3" t="s">
        <v>1020</v>
      </c>
      <c r="K735" s="3">
        <v>0</v>
      </c>
      <c r="L735" s="3">
        <v>3</v>
      </c>
      <c r="M735" s="3">
        <v>6</v>
      </c>
      <c r="O735">
        <f>Table2[[#This Row],[id]]</f>
        <v>734</v>
      </c>
      <c r="P735" t="str">
        <f>_xlfn.XLOOKUP(Table2[[#This Row],[id]],AGCEEP[id],AGCEEP[continent])</f>
        <v>Africa</v>
      </c>
      <c r="Q735" t="str">
        <f>_xlfn.XLOOKUP(Table2[[#This Row],[id]],AGCEEP[id],AGCEEP[region])</f>
        <v>North Africa</v>
      </c>
      <c r="R735" t="str">
        <f>_xlfn.XLOOKUP(Table2[[#This Row],[id]],AGCEEP[id],AGCEEP[area])</f>
        <v>Maghreb</v>
      </c>
      <c r="S735" t="str">
        <f>_xlfn.XLOOKUP(Table2[[#This Row],[id]],AGCEEP[id],AGCEEP[terrain])</f>
        <v>plains</v>
      </c>
      <c r="T735" t="str">
        <f>_xlfn.XLOOKUP(Table2[[#This Row],[id]],AGCEEP[id],AGCEEP[religion])</f>
        <v>sunni</v>
      </c>
      <c r="U735" t="str">
        <f>_xlfn.XLOOKUP(Table2[[#This Row],[id]],AGCEEP[id],AGCEEP[climate])</f>
        <v>temperate</v>
      </c>
      <c r="V735" t="str">
        <f>_xlfn.XLOOKUP(Table2[[#This Row],[id]],AGCEEP[id],AGCEEP[culture])</f>
        <v>maghrebi</v>
      </c>
      <c r="W735" t="str">
        <f>_xlfn.XLOOKUP(Table2[[#This Row],[id]],AGCEEP[id],AGCEEP[goods])</f>
        <v>wine</v>
      </c>
      <c r="X735" t="str">
        <f>_xlfn.XLOOKUP(Table2[[#This Row],[id]],AGCEEP[id],AGCEEP[name])</f>
        <v>Orania</v>
      </c>
      <c r="Y735">
        <f>_xlfn.XLOOKUP(Table2[[#This Row],[id]],AGCEEP[id],AGCEEP[colonization_difficulty])</f>
        <v>0</v>
      </c>
      <c r="Z735">
        <f>_xlfn.XLOOKUP(Table2[[#This Row],[id]],AGCEEP[id],AGCEEP[manpower])</f>
        <v>3</v>
      </c>
      <c r="AA735">
        <f>_xlfn.XLOOKUP(Table2[[#This Row],[id]],AGCEEP[id],AGCEEP[income])</f>
        <v>6</v>
      </c>
    </row>
    <row r="736" spans="1:27">
      <c r="A736" s="2">
        <v>735</v>
      </c>
      <c r="B736" s="3" t="s">
        <v>1015</v>
      </c>
      <c r="C736" s="3" t="s">
        <v>1966</v>
      </c>
      <c r="D736" s="3" t="s">
        <v>1017</v>
      </c>
      <c r="E736" s="3" t="s">
        <v>1956</v>
      </c>
      <c r="F736" s="3" t="s">
        <v>608</v>
      </c>
      <c r="G736" s="3" t="s">
        <v>35</v>
      </c>
      <c r="H736" s="3" t="s">
        <v>615</v>
      </c>
      <c r="I736" s="3" t="s">
        <v>41</v>
      </c>
      <c r="J736" s="3" t="s">
        <v>1021</v>
      </c>
      <c r="K736" s="3">
        <v>0</v>
      </c>
      <c r="L736" s="3">
        <v>1</v>
      </c>
      <c r="M736" s="3">
        <v>4</v>
      </c>
      <c r="O736">
        <f>Table2[[#This Row],[id]]</f>
        <v>735</v>
      </c>
      <c r="P736" t="str">
        <f>_xlfn.XLOOKUP(Table2[[#This Row],[id]],AGCEEP[id],AGCEEP[continent])</f>
        <v>Africa</v>
      </c>
      <c r="Q736" t="str">
        <f>_xlfn.XLOOKUP(Table2[[#This Row],[id]],AGCEEP[id],AGCEEP[region])</f>
        <v>North Africa</v>
      </c>
      <c r="R736" t="str">
        <f>_xlfn.XLOOKUP(Table2[[#This Row],[id]],AGCEEP[id],AGCEEP[area])</f>
        <v>Maghreb</v>
      </c>
      <c r="S736" t="str">
        <f>_xlfn.XLOOKUP(Table2[[#This Row],[id]],AGCEEP[id],AGCEEP[terrain])</f>
        <v>mountain</v>
      </c>
      <c r="T736" t="str">
        <f>_xlfn.XLOOKUP(Table2[[#This Row],[id]],AGCEEP[id],AGCEEP[religion])</f>
        <v>sunni</v>
      </c>
      <c r="U736" t="str">
        <f>_xlfn.XLOOKUP(Table2[[#This Row],[id]],AGCEEP[id],AGCEEP[climate])</f>
        <v>temperate</v>
      </c>
      <c r="V736" t="str">
        <f>_xlfn.XLOOKUP(Table2[[#This Row],[id]],AGCEEP[id],AGCEEP[culture])</f>
        <v>berber</v>
      </c>
      <c r="W736" t="str">
        <f>_xlfn.XLOOKUP(Table2[[#This Row],[id]],AGCEEP[id],AGCEEP[goods])</f>
        <v>wool</v>
      </c>
      <c r="X736" t="str">
        <f>_xlfn.XLOOKUP(Table2[[#This Row],[id]],AGCEEP[id],AGCEEP[name])</f>
        <v>Atlas</v>
      </c>
      <c r="Y736">
        <f>_xlfn.XLOOKUP(Table2[[#This Row],[id]],AGCEEP[id],AGCEEP[colonization_difficulty])</f>
        <v>0</v>
      </c>
      <c r="Z736">
        <f>_xlfn.XLOOKUP(Table2[[#This Row],[id]],AGCEEP[id],AGCEEP[manpower])</f>
        <v>1</v>
      </c>
      <c r="AA736">
        <f>_xlfn.XLOOKUP(Table2[[#This Row],[id]],AGCEEP[id],AGCEEP[income])</f>
        <v>4</v>
      </c>
    </row>
    <row r="737" spans="1:27">
      <c r="A737" s="2">
        <v>736</v>
      </c>
      <c r="B737" s="3" t="s">
        <v>1015</v>
      </c>
      <c r="C737" s="3" t="s">
        <v>1966</v>
      </c>
      <c r="D737" s="3" t="s">
        <v>1017</v>
      </c>
      <c r="E737" s="3" t="s">
        <v>1956</v>
      </c>
      <c r="F737" s="3" t="s">
        <v>608</v>
      </c>
      <c r="G737" s="3" t="s">
        <v>35</v>
      </c>
      <c r="H737" s="3" t="s">
        <v>615</v>
      </c>
      <c r="I737" s="3" t="s">
        <v>141</v>
      </c>
      <c r="J737" s="3" t="s">
        <v>1022</v>
      </c>
      <c r="K737" s="3">
        <v>0</v>
      </c>
      <c r="L737" s="3">
        <v>1</v>
      </c>
      <c r="M737" s="3">
        <v>4</v>
      </c>
      <c r="O737">
        <f>Table2[[#This Row],[id]]</f>
        <v>736</v>
      </c>
      <c r="P737" t="str">
        <f>_xlfn.XLOOKUP(Table2[[#This Row],[id]],AGCEEP[id],AGCEEP[continent])</f>
        <v>Africa</v>
      </c>
      <c r="Q737" t="str">
        <f>_xlfn.XLOOKUP(Table2[[#This Row],[id]],AGCEEP[id],AGCEEP[region])</f>
        <v>North Africa</v>
      </c>
      <c r="R737" t="str">
        <f>_xlfn.XLOOKUP(Table2[[#This Row],[id]],AGCEEP[id],AGCEEP[area])</f>
        <v>Maghreb</v>
      </c>
      <c r="S737" t="str">
        <f>_xlfn.XLOOKUP(Table2[[#This Row],[id]],AGCEEP[id],AGCEEP[terrain])</f>
        <v>mountain</v>
      </c>
      <c r="T737" t="str">
        <f>_xlfn.XLOOKUP(Table2[[#This Row],[id]],AGCEEP[id],AGCEEP[religion])</f>
        <v>sunni</v>
      </c>
      <c r="U737" t="str">
        <f>_xlfn.XLOOKUP(Table2[[#This Row],[id]],AGCEEP[id],AGCEEP[climate])</f>
        <v>temperate</v>
      </c>
      <c r="V737" t="str">
        <f>_xlfn.XLOOKUP(Table2[[#This Row],[id]],AGCEEP[id],AGCEEP[culture])</f>
        <v>berber</v>
      </c>
      <c r="W737" t="str">
        <f>_xlfn.XLOOKUP(Table2[[#This Row],[id]],AGCEEP[id],AGCEEP[goods])</f>
        <v>iron</v>
      </c>
      <c r="X737" t="str">
        <f>_xlfn.XLOOKUP(Table2[[#This Row],[id]],AGCEEP[id],AGCEEP[name])</f>
        <v>Aures</v>
      </c>
      <c r="Y737">
        <f>_xlfn.XLOOKUP(Table2[[#This Row],[id]],AGCEEP[id],AGCEEP[colonization_difficulty])</f>
        <v>0</v>
      </c>
      <c r="Z737">
        <f>_xlfn.XLOOKUP(Table2[[#This Row],[id]],AGCEEP[id],AGCEEP[manpower])</f>
        <v>1</v>
      </c>
      <c r="AA737">
        <f>_xlfn.XLOOKUP(Table2[[#This Row],[id]],AGCEEP[id],AGCEEP[income])</f>
        <v>4</v>
      </c>
    </row>
    <row r="738" spans="1:27">
      <c r="A738" s="2">
        <v>737</v>
      </c>
      <c r="B738" s="3" t="s">
        <v>1015</v>
      </c>
      <c r="C738" s="3" t="s">
        <v>1966</v>
      </c>
      <c r="D738" s="3" t="s">
        <v>1017</v>
      </c>
      <c r="E738" s="3" t="s">
        <v>34</v>
      </c>
      <c r="F738" s="3" t="s">
        <v>608</v>
      </c>
      <c r="G738" s="3" t="s">
        <v>35</v>
      </c>
      <c r="H738" s="3" t="s">
        <v>668</v>
      </c>
      <c r="I738" s="3" t="s">
        <v>43</v>
      </c>
      <c r="J738" s="3" t="s">
        <v>1023</v>
      </c>
      <c r="K738" s="3">
        <v>0</v>
      </c>
      <c r="L738" s="3">
        <v>4</v>
      </c>
      <c r="M738" s="3">
        <v>7</v>
      </c>
      <c r="O738">
        <f>Table2[[#This Row],[id]]</f>
        <v>737</v>
      </c>
      <c r="P738" t="str">
        <f>_xlfn.XLOOKUP(Table2[[#This Row],[id]],AGCEEP[id],AGCEEP[continent])</f>
        <v>Africa</v>
      </c>
      <c r="Q738" t="str">
        <f>_xlfn.XLOOKUP(Table2[[#This Row],[id]],AGCEEP[id],AGCEEP[region])</f>
        <v>North Africa</v>
      </c>
      <c r="R738" t="str">
        <f>_xlfn.XLOOKUP(Table2[[#This Row],[id]],AGCEEP[id],AGCEEP[area])</f>
        <v>Maghreb</v>
      </c>
      <c r="S738" t="str">
        <f>_xlfn.XLOOKUP(Table2[[#This Row],[id]],AGCEEP[id],AGCEEP[terrain])</f>
        <v>plains</v>
      </c>
      <c r="T738" t="str">
        <f>_xlfn.XLOOKUP(Table2[[#This Row],[id]],AGCEEP[id],AGCEEP[religion])</f>
        <v>sunni</v>
      </c>
      <c r="U738" t="str">
        <f>_xlfn.XLOOKUP(Table2[[#This Row],[id]],AGCEEP[id],AGCEEP[climate])</f>
        <v>temperate</v>
      </c>
      <c r="V738" t="str">
        <f>_xlfn.XLOOKUP(Table2[[#This Row],[id]],AGCEEP[id],AGCEEP[culture])</f>
        <v>maghrebi</v>
      </c>
      <c r="W738" t="str">
        <f>_xlfn.XLOOKUP(Table2[[#This Row],[id]],AGCEEP[id],AGCEEP[goods])</f>
        <v>grain</v>
      </c>
      <c r="X738" t="str">
        <f>_xlfn.XLOOKUP(Table2[[#This Row],[id]],AGCEEP[id],AGCEEP[name])</f>
        <v>Al Djazair</v>
      </c>
      <c r="Y738">
        <f>_xlfn.XLOOKUP(Table2[[#This Row],[id]],AGCEEP[id],AGCEEP[colonization_difficulty])</f>
        <v>0</v>
      </c>
      <c r="Z738">
        <f>_xlfn.XLOOKUP(Table2[[#This Row],[id]],AGCEEP[id],AGCEEP[manpower])</f>
        <v>4</v>
      </c>
      <c r="AA738">
        <f>_xlfn.XLOOKUP(Table2[[#This Row],[id]],AGCEEP[id],AGCEEP[income])</f>
        <v>7</v>
      </c>
    </row>
    <row r="739" spans="1:27">
      <c r="A739" s="2">
        <v>738</v>
      </c>
      <c r="B739" s="3" t="s">
        <v>1015</v>
      </c>
      <c r="C739" s="3" t="s">
        <v>1966</v>
      </c>
      <c r="D739" s="3" t="s">
        <v>1017</v>
      </c>
      <c r="E739" s="3" t="s">
        <v>1956</v>
      </c>
      <c r="F739" s="3" t="s">
        <v>608</v>
      </c>
      <c r="G739" s="3" t="s">
        <v>35</v>
      </c>
      <c r="H739" s="3" t="s">
        <v>615</v>
      </c>
      <c r="I739" s="3" t="s">
        <v>43</v>
      </c>
      <c r="J739" s="3" t="s">
        <v>1024</v>
      </c>
      <c r="K739" s="3">
        <v>0</v>
      </c>
      <c r="L739" s="3">
        <v>1</v>
      </c>
      <c r="M739" s="3">
        <v>5</v>
      </c>
      <c r="O739">
        <f>Table2[[#This Row],[id]]</f>
        <v>738</v>
      </c>
      <c r="P739" t="str">
        <f>_xlfn.XLOOKUP(Table2[[#This Row],[id]],AGCEEP[id],AGCEEP[continent])</f>
        <v>Africa</v>
      </c>
      <c r="Q739" t="str">
        <f>_xlfn.XLOOKUP(Table2[[#This Row],[id]],AGCEEP[id],AGCEEP[region])</f>
        <v>North Africa</v>
      </c>
      <c r="R739" t="str">
        <f>_xlfn.XLOOKUP(Table2[[#This Row],[id]],AGCEEP[id],AGCEEP[area])</f>
        <v>Maghreb</v>
      </c>
      <c r="S739" t="str">
        <f>_xlfn.XLOOKUP(Table2[[#This Row],[id]],AGCEEP[id],AGCEEP[terrain])</f>
        <v>plains</v>
      </c>
      <c r="T739" t="str">
        <f>_xlfn.XLOOKUP(Table2[[#This Row],[id]],AGCEEP[id],AGCEEP[religion])</f>
        <v>sunni</v>
      </c>
      <c r="U739" t="str">
        <f>_xlfn.XLOOKUP(Table2[[#This Row],[id]],AGCEEP[id],AGCEEP[climate])</f>
        <v>temperate</v>
      </c>
      <c r="V739" t="str">
        <f>_xlfn.XLOOKUP(Table2[[#This Row],[id]],AGCEEP[id],AGCEEP[culture])</f>
        <v>berber</v>
      </c>
      <c r="W739" t="str">
        <f>_xlfn.XLOOKUP(Table2[[#This Row],[id]],AGCEEP[id],AGCEEP[goods])</f>
        <v>grain</v>
      </c>
      <c r="X739" t="str">
        <f>_xlfn.XLOOKUP(Table2[[#This Row],[id]],AGCEEP[id],AGCEEP[name])</f>
        <v>Kabylia</v>
      </c>
      <c r="Y739">
        <f>_xlfn.XLOOKUP(Table2[[#This Row],[id]],AGCEEP[id],AGCEEP[colonization_difficulty])</f>
        <v>0</v>
      </c>
      <c r="Z739">
        <f>_xlfn.XLOOKUP(Table2[[#This Row],[id]],AGCEEP[id],AGCEEP[manpower])</f>
        <v>1</v>
      </c>
      <c r="AA739">
        <f>_xlfn.XLOOKUP(Table2[[#This Row],[id]],AGCEEP[id],AGCEEP[income])</f>
        <v>5</v>
      </c>
    </row>
    <row r="740" spans="1:27">
      <c r="A740" s="2">
        <v>739</v>
      </c>
      <c r="B740" s="3" t="s">
        <v>1015</v>
      </c>
      <c r="C740" s="3" t="s">
        <v>1966</v>
      </c>
      <c r="D740" s="3" t="s">
        <v>1017</v>
      </c>
      <c r="E740" s="3" t="s">
        <v>52</v>
      </c>
      <c r="F740" s="3" t="s">
        <v>608</v>
      </c>
      <c r="G740" s="3" t="s">
        <v>35</v>
      </c>
      <c r="H740" s="3" t="s">
        <v>668</v>
      </c>
      <c r="I740" s="3" t="s">
        <v>43</v>
      </c>
      <c r="J740" s="3" t="s">
        <v>1025</v>
      </c>
      <c r="K740" s="3">
        <v>0</v>
      </c>
      <c r="L740" s="3">
        <v>1</v>
      </c>
      <c r="M740" s="3">
        <v>8</v>
      </c>
      <c r="O740">
        <f>Table2[[#This Row],[id]]</f>
        <v>739</v>
      </c>
      <c r="P740" t="str">
        <f>_xlfn.XLOOKUP(Table2[[#This Row],[id]],AGCEEP[id],AGCEEP[continent])</f>
        <v>Africa</v>
      </c>
      <c r="Q740" t="str">
        <f>_xlfn.XLOOKUP(Table2[[#This Row],[id]],AGCEEP[id],AGCEEP[region])</f>
        <v>North Africa</v>
      </c>
      <c r="R740" t="str">
        <f>_xlfn.XLOOKUP(Table2[[#This Row],[id]],AGCEEP[id],AGCEEP[area])</f>
        <v>Maghreb</v>
      </c>
      <c r="S740" t="str">
        <f>_xlfn.XLOOKUP(Table2[[#This Row],[id]],AGCEEP[id],AGCEEP[terrain])</f>
        <v>plains</v>
      </c>
      <c r="T740" t="str">
        <f>_xlfn.XLOOKUP(Table2[[#This Row],[id]],AGCEEP[id],AGCEEP[religion])</f>
        <v>sunni</v>
      </c>
      <c r="U740" t="str">
        <f>_xlfn.XLOOKUP(Table2[[#This Row],[id]],AGCEEP[id],AGCEEP[climate])</f>
        <v>temperate</v>
      </c>
      <c r="V740" t="str">
        <f>_xlfn.XLOOKUP(Table2[[#This Row],[id]],AGCEEP[id],AGCEEP[culture])</f>
        <v>maghrebi</v>
      </c>
      <c r="W740" t="str">
        <f>_xlfn.XLOOKUP(Table2[[#This Row],[id]],AGCEEP[id],AGCEEP[goods])</f>
        <v>grain</v>
      </c>
      <c r="X740" t="str">
        <f>_xlfn.XLOOKUP(Table2[[#This Row],[id]],AGCEEP[id],AGCEEP[name])</f>
        <v>Tunisia</v>
      </c>
      <c r="Y740">
        <f>_xlfn.XLOOKUP(Table2[[#This Row],[id]],AGCEEP[id],AGCEEP[colonization_difficulty])</f>
        <v>0</v>
      </c>
      <c r="Z740">
        <f>_xlfn.XLOOKUP(Table2[[#This Row],[id]],AGCEEP[id],AGCEEP[manpower])</f>
        <v>1</v>
      </c>
      <c r="AA740">
        <f>_xlfn.XLOOKUP(Table2[[#This Row],[id]],AGCEEP[id],AGCEEP[income])</f>
        <v>8</v>
      </c>
    </row>
    <row r="741" spans="1:27">
      <c r="A741" s="2">
        <v>740</v>
      </c>
      <c r="B741" s="3" t="s">
        <v>1015</v>
      </c>
      <c r="C741" s="3" t="s">
        <v>1966</v>
      </c>
      <c r="D741" s="3" t="s">
        <v>1017</v>
      </c>
      <c r="E741" s="3" t="s">
        <v>52</v>
      </c>
      <c r="F741" s="3" t="s">
        <v>608</v>
      </c>
      <c r="G741" s="3" t="s">
        <v>47</v>
      </c>
      <c r="H741" s="3" t="s">
        <v>668</v>
      </c>
      <c r="I741" s="3" t="s">
        <v>914</v>
      </c>
      <c r="J741" s="3" t="s">
        <v>1026</v>
      </c>
      <c r="K741" s="3">
        <v>0</v>
      </c>
      <c r="L741" s="3">
        <v>1</v>
      </c>
      <c r="M741" s="3">
        <v>3</v>
      </c>
      <c r="O741">
        <f>Table2[[#This Row],[id]]</f>
        <v>740</v>
      </c>
      <c r="P741" t="str">
        <f>_xlfn.XLOOKUP(Table2[[#This Row],[id]],AGCEEP[id],AGCEEP[continent])</f>
        <v>Africa</v>
      </c>
      <c r="Q741" t="str">
        <f>_xlfn.XLOOKUP(Table2[[#This Row],[id]],AGCEEP[id],AGCEEP[region])</f>
        <v>North Africa</v>
      </c>
      <c r="R741" t="str">
        <f>_xlfn.XLOOKUP(Table2[[#This Row],[id]],AGCEEP[id],AGCEEP[area])</f>
        <v>Maghreb</v>
      </c>
      <c r="S741" t="str">
        <f>_xlfn.XLOOKUP(Table2[[#This Row],[id]],AGCEEP[id],AGCEEP[terrain])</f>
        <v>desert</v>
      </c>
      <c r="T741" t="str">
        <f>_xlfn.XLOOKUP(Table2[[#This Row],[id]],AGCEEP[id],AGCEEP[religion])</f>
        <v>sunni</v>
      </c>
      <c r="U741" t="str">
        <f>_xlfn.XLOOKUP(Table2[[#This Row],[id]],AGCEEP[id],AGCEEP[climate])</f>
        <v>desertic</v>
      </c>
      <c r="V741" t="str">
        <f>_xlfn.XLOOKUP(Table2[[#This Row],[id]],AGCEEP[id],AGCEEP[culture])</f>
        <v>maghrebi</v>
      </c>
      <c r="W741" t="str">
        <f>_xlfn.XLOOKUP(Table2[[#This Row],[id]],AGCEEP[id],AGCEEP[goods])</f>
        <v>ivory</v>
      </c>
      <c r="X741" t="str">
        <f>_xlfn.XLOOKUP(Table2[[#This Row],[id]],AGCEEP[id],AGCEEP[name])</f>
        <v>Tripolitania</v>
      </c>
      <c r="Y741">
        <f>_xlfn.XLOOKUP(Table2[[#This Row],[id]],AGCEEP[id],AGCEEP[colonization_difficulty])</f>
        <v>0</v>
      </c>
      <c r="Z741">
        <f>_xlfn.XLOOKUP(Table2[[#This Row],[id]],AGCEEP[id],AGCEEP[manpower])</f>
        <v>1</v>
      </c>
      <c r="AA741">
        <f>_xlfn.XLOOKUP(Table2[[#This Row],[id]],AGCEEP[id],AGCEEP[income])</f>
        <v>3</v>
      </c>
    </row>
    <row r="742" spans="1:27">
      <c r="A742" s="2">
        <v>741</v>
      </c>
      <c r="B742" s="3" t="s">
        <v>1015</v>
      </c>
      <c r="C742" s="3" t="s">
        <v>1966</v>
      </c>
      <c r="D742" s="3" t="s">
        <v>1017</v>
      </c>
      <c r="E742" s="3" t="s">
        <v>52</v>
      </c>
      <c r="F742" s="3" t="s">
        <v>608</v>
      </c>
      <c r="G742" s="3" t="s">
        <v>47</v>
      </c>
      <c r="H742" s="3" t="s">
        <v>668</v>
      </c>
      <c r="I742" s="3" t="s">
        <v>41</v>
      </c>
      <c r="J742" s="3" t="s">
        <v>1027</v>
      </c>
      <c r="K742" s="3">
        <v>0</v>
      </c>
      <c r="L742" s="3">
        <v>1</v>
      </c>
      <c r="M742" s="3">
        <v>3</v>
      </c>
      <c r="O742">
        <f>Table2[[#This Row],[id]]</f>
        <v>741</v>
      </c>
      <c r="P742" t="str">
        <f>_xlfn.XLOOKUP(Table2[[#This Row],[id]],AGCEEP[id],AGCEEP[continent])</f>
        <v>Africa</v>
      </c>
      <c r="Q742" t="str">
        <f>_xlfn.XLOOKUP(Table2[[#This Row],[id]],AGCEEP[id],AGCEEP[region])</f>
        <v>North Africa</v>
      </c>
      <c r="R742" t="str">
        <f>_xlfn.XLOOKUP(Table2[[#This Row],[id]],AGCEEP[id],AGCEEP[area])</f>
        <v>Maghreb</v>
      </c>
      <c r="S742" t="str">
        <f>_xlfn.XLOOKUP(Table2[[#This Row],[id]],AGCEEP[id],AGCEEP[terrain])</f>
        <v>desert</v>
      </c>
      <c r="T742" t="str">
        <f>_xlfn.XLOOKUP(Table2[[#This Row],[id]],AGCEEP[id],AGCEEP[religion])</f>
        <v>sunni</v>
      </c>
      <c r="U742" t="str">
        <f>_xlfn.XLOOKUP(Table2[[#This Row],[id]],AGCEEP[id],AGCEEP[climate])</f>
        <v>desertic</v>
      </c>
      <c r="V742" t="str">
        <f>_xlfn.XLOOKUP(Table2[[#This Row],[id]],AGCEEP[id],AGCEEP[culture])</f>
        <v>arabic</v>
      </c>
      <c r="W742" t="str">
        <f>_xlfn.XLOOKUP(Table2[[#This Row],[id]],AGCEEP[id],AGCEEP[goods])</f>
        <v>wool</v>
      </c>
      <c r="X742" t="str">
        <f>_xlfn.XLOOKUP(Table2[[#This Row],[id]],AGCEEP[id],AGCEEP[name])</f>
        <v>Cyrenaica</v>
      </c>
      <c r="Y742">
        <f>_xlfn.XLOOKUP(Table2[[#This Row],[id]],AGCEEP[id],AGCEEP[colonization_difficulty])</f>
        <v>0</v>
      </c>
      <c r="Z742">
        <f>_xlfn.XLOOKUP(Table2[[#This Row],[id]],AGCEEP[id],AGCEEP[manpower])</f>
        <v>1</v>
      </c>
      <c r="AA742">
        <f>_xlfn.XLOOKUP(Table2[[#This Row],[id]],AGCEEP[id],AGCEEP[income])</f>
        <v>3</v>
      </c>
    </row>
    <row r="743" spans="1:27">
      <c r="A743" s="2">
        <v>742</v>
      </c>
      <c r="B743" s="3" t="s">
        <v>1015</v>
      </c>
      <c r="C743" s="3" t="s">
        <v>1966</v>
      </c>
      <c r="D743" s="3" t="s">
        <v>1028</v>
      </c>
      <c r="E743" s="3" t="s">
        <v>52</v>
      </c>
      <c r="F743" s="3" t="s">
        <v>608</v>
      </c>
      <c r="G743" s="3" t="s">
        <v>47</v>
      </c>
      <c r="H743" s="3" t="s">
        <v>668</v>
      </c>
      <c r="I743" s="3" t="s">
        <v>41</v>
      </c>
      <c r="J743" s="3" t="s">
        <v>1029</v>
      </c>
      <c r="K743" s="3">
        <v>0</v>
      </c>
      <c r="L743" s="3">
        <v>1</v>
      </c>
      <c r="M743" s="3">
        <v>1</v>
      </c>
      <c r="O743">
        <f>Table2[[#This Row],[id]]</f>
        <v>742</v>
      </c>
      <c r="P743" t="str">
        <f>_xlfn.XLOOKUP(Table2[[#This Row],[id]],AGCEEP[id],AGCEEP[continent])</f>
        <v>Africa</v>
      </c>
      <c r="Q743" t="str">
        <f>_xlfn.XLOOKUP(Table2[[#This Row],[id]],AGCEEP[id],AGCEEP[region])</f>
        <v>North Africa</v>
      </c>
      <c r="R743" t="str">
        <f>_xlfn.XLOOKUP(Table2[[#This Row],[id]],AGCEEP[id],AGCEEP[area])</f>
        <v>Egypt</v>
      </c>
      <c r="S743" t="str">
        <f>_xlfn.XLOOKUP(Table2[[#This Row],[id]],AGCEEP[id],AGCEEP[terrain])</f>
        <v>desert</v>
      </c>
      <c r="T743" t="str">
        <f>_xlfn.XLOOKUP(Table2[[#This Row],[id]],AGCEEP[id],AGCEEP[religion])</f>
        <v>sunni</v>
      </c>
      <c r="U743" t="str">
        <f>_xlfn.XLOOKUP(Table2[[#This Row],[id]],AGCEEP[id],AGCEEP[climate])</f>
        <v>desertic</v>
      </c>
      <c r="V743" t="str">
        <f>_xlfn.XLOOKUP(Table2[[#This Row],[id]],AGCEEP[id],AGCEEP[culture])</f>
        <v>arabic</v>
      </c>
      <c r="W743" t="str">
        <f>_xlfn.XLOOKUP(Table2[[#This Row],[id]],AGCEEP[id],AGCEEP[goods])</f>
        <v>wool</v>
      </c>
      <c r="X743" t="str">
        <f>_xlfn.XLOOKUP(Table2[[#This Row],[id]],AGCEEP[id],AGCEEP[name])</f>
        <v>Quattara</v>
      </c>
      <c r="Y743">
        <f>_xlfn.XLOOKUP(Table2[[#This Row],[id]],AGCEEP[id],AGCEEP[colonization_difficulty])</f>
        <v>0</v>
      </c>
      <c r="Z743">
        <f>_xlfn.XLOOKUP(Table2[[#This Row],[id]],AGCEEP[id],AGCEEP[manpower])</f>
        <v>1</v>
      </c>
      <c r="AA743">
        <f>_xlfn.XLOOKUP(Table2[[#This Row],[id]],AGCEEP[id],AGCEEP[income])</f>
        <v>1</v>
      </c>
    </row>
    <row r="744" spans="1:27">
      <c r="A744" s="2">
        <v>743</v>
      </c>
      <c r="B744" s="3" t="s">
        <v>1015</v>
      </c>
      <c r="C744" s="3" t="s">
        <v>1966</v>
      </c>
      <c r="D744" s="3" t="s">
        <v>1028</v>
      </c>
      <c r="E744" s="3" t="s">
        <v>34</v>
      </c>
      <c r="F744" s="3" t="s">
        <v>649</v>
      </c>
      <c r="G744" s="3" t="s">
        <v>47</v>
      </c>
      <c r="H744" s="3" t="s">
        <v>668</v>
      </c>
      <c r="I744" s="3" t="s">
        <v>43</v>
      </c>
      <c r="J744" s="3" t="s">
        <v>1030</v>
      </c>
      <c r="K744" s="3">
        <v>0</v>
      </c>
      <c r="L744" s="3">
        <v>1</v>
      </c>
      <c r="M744" s="3">
        <v>2</v>
      </c>
      <c r="O744">
        <f>Table2[[#This Row],[id]]</f>
        <v>743</v>
      </c>
      <c r="P744" t="str">
        <f>_xlfn.XLOOKUP(Table2[[#This Row],[id]],AGCEEP[id],AGCEEP[continent])</f>
        <v>Africa</v>
      </c>
      <c r="Q744" t="str">
        <f>_xlfn.XLOOKUP(Table2[[#This Row],[id]],AGCEEP[id],AGCEEP[region])</f>
        <v>North Africa</v>
      </c>
      <c r="R744" t="str">
        <f>_xlfn.XLOOKUP(Table2[[#This Row],[id]],AGCEEP[id],AGCEEP[area])</f>
        <v>Egypt</v>
      </c>
      <c r="S744" t="str">
        <f>_xlfn.XLOOKUP(Table2[[#This Row],[id]],AGCEEP[id],AGCEEP[terrain])</f>
        <v>desert</v>
      </c>
      <c r="T744" t="str">
        <f>_xlfn.XLOOKUP(Table2[[#This Row],[id]],AGCEEP[id],AGCEEP[religion])</f>
        <v>miaphysite</v>
      </c>
      <c r="U744" t="str">
        <f>_xlfn.XLOOKUP(Table2[[#This Row],[id]],AGCEEP[id],AGCEEP[climate])</f>
        <v>desertic</v>
      </c>
      <c r="V744" t="str">
        <f>_xlfn.XLOOKUP(Table2[[#This Row],[id]],AGCEEP[id],AGCEEP[culture])</f>
        <v>arabic</v>
      </c>
      <c r="W744" t="str">
        <f>_xlfn.XLOOKUP(Table2[[#This Row],[id]],AGCEEP[id],AGCEEP[goods])</f>
        <v>grain</v>
      </c>
      <c r="X744" t="str">
        <f>_xlfn.XLOOKUP(Table2[[#This Row],[id]],AGCEEP[id],AGCEEP[name])</f>
        <v>Cataract</v>
      </c>
      <c r="Y744">
        <f>_xlfn.XLOOKUP(Table2[[#This Row],[id]],AGCEEP[id],AGCEEP[colonization_difficulty])</f>
        <v>0</v>
      </c>
      <c r="Z744">
        <f>_xlfn.XLOOKUP(Table2[[#This Row],[id]],AGCEEP[id],AGCEEP[manpower])</f>
        <v>1</v>
      </c>
      <c r="AA744">
        <f>_xlfn.XLOOKUP(Table2[[#This Row],[id]],AGCEEP[id],AGCEEP[income])</f>
        <v>2</v>
      </c>
    </row>
    <row r="745" spans="1:27">
      <c r="A745" s="2">
        <v>744</v>
      </c>
      <c r="B745" s="3" t="s">
        <v>1015</v>
      </c>
      <c r="C745" s="3" t="s">
        <v>1966</v>
      </c>
      <c r="D745" s="3" t="s">
        <v>1028</v>
      </c>
      <c r="E745" s="3" t="s">
        <v>34</v>
      </c>
      <c r="F745" s="3" t="s">
        <v>608</v>
      </c>
      <c r="G745" s="3" t="s">
        <v>47</v>
      </c>
      <c r="H745" s="3" t="s">
        <v>668</v>
      </c>
      <c r="I745" s="3" t="s">
        <v>43</v>
      </c>
      <c r="J745" s="3" t="s">
        <v>1031</v>
      </c>
      <c r="K745" s="3">
        <v>0</v>
      </c>
      <c r="L745" s="3">
        <v>6</v>
      </c>
      <c r="M745" s="3">
        <v>11</v>
      </c>
      <c r="O745">
        <f>Table2[[#This Row],[id]]</f>
        <v>744</v>
      </c>
      <c r="P745" t="str">
        <f>_xlfn.XLOOKUP(Table2[[#This Row],[id]],AGCEEP[id],AGCEEP[continent])</f>
        <v>Africa</v>
      </c>
      <c r="Q745" t="str">
        <f>_xlfn.XLOOKUP(Table2[[#This Row],[id]],AGCEEP[id],AGCEEP[region])</f>
        <v>North Africa</v>
      </c>
      <c r="R745" t="str">
        <f>_xlfn.XLOOKUP(Table2[[#This Row],[id]],AGCEEP[id],AGCEEP[area])</f>
        <v>Egypt</v>
      </c>
      <c r="S745" t="str">
        <f>_xlfn.XLOOKUP(Table2[[#This Row],[id]],AGCEEP[id],AGCEEP[terrain])</f>
        <v>desert</v>
      </c>
      <c r="T745" t="str">
        <f>_xlfn.XLOOKUP(Table2[[#This Row],[id]],AGCEEP[id],AGCEEP[religion])</f>
        <v>sunni</v>
      </c>
      <c r="U745" t="str">
        <f>_xlfn.XLOOKUP(Table2[[#This Row],[id]],AGCEEP[id],AGCEEP[climate])</f>
        <v>desertic</v>
      </c>
      <c r="V745" t="str">
        <f>_xlfn.XLOOKUP(Table2[[#This Row],[id]],AGCEEP[id],AGCEEP[culture])</f>
        <v>arabic</v>
      </c>
      <c r="W745" t="str">
        <f>_xlfn.XLOOKUP(Table2[[#This Row],[id]],AGCEEP[id],AGCEEP[goods])</f>
        <v>grain</v>
      </c>
      <c r="X745" t="str">
        <f>_xlfn.XLOOKUP(Table2[[#This Row],[id]],AGCEEP[id],AGCEEP[name])</f>
        <v>Alexandria</v>
      </c>
      <c r="Y745">
        <f>_xlfn.XLOOKUP(Table2[[#This Row],[id]],AGCEEP[id],AGCEEP[colonization_difficulty])</f>
        <v>0</v>
      </c>
      <c r="Z745">
        <f>_xlfn.XLOOKUP(Table2[[#This Row],[id]],AGCEEP[id],AGCEEP[manpower])</f>
        <v>6</v>
      </c>
      <c r="AA745">
        <f>_xlfn.XLOOKUP(Table2[[#This Row],[id]],AGCEEP[id],AGCEEP[income])</f>
        <v>11</v>
      </c>
    </row>
    <row r="746" spans="1:27">
      <c r="A746" s="2">
        <v>745</v>
      </c>
      <c r="B746" s="3" t="s">
        <v>1015</v>
      </c>
      <c r="C746" s="3" t="s">
        <v>1966</v>
      </c>
      <c r="D746" s="3" t="s">
        <v>1028</v>
      </c>
      <c r="E746" s="3" t="s">
        <v>80</v>
      </c>
      <c r="F746" s="3" t="s">
        <v>608</v>
      </c>
      <c r="G746" s="3" t="s">
        <v>35</v>
      </c>
      <c r="H746" s="3" t="s">
        <v>668</v>
      </c>
      <c r="I746" s="3" t="s">
        <v>27</v>
      </c>
      <c r="J746" s="3" t="s">
        <v>1032</v>
      </c>
      <c r="K746" s="3">
        <v>0</v>
      </c>
      <c r="L746" s="3">
        <v>6</v>
      </c>
      <c r="M746" s="3">
        <v>7</v>
      </c>
      <c r="O746">
        <f>Table2[[#This Row],[id]]</f>
        <v>745</v>
      </c>
      <c r="P746" t="str">
        <f>_xlfn.XLOOKUP(Table2[[#This Row],[id]],AGCEEP[id],AGCEEP[continent])</f>
        <v>Africa</v>
      </c>
      <c r="Q746" t="str">
        <f>_xlfn.XLOOKUP(Table2[[#This Row],[id]],AGCEEP[id],AGCEEP[region])</f>
        <v>North Africa</v>
      </c>
      <c r="R746" t="str">
        <f>_xlfn.XLOOKUP(Table2[[#This Row],[id]],AGCEEP[id],AGCEEP[area])</f>
        <v>Egypt</v>
      </c>
      <c r="S746" t="str">
        <f>_xlfn.XLOOKUP(Table2[[#This Row],[id]],AGCEEP[id],AGCEEP[terrain])</f>
        <v>marsh</v>
      </c>
      <c r="T746" t="str">
        <f>_xlfn.XLOOKUP(Table2[[#This Row],[id]],AGCEEP[id],AGCEEP[religion])</f>
        <v>sunni</v>
      </c>
      <c r="U746" t="str">
        <f>_xlfn.XLOOKUP(Table2[[#This Row],[id]],AGCEEP[id],AGCEEP[climate])</f>
        <v>temperate</v>
      </c>
      <c r="V746" t="str">
        <f>_xlfn.XLOOKUP(Table2[[#This Row],[id]],AGCEEP[id],AGCEEP[culture])</f>
        <v>arabic</v>
      </c>
      <c r="W746" t="str">
        <f>_xlfn.XLOOKUP(Table2[[#This Row],[id]],AGCEEP[id],AGCEEP[goods])</f>
        <v>fish</v>
      </c>
      <c r="X746" t="str">
        <f>_xlfn.XLOOKUP(Table2[[#This Row],[id]],AGCEEP[id],AGCEEP[name])</f>
        <v>Delta</v>
      </c>
      <c r="Y746">
        <f>_xlfn.XLOOKUP(Table2[[#This Row],[id]],AGCEEP[id],AGCEEP[colonization_difficulty])</f>
        <v>0</v>
      </c>
      <c r="Z746">
        <f>_xlfn.XLOOKUP(Table2[[#This Row],[id]],AGCEEP[id],AGCEEP[manpower])</f>
        <v>6</v>
      </c>
      <c r="AA746">
        <f>_xlfn.XLOOKUP(Table2[[#This Row],[id]],AGCEEP[id],AGCEEP[income])</f>
        <v>7</v>
      </c>
    </row>
    <row r="747" spans="1:27">
      <c r="A747" s="2">
        <v>746</v>
      </c>
      <c r="B747" s="3" t="s">
        <v>1015</v>
      </c>
      <c r="C747" s="3" t="s">
        <v>1966</v>
      </c>
      <c r="D747" s="3" t="s">
        <v>1028</v>
      </c>
      <c r="E747" s="3" t="s">
        <v>34</v>
      </c>
      <c r="F747" s="3" t="s">
        <v>608</v>
      </c>
      <c r="G747" s="3" t="s">
        <v>47</v>
      </c>
      <c r="H747" s="3" t="s">
        <v>668</v>
      </c>
      <c r="I747" s="3" t="s">
        <v>43</v>
      </c>
      <c r="J747" s="3" t="s">
        <v>1028</v>
      </c>
      <c r="K747" s="3">
        <v>0</v>
      </c>
      <c r="L747" s="3">
        <v>6</v>
      </c>
      <c r="M747" s="3">
        <v>16</v>
      </c>
      <c r="O747">
        <f>Table2[[#This Row],[id]]</f>
        <v>746</v>
      </c>
      <c r="P747" t="str">
        <f>_xlfn.XLOOKUP(Table2[[#This Row],[id]],AGCEEP[id],AGCEEP[continent])</f>
        <v>Africa</v>
      </c>
      <c r="Q747" t="str">
        <f>_xlfn.XLOOKUP(Table2[[#This Row],[id]],AGCEEP[id],AGCEEP[region])</f>
        <v>North Africa</v>
      </c>
      <c r="R747" t="str">
        <f>_xlfn.XLOOKUP(Table2[[#This Row],[id]],AGCEEP[id],AGCEEP[area])</f>
        <v>Egypt</v>
      </c>
      <c r="S747" t="str">
        <f>_xlfn.XLOOKUP(Table2[[#This Row],[id]],AGCEEP[id],AGCEEP[terrain])</f>
        <v>desert</v>
      </c>
      <c r="T747" t="str">
        <f>_xlfn.XLOOKUP(Table2[[#This Row],[id]],AGCEEP[id],AGCEEP[religion])</f>
        <v>sunni</v>
      </c>
      <c r="U747" t="str">
        <f>_xlfn.XLOOKUP(Table2[[#This Row],[id]],AGCEEP[id],AGCEEP[climate])</f>
        <v>desertic</v>
      </c>
      <c r="V747" t="str">
        <f>_xlfn.XLOOKUP(Table2[[#This Row],[id]],AGCEEP[id],AGCEEP[culture])</f>
        <v>arabic</v>
      </c>
      <c r="W747" t="str">
        <f>_xlfn.XLOOKUP(Table2[[#This Row],[id]],AGCEEP[id],AGCEEP[goods])</f>
        <v>grain</v>
      </c>
      <c r="X747" t="str">
        <f>_xlfn.XLOOKUP(Table2[[#This Row],[id]],AGCEEP[id],AGCEEP[name])</f>
        <v>Egypt</v>
      </c>
      <c r="Y747">
        <f>_xlfn.XLOOKUP(Table2[[#This Row],[id]],AGCEEP[id],AGCEEP[colonization_difficulty])</f>
        <v>0</v>
      </c>
      <c r="Z747">
        <f>_xlfn.XLOOKUP(Table2[[#This Row],[id]],AGCEEP[id],AGCEEP[manpower])</f>
        <v>6</v>
      </c>
      <c r="AA747">
        <f>_xlfn.XLOOKUP(Table2[[#This Row],[id]],AGCEEP[id],AGCEEP[income])</f>
        <v>16</v>
      </c>
    </row>
    <row r="748" spans="1:27">
      <c r="A748" s="2">
        <v>747</v>
      </c>
      <c r="B748" s="3" t="s">
        <v>1015</v>
      </c>
      <c r="C748" s="3" t="s">
        <v>1966</v>
      </c>
      <c r="D748" s="3" t="s">
        <v>1028</v>
      </c>
      <c r="E748" s="3" t="s">
        <v>34</v>
      </c>
      <c r="F748" s="3" t="s">
        <v>608</v>
      </c>
      <c r="G748" s="3" t="s">
        <v>47</v>
      </c>
      <c r="H748" s="3" t="s">
        <v>668</v>
      </c>
      <c r="I748" s="3" t="s">
        <v>43</v>
      </c>
      <c r="J748" s="3" t="s">
        <v>1033</v>
      </c>
      <c r="K748" s="3">
        <v>0</v>
      </c>
      <c r="L748" s="3">
        <v>6</v>
      </c>
      <c r="M748" s="3">
        <v>9</v>
      </c>
      <c r="O748">
        <f>Table2[[#This Row],[id]]</f>
        <v>747</v>
      </c>
      <c r="P748" t="str">
        <f>_xlfn.XLOOKUP(Table2[[#This Row],[id]],AGCEEP[id],AGCEEP[continent])</f>
        <v>Africa</v>
      </c>
      <c r="Q748" t="str">
        <f>_xlfn.XLOOKUP(Table2[[#This Row],[id]],AGCEEP[id],AGCEEP[region])</f>
        <v>North Africa</v>
      </c>
      <c r="R748" t="str">
        <f>_xlfn.XLOOKUP(Table2[[#This Row],[id]],AGCEEP[id],AGCEEP[area])</f>
        <v>Egypt</v>
      </c>
      <c r="S748" t="str">
        <f>_xlfn.XLOOKUP(Table2[[#This Row],[id]],AGCEEP[id],AGCEEP[terrain])</f>
        <v>desert</v>
      </c>
      <c r="T748" t="str">
        <f>_xlfn.XLOOKUP(Table2[[#This Row],[id]],AGCEEP[id],AGCEEP[religion])</f>
        <v>sunni</v>
      </c>
      <c r="U748" t="str">
        <f>_xlfn.XLOOKUP(Table2[[#This Row],[id]],AGCEEP[id],AGCEEP[climate])</f>
        <v>desertic</v>
      </c>
      <c r="V748" t="str">
        <f>_xlfn.XLOOKUP(Table2[[#This Row],[id]],AGCEEP[id],AGCEEP[culture])</f>
        <v>arabic</v>
      </c>
      <c r="W748" t="str">
        <f>_xlfn.XLOOKUP(Table2[[#This Row],[id]],AGCEEP[id],AGCEEP[goods])</f>
        <v>grain</v>
      </c>
      <c r="X748" t="str">
        <f>_xlfn.XLOOKUP(Table2[[#This Row],[id]],AGCEEP[id],AGCEEP[name])</f>
        <v>Nile</v>
      </c>
      <c r="Y748">
        <f>_xlfn.XLOOKUP(Table2[[#This Row],[id]],AGCEEP[id],AGCEEP[colonization_difficulty])</f>
        <v>0</v>
      </c>
      <c r="Z748">
        <f>_xlfn.XLOOKUP(Table2[[#This Row],[id]],AGCEEP[id],AGCEEP[manpower])</f>
        <v>6</v>
      </c>
      <c r="AA748">
        <f>_xlfn.XLOOKUP(Table2[[#This Row],[id]],AGCEEP[id],AGCEEP[income])</f>
        <v>9</v>
      </c>
    </row>
    <row r="749" spans="1:27">
      <c r="A749" s="2">
        <v>748</v>
      </c>
      <c r="B749" s="3" t="s">
        <v>1015</v>
      </c>
      <c r="C749" s="3" t="s">
        <v>1967</v>
      </c>
      <c r="D749" s="3" t="s">
        <v>1035</v>
      </c>
      <c r="E749" s="3" t="s">
        <v>52</v>
      </c>
      <c r="F749" s="3" t="s">
        <v>649</v>
      </c>
      <c r="G749" s="3" t="s">
        <v>47</v>
      </c>
      <c r="H749" s="3" t="s">
        <v>1036</v>
      </c>
      <c r="I749" s="3" t="s">
        <v>914</v>
      </c>
      <c r="J749" s="3" t="s">
        <v>1037</v>
      </c>
      <c r="K749" s="3">
        <v>7</v>
      </c>
      <c r="L749" s="3">
        <v>2</v>
      </c>
      <c r="M749" s="3">
        <v>4</v>
      </c>
      <c r="O749">
        <f>Table2[[#This Row],[id]]</f>
        <v>748</v>
      </c>
      <c r="P749" t="str">
        <f>_xlfn.XLOOKUP(Table2[[#This Row],[id]],AGCEEP[id],AGCEEP[continent])</f>
        <v>Africa</v>
      </c>
      <c r="Q749" t="str">
        <f>_xlfn.XLOOKUP(Table2[[#This Row],[id]],AGCEEP[id],AGCEEP[region])</f>
        <v>East Africa</v>
      </c>
      <c r="R749" t="str">
        <f>_xlfn.XLOOKUP(Table2[[#This Row],[id]],AGCEEP[id],AGCEEP[area])</f>
        <v>Sudan</v>
      </c>
      <c r="S749" t="str">
        <f>_xlfn.XLOOKUP(Table2[[#This Row],[id]],AGCEEP[id],AGCEEP[terrain])</f>
        <v>desert</v>
      </c>
      <c r="T749" t="str">
        <f>_xlfn.XLOOKUP(Table2[[#This Row],[id]],AGCEEP[id],AGCEEP[religion])</f>
        <v>sunni</v>
      </c>
      <c r="U749" t="str">
        <f>_xlfn.XLOOKUP(Table2[[#This Row],[id]],AGCEEP[id],AGCEEP[climate])</f>
        <v>desertic</v>
      </c>
      <c r="V749" t="str">
        <f>_xlfn.XLOOKUP(Table2[[#This Row],[id]],AGCEEP[id],AGCEEP[culture])</f>
        <v>nubian</v>
      </c>
      <c r="W749" t="str">
        <f>_xlfn.XLOOKUP(Table2[[#This Row],[id]],AGCEEP[id],AGCEEP[goods])</f>
        <v>ivory</v>
      </c>
      <c r="X749" t="str">
        <f>_xlfn.XLOOKUP(Table2[[#This Row],[id]],AGCEEP[id],AGCEEP[name])</f>
        <v>Batn al Hajar</v>
      </c>
      <c r="Y749">
        <f>_xlfn.XLOOKUP(Table2[[#This Row],[id]],AGCEEP[id],AGCEEP[colonization_difficulty])</f>
        <v>7</v>
      </c>
      <c r="Z749">
        <f>_xlfn.XLOOKUP(Table2[[#This Row],[id]],AGCEEP[id],AGCEEP[manpower])</f>
        <v>2</v>
      </c>
      <c r="AA749">
        <f>_xlfn.XLOOKUP(Table2[[#This Row],[id]],AGCEEP[id],AGCEEP[income])</f>
        <v>4</v>
      </c>
    </row>
    <row r="750" spans="1:27">
      <c r="A750" s="2">
        <v>749</v>
      </c>
      <c r="B750" s="3" t="s">
        <v>1015</v>
      </c>
      <c r="C750" s="3" t="s">
        <v>1967</v>
      </c>
      <c r="D750" s="3" t="s">
        <v>1035</v>
      </c>
      <c r="E750" s="3" t="s">
        <v>52</v>
      </c>
      <c r="F750" s="3" t="s">
        <v>649</v>
      </c>
      <c r="G750" s="3" t="s">
        <v>47</v>
      </c>
      <c r="H750" s="3" t="s">
        <v>1036</v>
      </c>
      <c r="I750" s="3" t="s">
        <v>1038</v>
      </c>
      <c r="J750" s="3" t="s">
        <v>1039</v>
      </c>
      <c r="K750" s="3">
        <v>9</v>
      </c>
      <c r="L750" s="3">
        <v>2</v>
      </c>
      <c r="M750" s="3">
        <v>3</v>
      </c>
      <c r="O750">
        <f>Table2[[#This Row],[id]]</f>
        <v>749</v>
      </c>
      <c r="P750" t="str">
        <f>_xlfn.XLOOKUP(Table2[[#This Row],[id]],AGCEEP[id],AGCEEP[continent])</f>
        <v>Africa</v>
      </c>
      <c r="Q750" t="str">
        <f>_xlfn.XLOOKUP(Table2[[#This Row],[id]],AGCEEP[id],AGCEEP[region])</f>
        <v>East Africa</v>
      </c>
      <c r="R750" t="str">
        <f>_xlfn.XLOOKUP(Table2[[#This Row],[id]],AGCEEP[id],AGCEEP[area])</f>
        <v>Sudan</v>
      </c>
      <c r="S750" t="str">
        <f>_xlfn.XLOOKUP(Table2[[#This Row],[id]],AGCEEP[id],AGCEEP[terrain])</f>
        <v>desert</v>
      </c>
      <c r="T750" t="str">
        <f>_xlfn.XLOOKUP(Table2[[#This Row],[id]],AGCEEP[id],AGCEEP[religion])</f>
        <v>miaphysite</v>
      </c>
      <c r="U750" t="str">
        <f>_xlfn.XLOOKUP(Table2[[#This Row],[id]],AGCEEP[id],AGCEEP[climate])</f>
        <v>desertic</v>
      </c>
      <c r="V750" t="str">
        <f>_xlfn.XLOOKUP(Table2[[#This Row],[id]],AGCEEP[id],AGCEEP[culture])</f>
        <v>nubian</v>
      </c>
      <c r="W750" t="str">
        <f>_xlfn.XLOOKUP(Table2[[#This Row],[id]],AGCEEP[id],AGCEEP[goods])</f>
        <v>slaves</v>
      </c>
      <c r="X750" t="str">
        <f>_xlfn.XLOOKUP(Table2[[#This Row],[id]],AGCEEP[id],AGCEEP[name])</f>
        <v>Nubia</v>
      </c>
      <c r="Y750">
        <f>_xlfn.XLOOKUP(Table2[[#This Row],[id]],AGCEEP[id],AGCEEP[colonization_difficulty])</f>
        <v>9</v>
      </c>
      <c r="Z750">
        <f>_xlfn.XLOOKUP(Table2[[#This Row],[id]],AGCEEP[id],AGCEEP[manpower])</f>
        <v>2</v>
      </c>
      <c r="AA750">
        <f>_xlfn.XLOOKUP(Table2[[#This Row],[id]],AGCEEP[id],AGCEEP[income])</f>
        <v>3</v>
      </c>
    </row>
    <row r="751" spans="1:27">
      <c r="A751" s="2">
        <v>750</v>
      </c>
      <c r="B751" s="3" t="s">
        <v>1015</v>
      </c>
      <c r="C751" s="3" t="s">
        <v>1967</v>
      </c>
      <c r="D751" s="3" t="s">
        <v>1035</v>
      </c>
      <c r="E751" s="3" t="s">
        <v>52</v>
      </c>
      <c r="F751" s="3" t="s">
        <v>649</v>
      </c>
      <c r="G751" s="3" t="s">
        <v>47</v>
      </c>
      <c r="H751" s="3" t="s">
        <v>1036</v>
      </c>
      <c r="I751" s="3" t="s">
        <v>1038</v>
      </c>
      <c r="J751" s="3" t="s">
        <v>1035</v>
      </c>
      <c r="K751" s="3">
        <v>9</v>
      </c>
      <c r="L751" s="3">
        <v>2</v>
      </c>
      <c r="M751" s="3">
        <v>3</v>
      </c>
      <c r="O751">
        <f>Table2[[#This Row],[id]]</f>
        <v>750</v>
      </c>
      <c r="P751" t="str">
        <f>_xlfn.XLOOKUP(Table2[[#This Row],[id]],AGCEEP[id],AGCEEP[continent])</f>
        <v>Africa</v>
      </c>
      <c r="Q751" t="str">
        <f>_xlfn.XLOOKUP(Table2[[#This Row],[id]],AGCEEP[id],AGCEEP[region])</f>
        <v>East Africa</v>
      </c>
      <c r="R751" t="str">
        <f>_xlfn.XLOOKUP(Table2[[#This Row],[id]],AGCEEP[id],AGCEEP[area])</f>
        <v>Sudan</v>
      </c>
      <c r="S751" t="str">
        <f>_xlfn.XLOOKUP(Table2[[#This Row],[id]],AGCEEP[id],AGCEEP[terrain])</f>
        <v>desert</v>
      </c>
      <c r="T751" t="str">
        <f>_xlfn.XLOOKUP(Table2[[#This Row],[id]],AGCEEP[id],AGCEEP[religion])</f>
        <v>miaphysite</v>
      </c>
      <c r="U751" t="str">
        <f>_xlfn.XLOOKUP(Table2[[#This Row],[id]],AGCEEP[id],AGCEEP[climate])</f>
        <v>desertic</v>
      </c>
      <c r="V751" t="str">
        <f>_xlfn.XLOOKUP(Table2[[#This Row],[id]],AGCEEP[id],AGCEEP[culture])</f>
        <v>nubian</v>
      </c>
      <c r="W751" t="str">
        <f>_xlfn.XLOOKUP(Table2[[#This Row],[id]],AGCEEP[id],AGCEEP[goods])</f>
        <v>slaves</v>
      </c>
      <c r="X751" t="str">
        <f>_xlfn.XLOOKUP(Table2[[#This Row],[id]],AGCEEP[id],AGCEEP[name])</f>
        <v>Sudan</v>
      </c>
      <c r="Y751">
        <f>_xlfn.XLOOKUP(Table2[[#This Row],[id]],AGCEEP[id],AGCEEP[colonization_difficulty])</f>
        <v>9</v>
      </c>
      <c r="Z751">
        <f>_xlfn.XLOOKUP(Table2[[#This Row],[id]],AGCEEP[id],AGCEEP[manpower])</f>
        <v>2</v>
      </c>
      <c r="AA751">
        <f>_xlfn.XLOOKUP(Table2[[#This Row],[id]],AGCEEP[id],AGCEEP[income])</f>
        <v>3</v>
      </c>
    </row>
    <row r="752" spans="1:27">
      <c r="A752" s="2">
        <v>751</v>
      </c>
      <c r="B752" s="3" t="s">
        <v>1015</v>
      </c>
      <c r="C752" s="3" t="s">
        <v>1967</v>
      </c>
      <c r="D752" s="3" t="s">
        <v>1035</v>
      </c>
      <c r="E752" s="3" t="s">
        <v>52</v>
      </c>
      <c r="F752" s="3" t="s">
        <v>649</v>
      </c>
      <c r="G752" s="3" t="s">
        <v>47</v>
      </c>
      <c r="H752" s="3" t="s">
        <v>1036</v>
      </c>
      <c r="I752" s="3" t="s">
        <v>1038</v>
      </c>
      <c r="J752" s="3" t="s">
        <v>1040</v>
      </c>
      <c r="K752" s="3">
        <v>9</v>
      </c>
      <c r="L752" s="3">
        <v>2</v>
      </c>
      <c r="M752" s="3">
        <v>3</v>
      </c>
      <c r="O752">
        <f>Table2[[#This Row],[id]]</f>
        <v>751</v>
      </c>
      <c r="P752" t="str">
        <f>_xlfn.XLOOKUP(Table2[[#This Row],[id]],AGCEEP[id],AGCEEP[continent])</f>
        <v>Africa</v>
      </c>
      <c r="Q752" t="str">
        <f>_xlfn.XLOOKUP(Table2[[#This Row],[id]],AGCEEP[id],AGCEEP[region])</f>
        <v>East Africa</v>
      </c>
      <c r="R752" t="str">
        <f>_xlfn.XLOOKUP(Table2[[#This Row],[id]],AGCEEP[id],AGCEEP[area])</f>
        <v>Sudan</v>
      </c>
      <c r="S752" t="str">
        <f>_xlfn.XLOOKUP(Table2[[#This Row],[id]],AGCEEP[id],AGCEEP[terrain])</f>
        <v>desert</v>
      </c>
      <c r="T752" t="str">
        <f>_xlfn.XLOOKUP(Table2[[#This Row],[id]],AGCEEP[id],AGCEEP[religion])</f>
        <v>miaphysite</v>
      </c>
      <c r="U752" t="str">
        <f>_xlfn.XLOOKUP(Table2[[#This Row],[id]],AGCEEP[id],AGCEEP[climate])</f>
        <v>desertic</v>
      </c>
      <c r="V752" t="str">
        <f>_xlfn.XLOOKUP(Table2[[#This Row],[id]],AGCEEP[id],AGCEEP[culture])</f>
        <v>nubian</v>
      </c>
      <c r="W752" t="str">
        <f>_xlfn.XLOOKUP(Table2[[#This Row],[id]],AGCEEP[id],AGCEEP[goods])</f>
        <v>slaves</v>
      </c>
      <c r="X752" t="str">
        <f>_xlfn.XLOOKUP(Table2[[#This Row],[id]],AGCEEP[id],AGCEEP[name])</f>
        <v>Bisharin</v>
      </c>
      <c r="Y752">
        <f>_xlfn.XLOOKUP(Table2[[#This Row],[id]],AGCEEP[id],AGCEEP[colonization_difficulty])</f>
        <v>9</v>
      </c>
      <c r="Z752">
        <f>_xlfn.XLOOKUP(Table2[[#This Row],[id]],AGCEEP[id],AGCEEP[manpower])</f>
        <v>2</v>
      </c>
      <c r="AA752">
        <f>_xlfn.XLOOKUP(Table2[[#This Row],[id]],AGCEEP[id],AGCEEP[income])</f>
        <v>3</v>
      </c>
    </row>
    <row r="753" spans="1:27">
      <c r="A753" s="2">
        <v>752</v>
      </c>
      <c r="B753" s="3" t="s">
        <v>1015</v>
      </c>
      <c r="C753" s="3" t="s">
        <v>1967</v>
      </c>
      <c r="D753" s="3" t="s">
        <v>1041</v>
      </c>
      <c r="E753" s="3" t="s">
        <v>52</v>
      </c>
      <c r="F753" s="3" t="s">
        <v>608</v>
      </c>
      <c r="G753" s="3" t="s">
        <v>47</v>
      </c>
      <c r="H753" s="3" t="s">
        <v>1042</v>
      </c>
      <c r="I753" s="3" t="s">
        <v>1038</v>
      </c>
      <c r="J753" s="3" t="s">
        <v>1043</v>
      </c>
      <c r="K753" s="3">
        <v>9</v>
      </c>
      <c r="L753" s="3">
        <v>1</v>
      </c>
      <c r="M753" s="3">
        <v>2</v>
      </c>
      <c r="O753">
        <f>Table2[[#This Row],[id]]</f>
        <v>752</v>
      </c>
      <c r="P753" t="str">
        <f>_xlfn.XLOOKUP(Table2[[#This Row],[id]],AGCEEP[id],AGCEEP[continent])</f>
        <v>Africa</v>
      </c>
      <c r="Q753" t="str">
        <f>_xlfn.XLOOKUP(Table2[[#This Row],[id]],AGCEEP[id],AGCEEP[region])</f>
        <v>East Africa</v>
      </c>
      <c r="R753" t="str">
        <f>_xlfn.XLOOKUP(Table2[[#This Row],[id]],AGCEEP[id],AGCEEP[area])</f>
        <v>Ethiopia</v>
      </c>
      <c r="S753" t="str">
        <f>_xlfn.XLOOKUP(Table2[[#This Row],[id]],AGCEEP[id],AGCEEP[terrain])</f>
        <v>mountain</v>
      </c>
      <c r="T753" t="str">
        <f>_xlfn.XLOOKUP(Table2[[#This Row],[id]],AGCEEP[id],AGCEEP[religion])</f>
        <v>sunni</v>
      </c>
      <c r="U753" t="str">
        <f>_xlfn.XLOOKUP(Table2[[#This Row],[id]],AGCEEP[id],AGCEEP[climate])</f>
        <v>desertic</v>
      </c>
      <c r="V753" t="str">
        <f>_xlfn.XLOOKUP(Table2[[#This Row],[id]],AGCEEP[id],AGCEEP[culture])</f>
        <v>ethiopian</v>
      </c>
      <c r="W753" t="str">
        <f>_xlfn.XLOOKUP(Table2[[#This Row],[id]],AGCEEP[id],AGCEEP[goods])</f>
        <v>slaves</v>
      </c>
      <c r="X753" t="str">
        <f>_xlfn.XLOOKUP(Table2[[#This Row],[id]],AGCEEP[id],AGCEEP[name])</f>
        <v>Massawa</v>
      </c>
      <c r="Y753">
        <f>_xlfn.XLOOKUP(Table2[[#This Row],[id]],AGCEEP[id],AGCEEP[colonization_difficulty])</f>
        <v>9</v>
      </c>
      <c r="Z753">
        <f>_xlfn.XLOOKUP(Table2[[#This Row],[id]],AGCEEP[id],AGCEEP[manpower])</f>
        <v>1</v>
      </c>
      <c r="AA753">
        <f>_xlfn.XLOOKUP(Table2[[#This Row],[id]],AGCEEP[id],AGCEEP[income])</f>
        <v>2</v>
      </c>
    </row>
    <row r="754" spans="1:27">
      <c r="A754" s="2">
        <v>753</v>
      </c>
      <c r="B754" s="3" t="s">
        <v>1015</v>
      </c>
      <c r="C754" s="3" t="s">
        <v>1967</v>
      </c>
      <c r="D754" s="3" t="s">
        <v>1041</v>
      </c>
      <c r="E754" s="3" t="s">
        <v>1956</v>
      </c>
      <c r="F754" s="3" t="s">
        <v>608</v>
      </c>
      <c r="G754" s="3" t="s">
        <v>47</v>
      </c>
      <c r="H754" s="3" t="s">
        <v>1042</v>
      </c>
      <c r="I754" s="3" t="s">
        <v>84</v>
      </c>
      <c r="J754" s="3" t="s">
        <v>1044</v>
      </c>
      <c r="K754" s="3">
        <v>9</v>
      </c>
      <c r="L754" s="3">
        <v>1</v>
      </c>
      <c r="M754" s="3">
        <v>1</v>
      </c>
      <c r="O754">
        <f>Table2[[#This Row],[id]]</f>
        <v>753</v>
      </c>
      <c r="P754" t="str">
        <f>_xlfn.XLOOKUP(Table2[[#This Row],[id]],AGCEEP[id],AGCEEP[continent])</f>
        <v>Africa</v>
      </c>
      <c r="Q754" t="str">
        <f>_xlfn.XLOOKUP(Table2[[#This Row],[id]],AGCEEP[id],AGCEEP[region])</f>
        <v>East Africa</v>
      </c>
      <c r="R754" t="str">
        <f>_xlfn.XLOOKUP(Table2[[#This Row],[id]],AGCEEP[id],AGCEEP[area])</f>
        <v>Ethiopia</v>
      </c>
      <c r="S754" t="str">
        <f>_xlfn.XLOOKUP(Table2[[#This Row],[id]],AGCEEP[id],AGCEEP[terrain])</f>
        <v>desert</v>
      </c>
      <c r="T754" t="str">
        <f>_xlfn.XLOOKUP(Table2[[#This Row],[id]],AGCEEP[id],AGCEEP[religion])</f>
        <v>miaphysite</v>
      </c>
      <c r="U754" t="str">
        <f>_xlfn.XLOOKUP(Table2[[#This Row],[id]],AGCEEP[id],AGCEEP[climate])</f>
        <v>desertic</v>
      </c>
      <c r="V754" t="str">
        <f>_xlfn.XLOOKUP(Table2[[#This Row],[id]],AGCEEP[id],AGCEEP[culture])</f>
        <v>ethiopian</v>
      </c>
      <c r="W754" t="str">
        <f>_xlfn.XLOOKUP(Table2[[#This Row],[id]],AGCEEP[id],AGCEEP[goods])</f>
        <v>coffee</v>
      </c>
      <c r="X754" t="str">
        <f>_xlfn.XLOOKUP(Table2[[#This Row],[id]],AGCEEP[id],AGCEEP[name])</f>
        <v>Keren</v>
      </c>
      <c r="Y754">
        <f>_xlfn.XLOOKUP(Table2[[#This Row],[id]],AGCEEP[id],AGCEEP[colonization_difficulty])</f>
        <v>9</v>
      </c>
      <c r="Z754">
        <f>_xlfn.XLOOKUP(Table2[[#This Row],[id]],AGCEEP[id],AGCEEP[manpower])</f>
        <v>1</v>
      </c>
      <c r="AA754">
        <f>_xlfn.XLOOKUP(Table2[[#This Row],[id]],AGCEEP[id],AGCEEP[income])</f>
        <v>1</v>
      </c>
    </row>
    <row r="755" spans="1:27">
      <c r="A755" s="2">
        <v>754</v>
      </c>
      <c r="B755" s="3" t="s">
        <v>1015</v>
      </c>
      <c r="C755" s="3" t="s">
        <v>1967</v>
      </c>
      <c r="D755" s="3" t="s">
        <v>1045</v>
      </c>
      <c r="E755" s="3" t="s">
        <v>1956</v>
      </c>
      <c r="F755" s="3" t="s">
        <v>608</v>
      </c>
      <c r="G755" s="3" t="s">
        <v>47</v>
      </c>
      <c r="H755" s="3" t="s">
        <v>1046</v>
      </c>
      <c r="I755" s="3" t="s">
        <v>27</v>
      </c>
      <c r="J755" s="3" t="s">
        <v>1047</v>
      </c>
      <c r="K755" s="3">
        <v>8</v>
      </c>
      <c r="L755" s="3">
        <v>1</v>
      </c>
      <c r="M755" s="3">
        <v>1</v>
      </c>
      <c r="O755">
        <f>Table2[[#This Row],[id]]</f>
        <v>754</v>
      </c>
      <c r="P755" t="str">
        <f>_xlfn.XLOOKUP(Table2[[#This Row],[id]],AGCEEP[id],AGCEEP[continent])</f>
        <v>Africa</v>
      </c>
      <c r="Q755" t="str">
        <f>_xlfn.XLOOKUP(Table2[[#This Row],[id]],AGCEEP[id],AGCEEP[region])</f>
        <v>East Africa</v>
      </c>
      <c r="R755" t="str">
        <f>_xlfn.XLOOKUP(Table2[[#This Row],[id]],AGCEEP[id],AGCEEP[area])</f>
        <v>Somalia</v>
      </c>
      <c r="S755" t="str">
        <f>_xlfn.XLOOKUP(Table2[[#This Row],[id]],AGCEEP[id],AGCEEP[terrain])</f>
        <v>desert</v>
      </c>
      <c r="T755" t="str">
        <f>_xlfn.XLOOKUP(Table2[[#This Row],[id]],AGCEEP[id],AGCEEP[religion])</f>
        <v>sunni</v>
      </c>
      <c r="U755" t="str">
        <f>_xlfn.XLOOKUP(Table2[[#This Row],[id]],AGCEEP[id],AGCEEP[climate])</f>
        <v>desertic</v>
      </c>
      <c r="V755" t="str">
        <f>_xlfn.XLOOKUP(Table2[[#This Row],[id]],AGCEEP[id],AGCEEP[culture])</f>
        <v>somali</v>
      </c>
      <c r="W755" t="str">
        <f>_xlfn.XLOOKUP(Table2[[#This Row],[id]],AGCEEP[id],AGCEEP[goods])</f>
        <v>fish</v>
      </c>
      <c r="X755" t="str">
        <f>_xlfn.XLOOKUP(Table2[[#This Row],[id]],AGCEEP[id],AGCEEP[name])</f>
        <v>Issas</v>
      </c>
      <c r="Y755">
        <f>_xlfn.XLOOKUP(Table2[[#This Row],[id]],AGCEEP[id],AGCEEP[colonization_difficulty])</f>
        <v>8</v>
      </c>
      <c r="Z755">
        <f>_xlfn.XLOOKUP(Table2[[#This Row],[id]],AGCEEP[id],AGCEEP[manpower])</f>
        <v>1</v>
      </c>
      <c r="AA755">
        <f>_xlfn.XLOOKUP(Table2[[#This Row],[id]],AGCEEP[id],AGCEEP[income])</f>
        <v>2</v>
      </c>
    </row>
    <row r="756" spans="1:27">
      <c r="A756" s="2">
        <v>755</v>
      </c>
      <c r="B756" s="3" t="s">
        <v>1015</v>
      </c>
      <c r="C756" s="3" t="s">
        <v>1967</v>
      </c>
      <c r="D756" s="3" t="s">
        <v>1045</v>
      </c>
      <c r="E756" s="3" t="s">
        <v>1956</v>
      </c>
      <c r="F756" s="3" t="s">
        <v>608</v>
      </c>
      <c r="G756" s="3" t="s">
        <v>47</v>
      </c>
      <c r="H756" s="3" t="s">
        <v>1046</v>
      </c>
      <c r="I756" s="3" t="s">
        <v>1038</v>
      </c>
      <c r="J756" s="3" t="s">
        <v>1048</v>
      </c>
      <c r="K756" s="3">
        <v>8</v>
      </c>
      <c r="L756" s="3">
        <v>1</v>
      </c>
      <c r="M756" s="3">
        <v>1</v>
      </c>
      <c r="O756">
        <f>Table2[[#This Row],[id]]</f>
        <v>755</v>
      </c>
      <c r="P756" t="str">
        <f>_xlfn.XLOOKUP(Table2[[#This Row],[id]],AGCEEP[id],AGCEEP[continent])</f>
        <v>Africa</v>
      </c>
      <c r="Q756" t="str">
        <f>_xlfn.XLOOKUP(Table2[[#This Row],[id]],AGCEEP[id],AGCEEP[region])</f>
        <v>East Africa</v>
      </c>
      <c r="R756" t="str">
        <f>_xlfn.XLOOKUP(Table2[[#This Row],[id]],AGCEEP[id],AGCEEP[area])</f>
        <v>Somalia</v>
      </c>
      <c r="S756" t="str">
        <f>_xlfn.XLOOKUP(Table2[[#This Row],[id]],AGCEEP[id],AGCEEP[terrain])</f>
        <v>desert</v>
      </c>
      <c r="T756" t="str">
        <f>_xlfn.XLOOKUP(Table2[[#This Row],[id]],AGCEEP[id],AGCEEP[religion])</f>
        <v>sunni</v>
      </c>
      <c r="U756" t="str">
        <f>_xlfn.XLOOKUP(Table2[[#This Row],[id]],AGCEEP[id],AGCEEP[climate])</f>
        <v>desertic</v>
      </c>
      <c r="V756" t="str">
        <f>_xlfn.XLOOKUP(Table2[[#This Row],[id]],AGCEEP[id],AGCEEP[culture])</f>
        <v>somali</v>
      </c>
      <c r="W756" t="str">
        <f>_xlfn.XLOOKUP(Table2[[#This Row],[id]],AGCEEP[id],AGCEEP[goods])</f>
        <v>slaves</v>
      </c>
      <c r="X756" t="str">
        <f>_xlfn.XLOOKUP(Table2[[#This Row],[id]],AGCEEP[id],AGCEEP[name])</f>
        <v>Afars</v>
      </c>
      <c r="Y756">
        <f>_xlfn.XLOOKUP(Table2[[#This Row],[id]],AGCEEP[id],AGCEEP[colonization_difficulty])</f>
        <v>8</v>
      </c>
      <c r="Z756">
        <f>_xlfn.XLOOKUP(Table2[[#This Row],[id]],AGCEEP[id],AGCEEP[manpower])</f>
        <v>1</v>
      </c>
      <c r="AA756">
        <f>_xlfn.XLOOKUP(Table2[[#This Row],[id]],AGCEEP[id],AGCEEP[income])</f>
        <v>1</v>
      </c>
    </row>
    <row r="757" spans="1:27">
      <c r="A757" s="2">
        <v>756</v>
      </c>
      <c r="B757" s="3" t="s">
        <v>1015</v>
      </c>
      <c r="C757" s="3" t="s">
        <v>1967</v>
      </c>
      <c r="D757" s="3" t="s">
        <v>1049</v>
      </c>
      <c r="E757" s="3" t="s">
        <v>1956</v>
      </c>
      <c r="F757" s="3" t="s">
        <v>649</v>
      </c>
      <c r="G757" s="3" t="s">
        <v>47</v>
      </c>
      <c r="H757" s="3" t="s">
        <v>1050</v>
      </c>
      <c r="I757" s="3" t="s">
        <v>27</v>
      </c>
      <c r="J757" s="3" t="s">
        <v>1049</v>
      </c>
      <c r="K757" s="3">
        <v>8</v>
      </c>
      <c r="L757" s="3">
        <v>1</v>
      </c>
      <c r="M757" s="3">
        <v>2</v>
      </c>
      <c r="O757">
        <f>Table2[[#This Row],[id]]</f>
        <v>756</v>
      </c>
      <c r="P757" t="str">
        <f>_xlfn.XLOOKUP(Table2[[#This Row],[id]],AGCEEP[id],AGCEEP[continent])</f>
        <v>Africa</v>
      </c>
      <c r="Q757" t="str">
        <f>_xlfn.XLOOKUP(Table2[[#This Row],[id]],AGCEEP[id],AGCEEP[region])</f>
        <v>East Africa</v>
      </c>
      <c r="R757" t="str">
        <f>_xlfn.XLOOKUP(Table2[[#This Row],[id]],AGCEEP[id],AGCEEP[area])</f>
        <v>Socotra</v>
      </c>
      <c r="S757" t="str">
        <f>_xlfn.XLOOKUP(Table2[[#This Row],[id]],AGCEEP[id],AGCEEP[terrain])</f>
        <v>mountain</v>
      </c>
      <c r="T757" t="str">
        <f>_xlfn.XLOOKUP(Table2[[#This Row],[id]],AGCEEP[id],AGCEEP[religion])</f>
        <v>miaphysite</v>
      </c>
      <c r="U757" t="str">
        <f>_xlfn.XLOOKUP(Table2[[#This Row],[id]],AGCEEP[id],AGCEEP[climate])</f>
        <v>desertic</v>
      </c>
      <c r="V757" t="str">
        <f>_xlfn.XLOOKUP(Table2[[#This Row],[id]],AGCEEP[id],AGCEEP[culture])</f>
        <v>arabic</v>
      </c>
      <c r="W757" t="str">
        <f>_xlfn.XLOOKUP(Table2[[#This Row],[id]],AGCEEP[id],AGCEEP[goods])</f>
        <v>fish</v>
      </c>
      <c r="X757" t="str">
        <f>_xlfn.XLOOKUP(Table2[[#This Row],[id]],AGCEEP[id],AGCEEP[name])</f>
        <v>Socotra</v>
      </c>
      <c r="Y757">
        <f>_xlfn.XLOOKUP(Table2[[#This Row],[id]],AGCEEP[id],AGCEEP[colonization_difficulty])</f>
        <v>8</v>
      </c>
      <c r="Z757">
        <f>_xlfn.XLOOKUP(Table2[[#This Row],[id]],AGCEEP[id],AGCEEP[manpower])</f>
        <v>1</v>
      </c>
      <c r="AA757">
        <f>_xlfn.XLOOKUP(Table2[[#This Row],[id]],AGCEEP[id],AGCEEP[income])</f>
        <v>2</v>
      </c>
    </row>
    <row r="758" spans="1:27">
      <c r="A758" s="2">
        <v>757</v>
      </c>
      <c r="B758" s="3" t="s">
        <v>1015</v>
      </c>
      <c r="C758" s="3" t="s">
        <v>1967</v>
      </c>
      <c r="D758" s="3" t="s">
        <v>1045</v>
      </c>
      <c r="E758" s="3" t="s">
        <v>52</v>
      </c>
      <c r="F758" s="3" t="s">
        <v>608</v>
      </c>
      <c r="G758" s="3" t="s">
        <v>47</v>
      </c>
      <c r="H758" s="3" t="s">
        <v>1050</v>
      </c>
      <c r="I758" s="3" t="s">
        <v>1038</v>
      </c>
      <c r="J758" s="3" t="s">
        <v>1045</v>
      </c>
      <c r="K758" s="3">
        <v>8</v>
      </c>
      <c r="L758" s="3">
        <v>1</v>
      </c>
      <c r="M758" s="3">
        <v>1</v>
      </c>
      <c r="O758">
        <f>Table2[[#This Row],[id]]</f>
        <v>757</v>
      </c>
      <c r="P758" t="str">
        <f>_xlfn.XLOOKUP(Table2[[#This Row],[id]],AGCEEP[id],AGCEEP[continent])</f>
        <v>Africa</v>
      </c>
      <c r="Q758" t="str">
        <f>_xlfn.XLOOKUP(Table2[[#This Row],[id]],AGCEEP[id],AGCEEP[region])</f>
        <v>East Africa</v>
      </c>
      <c r="R758" t="str">
        <f>_xlfn.XLOOKUP(Table2[[#This Row],[id]],AGCEEP[id],AGCEEP[area])</f>
        <v>Somalia</v>
      </c>
      <c r="S758" t="str">
        <f>_xlfn.XLOOKUP(Table2[[#This Row],[id]],AGCEEP[id],AGCEEP[terrain])</f>
        <v>desert</v>
      </c>
      <c r="T758" t="str">
        <f>_xlfn.XLOOKUP(Table2[[#This Row],[id]],AGCEEP[id],AGCEEP[religion])</f>
        <v>sunni</v>
      </c>
      <c r="U758" t="str">
        <f>_xlfn.XLOOKUP(Table2[[#This Row],[id]],AGCEEP[id],AGCEEP[climate])</f>
        <v>desertic</v>
      </c>
      <c r="V758" t="str">
        <f>_xlfn.XLOOKUP(Table2[[#This Row],[id]],AGCEEP[id],AGCEEP[culture])</f>
        <v>somali</v>
      </c>
      <c r="W758" t="str">
        <f>_xlfn.XLOOKUP(Table2[[#This Row],[id]],AGCEEP[id],AGCEEP[goods])</f>
        <v>slaves</v>
      </c>
      <c r="X758" t="str">
        <f>_xlfn.XLOOKUP(Table2[[#This Row],[id]],AGCEEP[id],AGCEEP[name])</f>
        <v>Somalia</v>
      </c>
      <c r="Y758">
        <f>_xlfn.XLOOKUP(Table2[[#This Row],[id]],AGCEEP[id],AGCEEP[colonization_difficulty])</f>
        <v>8</v>
      </c>
      <c r="Z758">
        <f>_xlfn.XLOOKUP(Table2[[#This Row],[id]],AGCEEP[id],AGCEEP[manpower])</f>
        <v>1</v>
      </c>
      <c r="AA758">
        <f>_xlfn.XLOOKUP(Table2[[#This Row],[id]],AGCEEP[id],AGCEEP[income])</f>
        <v>1</v>
      </c>
    </row>
    <row r="759" spans="1:27">
      <c r="A759" s="2">
        <v>758</v>
      </c>
      <c r="B759" s="3" t="s">
        <v>1015</v>
      </c>
      <c r="C759" s="3" t="s">
        <v>1967</v>
      </c>
      <c r="D759" s="3" t="s">
        <v>1045</v>
      </c>
      <c r="E759" s="3" t="s">
        <v>52</v>
      </c>
      <c r="F759" s="3" t="s">
        <v>608</v>
      </c>
      <c r="G759" s="3" t="s">
        <v>47</v>
      </c>
      <c r="H759" s="3" t="s">
        <v>1050</v>
      </c>
      <c r="I759" s="3" t="s">
        <v>41</v>
      </c>
      <c r="J759" s="3" t="s">
        <v>1051</v>
      </c>
      <c r="K759" s="3">
        <v>9</v>
      </c>
      <c r="L759" s="3">
        <v>1</v>
      </c>
      <c r="M759" s="3">
        <v>1</v>
      </c>
      <c r="O759">
        <f>Table2[[#This Row],[id]]</f>
        <v>758</v>
      </c>
      <c r="P759" t="str">
        <f>_xlfn.XLOOKUP(Table2[[#This Row],[id]],AGCEEP[id],AGCEEP[continent])</f>
        <v>Africa</v>
      </c>
      <c r="Q759" t="str">
        <f>_xlfn.XLOOKUP(Table2[[#This Row],[id]],AGCEEP[id],AGCEEP[region])</f>
        <v>East Africa</v>
      </c>
      <c r="R759" t="str">
        <f>_xlfn.XLOOKUP(Table2[[#This Row],[id]],AGCEEP[id],AGCEEP[area])</f>
        <v>Somalia</v>
      </c>
      <c r="S759" t="str">
        <f>_xlfn.XLOOKUP(Table2[[#This Row],[id]],AGCEEP[id],AGCEEP[terrain])</f>
        <v>plains</v>
      </c>
      <c r="T759" t="str">
        <f>_xlfn.XLOOKUP(Table2[[#This Row],[id]],AGCEEP[id],AGCEEP[religion])</f>
        <v>sunni</v>
      </c>
      <c r="U759" t="str">
        <f>_xlfn.XLOOKUP(Table2[[#This Row],[id]],AGCEEP[id],AGCEEP[climate])</f>
        <v>desertic</v>
      </c>
      <c r="V759" t="str">
        <f>_xlfn.XLOOKUP(Table2[[#This Row],[id]],AGCEEP[id],AGCEEP[culture])</f>
        <v>somali</v>
      </c>
      <c r="W759" t="str">
        <f>_xlfn.XLOOKUP(Table2[[#This Row],[id]],AGCEEP[id],AGCEEP[goods])</f>
        <v>wool</v>
      </c>
      <c r="X759" t="str">
        <f>_xlfn.XLOOKUP(Table2[[#This Row],[id]],AGCEEP[id],AGCEEP[name])</f>
        <v>Ogaden</v>
      </c>
      <c r="Y759">
        <f>_xlfn.XLOOKUP(Table2[[#This Row],[id]],AGCEEP[id],AGCEEP[colonization_difficulty])</f>
        <v>9</v>
      </c>
      <c r="Z759">
        <f>_xlfn.XLOOKUP(Table2[[#This Row],[id]],AGCEEP[id],AGCEEP[manpower])</f>
        <v>1</v>
      </c>
      <c r="AA759">
        <f>_xlfn.XLOOKUP(Table2[[#This Row],[id]],AGCEEP[id],AGCEEP[income])</f>
        <v>1</v>
      </c>
    </row>
    <row r="760" spans="1:27">
      <c r="A760" s="2">
        <v>759</v>
      </c>
      <c r="B760" s="3" t="s">
        <v>1015</v>
      </c>
      <c r="C760" s="3" t="s">
        <v>1967</v>
      </c>
      <c r="D760" s="3" t="s">
        <v>1045</v>
      </c>
      <c r="E760" s="3" t="s">
        <v>52</v>
      </c>
      <c r="F760" s="3" t="s">
        <v>608</v>
      </c>
      <c r="G760" s="3" t="s">
        <v>47</v>
      </c>
      <c r="H760" s="3" t="s">
        <v>1050</v>
      </c>
      <c r="I760" s="3" t="s">
        <v>1038</v>
      </c>
      <c r="J760" s="3" t="s">
        <v>1052</v>
      </c>
      <c r="K760" s="3">
        <v>7</v>
      </c>
      <c r="L760" s="3">
        <v>1</v>
      </c>
      <c r="M760" s="3">
        <v>2</v>
      </c>
      <c r="O760">
        <f>Table2[[#This Row],[id]]</f>
        <v>759</v>
      </c>
      <c r="P760" t="str">
        <f>_xlfn.XLOOKUP(Table2[[#This Row],[id]],AGCEEP[id],AGCEEP[continent])</f>
        <v>Africa</v>
      </c>
      <c r="Q760" t="str">
        <f>_xlfn.XLOOKUP(Table2[[#This Row],[id]],AGCEEP[id],AGCEEP[region])</f>
        <v>East Africa</v>
      </c>
      <c r="R760" t="str">
        <f>_xlfn.XLOOKUP(Table2[[#This Row],[id]],AGCEEP[id],AGCEEP[area])</f>
        <v>Somalia</v>
      </c>
      <c r="S760" t="str">
        <f>_xlfn.XLOOKUP(Table2[[#This Row],[id]],AGCEEP[id],AGCEEP[terrain])</f>
        <v>desert</v>
      </c>
      <c r="T760" t="str">
        <f>_xlfn.XLOOKUP(Table2[[#This Row],[id]],AGCEEP[id],AGCEEP[religion])</f>
        <v>sunni</v>
      </c>
      <c r="U760" t="str">
        <f>_xlfn.XLOOKUP(Table2[[#This Row],[id]],AGCEEP[id],AGCEEP[climate])</f>
        <v>desertic</v>
      </c>
      <c r="V760" t="str">
        <f>_xlfn.XLOOKUP(Table2[[#This Row],[id]],AGCEEP[id],AGCEEP[culture])</f>
        <v>somali</v>
      </c>
      <c r="W760" t="str">
        <f>_xlfn.XLOOKUP(Table2[[#This Row],[id]],AGCEEP[id],AGCEEP[goods])</f>
        <v>slaves</v>
      </c>
      <c r="X760" t="str">
        <f>_xlfn.XLOOKUP(Table2[[#This Row],[id]],AGCEEP[id],AGCEEP[name])</f>
        <v>Mudugh</v>
      </c>
      <c r="Y760">
        <f>_xlfn.XLOOKUP(Table2[[#This Row],[id]],AGCEEP[id],AGCEEP[colonization_difficulty])</f>
        <v>7</v>
      </c>
      <c r="Z760">
        <f>_xlfn.XLOOKUP(Table2[[#This Row],[id]],AGCEEP[id],AGCEEP[manpower])</f>
        <v>1</v>
      </c>
      <c r="AA760">
        <f>_xlfn.XLOOKUP(Table2[[#This Row],[id]],AGCEEP[id],AGCEEP[income])</f>
        <v>2</v>
      </c>
    </row>
    <row r="761" spans="1:27">
      <c r="A761" s="2">
        <v>760</v>
      </c>
      <c r="B761" s="3" t="s">
        <v>1015</v>
      </c>
      <c r="C761" s="3" t="s">
        <v>1967</v>
      </c>
      <c r="D761" s="3" t="s">
        <v>1045</v>
      </c>
      <c r="E761" s="3" t="s">
        <v>52</v>
      </c>
      <c r="F761" s="3" t="s">
        <v>608</v>
      </c>
      <c r="G761" s="3" t="s">
        <v>47</v>
      </c>
      <c r="H761" s="3" t="s">
        <v>1050</v>
      </c>
      <c r="I761" s="3" t="s">
        <v>686</v>
      </c>
      <c r="J761" s="3" t="s">
        <v>1053</v>
      </c>
      <c r="K761" s="3">
        <v>6</v>
      </c>
      <c r="L761" s="3">
        <v>1</v>
      </c>
      <c r="M761" s="3">
        <v>1</v>
      </c>
      <c r="O761">
        <f>Table2[[#This Row],[id]]</f>
        <v>760</v>
      </c>
      <c r="P761" t="str">
        <f>_xlfn.XLOOKUP(Table2[[#This Row],[id]],AGCEEP[id],AGCEEP[continent])</f>
        <v>Africa</v>
      </c>
      <c r="Q761" t="str">
        <f>_xlfn.XLOOKUP(Table2[[#This Row],[id]],AGCEEP[id],AGCEEP[region])</f>
        <v>East Africa</v>
      </c>
      <c r="R761" t="str">
        <f>_xlfn.XLOOKUP(Table2[[#This Row],[id]],AGCEEP[id],AGCEEP[area])</f>
        <v>Somalia</v>
      </c>
      <c r="S761" t="str">
        <f>_xlfn.XLOOKUP(Table2[[#This Row],[id]],AGCEEP[id],AGCEEP[terrain])</f>
        <v>desert</v>
      </c>
      <c r="T761" t="str">
        <f>_xlfn.XLOOKUP(Table2[[#This Row],[id]],AGCEEP[id],AGCEEP[religion])</f>
        <v>sunni</v>
      </c>
      <c r="U761" t="str">
        <f>_xlfn.XLOOKUP(Table2[[#This Row],[id]],AGCEEP[id],AGCEEP[climate])</f>
        <v>desertic</v>
      </c>
      <c r="V761" t="str">
        <f>_xlfn.XLOOKUP(Table2[[#This Row],[id]],AGCEEP[id],AGCEEP[culture])</f>
        <v>somali</v>
      </c>
      <c r="W761" t="str">
        <f>_xlfn.XLOOKUP(Table2[[#This Row],[id]],AGCEEP[id],AGCEEP[goods])</f>
        <v>cloth</v>
      </c>
      <c r="X761" t="str">
        <f>_xlfn.XLOOKUP(Table2[[#This Row],[id]],AGCEEP[id],AGCEEP[name])</f>
        <v>Mogadiscio</v>
      </c>
      <c r="Y761">
        <f>_xlfn.XLOOKUP(Table2[[#This Row],[id]],AGCEEP[id],AGCEEP[colonization_difficulty])</f>
        <v>6</v>
      </c>
      <c r="Z761">
        <f>_xlfn.XLOOKUP(Table2[[#This Row],[id]],AGCEEP[id],AGCEEP[manpower])</f>
        <v>1</v>
      </c>
      <c r="AA761">
        <f>_xlfn.XLOOKUP(Table2[[#This Row],[id]],AGCEEP[id],AGCEEP[income])</f>
        <v>3</v>
      </c>
    </row>
    <row r="762" spans="1:27">
      <c r="A762" s="2">
        <v>761</v>
      </c>
      <c r="B762" s="3" t="s">
        <v>1015</v>
      </c>
      <c r="C762" s="3" t="s">
        <v>1967</v>
      </c>
      <c r="D762" s="3" t="s">
        <v>1054</v>
      </c>
      <c r="E762" s="3" t="s">
        <v>34</v>
      </c>
      <c r="F762" s="3" t="s">
        <v>608</v>
      </c>
      <c r="G762" s="3" t="s">
        <v>75</v>
      </c>
      <c r="H762" s="3" t="s">
        <v>1055</v>
      </c>
      <c r="I762" s="3" t="s">
        <v>1038</v>
      </c>
      <c r="J762" s="3" t="s">
        <v>1056</v>
      </c>
      <c r="K762" s="3">
        <v>5</v>
      </c>
      <c r="L762" s="3">
        <v>1</v>
      </c>
      <c r="M762" s="3">
        <v>2</v>
      </c>
      <c r="O762">
        <f>Table2[[#This Row],[id]]</f>
        <v>761</v>
      </c>
      <c r="P762" t="str">
        <f>_xlfn.XLOOKUP(Table2[[#This Row],[id]],AGCEEP[id],AGCEEP[continent])</f>
        <v>Africa</v>
      </c>
      <c r="Q762" t="str">
        <f>_xlfn.XLOOKUP(Table2[[#This Row],[id]],AGCEEP[id],AGCEEP[region])</f>
        <v>East Africa</v>
      </c>
      <c r="R762" t="str">
        <f>_xlfn.XLOOKUP(Table2[[#This Row],[id]],AGCEEP[id],AGCEEP[area])</f>
        <v>Tanganyika</v>
      </c>
      <c r="S762" t="str">
        <f>_xlfn.XLOOKUP(Table2[[#This Row],[id]],AGCEEP[id],AGCEEP[terrain])</f>
        <v>desert</v>
      </c>
      <c r="T762" t="str">
        <f>_xlfn.XLOOKUP(Table2[[#This Row],[id]],AGCEEP[id],AGCEEP[religion])</f>
        <v>sunni</v>
      </c>
      <c r="U762" t="str">
        <f>_xlfn.XLOOKUP(Table2[[#This Row],[id]],AGCEEP[id],AGCEEP[climate])</f>
        <v>tropical</v>
      </c>
      <c r="V762" t="str">
        <f>_xlfn.XLOOKUP(Table2[[#This Row],[id]],AGCEEP[id],AGCEEP[culture])</f>
        <v>swahili</v>
      </c>
      <c r="W762" t="str">
        <f>_xlfn.XLOOKUP(Table2[[#This Row],[id]],AGCEEP[id],AGCEEP[goods])</f>
        <v>slaves</v>
      </c>
      <c r="X762" t="str">
        <f>_xlfn.XLOOKUP(Table2[[#This Row],[id]],AGCEEP[id],AGCEEP[name])</f>
        <v>Malindi</v>
      </c>
      <c r="Y762">
        <f>_xlfn.XLOOKUP(Table2[[#This Row],[id]],AGCEEP[id],AGCEEP[colonization_difficulty])</f>
        <v>5</v>
      </c>
      <c r="Z762">
        <f>_xlfn.XLOOKUP(Table2[[#This Row],[id]],AGCEEP[id],AGCEEP[manpower])</f>
        <v>1</v>
      </c>
      <c r="AA762">
        <f>_xlfn.XLOOKUP(Table2[[#This Row],[id]],AGCEEP[id],AGCEEP[income])</f>
        <v>3</v>
      </c>
    </row>
    <row r="763" spans="1:27">
      <c r="A763" s="2">
        <v>762</v>
      </c>
      <c r="B763" s="3" t="s">
        <v>1015</v>
      </c>
      <c r="C763" s="3" t="s">
        <v>1967</v>
      </c>
      <c r="D763" s="3" t="s">
        <v>1054</v>
      </c>
      <c r="E763" s="3" t="s">
        <v>34</v>
      </c>
      <c r="F763" s="3" t="s">
        <v>608</v>
      </c>
      <c r="G763" s="3" t="s">
        <v>75</v>
      </c>
      <c r="H763" s="3" t="s">
        <v>1055</v>
      </c>
      <c r="I763" s="3" t="s">
        <v>1038</v>
      </c>
      <c r="J763" s="3" t="s">
        <v>1057</v>
      </c>
      <c r="K763" s="3">
        <v>6</v>
      </c>
      <c r="L763" s="3">
        <v>1</v>
      </c>
      <c r="M763" s="3">
        <v>2</v>
      </c>
      <c r="O763">
        <f>Table2[[#This Row],[id]]</f>
        <v>762</v>
      </c>
      <c r="P763" t="str">
        <f>_xlfn.XLOOKUP(Table2[[#This Row],[id]],AGCEEP[id],AGCEEP[continent])</f>
        <v>Africa</v>
      </c>
      <c r="Q763" t="str">
        <f>_xlfn.XLOOKUP(Table2[[#This Row],[id]],AGCEEP[id],AGCEEP[region])</f>
        <v>East Africa</v>
      </c>
      <c r="R763" t="str">
        <f>_xlfn.XLOOKUP(Table2[[#This Row],[id]],AGCEEP[id],AGCEEP[area])</f>
        <v>Tanganyika</v>
      </c>
      <c r="S763" t="str">
        <f>_xlfn.XLOOKUP(Table2[[#This Row],[id]],AGCEEP[id],AGCEEP[terrain])</f>
        <v>desert</v>
      </c>
      <c r="T763" t="str">
        <f>_xlfn.XLOOKUP(Table2[[#This Row],[id]],AGCEEP[id],AGCEEP[religion])</f>
        <v>sunni</v>
      </c>
      <c r="U763" t="str">
        <f>_xlfn.XLOOKUP(Table2[[#This Row],[id]],AGCEEP[id],AGCEEP[climate])</f>
        <v>tropical</v>
      </c>
      <c r="V763" t="str">
        <f>_xlfn.XLOOKUP(Table2[[#This Row],[id]],AGCEEP[id],AGCEEP[culture])</f>
        <v>swahili</v>
      </c>
      <c r="W763" t="str">
        <f>_xlfn.XLOOKUP(Table2[[#This Row],[id]],AGCEEP[id],AGCEEP[goods])</f>
        <v>slaves</v>
      </c>
      <c r="X763" t="str">
        <f>_xlfn.XLOOKUP(Table2[[#This Row],[id]],AGCEEP[id],AGCEEP[name])</f>
        <v>Kenya</v>
      </c>
      <c r="Y763">
        <f>_xlfn.XLOOKUP(Table2[[#This Row],[id]],AGCEEP[id],AGCEEP[colonization_difficulty])</f>
        <v>6</v>
      </c>
      <c r="Z763">
        <f>_xlfn.XLOOKUP(Table2[[#This Row],[id]],AGCEEP[id],AGCEEP[manpower])</f>
        <v>1</v>
      </c>
      <c r="AA763">
        <f>_xlfn.XLOOKUP(Table2[[#This Row],[id]],AGCEEP[id],AGCEEP[income])</f>
        <v>2</v>
      </c>
    </row>
    <row r="764" spans="1:27">
      <c r="A764" s="2">
        <v>763</v>
      </c>
      <c r="B764" s="3" t="s">
        <v>1015</v>
      </c>
      <c r="C764" s="3" t="s">
        <v>1967</v>
      </c>
      <c r="D764" s="3" t="s">
        <v>1054</v>
      </c>
      <c r="E764" s="3" t="s">
        <v>22</v>
      </c>
      <c r="F764" s="3" t="s">
        <v>608</v>
      </c>
      <c r="G764" s="3" t="s">
        <v>75</v>
      </c>
      <c r="H764" s="3" t="s">
        <v>1055</v>
      </c>
      <c r="I764" s="3" t="s">
        <v>686</v>
      </c>
      <c r="J764" s="3" t="s">
        <v>1058</v>
      </c>
      <c r="K764" s="3">
        <v>7</v>
      </c>
      <c r="L764" s="3">
        <v>1</v>
      </c>
      <c r="M764" s="3">
        <v>4</v>
      </c>
      <c r="O764">
        <f>Table2[[#This Row],[id]]</f>
        <v>763</v>
      </c>
      <c r="P764" t="str">
        <f>_xlfn.XLOOKUP(Table2[[#This Row],[id]],AGCEEP[id],AGCEEP[continent])</f>
        <v>Africa</v>
      </c>
      <c r="Q764" t="str">
        <f>_xlfn.XLOOKUP(Table2[[#This Row],[id]],AGCEEP[id],AGCEEP[region])</f>
        <v>East Africa</v>
      </c>
      <c r="R764" t="str">
        <f>_xlfn.XLOOKUP(Table2[[#This Row],[id]],AGCEEP[id],AGCEEP[area])</f>
        <v>Tanganyika</v>
      </c>
      <c r="S764" t="str">
        <f>_xlfn.XLOOKUP(Table2[[#This Row],[id]],AGCEEP[id],AGCEEP[terrain])</f>
        <v>plains</v>
      </c>
      <c r="T764" t="str">
        <f>_xlfn.XLOOKUP(Table2[[#This Row],[id]],AGCEEP[id],AGCEEP[religion])</f>
        <v>sunni</v>
      </c>
      <c r="U764" t="str">
        <f>_xlfn.XLOOKUP(Table2[[#This Row],[id]],AGCEEP[id],AGCEEP[climate])</f>
        <v>tropical</v>
      </c>
      <c r="V764" t="str">
        <f>_xlfn.XLOOKUP(Table2[[#This Row],[id]],AGCEEP[id],AGCEEP[culture])</f>
        <v>swahili</v>
      </c>
      <c r="W764" t="str">
        <f>_xlfn.XLOOKUP(Table2[[#This Row],[id]],AGCEEP[id],AGCEEP[goods])</f>
        <v>slaves</v>
      </c>
      <c r="X764" t="str">
        <f>_xlfn.XLOOKUP(Table2[[#This Row],[id]],AGCEEP[id],AGCEEP[name])</f>
        <v>Mombasa</v>
      </c>
      <c r="Y764">
        <f>_xlfn.XLOOKUP(Table2[[#This Row],[id]],AGCEEP[id],AGCEEP[colonization_difficulty])</f>
        <v>7</v>
      </c>
      <c r="Z764">
        <f>_xlfn.XLOOKUP(Table2[[#This Row],[id]],AGCEEP[id],AGCEEP[manpower])</f>
        <v>1</v>
      </c>
      <c r="AA764">
        <f>_xlfn.XLOOKUP(Table2[[#This Row],[id]],AGCEEP[id],AGCEEP[income])</f>
        <v>4</v>
      </c>
    </row>
    <row r="765" spans="1:27">
      <c r="A765" s="2">
        <v>764</v>
      </c>
      <c r="B765" s="3" t="s">
        <v>1015</v>
      </c>
      <c r="C765" s="3" t="s">
        <v>1967</v>
      </c>
      <c r="D765" s="3" t="s">
        <v>1054</v>
      </c>
      <c r="E765" s="3" t="s">
        <v>22</v>
      </c>
      <c r="F765" s="3" t="s">
        <v>608</v>
      </c>
      <c r="G765" s="3" t="s">
        <v>75</v>
      </c>
      <c r="H765" s="3" t="s">
        <v>1055</v>
      </c>
      <c r="I765" s="3" t="s">
        <v>1038</v>
      </c>
      <c r="J765" s="3" t="s">
        <v>1059</v>
      </c>
      <c r="K765" s="3">
        <v>5</v>
      </c>
      <c r="L765" s="3">
        <v>2</v>
      </c>
      <c r="M765" s="3">
        <v>3</v>
      </c>
      <c r="O765">
        <f>Table2[[#This Row],[id]]</f>
        <v>764</v>
      </c>
      <c r="P765" t="str">
        <f>_xlfn.XLOOKUP(Table2[[#This Row],[id]],AGCEEP[id],AGCEEP[continent])</f>
        <v>Africa</v>
      </c>
      <c r="Q765" t="str">
        <f>_xlfn.XLOOKUP(Table2[[#This Row],[id]],AGCEEP[id],AGCEEP[region])</f>
        <v>East Africa</v>
      </c>
      <c r="R765" t="str">
        <f>_xlfn.XLOOKUP(Table2[[#This Row],[id]],AGCEEP[id],AGCEEP[area])</f>
        <v>Tanganyika</v>
      </c>
      <c r="S765" t="str">
        <f>_xlfn.XLOOKUP(Table2[[#This Row],[id]],AGCEEP[id],AGCEEP[terrain])</f>
        <v>plains</v>
      </c>
      <c r="T765" t="str">
        <f>_xlfn.XLOOKUP(Table2[[#This Row],[id]],AGCEEP[id],AGCEEP[religion])</f>
        <v>sunni</v>
      </c>
      <c r="U765" t="str">
        <f>_xlfn.XLOOKUP(Table2[[#This Row],[id]],AGCEEP[id],AGCEEP[climate])</f>
        <v>tropical</v>
      </c>
      <c r="V765" t="str">
        <f>_xlfn.XLOOKUP(Table2[[#This Row],[id]],AGCEEP[id],AGCEEP[culture])</f>
        <v>swahili</v>
      </c>
      <c r="W765" t="str">
        <f>_xlfn.XLOOKUP(Table2[[#This Row],[id]],AGCEEP[id],AGCEEP[goods])</f>
        <v>slaves</v>
      </c>
      <c r="X765" t="str">
        <f>_xlfn.XLOOKUP(Table2[[#This Row],[id]],AGCEEP[id],AGCEEP[name])</f>
        <v>Tanga</v>
      </c>
      <c r="Y765">
        <f>_xlfn.XLOOKUP(Table2[[#This Row],[id]],AGCEEP[id],AGCEEP[colonization_difficulty])</f>
        <v>5</v>
      </c>
      <c r="Z765">
        <f>_xlfn.XLOOKUP(Table2[[#This Row],[id]],AGCEEP[id],AGCEEP[manpower])</f>
        <v>2</v>
      </c>
      <c r="AA765">
        <f>_xlfn.XLOOKUP(Table2[[#This Row],[id]],AGCEEP[id],AGCEEP[income])</f>
        <v>3</v>
      </c>
    </row>
    <row r="766" spans="1:27">
      <c r="A766" s="2">
        <v>765</v>
      </c>
      <c r="B766" s="3" t="s">
        <v>1015</v>
      </c>
      <c r="C766" s="3" t="s">
        <v>1967</v>
      </c>
      <c r="D766" s="3" t="s">
        <v>1054</v>
      </c>
      <c r="E766" s="3" t="s">
        <v>34</v>
      </c>
      <c r="F766" s="3" t="s">
        <v>608</v>
      </c>
      <c r="G766" s="3" t="s">
        <v>75</v>
      </c>
      <c r="H766" s="3" t="s">
        <v>1055</v>
      </c>
      <c r="I766" s="3" t="s">
        <v>686</v>
      </c>
      <c r="J766" s="3" t="s">
        <v>1060</v>
      </c>
      <c r="K766" s="3">
        <v>0</v>
      </c>
      <c r="L766" s="3">
        <v>2</v>
      </c>
      <c r="M766" s="3">
        <v>5</v>
      </c>
      <c r="O766">
        <f>Table2[[#This Row],[id]]</f>
        <v>765</v>
      </c>
      <c r="P766" t="str">
        <f>_xlfn.XLOOKUP(Table2[[#This Row],[id]],AGCEEP[id],AGCEEP[continent])</f>
        <v>Africa</v>
      </c>
      <c r="Q766" t="str">
        <f>_xlfn.XLOOKUP(Table2[[#This Row],[id]],AGCEEP[id],AGCEEP[region])</f>
        <v>East Africa</v>
      </c>
      <c r="R766" t="str">
        <f>_xlfn.XLOOKUP(Table2[[#This Row],[id]],AGCEEP[id],AGCEEP[area])</f>
        <v>Tanganyika</v>
      </c>
      <c r="S766" t="str">
        <f>_xlfn.XLOOKUP(Table2[[#This Row],[id]],AGCEEP[id],AGCEEP[terrain])</f>
        <v>plains</v>
      </c>
      <c r="T766" t="str">
        <f>_xlfn.XLOOKUP(Table2[[#This Row],[id]],AGCEEP[id],AGCEEP[religion])</f>
        <v>sunni</v>
      </c>
      <c r="U766" t="str">
        <f>_xlfn.XLOOKUP(Table2[[#This Row],[id]],AGCEEP[id],AGCEEP[climate])</f>
        <v>tropical</v>
      </c>
      <c r="V766" t="str">
        <f>_xlfn.XLOOKUP(Table2[[#This Row],[id]],AGCEEP[id],AGCEEP[culture])</f>
        <v>swahili</v>
      </c>
      <c r="W766" t="str">
        <f>_xlfn.XLOOKUP(Table2[[#This Row],[id]],AGCEEP[id],AGCEEP[goods])</f>
        <v>ivory</v>
      </c>
      <c r="X766" t="str">
        <f>_xlfn.XLOOKUP(Table2[[#This Row],[id]],AGCEEP[id],AGCEEP[name])</f>
        <v>Zanzibar</v>
      </c>
      <c r="Y766">
        <f>_xlfn.XLOOKUP(Table2[[#This Row],[id]],AGCEEP[id],AGCEEP[colonization_difficulty])</f>
        <v>0</v>
      </c>
      <c r="Z766">
        <f>_xlfn.XLOOKUP(Table2[[#This Row],[id]],AGCEEP[id],AGCEEP[manpower])</f>
        <v>2</v>
      </c>
      <c r="AA766">
        <f>_xlfn.XLOOKUP(Table2[[#This Row],[id]],AGCEEP[id],AGCEEP[income])</f>
        <v>5</v>
      </c>
    </row>
    <row r="767" spans="1:27">
      <c r="A767" s="2">
        <v>766</v>
      </c>
      <c r="B767" s="3" t="s">
        <v>1015</v>
      </c>
      <c r="C767" s="3" t="s">
        <v>1967</v>
      </c>
      <c r="D767" s="3" t="s">
        <v>1054</v>
      </c>
      <c r="E767" s="3" t="s">
        <v>22</v>
      </c>
      <c r="F767" s="3" t="s">
        <v>608</v>
      </c>
      <c r="G767" s="3" t="s">
        <v>75</v>
      </c>
      <c r="H767" s="3" t="s">
        <v>1055</v>
      </c>
      <c r="I767" s="3" t="s">
        <v>914</v>
      </c>
      <c r="J767" s="3" t="s">
        <v>1061</v>
      </c>
      <c r="K767" s="3">
        <v>5</v>
      </c>
      <c r="L767" s="3">
        <v>2</v>
      </c>
      <c r="M767" s="3">
        <v>3</v>
      </c>
      <c r="O767">
        <f>Table2[[#This Row],[id]]</f>
        <v>766</v>
      </c>
      <c r="P767" t="str">
        <f>_xlfn.XLOOKUP(Table2[[#This Row],[id]],AGCEEP[id],AGCEEP[continent])</f>
        <v>Africa</v>
      </c>
      <c r="Q767" t="str">
        <f>_xlfn.XLOOKUP(Table2[[#This Row],[id]],AGCEEP[id],AGCEEP[region])</f>
        <v>East Africa</v>
      </c>
      <c r="R767" t="str">
        <f>_xlfn.XLOOKUP(Table2[[#This Row],[id]],AGCEEP[id],AGCEEP[area])</f>
        <v>Tanganyika</v>
      </c>
      <c r="S767" t="str">
        <f>_xlfn.XLOOKUP(Table2[[#This Row],[id]],AGCEEP[id],AGCEEP[terrain])</f>
        <v>plains</v>
      </c>
      <c r="T767" t="str">
        <f>_xlfn.XLOOKUP(Table2[[#This Row],[id]],AGCEEP[id],AGCEEP[religion])</f>
        <v>sunni</v>
      </c>
      <c r="U767" t="str">
        <f>_xlfn.XLOOKUP(Table2[[#This Row],[id]],AGCEEP[id],AGCEEP[climate])</f>
        <v>tropical</v>
      </c>
      <c r="V767" t="str">
        <f>_xlfn.XLOOKUP(Table2[[#This Row],[id]],AGCEEP[id],AGCEEP[culture])</f>
        <v>swahili</v>
      </c>
      <c r="W767" t="str">
        <f>_xlfn.XLOOKUP(Table2[[#This Row],[id]],AGCEEP[id],AGCEEP[goods])</f>
        <v>ivory</v>
      </c>
      <c r="X767" t="str">
        <f>_xlfn.XLOOKUP(Table2[[#This Row],[id]],AGCEEP[id],AGCEEP[name])</f>
        <v>Rufiji</v>
      </c>
      <c r="Y767">
        <f>_xlfn.XLOOKUP(Table2[[#This Row],[id]],AGCEEP[id],AGCEEP[colonization_difficulty])</f>
        <v>5</v>
      </c>
      <c r="Z767">
        <f>_xlfn.XLOOKUP(Table2[[#This Row],[id]],AGCEEP[id],AGCEEP[manpower])</f>
        <v>2</v>
      </c>
      <c r="AA767">
        <f>_xlfn.XLOOKUP(Table2[[#This Row],[id]],AGCEEP[id],AGCEEP[income])</f>
        <v>3</v>
      </c>
    </row>
    <row r="768" spans="1:27">
      <c r="A768" s="2">
        <v>767</v>
      </c>
      <c r="B768" s="3" t="s">
        <v>1015</v>
      </c>
      <c r="C768" s="3" t="s">
        <v>1967</v>
      </c>
      <c r="D768" s="3" t="s">
        <v>1054</v>
      </c>
      <c r="E768" s="3" t="s">
        <v>22</v>
      </c>
      <c r="F768" s="3" t="s">
        <v>608</v>
      </c>
      <c r="G768" s="3" t="s">
        <v>75</v>
      </c>
      <c r="H768" s="3" t="s">
        <v>1055</v>
      </c>
      <c r="I768" s="3" t="s">
        <v>1038</v>
      </c>
      <c r="J768" s="3" t="s">
        <v>1062</v>
      </c>
      <c r="K768" s="3">
        <v>5</v>
      </c>
      <c r="L768" s="3">
        <v>2</v>
      </c>
      <c r="M768" s="3">
        <v>3</v>
      </c>
      <c r="O768">
        <f>Table2[[#This Row],[id]]</f>
        <v>767</v>
      </c>
      <c r="P768" t="str">
        <f>_xlfn.XLOOKUP(Table2[[#This Row],[id]],AGCEEP[id],AGCEEP[continent])</f>
        <v>Africa</v>
      </c>
      <c r="Q768" t="str">
        <f>_xlfn.XLOOKUP(Table2[[#This Row],[id]],AGCEEP[id],AGCEEP[region])</f>
        <v>East Africa</v>
      </c>
      <c r="R768" t="str">
        <f>_xlfn.XLOOKUP(Table2[[#This Row],[id]],AGCEEP[id],AGCEEP[area])</f>
        <v>Tanganyika</v>
      </c>
      <c r="S768" t="str">
        <f>_xlfn.XLOOKUP(Table2[[#This Row],[id]],AGCEEP[id],AGCEEP[terrain])</f>
        <v>plains</v>
      </c>
      <c r="T768" t="str">
        <f>_xlfn.XLOOKUP(Table2[[#This Row],[id]],AGCEEP[id],AGCEEP[religion])</f>
        <v>sunni</v>
      </c>
      <c r="U768" t="str">
        <f>_xlfn.XLOOKUP(Table2[[#This Row],[id]],AGCEEP[id],AGCEEP[climate])</f>
        <v>tropical</v>
      </c>
      <c r="V768" t="str">
        <f>_xlfn.XLOOKUP(Table2[[#This Row],[id]],AGCEEP[id],AGCEEP[culture])</f>
        <v>swahili</v>
      </c>
      <c r="W768" t="str">
        <f>_xlfn.XLOOKUP(Table2[[#This Row],[id]],AGCEEP[id],AGCEEP[goods])</f>
        <v>slaves</v>
      </c>
      <c r="X768" t="str">
        <f>_xlfn.XLOOKUP(Table2[[#This Row],[id]],AGCEEP[id],AGCEEP[name])</f>
        <v>Lindi</v>
      </c>
      <c r="Y768">
        <f>_xlfn.XLOOKUP(Table2[[#This Row],[id]],AGCEEP[id],AGCEEP[colonization_difficulty])</f>
        <v>5</v>
      </c>
      <c r="Z768">
        <f>_xlfn.XLOOKUP(Table2[[#This Row],[id]],AGCEEP[id],AGCEEP[manpower])</f>
        <v>2</v>
      </c>
      <c r="AA768">
        <f>_xlfn.XLOOKUP(Table2[[#This Row],[id]],AGCEEP[id],AGCEEP[income])</f>
        <v>3</v>
      </c>
    </row>
    <row r="769" spans="1:27">
      <c r="A769" s="2">
        <v>768</v>
      </c>
      <c r="B769" s="3" t="s">
        <v>1015</v>
      </c>
      <c r="C769" s="3" t="s">
        <v>1967</v>
      </c>
      <c r="D769" s="3" t="s">
        <v>1054</v>
      </c>
      <c r="E769" s="3" t="s">
        <v>22</v>
      </c>
      <c r="F769" s="3" t="s">
        <v>608</v>
      </c>
      <c r="G769" s="3" t="s">
        <v>75</v>
      </c>
      <c r="H769" s="3" t="s">
        <v>1055</v>
      </c>
      <c r="I769" s="3" t="s">
        <v>1038</v>
      </c>
      <c r="J769" s="3" t="s">
        <v>1063</v>
      </c>
      <c r="K769" s="3">
        <v>5</v>
      </c>
      <c r="L769" s="3">
        <v>2</v>
      </c>
      <c r="M769" s="3">
        <v>2</v>
      </c>
      <c r="O769">
        <f>Table2[[#This Row],[id]]</f>
        <v>768</v>
      </c>
      <c r="P769" t="str">
        <f>_xlfn.XLOOKUP(Table2[[#This Row],[id]],AGCEEP[id],AGCEEP[continent])</f>
        <v>Africa</v>
      </c>
      <c r="Q769" t="str">
        <f>_xlfn.XLOOKUP(Table2[[#This Row],[id]],AGCEEP[id],AGCEEP[region])</f>
        <v>East Africa</v>
      </c>
      <c r="R769" t="str">
        <f>_xlfn.XLOOKUP(Table2[[#This Row],[id]],AGCEEP[id],AGCEEP[area])</f>
        <v>Tanganyika</v>
      </c>
      <c r="S769" t="str">
        <f>_xlfn.XLOOKUP(Table2[[#This Row],[id]],AGCEEP[id],AGCEEP[terrain])</f>
        <v>plains</v>
      </c>
      <c r="T769" t="str">
        <f>_xlfn.XLOOKUP(Table2[[#This Row],[id]],AGCEEP[id],AGCEEP[religion])</f>
        <v>sunni</v>
      </c>
      <c r="U769" t="str">
        <f>_xlfn.XLOOKUP(Table2[[#This Row],[id]],AGCEEP[id],AGCEEP[climate])</f>
        <v>tropical</v>
      </c>
      <c r="V769" t="str">
        <f>_xlfn.XLOOKUP(Table2[[#This Row],[id]],AGCEEP[id],AGCEEP[culture])</f>
        <v>swahili</v>
      </c>
      <c r="W769" t="str">
        <f>_xlfn.XLOOKUP(Table2[[#This Row],[id]],AGCEEP[id],AGCEEP[goods])</f>
        <v>slaves</v>
      </c>
      <c r="X769" t="str">
        <f>_xlfn.XLOOKUP(Table2[[#This Row],[id]],AGCEEP[id],AGCEEP[name])</f>
        <v>Mtawa</v>
      </c>
      <c r="Y769">
        <f>_xlfn.XLOOKUP(Table2[[#This Row],[id]],AGCEEP[id],AGCEEP[colonization_difficulty])</f>
        <v>3</v>
      </c>
      <c r="Z769">
        <f>_xlfn.XLOOKUP(Table2[[#This Row],[id]],AGCEEP[id],AGCEEP[manpower])</f>
        <v>2</v>
      </c>
      <c r="AA769">
        <f>_xlfn.XLOOKUP(Table2[[#This Row],[id]],AGCEEP[id],AGCEEP[income])</f>
        <v>2</v>
      </c>
    </row>
    <row r="770" spans="1:27">
      <c r="A770" s="2">
        <v>769</v>
      </c>
      <c r="B770" s="3" t="s">
        <v>1015</v>
      </c>
      <c r="C770" s="3" t="s">
        <v>1967</v>
      </c>
      <c r="D770" s="3" t="s">
        <v>1054</v>
      </c>
      <c r="E770" s="3" t="s">
        <v>80</v>
      </c>
      <c r="F770" s="3" t="s">
        <v>608</v>
      </c>
      <c r="G770" s="3" t="s">
        <v>75</v>
      </c>
      <c r="H770" s="3" t="s">
        <v>1055</v>
      </c>
      <c r="I770" s="3" t="s">
        <v>914</v>
      </c>
      <c r="J770" s="3" t="s">
        <v>1064</v>
      </c>
      <c r="K770" s="3">
        <v>5</v>
      </c>
      <c r="L770" s="3">
        <v>2</v>
      </c>
      <c r="M770" s="3">
        <v>2</v>
      </c>
      <c r="O770">
        <f>Table2[[#This Row],[id]]</f>
        <v>769</v>
      </c>
      <c r="P770" t="str">
        <f>_xlfn.XLOOKUP(Table2[[#This Row],[id]],AGCEEP[id],AGCEEP[continent])</f>
        <v>Africa</v>
      </c>
      <c r="Q770" t="str">
        <f>_xlfn.XLOOKUP(Table2[[#This Row],[id]],AGCEEP[id],AGCEEP[region])</f>
        <v>East Africa</v>
      </c>
      <c r="R770" t="str">
        <f>_xlfn.XLOOKUP(Table2[[#This Row],[id]],AGCEEP[id],AGCEEP[area])</f>
        <v>Tanganyika</v>
      </c>
      <c r="S770" t="str">
        <f>_xlfn.XLOOKUP(Table2[[#This Row],[id]],AGCEEP[id],AGCEEP[terrain])</f>
        <v>plains</v>
      </c>
      <c r="T770" t="str">
        <f>_xlfn.XLOOKUP(Table2[[#This Row],[id]],AGCEEP[id],AGCEEP[religion])</f>
        <v>sunni</v>
      </c>
      <c r="U770" t="str">
        <f>_xlfn.XLOOKUP(Table2[[#This Row],[id]],AGCEEP[id],AGCEEP[climate])</f>
        <v>tropical</v>
      </c>
      <c r="V770" t="str">
        <f>_xlfn.XLOOKUP(Table2[[#This Row],[id]],AGCEEP[id],AGCEEP[culture])</f>
        <v>swahili</v>
      </c>
      <c r="W770" t="str">
        <f>_xlfn.XLOOKUP(Table2[[#This Row],[id]],AGCEEP[id],AGCEEP[goods])</f>
        <v>ivory</v>
      </c>
      <c r="X770" t="str">
        <f>_xlfn.XLOOKUP(Table2[[#This Row],[id]],AGCEEP[id],AGCEEP[name])</f>
        <v>Niassa</v>
      </c>
      <c r="Y770">
        <f>_xlfn.XLOOKUP(Table2[[#This Row],[id]],AGCEEP[id],AGCEEP[colonization_difficulty])</f>
        <v>5</v>
      </c>
      <c r="Z770">
        <f>_xlfn.XLOOKUP(Table2[[#This Row],[id]],AGCEEP[id],AGCEEP[manpower])</f>
        <v>2</v>
      </c>
      <c r="AA770">
        <f>_xlfn.XLOOKUP(Table2[[#This Row],[id]],AGCEEP[id],AGCEEP[income])</f>
        <v>2</v>
      </c>
    </row>
    <row r="771" spans="1:27">
      <c r="A771" s="2">
        <v>770</v>
      </c>
      <c r="B771" s="3" t="s">
        <v>1015</v>
      </c>
      <c r="C771" s="3" t="s">
        <v>1968</v>
      </c>
      <c r="D771" s="3" t="s">
        <v>1066</v>
      </c>
      <c r="E771" s="3" t="s">
        <v>80</v>
      </c>
      <c r="F771" s="3" t="s">
        <v>15</v>
      </c>
      <c r="G771" s="3" t="s">
        <v>75</v>
      </c>
      <c r="H771" s="3" t="s">
        <v>1067</v>
      </c>
      <c r="I771" s="3" t="s">
        <v>1038</v>
      </c>
      <c r="J771" s="3" t="s">
        <v>1068</v>
      </c>
      <c r="K771" s="3">
        <v>5</v>
      </c>
      <c r="L771" s="3">
        <v>2</v>
      </c>
      <c r="M771" s="3">
        <v>2</v>
      </c>
      <c r="O771">
        <f>Table2[[#This Row],[id]]</f>
        <v>770</v>
      </c>
      <c r="P771" t="str">
        <f>_xlfn.XLOOKUP(Table2[[#This Row],[id]],AGCEEP[id],AGCEEP[continent])</f>
        <v>Africa</v>
      </c>
      <c r="Q771" t="str">
        <f>_xlfn.XLOOKUP(Table2[[#This Row],[id]],AGCEEP[id],AGCEEP[region])</f>
        <v>South Africa</v>
      </c>
      <c r="R771" t="str">
        <f>_xlfn.XLOOKUP(Table2[[#This Row],[id]],AGCEEP[id],AGCEEP[area])</f>
        <v>Mozambicque</v>
      </c>
      <c r="S771" t="str">
        <f>_xlfn.XLOOKUP(Table2[[#This Row],[id]],AGCEEP[id],AGCEEP[terrain])</f>
        <v>plains</v>
      </c>
      <c r="T771" t="str">
        <f>_xlfn.XLOOKUP(Table2[[#This Row],[id]],AGCEEP[id],AGCEEP[religion])</f>
        <v>pagan</v>
      </c>
      <c r="U771" t="str">
        <f>_xlfn.XLOOKUP(Table2[[#This Row],[id]],AGCEEP[id],AGCEEP[climate])</f>
        <v>tropical</v>
      </c>
      <c r="V771" t="str">
        <f>_xlfn.XLOOKUP(Table2[[#This Row],[id]],AGCEEP[id],AGCEEP[culture])</f>
        <v>shona</v>
      </c>
      <c r="W771" t="str">
        <f>_xlfn.XLOOKUP(Table2[[#This Row],[id]],AGCEEP[id],AGCEEP[goods])</f>
        <v>slaves</v>
      </c>
      <c r="X771" t="str">
        <f>_xlfn.XLOOKUP(Table2[[#This Row],[id]],AGCEEP[id],AGCEEP[name])</f>
        <v>Nampuia</v>
      </c>
      <c r="Y771">
        <f>_xlfn.XLOOKUP(Table2[[#This Row],[id]],AGCEEP[id],AGCEEP[colonization_difficulty])</f>
        <v>3</v>
      </c>
      <c r="Z771">
        <f>_xlfn.XLOOKUP(Table2[[#This Row],[id]],AGCEEP[id],AGCEEP[manpower])</f>
        <v>2</v>
      </c>
      <c r="AA771">
        <f>_xlfn.XLOOKUP(Table2[[#This Row],[id]],AGCEEP[id],AGCEEP[income])</f>
        <v>2</v>
      </c>
    </row>
    <row r="772" spans="1:27">
      <c r="A772" s="2">
        <v>771</v>
      </c>
      <c r="B772" s="3" t="s">
        <v>1015</v>
      </c>
      <c r="C772" s="3" t="s">
        <v>1968</v>
      </c>
      <c r="D772" s="3" t="s">
        <v>1066</v>
      </c>
      <c r="E772" s="3" t="s">
        <v>80</v>
      </c>
      <c r="F772" s="3" t="s">
        <v>15</v>
      </c>
      <c r="G772" s="3" t="s">
        <v>75</v>
      </c>
      <c r="H772" s="3" t="s">
        <v>1067</v>
      </c>
      <c r="I772" s="3" t="s">
        <v>1038</v>
      </c>
      <c r="J772" s="3" t="s">
        <v>1069</v>
      </c>
      <c r="K772" s="3">
        <v>4</v>
      </c>
      <c r="L772" s="3">
        <v>2</v>
      </c>
      <c r="M772" s="3">
        <v>3</v>
      </c>
      <c r="O772">
        <f>Table2[[#This Row],[id]]</f>
        <v>771</v>
      </c>
      <c r="P772" t="str">
        <f>_xlfn.XLOOKUP(Table2[[#This Row],[id]],AGCEEP[id],AGCEEP[continent])</f>
        <v>Africa</v>
      </c>
      <c r="Q772" t="str">
        <f>_xlfn.XLOOKUP(Table2[[#This Row],[id]],AGCEEP[id],AGCEEP[region])</f>
        <v>South Africa</v>
      </c>
      <c r="R772" t="str">
        <f>_xlfn.XLOOKUP(Table2[[#This Row],[id]],AGCEEP[id],AGCEEP[area])</f>
        <v>Mozambicque</v>
      </c>
      <c r="S772" t="str">
        <f>_xlfn.XLOOKUP(Table2[[#This Row],[id]],AGCEEP[id],AGCEEP[terrain])</f>
        <v>plains</v>
      </c>
      <c r="T772" t="str">
        <f>_xlfn.XLOOKUP(Table2[[#This Row],[id]],AGCEEP[id],AGCEEP[religion])</f>
        <v>pagan</v>
      </c>
      <c r="U772" t="str">
        <f>_xlfn.XLOOKUP(Table2[[#This Row],[id]],AGCEEP[id],AGCEEP[climate])</f>
        <v>tropical</v>
      </c>
      <c r="V772" t="str">
        <f>_xlfn.XLOOKUP(Table2[[#This Row],[id]],AGCEEP[id],AGCEEP[culture])</f>
        <v>shona</v>
      </c>
      <c r="W772" t="str">
        <f>_xlfn.XLOOKUP(Table2[[#This Row],[id]],AGCEEP[id],AGCEEP[goods])</f>
        <v>slaves</v>
      </c>
      <c r="X772" t="str">
        <f>_xlfn.XLOOKUP(Table2[[#This Row],[id]],AGCEEP[id],AGCEEP[name])</f>
        <v>Zambezia</v>
      </c>
      <c r="Y772">
        <f>_xlfn.XLOOKUP(Table2[[#This Row],[id]],AGCEEP[id],AGCEEP[colonization_difficulty])</f>
        <v>4</v>
      </c>
      <c r="Z772">
        <f>_xlfn.XLOOKUP(Table2[[#This Row],[id]],AGCEEP[id],AGCEEP[manpower])</f>
        <v>2</v>
      </c>
      <c r="AA772">
        <f>_xlfn.XLOOKUP(Table2[[#This Row],[id]],AGCEEP[id],AGCEEP[income])</f>
        <v>3</v>
      </c>
    </row>
    <row r="773" spans="1:27">
      <c r="A773" s="2">
        <v>772</v>
      </c>
      <c r="B773" s="3" t="s">
        <v>1015</v>
      </c>
      <c r="C773" s="3" t="s">
        <v>1968</v>
      </c>
      <c r="D773" s="3" t="s">
        <v>1066</v>
      </c>
      <c r="E773" s="3" t="s">
        <v>80</v>
      </c>
      <c r="F773" s="3" t="s">
        <v>15</v>
      </c>
      <c r="G773" s="3" t="s">
        <v>75</v>
      </c>
      <c r="H773" s="3" t="s">
        <v>1070</v>
      </c>
      <c r="I773" s="3" t="s">
        <v>1038</v>
      </c>
      <c r="J773" s="3" t="s">
        <v>1071</v>
      </c>
      <c r="K773" s="3">
        <v>4</v>
      </c>
      <c r="L773" s="3">
        <v>2</v>
      </c>
      <c r="M773" s="3">
        <v>3</v>
      </c>
      <c r="O773">
        <f>Table2[[#This Row],[id]]</f>
        <v>772</v>
      </c>
      <c r="P773" t="str">
        <f>_xlfn.XLOOKUP(Table2[[#This Row],[id]],AGCEEP[id],AGCEEP[continent])</f>
        <v>Africa</v>
      </c>
      <c r="Q773" t="str">
        <f>_xlfn.XLOOKUP(Table2[[#This Row],[id]],AGCEEP[id],AGCEEP[region])</f>
        <v>South Africa</v>
      </c>
      <c r="R773" t="str">
        <f>_xlfn.XLOOKUP(Table2[[#This Row],[id]],AGCEEP[id],AGCEEP[area])</f>
        <v>Mozambicque</v>
      </c>
      <c r="S773" t="str">
        <f>_xlfn.XLOOKUP(Table2[[#This Row],[id]],AGCEEP[id],AGCEEP[terrain])</f>
        <v>plains</v>
      </c>
      <c r="T773" t="str">
        <f>_xlfn.XLOOKUP(Table2[[#This Row],[id]],AGCEEP[id],AGCEEP[religion])</f>
        <v>pagan</v>
      </c>
      <c r="U773" t="str">
        <f>_xlfn.XLOOKUP(Table2[[#This Row],[id]],AGCEEP[id],AGCEEP[climate])</f>
        <v>tropical</v>
      </c>
      <c r="V773" t="str">
        <f>_xlfn.XLOOKUP(Table2[[#This Row],[id]],AGCEEP[id],AGCEEP[culture])</f>
        <v>shona</v>
      </c>
      <c r="W773" t="str">
        <f>_xlfn.XLOOKUP(Table2[[#This Row],[id]],AGCEEP[id],AGCEEP[goods])</f>
        <v>ivory</v>
      </c>
      <c r="X773" t="str">
        <f>_xlfn.XLOOKUP(Table2[[#This Row],[id]],AGCEEP[id],AGCEEP[name])</f>
        <v>Inhambane</v>
      </c>
      <c r="Y773">
        <f>_xlfn.XLOOKUP(Table2[[#This Row],[id]],AGCEEP[id],AGCEEP[colonization_difficulty])</f>
        <v>4</v>
      </c>
      <c r="Z773">
        <f>_xlfn.XLOOKUP(Table2[[#This Row],[id]],AGCEEP[id],AGCEEP[manpower])</f>
        <v>2</v>
      </c>
      <c r="AA773">
        <f>_xlfn.XLOOKUP(Table2[[#This Row],[id]],AGCEEP[id],AGCEEP[income])</f>
        <v>3</v>
      </c>
    </row>
    <row r="774" spans="1:27">
      <c r="A774" s="2">
        <v>773</v>
      </c>
      <c r="B774" s="3" t="s">
        <v>1015</v>
      </c>
      <c r="C774" s="3" t="s">
        <v>1968</v>
      </c>
      <c r="D774" s="3" t="s">
        <v>1066</v>
      </c>
      <c r="E774" s="3" t="s">
        <v>22</v>
      </c>
      <c r="F774" s="3" t="s">
        <v>15</v>
      </c>
      <c r="G774" s="3" t="s">
        <v>75</v>
      </c>
      <c r="H774" s="3" t="s">
        <v>1072</v>
      </c>
      <c r="I774" s="3" t="s">
        <v>27</v>
      </c>
      <c r="J774" s="3" t="s">
        <v>1073</v>
      </c>
      <c r="K774" s="3">
        <v>4</v>
      </c>
      <c r="L774" s="3">
        <v>4</v>
      </c>
      <c r="M774" s="3">
        <v>5</v>
      </c>
      <c r="O774">
        <f>Table2[[#This Row],[id]]</f>
        <v>773</v>
      </c>
      <c r="P774" t="str">
        <f>_xlfn.XLOOKUP(Table2[[#This Row],[id]],AGCEEP[id],AGCEEP[continent])</f>
        <v>Africa</v>
      </c>
      <c r="Q774" t="str">
        <f>_xlfn.XLOOKUP(Table2[[#This Row],[id]],AGCEEP[id],AGCEEP[region])</f>
        <v>South Africa</v>
      </c>
      <c r="R774" t="str">
        <f>_xlfn.XLOOKUP(Table2[[#This Row],[id]],AGCEEP[id],AGCEEP[area])</f>
        <v>Mozambicque</v>
      </c>
      <c r="S774" t="str">
        <f>_xlfn.XLOOKUP(Table2[[#This Row],[id]],AGCEEP[id],AGCEEP[terrain])</f>
        <v>plains</v>
      </c>
      <c r="T774" t="str">
        <f>_xlfn.XLOOKUP(Table2[[#This Row],[id]],AGCEEP[id],AGCEEP[religion])</f>
        <v>pagan</v>
      </c>
      <c r="U774" t="str">
        <f>_xlfn.XLOOKUP(Table2[[#This Row],[id]],AGCEEP[id],AGCEEP[climate])</f>
        <v>tropical</v>
      </c>
      <c r="V774" t="str">
        <f>_xlfn.XLOOKUP(Table2[[#This Row],[id]],AGCEEP[id],AGCEEP[culture])</f>
        <v>shona</v>
      </c>
      <c r="W774" t="str">
        <f>_xlfn.XLOOKUP(Table2[[#This Row],[id]],AGCEEP[id],AGCEEP[goods])</f>
        <v>fish</v>
      </c>
      <c r="X774" t="str">
        <f>_xlfn.XLOOKUP(Table2[[#This Row],[id]],AGCEEP[id],AGCEEP[name])</f>
        <v>Natal</v>
      </c>
      <c r="Y774">
        <f>_xlfn.XLOOKUP(Table2[[#This Row],[id]],AGCEEP[id],AGCEEP[colonization_difficulty])</f>
        <v>4</v>
      </c>
      <c r="Z774">
        <f>_xlfn.XLOOKUP(Table2[[#This Row],[id]],AGCEEP[id],AGCEEP[manpower])</f>
        <v>4</v>
      </c>
      <c r="AA774">
        <f>_xlfn.XLOOKUP(Table2[[#This Row],[id]],AGCEEP[id],AGCEEP[income])</f>
        <v>5</v>
      </c>
    </row>
    <row r="775" spans="1:27">
      <c r="A775" s="2">
        <v>774</v>
      </c>
      <c r="B775" s="3" t="s">
        <v>1015</v>
      </c>
      <c r="C775" s="3" t="s">
        <v>1968</v>
      </c>
      <c r="D775" s="3" t="s">
        <v>1074</v>
      </c>
      <c r="E775" s="3" t="s">
        <v>22</v>
      </c>
      <c r="F775" s="3" t="s">
        <v>15</v>
      </c>
      <c r="G775" s="3" t="s">
        <v>75</v>
      </c>
      <c r="H775" s="3" t="s">
        <v>1072</v>
      </c>
      <c r="I775" s="3" t="s">
        <v>43</v>
      </c>
      <c r="J775" s="3" t="s">
        <v>1075</v>
      </c>
      <c r="K775" s="3">
        <v>3</v>
      </c>
      <c r="L775" s="3">
        <v>4</v>
      </c>
      <c r="M775" s="3">
        <v>5</v>
      </c>
      <c r="O775">
        <f>Table2[[#This Row],[id]]</f>
        <v>774</v>
      </c>
      <c r="P775" t="str">
        <f>_xlfn.XLOOKUP(Table2[[#This Row],[id]],AGCEEP[id],AGCEEP[continent])</f>
        <v>Africa</v>
      </c>
      <c r="Q775" t="str">
        <f>_xlfn.XLOOKUP(Table2[[#This Row],[id]],AGCEEP[id],AGCEEP[region])</f>
        <v>South Africa</v>
      </c>
      <c r="R775" t="str">
        <f>_xlfn.XLOOKUP(Table2[[#This Row],[id]],AGCEEP[id],AGCEEP[area])</f>
        <v>The Cape</v>
      </c>
      <c r="S775" t="str">
        <f>_xlfn.XLOOKUP(Table2[[#This Row],[id]],AGCEEP[id],AGCEEP[terrain])</f>
        <v>plains</v>
      </c>
      <c r="T775" t="str">
        <f>_xlfn.XLOOKUP(Table2[[#This Row],[id]],AGCEEP[id],AGCEEP[religion])</f>
        <v>pagan</v>
      </c>
      <c r="U775" t="str">
        <f>_xlfn.XLOOKUP(Table2[[#This Row],[id]],AGCEEP[id],AGCEEP[climate])</f>
        <v>tropical</v>
      </c>
      <c r="V775" t="str">
        <f>_xlfn.XLOOKUP(Table2[[#This Row],[id]],AGCEEP[id],AGCEEP[culture])</f>
        <v>shona</v>
      </c>
      <c r="W775" t="str">
        <f>_xlfn.XLOOKUP(Table2[[#This Row],[id]],AGCEEP[id],AGCEEP[goods])</f>
        <v>grain</v>
      </c>
      <c r="X775" t="str">
        <f>_xlfn.XLOOKUP(Table2[[#This Row],[id]],AGCEEP[id],AGCEEP[name])</f>
        <v>Transkei</v>
      </c>
      <c r="Y775">
        <f>_xlfn.XLOOKUP(Table2[[#This Row],[id]],AGCEEP[id],AGCEEP[colonization_difficulty])</f>
        <v>3</v>
      </c>
      <c r="Z775">
        <f>_xlfn.XLOOKUP(Table2[[#This Row],[id]],AGCEEP[id],AGCEEP[manpower])</f>
        <v>4</v>
      </c>
      <c r="AA775">
        <f>_xlfn.XLOOKUP(Table2[[#This Row],[id]],AGCEEP[id],AGCEEP[income])</f>
        <v>5</v>
      </c>
    </row>
    <row r="776" spans="1:27">
      <c r="A776" s="2">
        <v>775</v>
      </c>
      <c r="B776" s="3" t="s">
        <v>1015</v>
      </c>
      <c r="C776" s="3" t="s">
        <v>1968</v>
      </c>
      <c r="D776" s="3" t="s">
        <v>1074</v>
      </c>
      <c r="E776" s="3" t="s">
        <v>1956</v>
      </c>
      <c r="F776" s="3" t="s">
        <v>15</v>
      </c>
      <c r="G776" s="3" t="s">
        <v>35</v>
      </c>
      <c r="H776" s="3" t="s">
        <v>1076</v>
      </c>
      <c r="I776" s="3" t="s">
        <v>73</v>
      </c>
      <c r="J776" s="3" t="s">
        <v>1077</v>
      </c>
      <c r="K776" s="3">
        <v>3</v>
      </c>
      <c r="L776" s="3">
        <v>2</v>
      </c>
      <c r="M776" s="3">
        <v>4</v>
      </c>
      <c r="O776">
        <f>Table2[[#This Row],[id]]</f>
        <v>775</v>
      </c>
      <c r="P776" t="str">
        <f>_xlfn.XLOOKUP(Table2[[#This Row],[id]],AGCEEP[id],AGCEEP[continent])</f>
        <v>Africa</v>
      </c>
      <c r="Q776" t="str">
        <f>_xlfn.XLOOKUP(Table2[[#This Row],[id]],AGCEEP[id],AGCEEP[region])</f>
        <v>South Africa</v>
      </c>
      <c r="R776" t="str">
        <f>_xlfn.XLOOKUP(Table2[[#This Row],[id]],AGCEEP[id],AGCEEP[area])</f>
        <v>The Cape</v>
      </c>
      <c r="S776" t="str">
        <f>_xlfn.XLOOKUP(Table2[[#This Row],[id]],AGCEEP[id],AGCEEP[terrain])</f>
        <v>mountain</v>
      </c>
      <c r="T776" t="str">
        <f>_xlfn.XLOOKUP(Table2[[#This Row],[id]],AGCEEP[id],AGCEEP[religion])</f>
        <v>pagan</v>
      </c>
      <c r="U776" t="str">
        <f>_xlfn.XLOOKUP(Table2[[#This Row],[id]],AGCEEP[id],AGCEEP[climate])</f>
        <v>temperate</v>
      </c>
      <c r="V776" t="str">
        <f>_xlfn.XLOOKUP(Table2[[#This Row],[id]],AGCEEP[id],AGCEEP[culture])</f>
        <v>bantu</v>
      </c>
      <c r="W776" t="str">
        <f>_xlfn.XLOOKUP(Table2[[#This Row],[id]],AGCEEP[id],AGCEEP[goods])</f>
        <v>wool</v>
      </c>
      <c r="X776" t="str">
        <f>_xlfn.XLOOKUP(Table2[[#This Row],[id]],AGCEEP[id],AGCEEP[name])</f>
        <v>Ciskei</v>
      </c>
      <c r="Y776">
        <f>_xlfn.XLOOKUP(Table2[[#This Row],[id]],AGCEEP[id],AGCEEP[colonization_difficulty])</f>
        <v>3</v>
      </c>
      <c r="Z776">
        <f>_xlfn.XLOOKUP(Table2[[#This Row],[id]],AGCEEP[id],AGCEEP[manpower])</f>
        <v>2</v>
      </c>
      <c r="AA776">
        <f>_xlfn.XLOOKUP(Table2[[#This Row],[id]],AGCEEP[id],AGCEEP[income])</f>
        <v>4</v>
      </c>
    </row>
    <row r="777" spans="1:27">
      <c r="A777" s="2">
        <v>776</v>
      </c>
      <c r="B777" s="3" t="s">
        <v>1015</v>
      </c>
      <c r="C777" s="3" t="s">
        <v>1968</v>
      </c>
      <c r="D777" s="3" t="s">
        <v>1074</v>
      </c>
      <c r="E777" s="3" t="s">
        <v>34</v>
      </c>
      <c r="F777" s="3" t="s">
        <v>15</v>
      </c>
      <c r="G777" s="3" t="s">
        <v>35</v>
      </c>
      <c r="H777" s="3" t="s">
        <v>1076</v>
      </c>
      <c r="I777" s="3" t="s">
        <v>43</v>
      </c>
      <c r="J777" s="3" t="s">
        <v>1078</v>
      </c>
      <c r="K777" s="3">
        <v>4</v>
      </c>
      <c r="L777" s="3">
        <v>1</v>
      </c>
      <c r="M777" s="3">
        <v>4</v>
      </c>
      <c r="O777">
        <f>Table2[[#This Row],[id]]</f>
        <v>776</v>
      </c>
      <c r="P777" t="str">
        <f>_xlfn.XLOOKUP(Table2[[#This Row],[id]],AGCEEP[id],AGCEEP[continent])</f>
        <v>Africa</v>
      </c>
      <c r="Q777" t="str">
        <f>_xlfn.XLOOKUP(Table2[[#This Row],[id]],AGCEEP[id],AGCEEP[region])</f>
        <v>South Africa</v>
      </c>
      <c r="R777" t="str">
        <f>_xlfn.XLOOKUP(Table2[[#This Row],[id]],AGCEEP[id],AGCEEP[area])</f>
        <v>The Cape</v>
      </c>
      <c r="S777" t="str">
        <f>_xlfn.XLOOKUP(Table2[[#This Row],[id]],AGCEEP[id],AGCEEP[terrain])</f>
        <v>plains</v>
      </c>
      <c r="T777" t="str">
        <f>_xlfn.XLOOKUP(Table2[[#This Row],[id]],AGCEEP[id],AGCEEP[religion])</f>
        <v>pagan</v>
      </c>
      <c r="U777" t="str">
        <f>_xlfn.XLOOKUP(Table2[[#This Row],[id]],AGCEEP[id],AGCEEP[climate])</f>
        <v>temperate</v>
      </c>
      <c r="V777" t="str">
        <f>_xlfn.XLOOKUP(Table2[[#This Row],[id]],AGCEEP[id],AGCEEP[culture])</f>
        <v>bantu</v>
      </c>
      <c r="W777" t="str">
        <f>_xlfn.XLOOKUP(Table2[[#This Row],[id]],AGCEEP[id],AGCEEP[goods])</f>
        <v>wool</v>
      </c>
      <c r="X777" t="str">
        <f>_xlfn.XLOOKUP(Table2[[#This Row],[id]],AGCEEP[id],AGCEEP[name])</f>
        <v>Karroo</v>
      </c>
      <c r="Y777">
        <f>_xlfn.XLOOKUP(Table2[[#This Row],[id]],AGCEEP[id],AGCEEP[colonization_difficulty])</f>
        <v>4</v>
      </c>
      <c r="Z777">
        <f>_xlfn.XLOOKUP(Table2[[#This Row],[id]],AGCEEP[id],AGCEEP[manpower])</f>
        <v>1</v>
      </c>
      <c r="AA777">
        <f>_xlfn.XLOOKUP(Table2[[#This Row],[id]],AGCEEP[id],AGCEEP[income])</f>
        <v>4</v>
      </c>
    </row>
    <row r="778" spans="1:27">
      <c r="A778" s="2">
        <v>777</v>
      </c>
      <c r="B778" s="3" t="s">
        <v>1015</v>
      </c>
      <c r="C778" s="3" t="s">
        <v>1968</v>
      </c>
      <c r="D778" s="3" t="s">
        <v>1074</v>
      </c>
      <c r="E778" s="3" t="s">
        <v>34</v>
      </c>
      <c r="F778" s="3" t="s">
        <v>15</v>
      </c>
      <c r="G778" s="3" t="s">
        <v>35</v>
      </c>
      <c r="H778" s="3" t="s">
        <v>1079</v>
      </c>
      <c r="I778" s="3" t="s">
        <v>212</v>
      </c>
      <c r="J778" s="3" t="s">
        <v>1080</v>
      </c>
      <c r="K778" s="3">
        <v>4</v>
      </c>
      <c r="L778" s="3">
        <v>1</v>
      </c>
      <c r="M778" s="3">
        <v>3</v>
      </c>
      <c r="O778">
        <f>Table2[[#This Row],[id]]</f>
        <v>777</v>
      </c>
      <c r="P778" t="str">
        <f>_xlfn.XLOOKUP(Table2[[#This Row],[id]],AGCEEP[id],AGCEEP[continent])</f>
        <v>Africa</v>
      </c>
      <c r="Q778" t="str">
        <f>_xlfn.XLOOKUP(Table2[[#This Row],[id]],AGCEEP[id],AGCEEP[region])</f>
        <v>South Africa</v>
      </c>
      <c r="R778" t="str">
        <f>_xlfn.XLOOKUP(Table2[[#This Row],[id]],AGCEEP[id],AGCEEP[area])</f>
        <v>The Cape</v>
      </c>
      <c r="S778" t="str">
        <f>_xlfn.XLOOKUP(Table2[[#This Row],[id]],AGCEEP[id],AGCEEP[terrain])</f>
        <v>plains</v>
      </c>
      <c r="T778" t="str">
        <f>_xlfn.XLOOKUP(Table2[[#This Row],[id]],AGCEEP[id],AGCEEP[religion])</f>
        <v>pagan</v>
      </c>
      <c r="U778" t="str">
        <f>_xlfn.XLOOKUP(Table2[[#This Row],[id]],AGCEEP[id],AGCEEP[climate])</f>
        <v>temperate</v>
      </c>
      <c r="V778" t="str">
        <f>_xlfn.XLOOKUP(Table2[[#This Row],[id]],AGCEEP[id],AGCEEP[culture])</f>
        <v>bantu</v>
      </c>
      <c r="W778" t="str">
        <f>_xlfn.XLOOKUP(Table2[[#This Row],[id]],AGCEEP[id],AGCEEP[goods])</f>
        <v>copper</v>
      </c>
      <c r="X778" t="str">
        <f>_xlfn.XLOOKUP(Table2[[#This Row],[id]],AGCEEP[id],AGCEEP[name])</f>
        <v>Bushman</v>
      </c>
      <c r="Y778">
        <f>_xlfn.XLOOKUP(Table2[[#This Row],[id]],AGCEEP[id],AGCEEP[colonization_difficulty])</f>
        <v>4</v>
      </c>
      <c r="Z778">
        <f>_xlfn.XLOOKUP(Table2[[#This Row],[id]],AGCEEP[id],AGCEEP[manpower])</f>
        <v>1</v>
      </c>
      <c r="AA778">
        <f>_xlfn.XLOOKUP(Table2[[#This Row],[id]],AGCEEP[id],AGCEEP[income])</f>
        <v>3</v>
      </c>
    </row>
    <row r="779" spans="1:27">
      <c r="A779" s="2">
        <v>778</v>
      </c>
      <c r="B779" s="3" t="s">
        <v>1015</v>
      </c>
      <c r="C779" s="3" t="s">
        <v>1968</v>
      </c>
      <c r="D779" s="3" t="s">
        <v>1074</v>
      </c>
      <c r="E779" s="3" t="s">
        <v>34</v>
      </c>
      <c r="F779" s="3" t="s">
        <v>15</v>
      </c>
      <c r="G779" s="3" t="s">
        <v>35</v>
      </c>
      <c r="H779" s="3" t="s">
        <v>1079</v>
      </c>
      <c r="I779" s="3" t="s">
        <v>37</v>
      </c>
      <c r="J779" s="3" t="s">
        <v>1081</v>
      </c>
      <c r="K779" s="3">
        <v>3</v>
      </c>
      <c r="L779" s="3">
        <v>1</v>
      </c>
      <c r="M779" s="3">
        <v>7</v>
      </c>
      <c r="O779">
        <f>Table2[[#This Row],[id]]</f>
        <v>778</v>
      </c>
      <c r="P779" t="str">
        <f>_xlfn.XLOOKUP(Table2[[#This Row],[id]],AGCEEP[id],AGCEEP[continent])</f>
        <v>Africa</v>
      </c>
      <c r="Q779" t="str">
        <f>_xlfn.XLOOKUP(Table2[[#This Row],[id]],AGCEEP[id],AGCEEP[region])</f>
        <v>South Africa</v>
      </c>
      <c r="R779" t="str">
        <f>_xlfn.XLOOKUP(Table2[[#This Row],[id]],AGCEEP[id],AGCEEP[area])</f>
        <v>The Cape</v>
      </c>
      <c r="S779" t="str">
        <f>_xlfn.XLOOKUP(Table2[[#This Row],[id]],AGCEEP[id],AGCEEP[terrain])</f>
        <v>plains</v>
      </c>
      <c r="T779" t="str">
        <f>_xlfn.XLOOKUP(Table2[[#This Row],[id]],AGCEEP[id],AGCEEP[religion])</f>
        <v>pagan</v>
      </c>
      <c r="U779" t="str">
        <f>_xlfn.XLOOKUP(Table2[[#This Row],[id]],AGCEEP[id],AGCEEP[climate])</f>
        <v>temperate</v>
      </c>
      <c r="V779" t="str">
        <f>_xlfn.XLOOKUP(Table2[[#This Row],[id]],AGCEEP[id],AGCEEP[culture])</f>
        <v>bantu</v>
      </c>
      <c r="W779" t="str">
        <f>_xlfn.XLOOKUP(Table2[[#This Row],[id]],AGCEEP[id],AGCEEP[goods])</f>
        <v>wine</v>
      </c>
      <c r="X779" t="str">
        <f>_xlfn.XLOOKUP(Table2[[#This Row],[id]],AGCEEP[id],AGCEEP[name])</f>
        <v>Table</v>
      </c>
      <c r="Y779">
        <f>_xlfn.XLOOKUP(Table2[[#This Row],[id]],AGCEEP[id],AGCEEP[colonization_difficulty])</f>
        <v>3</v>
      </c>
      <c r="Z779">
        <f>_xlfn.XLOOKUP(Table2[[#This Row],[id]],AGCEEP[id],AGCEEP[manpower])</f>
        <v>1</v>
      </c>
      <c r="AA779">
        <f>_xlfn.XLOOKUP(Table2[[#This Row],[id]],AGCEEP[id],AGCEEP[income])</f>
        <v>7</v>
      </c>
    </row>
    <row r="780" spans="1:27">
      <c r="A780" s="2">
        <v>779</v>
      </c>
      <c r="B780" s="3" t="s">
        <v>1015</v>
      </c>
      <c r="C780" s="3" t="s">
        <v>1968</v>
      </c>
      <c r="D780" s="3" t="s">
        <v>1082</v>
      </c>
      <c r="E780" s="3" t="s">
        <v>52</v>
      </c>
      <c r="F780" s="3" t="s">
        <v>15</v>
      </c>
      <c r="G780" s="3" t="s">
        <v>47</v>
      </c>
      <c r="H780" s="3" t="s">
        <v>1079</v>
      </c>
      <c r="I780" s="3" t="s">
        <v>914</v>
      </c>
      <c r="J780" s="3" t="s">
        <v>1083</v>
      </c>
      <c r="K780" s="3">
        <v>9</v>
      </c>
      <c r="L780" s="3">
        <v>1</v>
      </c>
      <c r="M780" s="3">
        <v>0</v>
      </c>
      <c r="O780">
        <f>Table2[[#This Row],[id]]</f>
        <v>779</v>
      </c>
      <c r="P780" t="str">
        <f>_xlfn.XLOOKUP(Table2[[#This Row],[id]],AGCEEP[id],AGCEEP[continent])</f>
        <v>Africa</v>
      </c>
      <c r="Q780" t="str">
        <f>_xlfn.XLOOKUP(Table2[[#This Row],[id]],AGCEEP[id],AGCEEP[region])</f>
        <v>South Africa</v>
      </c>
      <c r="R780" t="str">
        <f>_xlfn.XLOOKUP(Table2[[#This Row],[id]],AGCEEP[id],AGCEEP[area])</f>
        <v>Namibia</v>
      </c>
      <c r="S780" t="str">
        <f>_xlfn.XLOOKUP(Table2[[#This Row],[id]],AGCEEP[id],AGCEEP[terrain])</f>
        <v>desert</v>
      </c>
      <c r="T780" t="str">
        <f>_xlfn.XLOOKUP(Table2[[#This Row],[id]],AGCEEP[id],AGCEEP[religion])</f>
        <v>pagan</v>
      </c>
      <c r="U780" t="str">
        <f>_xlfn.XLOOKUP(Table2[[#This Row],[id]],AGCEEP[id],AGCEEP[climate])</f>
        <v>desertic</v>
      </c>
      <c r="V780" t="str">
        <f>_xlfn.XLOOKUP(Table2[[#This Row],[id]],AGCEEP[id],AGCEEP[culture])</f>
        <v>bantu</v>
      </c>
      <c r="W780" t="str">
        <f>_xlfn.XLOOKUP(Table2[[#This Row],[id]],AGCEEP[id],AGCEEP[goods])</f>
        <v>ivory</v>
      </c>
      <c r="X780" t="str">
        <f>_xlfn.XLOOKUP(Table2[[#This Row],[id]],AGCEEP[id],AGCEEP[name])</f>
        <v>Namaqua</v>
      </c>
      <c r="Y780">
        <f>_xlfn.XLOOKUP(Table2[[#This Row],[id]],AGCEEP[id],AGCEEP[colonization_difficulty])</f>
        <v>9</v>
      </c>
      <c r="Z780">
        <f>_xlfn.XLOOKUP(Table2[[#This Row],[id]],AGCEEP[id],AGCEEP[manpower])</f>
        <v>1</v>
      </c>
      <c r="AA780">
        <f>_xlfn.XLOOKUP(Table2[[#This Row],[id]],AGCEEP[id],AGCEEP[income])</f>
        <v>0</v>
      </c>
    </row>
    <row r="781" spans="1:27">
      <c r="A781" s="2">
        <v>780</v>
      </c>
      <c r="B781" s="3" t="s">
        <v>1015</v>
      </c>
      <c r="C781" s="3" t="s">
        <v>1968</v>
      </c>
      <c r="D781" s="3" t="s">
        <v>1082</v>
      </c>
      <c r="E781" s="3" t="s">
        <v>52</v>
      </c>
      <c r="F781" s="3" t="s">
        <v>15</v>
      </c>
      <c r="G781" s="3" t="s">
        <v>47</v>
      </c>
      <c r="H781" s="3" t="s">
        <v>1079</v>
      </c>
      <c r="I781" s="3" t="s">
        <v>27</v>
      </c>
      <c r="J781" s="3" t="s">
        <v>1084</v>
      </c>
      <c r="K781" s="3">
        <v>9</v>
      </c>
      <c r="L781" s="3">
        <v>1</v>
      </c>
      <c r="M781" s="3">
        <v>1</v>
      </c>
      <c r="O781">
        <f>Table2[[#This Row],[id]]</f>
        <v>780</v>
      </c>
      <c r="P781" t="str">
        <f>_xlfn.XLOOKUP(Table2[[#This Row],[id]],AGCEEP[id],AGCEEP[continent])</f>
        <v>Africa</v>
      </c>
      <c r="Q781" t="str">
        <f>_xlfn.XLOOKUP(Table2[[#This Row],[id]],AGCEEP[id],AGCEEP[region])</f>
        <v>South Africa</v>
      </c>
      <c r="R781" t="str">
        <f>_xlfn.XLOOKUP(Table2[[#This Row],[id]],AGCEEP[id],AGCEEP[area])</f>
        <v>Namibia</v>
      </c>
      <c r="S781" t="str">
        <f>_xlfn.XLOOKUP(Table2[[#This Row],[id]],AGCEEP[id],AGCEEP[terrain])</f>
        <v>desert</v>
      </c>
      <c r="T781" t="str">
        <f>_xlfn.XLOOKUP(Table2[[#This Row],[id]],AGCEEP[id],AGCEEP[religion])</f>
        <v>pagan</v>
      </c>
      <c r="U781" t="str">
        <f>_xlfn.XLOOKUP(Table2[[#This Row],[id]],AGCEEP[id],AGCEEP[climate])</f>
        <v>desertic</v>
      </c>
      <c r="V781" t="str">
        <f>_xlfn.XLOOKUP(Table2[[#This Row],[id]],AGCEEP[id],AGCEEP[culture])</f>
        <v>bantu</v>
      </c>
      <c r="W781" t="str">
        <f>_xlfn.XLOOKUP(Table2[[#This Row],[id]],AGCEEP[id],AGCEEP[goods])</f>
        <v>fish</v>
      </c>
      <c r="X781" t="str">
        <f>_xlfn.XLOOKUP(Table2[[#This Row],[id]],AGCEEP[id],AGCEEP[name])</f>
        <v>Damara</v>
      </c>
      <c r="Y781">
        <f>_xlfn.XLOOKUP(Table2[[#This Row],[id]],AGCEEP[id],AGCEEP[colonization_difficulty])</f>
        <v>9</v>
      </c>
      <c r="Z781">
        <f>_xlfn.XLOOKUP(Table2[[#This Row],[id]],AGCEEP[id],AGCEEP[manpower])</f>
        <v>1</v>
      </c>
      <c r="AA781">
        <f>_xlfn.XLOOKUP(Table2[[#This Row],[id]],AGCEEP[id],AGCEEP[income])</f>
        <v>1</v>
      </c>
    </row>
    <row r="782" spans="1:27">
      <c r="A782" s="2">
        <v>781</v>
      </c>
      <c r="B782" s="3" t="s">
        <v>1015</v>
      </c>
      <c r="C782" s="3" t="s">
        <v>1968</v>
      </c>
      <c r="D782" s="3" t="s">
        <v>1082</v>
      </c>
      <c r="E782" s="3" t="s">
        <v>34</v>
      </c>
      <c r="F782" s="3" t="s">
        <v>15</v>
      </c>
      <c r="G782" s="3" t="s">
        <v>47</v>
      </c>
      <c r="H782" s="3" t="s">
        <v>1079</v>
      </c>
      <c r="I782" s="3" t="s">
        <v>914</v>
      </c>
      <c r="J782" s="3" t="s">
        <v>1085</v>
      </c>
      <c r="K782" s="3">
        <v>9</v>
      </c>
      <c r="L782" s="3">
        <v>1</v>
      </c>
      <c r="M782" s="3">
        <v>1</v>
      </c>
      <c r="O782">
        <f>Table2[[#This Row],[id]]</f>
        <v>781</v>
      </c>
      <c r="P782" t="str">
        <f>_xlfn.XLOOKUP(Table2[[#This Row],[id]],AGCEEP[id],AGCEEP[continent])</f>
        <v>Africa</v>
      </c>
      <c r="Q782" t="str">
        <f>_xlfn.XLOOKUP(Table2[[#This Row],[id]],AGCEEP[id],AGCEEP[region])</f>
        <v>South Africa</v>
      </c>
      <c r="R782" t="str">
        <f>_xlfn.XLOOKUP(Table2[[#This Row],[id]],AGCEEP[id],AGCEEP[area])</f>
        <v>Namibia</v>
      </c>
      <c r="S782" t="str">
        <f>_xlfn.XLOOKUP(Table2[[#This Row],[id]],AGCEEP[id],AGCEEP[terrain])</f>
        <v>desert</v>
      </c>
      <c r="T782" t="str">
        <f>_xlfn.XLOOKUP(Table2[[#This Row],[id]],AGCEEP[id],AGCEEP[religion])</f>
        <v>pagan</v>
      </c>
      <c r="U782" t="str">
        <f>_xlfn.XLOOKUP(Table2[[#This Row],[id]],AGCEEP[id],AGCEEP[climate])</f>
        <v>desertic</v>
      </c>
      <c r="V782" t="str">
        <f>_xlfn.XLOOKUP(Table2[[#This Row],[id]],AGCEEP[id],AGCEEP[culture])</f>
        <v>kongolese</v>
      </c>
      <c r="W782" t="str">
        <f>_xlfn.XLOOKUP(Table2[[#This Row],[id]],AGCEEP[id],AGCEEP[goods])</f>
        <v>ivory</v>
      </c>
      <c r="X782" t="str">
        <f>_xlfn.XLOOKUP(Table2[[#This Row],[id]],AGCEEP[id],AGCEEP[name])</f>
        <v>Ovambo</v>
      </c>
      <c r="Y782">
        <f>_xlfn.XLOOKUP(Table2[[#This Row],[id]],AGCEEP[id],AGCEEP[colonization_difficulty])</f>
        <v>9</v>
      </c>
      <c r="Z782">
        <f>_xlfn.XLOOKUP(Table2[[#This Row],[id]],AGCEEP[id],AGCEEP[manpower])</f>
        <v>1</v>
      </c>
      <c r="AA782">
        <f>_xlfn.XLOOKUP(Table2[[#This Row],[id]],AGCEEP[id],AGCEEP[income])</f>
        <v>1</v>
      </c>
    </row>
    <row r="783" spans="1:27">
      <c r="A783" s="2">
        <v>782</v>
      </c>
      <c r="B783" s="3" t="s">
        <v>1015</v>
      </c>
      <c r="C783" s="3" t="s">
        <v>1968</v>
      </c>
      <c r="D783" s="3" t="s">
        <v>1086</v>
      </c>
      <c r="E783" s="3" t="s">
        <v>34</v>
      </c>
      <c r="F783" s="3" t="s">
        <v>15</v>
      </c>
      <c r="G783" s="3" t="s">
        <v>75</v>
      </c>
      <c r="H783" s="3" t="s">
        <v>1087</v>
      </c>
      <c r="I783" s="3" t="s">
        <v>1038</v>
      </c>
      <c r="J783" s="3" t="s">
        <v>1088</v>
      </c>
      <c r="K783" s="3">
        <v>4</v>
      </c>
      <c r="L783" s="3">
        <v>1</v>
      </c>
      <c r="M783" s="3">
        <v>4</v>
      </c>
      <c r="O783">
        <f>Table2[[#This Row],[id]]</f>
        <v>782</v>
      </c>
      <c r="P783" t="str">
        <f>_xlfn.XLOOKUP(Table2[[#This Row],[id]],AGCEEP[id],AGCEEP[continent])</f>
        <v>Africa</v>
      </c>
      <c r="Q783" t="str">
        <f>_xlfn.XLOOKUP(Table2[[#This Row],[id]],AGCEEP[id],AGCEEP[region])</f>
        <v>South Africa</v>
      </c>
      <c r="R783" t="str">
        <f>_xlfn.XLOOKUP(Table2[[#This Row],[id]],AGCEEP[id],AGCEEP[area])</f>
        <v>Angola</v>
      </c>
      <c r="S783" t="str">
        <f>_xlfn.XLOOKUP(Table2[[#This Row],[id]],AGCEEP[id],AGCEEP[terrain])</f>
        <v>plains</v>
      </c>
      <c r="T783" t="str">
        <f>_xlfn.XLOOKUP(Table2[[#This Row],[id]],AGCEEP[id],AGCEEP[religion])</f>
        <v>pagan</v>
      </c>
      <c r="U783" t="str">
        <f>_xlfn.XLOOKUP(Table2[[#This Row],[id]],AGCEEP[id],AGCEEP[climate])</f>
        <v>tropical</v>
      </c>
      <c r="V783" t="str">
        <f>_xlfn.XLOOKUP(Table2[[#This Row],[id]],AGCEEP[id],AGCEEP[culture])</f>
        <v>kongolese</v>
      </c>
      <c r="W783" t="str">
        <f>_xlfn.XLOOKUP(Table2[[#This Row],[id]],AGCEEP[id],AGCEEP[goods])</f>
        <v>slaves</v>
      </c>
      <c r="X783" t="str">
        <f>_xlfn.XLOOKUP(Table2[[#This Row],[id]],AGCEEP[id],AGCEEP[name])</f>
        <v>Curango</v>
      </c>
      <c r="Y783">
        <f>_xlfn.XLOOKUP(Table2[[#This Row],[id]],AGCEEP[id],AGCEEP[colonization_difficulty])</f>
        <v>4</v>
      </c>
      <c r="Z783">
        <f>_xlfn.XLOOKUP(Table2[[#This Row],[id]],AGCEEP[id],AGCEEP[manpower])</f>
        <v>1</v>
      </c>
      <c r="AA783">
        <f>_xlfn.XLOOKUP(Table2[[#This Row],[id]],AGCEEP[id],AGCEEP[income])</f>
        <v>4</v>
      </c>
    </row>
    <row r="784" spans="1:27">
      <c r="A784" s="2">
        <v>783</v>
      </c>
      <c r="B784" s="3" t="s">
        <v>1015</v>
      </c>
      <c r="C784" s="3" t="s">
        <v>1968</v>
      </c>
      <c r="D784" s="3" t="s">
        <v>1086</v>
      </c>
      <c r="E784" s="3" t="s">
        <v>22</v>
      </c>
      <c r="F784" s="3" t="s">
        <v>15</v>
      </c>
      <c r="G784" s="3" t="s">
        <v>75</v>
      </c>
      <c r="H784" s="3" t="s">
        <v>1087</v>
      </c>
      <c r="I784" s="3" t="s">
        <v>1038</v>
      </c>
      <c r="J784" s="3" t="s">
        <v>1089</v>
      </c>
      <c r="K784" s="3">
        <v>5</v>
      </c>
      <c r="L784" s="3">
        <v>1</v>
      </c>
      <c r="M784" s="3">
        <v>4</v>
      </c>
      <c r="O784">
        <f>Table2[[#This Row],[id]]</f>
        <v>783</v>
      </c>
      <c r="P784" t="str">
        <f>_xlfn.XLOOKUP(Table2[[#This Row],[id]],AGCEEP[id],AGCEEP[continent])</f>
        <v>Africa</v>
      </c>
      <c r="Q784" t="str">
        <f>_xlfn.XLOOKUP(Table2[[#This Row],[id]],AGCEEP[id],AGCEEP[region])</f>
        <v>South Africa</v>
      </c>
      <c r="R784" t="str">
        <f>_xlfn.XLOOKUP(Table2[[#This Row],[id]],AGCEEP[id],AGCEEP[area])</f>
        <v>Angola</v>
      </c>
      <c r="S784" t="str">
        <f>_xlfn.XLOOKUP(Table2[[#This Row],[id]],AGCEEP[id],AGCEEP[terrain])</f>
        <v>forest</v>
      </c>
      <c r="T784" t="str">
        <f>_xlfn.XLOOKUP(Table2[[#This Row],[id]],AGCEEP[id],AGCEEP[religion])</f>
        <v>pagan</v>
      </c>
      <c r="U784" t="str">
        <f>_xlfn.XLOOKUP(Table2[[#This Row],[id]],AGCEEP[id],AGCEEP[climate])</f>
        <v>tropical</v>
      </c>
      <c r="V784" t="str">
        <f>_xlfn.XLOOKUP(Table2[[#This Row],[id]],AGCEEP[id],AGCEEP[culture])</f>
        <v>kongolese</v>
      </c>
      <c r="W784" t="str">
        <f>_xlfn.XLOOKUP(Table2[[#This Row],[id]],AGCEEP[id],AGCEEP[goods])</f>
        <v>slaves</v>
      </c>
      <c r="X784" t="str">
        <f>_xlfn.XLOOKUP(Table2[[#This Row],[id]],AGCEEP[id],AGCEEP[name])</f>
        <v>Lobito</v>
      </c>
      <c r="Y784">
        <f>_xlfn.XLOOKUP(Table2[[#This Row],[id]],AGCEEP[id],AGCEEP[colonization_difficulty])</f>
        <v>3</v>
      </c>
      <c r="Z784">
        <f>_xlfn.XLOOKUP(Table2[[#This Row],[id]],AGCEEP[id],AGCEEP[manpower])</f>
        <v>1</v>
      </c>
      <c r="AA784">
        <f>_xlfn.XLOOKUP(Table2[[#This Row],[id]],AGCEEP[id],AGCEEP[income])</f>
        <v>4</v>
      </c>
    </row>
    <row r="785" spans="1:27">
      <c r="A785" s="2">
        <v>784</v>
      </c>
      <c r="B785" s="3" t="s">
        <v>1015</v>
      </c>
      <c r="C785" s="3" t="s">
        <v>1968</v>
      </c>
      <c r="D785" s="3" t="s">
        <v>1086</v>
      </c>
      <c r="E785" s="3" t="s">
        <v>22</v>
      </c>
      <c r="F785" s="3" t="s">
        <v>15</v>
      </c>
      <c r="G785" s="3" t="s">
        <v>75</v>
      </c>
      <c r="H785" s="3" t="s">
        <v>1087</v>
      </c>
      <c r="I785" s="3" t="s">
        <v>1038</v>
      </c>
      <c r="J785" s="3" t="s">
        <v>1090</v>
      </c>
      <c r="K785" s="3">
        <v>5</v>
      </c>
      <c r="L785" s="3">
        <v>1</v>
      </c>
      <c r="M785" s="3">
        <v>4</v>
      </c>
      <c r="O785">
        <f>Table2[[#This Row],[id]]</f>
        <v>784</v>
      </c>
      <c r="P785" t="str">
        <f>_xlfn.XLOOKUP(Table2[[#This Row],[id]],AGCEEP[id],AGCEEP[continent])</f>
        <v>Africa</v>
      </c>
      <c r="Q785" t="str">
        <f>_xlfn.XLOOKUP(Table2[[#This Row],[id]],AGCEEP[id],AGCEEP[region])</f>
        <v>South Africa</v>
      </c>
      <c r="R785" t="str">
        <f>_xlfn.XLOOKUP(Table2[[#This Row],[id]],AGCEEP[id],AGCEEP[area])</f>
        <v>Angola</v>
      </c>
      <c r="S785" t="str">
        <f>_xlfn.XLOOKUP(Table2[[#This Row],[id]],AGCEEP[id],AGCEEP[terrain])</f>
        <v>forest</v>
      </c>
      <c r="T785" t="str">
        <f>_xlfn.XLOOKUP(Table2[[#This Row],[id]],AGCEEP[id],AGCEEP[religion])</f>
        <v>pagan</v>
      </c>
      <c r="U785" t="str">
        <f>_xlfn.XLOOKUP(Table2[[#This Row],[id]],AGCEEP[id],AGCEEP[climate])</f>
        <v>tropical</v>
      </c>
      <c r="V785" t="str">
        <f>_xlfn.XLOOKUP(Table2[[#This Row],[id]],AGCEEP[id],AGCEEP[culture])</f>
        <v>kongolese</v>
      </c>
      <c r="W785" t="str">
        <f>_xlfn.XLOOKUP(Table2[[#This Row],[id]],AGCEEP[id],AGCEEP[goods])</f>
        <v>slaves</v>
      </c>
      <c r="X785" t="str">
        <f>_xlfn.XLOOKUP(Table2[[#This Row],[id]],AGCEEP[id],AGCEEP[name])</f>
        <v>Luanda</v>
      </c>
      <c r="Y785">
        <f>_xlfn.XLOOKUP(Table2[[#This Row],[id]],AGCEEP[id],AGCEEP[colonization_difficulty])</f>
        <v>3</v>
      </c>
      <c r="Z785">
        <f>_xlfn.XLOOKUP(Table2[[#This Row],[id]],AGCEEP[id],AGCEEP[manpower])</f>
        <v>1</v>
      </c>
      <c r="AA785">
        <f>_xlfn.XLOOKUP(Table2[[#This Row],[id]],AGCEEP[id],AGCEEP[income])</f>
        <v>4</v>
      </c>
    </row>
    <row r="786" spans="1:27">
      <c r="A786" s="2">
        <v>785</v>
      </c>
      <c r="B786" s="3" t="s">
        <v>1015</v>
      </c>
      <c r="C786" s="3" t="s">
        <v>1968</v>
      </c>
      <c r="D786" s="3" t="s">
        <v>1086</v>
      </c>
      <c r="E786" s="3" t="s">
        <v>80</v>
      </c>
      <c r="F786" s="3" t="s">
        <v>15</v>
      </c>
      <c r="G786" s="3" t="s">
        <v>75</v>
      </c>
      <c r="H786" s="3" t="s">
        <v>1087</v>
      </c>
      <c r="I786" s="3" t="s">
        <v>1038</v>
      </c>
      <c r="J786" s="3" t="s">
        <v>1091</v>
      </c>
      <c r="K786" s="3">
        <v>8</v>
      </c>
      <c r="L786" s="3">
        <v>2</v>
      </c>
      <c r="M786" s="3">
        <v>4</v>
      </c>
      <c r="O786">
        <f>Table2[[#This Row],[id]]</f>
        <v>785</v>
      </c>
      <c r="P786" t="str">
        <f>_xlfn.XLOOKUP(Table2[[#This Row],[id]],AGCEEP[id],AGCEEP[continent])</f>
        <v>Africa</v>
      </c>
      <c r="Q786" t="str">
        <f>_xlfn.XLOOKUP(Table2[[#This Row],[id]],AGCEEP[id],AGCEEP[region])</f>
        <v>South Africa</v>
      </c>
      <c r="R786" t="str">
        <f>_xlfn.XLOOKUP(Table2[[#This Row],[id]],AGCEEP[id],AGCEEP[area])</f>
        <v>Angola</v>
      </c>
      <c r="S786" t="str">
        <f>_xlfn.XLOOKUP(Table2[[#This Row],[id]],AGCEEP[id],AGCEEP[terrain])</f>
        <v>marsh</v>
      </c>
      <c r="T786" t="str">
        <f>_xlfn.XLOOKUP(Table2[[#This Row],[id]],AGCEEP[id],AGCEEP[religion])</f>
        <v>pagan</v>
      </c>
      <c r="U786" t="str">
        <f>_xlfn.XLOOKUP(Table2[[#This Row],[id]],AGCEEP[id],AGCEEP[climate])</f>
        <v>tropical</v>
      </c>
      <c r="V786" t="str">
        <f>_xlfn.XLOOKUP(Table2[[#This Row],[id]],AGCEEP[id],AGCEEP[culture])</f>
        <v>kongolese</v>
      </c>
      <c r="W786" t="str">
        <f>_xlfn.XLOOKUP(Table2[[#This Row],[id]],AGCEEP[id],AGCEEP[goods])</f>
        <v>copper</v>
      </c>
      <c r="X786" t="str">
        <f>_xlfn.XLOOKUP(Table2[[#This Row],[id]],AGCEEP[id],AGCEEP[name])</f>
        <v>Zaire</v>
      </c>
      <c r="Y786">
        <f>_xlfn.XLOOKUP(Table2[[#This Row],[id]],AGCEEP[id],AGCEEP[colonization_difficulty])</f>
        <v>8</v>
      </c>
      <c r="Z786">
        <f>_xlfn.XLOOKUP(Table2[[#This Row],[id]],AGCEEP[id],AGCEEP[manpower])</f>
        <v>5</v>
      </c>
      <c r="AA786">
        <f>_xlfn.XLOOKUP(Table2[[#This Row],[id]],AGCEEP[id],AGCEEP[income])</f>
        <v>6</v>
      </c>
    </row>
    <row r="787" spans="1:27">
      <c r="A787" s="2">
        <v>786</v>
      </c>
      <c r="B787" s="3" t="s">
        <v>1015</v>
      </c>
      <c r="C787" s="3" t="s">
        <v>1969</v>
      </c>
      <c r="D787" s="3" t="s">
        <v>1093</v>
      </c>
      <c r="E787" s="3" t="s">
        <v>22</v>
      </c>
      <c r="F787" s="3" t="s">
        <v>15</v>
      </c>
      <c r="G787" s="3" t="s">
        <v>75</v>
      </c>
      <c r="H787" s="3" t="s">
        <v>1094</v>
      </c>
      <c r="I787" s="3" t="s">
        <v>1038</v>
      </c>
      <c r="J787" s="3" t="s">
        <v>1095</v>
      </c>
      <c r="K787" s="3">
        <v>8</v>
      </c>
      <c r="L787" s="3">
        <v>1</v>
      </c>
      <c r="M787" s="3">
        <v>1</v>
      </c>
      <c r="O787">
        <f>Table2[[#This Row],[id]]</f>
        <v>786</v>
      </c>
      <c r="P787" t="str">
        <f>_xlfn.XLOOKUP(Table2[[#This Row],[id]],AGCEEP[id],AGCEEP[continent])</f>
        <v>Africa</v>
      </c>
      <c r="Q787" t="str">
        <f>_xlfn.XLOOKUP(Table2[[#This Row],[id]],AGCEEP[id],AGCEEP[region])</f>
        <v>West Africa</v>
      </c>
      <c r="R787" t="str">
        <f>_xlfn.XLOOKUP(Table2[[#This Row],[id]],AGCEEP[id],AGCEEP[area])</f>
        <v>Congo</v>
      </c>
      <c r="S787" t="str">
        <f>_xlfn.XLOOKUP(Table2[[#This Row],[id]],AGCEEP[id],AGCEEP[terrain])</f>
        <v>forest</v>
      </c>
      <c r="T787" t="str">
        <f>_xlfn.XLOOKUP(Table2[[#This Row],[id]],AGCEEP[id],AGCEEP[religion])</f>
        <v>pagan</v>
      </c>
      <c r="U787" t="str">
        <f>_xlfn.XLOOKUP(Table2[[#This Row],[id]],AGCEEP[id],AGCEEP[climate])</f>
        <v>tropical</v>
      </c>
      <c r="V787" t="str">
        <f>_xlfn.XLOOKUP(Table2[[#This Row],[id]],AGCEEP[id],AGCEEP[culture])</f>
        <v>kongolese</v>
      </c>
      <c r="W787" t="str">
        <f>_xlfn.XLOOKUP(Table2[[#This Row],[id]],AGCEEP[id],AGCEEP[goods])</f>
        <v>slaves</v>
      </c>
      <c r="X787" t="str">
        <f>_xlfn.XLOOKUP(Table2[[#This Row],[id]],AGCEEP[id],AGCEEP[name])</f>
        <v>Cabinda</v>
      </c>
      <c r="Y787">
        <f>_xlfn.XLOOKUP(Table2[[#This Row],[id]],AGCEEP[id],AGCEEP[colonization_difficulty])</f>
        <v>8</v>
      </c>
      <c r="Z787">
        <f>_xlfn.XLOOKUP(Table2[[#This Row],[id]],AGCEEP[id],AGCEEP[manpower])</f>
        <v>5</v>
      </c>
      <c r="AA787">
        <f>_xlfn.XLOOKUP(Table2[[#This Row],[id]],AGCEEP[id],AGCEEP[income])</f>
        <v>5</v>
      </c>
    </row>
    <row r="788" spans="1:27">
      <c r="A788" s="2">
        <v>787</v>
      </c>
      <c r="B788" s="3" t="s">
        <v>1015</v>
      </c>
      <c r="C788" s="3" t="s">
        <v>1969</v>
      </c>
      <c r="D788" s="3" t="s">
        <v>1093</v>
      </c>
      <c r="E788" s="3" t="s">
        <v>22</v>
      </c>
      <c r="F788" s="3" t="s">
        <v>15</v>
      </c>
      <c r="G788" s="3" t="s">
        <v>75</v>
      </c>
      <c r="H788" s="3" t="s">
        <v>1094</v>
      </c>
      <c r="I788" s="3" t="s">
        <v>1038</v>
      </c>
      <c r="J788" s="3" t="s">
        <v>1096</v>
      </c>
      <c r="K788" s="3">
        <v>7</v>
      </c>
      <c r="L788" s="3">
        <v>1</v>
      </c>
      <c r="M788" s="3">
        <v>2</v>
      </c>
      <c r="O788">
        <f>Table2[[#This Row],[id]]</f>
        <v>787</v>
      </c>
      <c r="P788" t="str">
        <f>_xlfn.XLOOKUP(Table2[[#This Row],[id]],AGCEEP[id],AGCEEP[continent])</f>
        <v>Africa</v>
      </c>
      <c r="Q788" t="str">
        <f>_xlfn.XLOOKUP(Table2[[#This Row],[id]],AGCEEP[id],AGCEEP[region])</f>
        <v>West Africa</v>
      </c>
      <c r="R788" t="str">
        <f>_xlfn.XLOOKUP(Table2[[#This Row],[id]],AGCEEP[id],AGCEEP[area])</f>
        <v>Congo</v>
      </c>
      <c r="S788" t="str">
        <f>_xlfn.XLOOKUP(Table2[[#This Row],[id]],AGCEEP[id],AGCEEP[terrain])</f>
        <v>forest</v>
      </c>
      <c r="T788" t="str">
        <f>_xlfn.XLOOKUP(Table2[[#This Row],[id]],AGCEEP[id],AGCEEP[religion])</f>
        <v>pagan</v>
      </c>
      <c r="U788" t="str">
        <f>_xlfn.XLOOKUP(Table2[[#This Row],[id]],AGCEEP[id],AGCEEP[climate])</f>
        <v>tropical</v>
      </c>
      <c r="V788" t="str">
        <f>_xlfn.XLOOKUP(Table2[[#This Row],[id]],AGCEEP[id],AGCEEP[culture])</f>
        <v>kongolese</v>
      </c>
      <c r="W788" t="str">
        <f>_xlfn.XLOOKUP(Table2[[#This Row],[id]],AGCEEP[id],AGCEEP[goods])</f>
        <v>slaves</v>
      </c>
      <c r="X788" t="str">
        <f>_xlfn.XLOOKUP(Table2[[#This Row],[id]],AGCEEP[id],AGCEEP[name])</f>
        <v>Mayumba</v>
      </c>
      <c r="Y788">
        <f>_xlfn.XLOOKUP(Table2[[#This Row],[id]],AGCEEP[id],AGCEEP[colonization_difficulty])</f>
        <v>7</v>
      </c>
      <c r="Z788">
        <f>_xlfn.XLOOKUP(Table2[[#This Row],[id]],AGCEEP[id],AGCEEP[manpower])</f>
        <v>5</v>
      </c>
      <c r="AA788">
        <f>_xlfn.XLOOKUP(Table2[[#This Row],[id]],AGCEEP[id],AGCEEP[income])</f>
        <v>5</v>
      </c>
    </row>
    <row r="789" spans="1:27">
      <c r="A789" s="2">
        <v>788</v>
      </c>
      <c r="B789" s="3" t="s">
        <v>1015</v>
      </c>
      <c r="C789" s="3" t="s">
        <v>1969</v>
      </c>
      <c r="D789" s="3" t="s">
        <v>1097</v>
      </c>
      <c r="E789" s="3" t="s">
        <v>80</v>
      </c>
      <c r="F789" s="3" t="s">
        <v>15</v>
      </c>
      <c r="G789" s="3" t="s">
        <v>75</v>
      </c>
      <c r="H789" s="3" t="s">
        <v>1094</v>
      </c>
      <c r="I789" s="3" t="s">
        <v>914</v>
      </c>
      <c r="J789" s="3" t="s">
        <v>1098</v>
      </c>
      <c r="K789" s="3">
        <v>8</v>
      </c>
      <c r="L789" s="3">
        <v>1</v>
      </c>
      <c r="M789" s="3">
        <v>2</v>
      </c>
      <c r="O789">
        <f>Table2[[#This Row],[id]]</f>
        <v>788</v>
      </c>
      <c r="P789" t="str">
        <f>_xlfn.XLOOKUP(Table2[[#This Row],[id]],AGCEEP[id],AGCEEP[continent])</f>
        <v>Africa</v>
      </c>
      <c r="Q789" t="str">
        <f>_xlfn.XLOOKUP(Table2[[#This Row],[id]],AGCEEP[id],AGCEEP[region])</f>
        <v>West Africa</v>
      </c>
      <c r="R789" t="str">
        <f>_xlfn.XLOOKUP(Table2[[#This Row],[id]],AGCEEP[id],AGCEEP[area])</f>
        <v>Gabon</v>
      </c>
      <c r="S789" t="str">
        <f>_xlfn.XLOOKUP(Table2[[#This Row],[id]],AGCEEP[id],AGCEEP[terrain])</f>
        <v>marsh</v>
      </c>
      <c r="T789" t="str">
        <f>_xlfn.XLOOKUP(Table2[[#This Row],[id]],AGCEEP[id],AGCEEP[religion])</f>
        <v>pagan</v>
      </c>
      <c r="U789" t="str">
        <f>_xlfn.XLOOKUP(Table2[[#This Row],[id]],AGCEEP[id],AGCEEP[climate])</f>
        <v>tropical</v>
      </c>
      <c r="V789" t="str">
        <f>_xlfn.XLOOKUP(Table2[[#This Row],[id]],AGCEEP[id],AGCEEP[culture])</f>
        <v>kongolese</v>
      </c>
      <c r="W789" t="str">
        <f>_xlfn.XLOOKUP(Table2[[#This Row],[id]],AGCEEP[id],AGCEEP[goods])</f>
        <v>ivory</v>
      </c>
      <c r="X789" t="str">
        <f>_xlfn.XLOOKUP(Table2[[#This Row],[id]],AGCEEP[id],AGCEEP[name])</f>
        <v>Muni</v>
      </c>
      <c r="Y789">
        <f>_xlfn.XLOOKUP(Table2[[#This Row],[id]],AGCEEP[id],AGCEEP[colonization_difficulty])</f>
        <v>8</v>
      </c>
      <c r="Z789">
        <f>_xlfn.XLOOKUP(Table2[[#This Row],[id]],AGCEEP[id],AGCEEP[manpower])</f>
        <v>1</v>
      </c>
      <c r="AA789">
        <f>_xlfn.XLOOKUP(Table2[[#This Row],[id]],AGCEEP[id],AGCEEP[income])</f>
        <v>2</v>
      </c>
    </row>
    <row r="790" spans="1:27">
      <c r="A790" s="2">
        <v>789</v>
      </c>
      <c r="B790" s="3" t="s">
        <v>1015</v>
      </c>
      <c r="C790" s="3" t="s">
        <v>1969</v>
      </c>
      <c r="D790" s="3" t="s">
        <v>1099</v>
      </c>
      <c r="E790" s="3" t="s">
        <v>22</v>
      </c>
      <c r="F790" s="3" t="s">
        <v>15</v>
      </c>
      <c r="G790" s="3" t="s">
        <v>75</v>
      </c>
      <c r="H790" s="3" t="s">
        <v>1094</v>
      </c>
      <c r="I790" s="3" t="s">
        <v>1038</v>
      </c>
      <c r="J790" s="3" t="s">
        <v>1100</v>
      </c>
      <c r="K790" s="3">
        <v>8</v>
      </c>
      <c r="L790" s="3">
        <v>1</v>
      </c>
      <c r="M790" s="3">
        <v>2</v>
      </c>
      <c r="O790">
        <f>Table2[[#This Row],[id]]</f>
        <v>789</v>
      </c>
      <c r="P790" t="str">
        <f>_xlfn.XLOOKUP(Table2[[#This Row],[id]],AGCEEP[id],AGCEEP[continent])</f>
        <v>Africa</v>
      </c>
      <c r="Q790" t="str">
        <f>_xlfn.XLOOKUP(Table2[[#This Row],[id]],AGCEEP[id],AGCEEP[region])</f>
        <v>West Africa</v>
      </c>
      <c r="R790" t="str">
        <f>_xlfn.XLOOKUP(Table2[[#This Row],[id]],AGCEEP[id],AGCEEP[area])</f>
        <v>Cameroon</v>
      </c>
      <c r="S790" t="str">
        <f>_xlfn.XLOOKUP(Table2[[#This Row],[id]],AGCEEP[id],AGCEEP[terrain])</f>
        <v>forest</v>
      </c>
      <c r="T790" t="str">
        <f>_xlfn.XLOOKUP(Table2[[#This Row],[id]],AGCEEP[id],AGCEEP[religion])</f>
        <v>pagan</v>
      </c>
      <c r="U790" t="str">
        <f>_xlfn.XLOOKUP(Table2[[#This Row],[id]],AGCEEP[id],AGCEEP[climate])</f>
        <v>tropical</v>
      </c>
      <c r="V790" t="str">
        <f>_xlfn.XLOOKUP(Table2[[#This Row],[id]],AGCEEP[id],AGCEEP[culture])</f>
        <v>kongolese</v>
      </c>
      <c r="W790" t="str">
        <f>_xlfn.XLOOKUP(Table2[[#This Row],[id]],AGCEEP[id],AGCEEP[goods])</f>
        <v>slaves</v>
      </c>
      <c r="X790" t="str">
        <f>_xlfn.XLOOKUP(Table2[[#This Row],[id]],AGCEEP[id],AGCEEP[name])</f>
        <v>Kribi</v>
      </c>
      <c r="Y790">
        <f>_xlfn.XLOOKUP(Table2[[#This Row],[id]],AGCEEP[id],AGCEEP[colonization_difficulty])</f>
        <v>8</v>
      </c>
      <c r="Z790">
        <f>_xlfn.XLOOKUP(Table2[[#This Row],[id]],AGCEEP[id],AGCEEP[manpower])</f>
        <v>1</v>
      </c>
      <c r="AA790">
        <f>_xlfn.XLOOKUP(Table2[[#This Row],[id]],AGCEEP[id],AGCEEP[income])</f>
        <v>2</v>
      </c>
    </row>
    <row r="791" spans="1:27">
      <c r="A791" s="2">
        <v>790</v>
      </c>
      <c r="B791" s="3" t="s">
        <v>1015</v>
      </c>
      <c r="C791" s="3" t="s">
        <v>1969</v>
      </c>
      <c r="D791" s="3" t="s">
        <v>1099</v>
      </c>
      <c r="E791" s="3" t="s">
        <v>22</v>
      </c>
      <c r="F791" s="3" t="s">
        <v>15</v>
      </c>
      <c r="G791" s="3" t="s">
        <v>75</v>
      </c>
      <c r="H791" s="3" t="s">
        <v>1094</v>
      </c>
      <c r="I791" s="3" t="s">
        <v>1038</v>
      </c>
      <c r="J791" s="3" t="s">
        <v>1101</v>
      </c>
      <c r="K791" s="3">
        <v>7</v>
      </c>
      <c r="L791" s="3">
        <v>1</v>
      </c>
      <c r="M791" s="3">
        <v>2</v>
      </c>
      <c r="O791">
        <f>Table2[[#This Row],[id]]</f>
        <v>790</v>
      </c>
      <c r="P791" t="str">
        <f>_xlfn.XLOOKUP(Table2[[#This Row],[id]],AGCEEP[id],AGCEEP[continent])</f>
        <v>Africa</v>
      </c>
      <c r="Q791" t="str">
        <f>_xlfn.XLOOKUP(Table2[[#This Row],[id]],AGCEEP[id],AGCEEP[region])</f>
        <v>West Africa</v>
      </c>
      <c r="R791" t="str">
        <f>_xlfn.XLOOKUP(Table2[[#This Row],[id]],AGCEEP[id],AGCEEP[area])</f>
        <v>Cameroon</v>
      </c>
      <c r="S791" t="str">
        <f>_xlfn.XLOOKUP(Table2[[#This Row],[id]],AGCEEP[id],AGCEEP[terrain])</f>
        <v>forest</v>
      </c>
      <c r="T791" t="str">
        <f>_xlfn.XLOOKUP(Table2[[#This Row],[id]],AGCEEP[id],AGCEEP[religion])</f>
        <v>pagan</v>
      </c>
      <c r="U791" t="str">
        <f>_xlfn.XLOOKUP(Table2[[#This Row],[id]],AGCEEP[id],AGCEEP[climate])</f>
        <v>tropical</v>
      </c>
      <c r="V791" t="str">
        <f>_xlfn.XLOOKUP(Table2[[#This Row],[id]],AGCEEP[id],AGCEEP[culture])</f>
        <v>kongolese</v>
      </c>
      <c r="W791" t="str">
        <f>_xlfn.XLOOKUP(Table2[[#This Row],[id]],AGCEEP[id],AGCEEP[goods])</f>
        <v>slaves</v>
      </c>
      <c r="X791" t="str">
        <f>_xlfn.XLOOKUP(Table2[[#This Row],[id]],AGCEEP[id],AGCEEP[name])</f>
        <v>Douala</v>
      </c>
      <c r="Y791">
        <f>_xlfn.XLOOKUP(Table2[[#This Row],[id]],AGCEEP[id],AGCEEP[colonization_difficulty])</f>
        <v>7</v>
      </c>
      <c r="Z791">
        <f>_xlfn.XLOOKUP(Table2[[#This Row],[id]],AGCEEP[id],AGCEEP[manpower])</f>
        <v>1</v>
      </c>
      <c r="AA791">
        <f>_xlfn.XLOOKUP(Table2[[#This Row],[id]],AGCEEP[id],AGCEEP[income])</f>
        <v>2</v>
      </c>
    </row>
    <row r="792" spans="1:27">
      <c r="A792" s="2">
        <v>791</v>
      </c>
      <c r="B792" s="3" t="s">
        <v>1015</v>
      </c>
      <c r="C792" s="3" t="s">
        <v>1969</v>
      </c>
      <c r="D792" s="3" t="s">
        <v>1102</v>
      </c>
      <c r="E792" s="3" t="s">
        <v>80</v>
      </c>
      <c r="F792" s="3" t="s">
        <v>15</v>
      </c>
      <c r="G792" s="3" t="s">
        <v>75</v>
      </c>
      <c r="H792" s="3" t="s">
        <v>1103</v>
      </c>
      <c r="I792" s="3" t="s">
        <v>1038</v>
      </c>
      <c r="J792" s="3" t="s">
        <v>1104</v>
      </c>
      <c r="K792" s="3">
        <v>7</v>
      </c>
      <c r="L792" s="3">
        <v>2</v>
      </c>
      <c r="M792" s="3">
        <v>2</v>
      </c>
      <c r="O792">
        <f>Table2[[#This Row],[id]]</f>
        <v>791</v>
      </c>
      <c r="P792" t="str">
        <f>_xlfn.XLOOKUP(Table2[[#This Row],[id]],AGCEEP[id],AGCEEP[continent])</f>
        <v>Africa</v>
      </c>
      <c r="Q792" t="str">
        <f>_xlfn.XLOOKUP(Table2[[#This Row],[id]],AGCEEP[id],AGCEEP[region])</f>
        <v>West Africa</v>
      </c>
      <c r="R792" t="str">
        <f>_xlfn.XLOOKUP(Table2[[#This Row],[id]],AGCEEP[id],AGCEEP[area])</f>
        <v>Ivory</v>
      </c>
      <c r="S792" t="str">
        <f>_xlfn.XLOOKUP(Table2[[#This Row],[id]],AGCEEP[id],AGCEEP[terrain])</f>
        <v>marsh</v>
      </c>
      <c r="T792" t="str">
        <f>_xlfn.XLOOKUP(Table2[[#This Row],[id]],AGCEEP[id],AGCEEP[religion])</f>
        <v>pagan</v>
      </c>
      <c r="U792" t="str">
        <f>_xlfn.XLOOKUP(Table2[[#This Row],[id]],AGCEEP[id],AGCEEP[climate])</f>
        <v>tropical</v>
      </c>
      <c r="V792" t="str">
        <f>_xlfn.XLOOKUP(Table2[[#This Row],[id]],AGCEEP[id],AGCEEP[culture])</f>
        <v>yoruba</v>
      </c>
      <c r="W792" t="str">
        <f>_xlfn.XLOOKUP(Table2[[#This Row],[id]],AGCEEP[id],AGCEEP[goods])</f>
        <v>slaves</v>
      </c>
      <c r="X792" t="str">
        <f>_xlfn.XLOOKUP(Table2[[#This Row],[id]],AGCEEP[id],AGCEEP[name])</f>
        <v>Nigeria</v>
      </c>
      <c r="Y792">
        <f>_xlfn.XLOOKUP(Table2[[#This Row],[id]],AGCEEP[id],AGCEEP[colonization_difficulty])</f>
        <v>7</v>
      </c>
      <c r="Z792">
        <f>_xlfn.XLOOKUP(Table2[[#This Row],[id]],AGCEEP[id],AGCEEP[manpower])</f>
        <v>2</v>
      </c>
      <c r="AA792">
        <f>_xlfn.XLOOKUP(Table2[[#This Row],[id]],AGCEEP[id],AGCEEP[income])</f>
        <v>2</v>
      </c>
    </row>
    <row r="793" spans="1:27">
      <c r="A793" s="2">
        <v>792</v>
      </c>
      <c r="B793" s="3" t="s">
        <v>1015</v>
      </c>
      <c r="C793" s="3" t="s">
        <v>1969</v>
      </c>
      <c r="D793" s="3" t="s">
        <v>1102</v>
      </c>
      <c r="E793" s="3" t="s">
        <v>22</v>
      </c>
      <c r="F793" s="3" t="s">
        <v>15</v>
      </c>
      <c r="G793" s="3" t="s">
        <v>75</v>
      </c>
      <c r="H793" s="3" t="s">
        <v>1103</v>
      </c>
      <c r="I793" s="3" t="s">
        <v>1038</v>
      </c>
      <c r="J793" s="3" t="s">
        <v>1105</v>
      </c>
      <c r="K793" s="3">
        <v>7</v>
      </c>
      <c r="L793" s="3">
        <v>2</v>
      </c>
      <c r="M793" s="3">
        <v>3</v>
      </c>
      <c r="O793">
        <f>Table2[[#This Row],[id]]</f>
        <v>792</v>
      </c>
      <c r="P793" t="str">
        <f>_xlfn.XLOOKUP(Table2[[#This Row],[id]],AGCEEP[id],AGCEEP[continent])</f>
        <v>Africa</v>
      </c>
      <c r="Q793" t="str">
        <f>_xlfn.XLOOKUP(Table2[[#This Row],[id]],AGCEEP[id],AGCEEP[region])</f>
        <v>West Africa</v>
      </c>
      <c r="R793" t="str">
        <f>_xlfn.XLOOKUP(Table2[[#This Row],[id]],AGCEEP[id],AGCEEP[area])</f>
        <v>Ivory</v>
      </c>
      <c r="S793" t="str">
        <f>_xlfn.XLOOKUP(Table2[[#This Row],[id]],AGCEEP[id],AGCEEP[terrain])</f>
        <v>forest</v>
      </c>
      <c r="T793" t="str">
        <f>_xlfn.XLOOKUP(Table2[[#This Row],[id]],AGCEEP[id],AGCEEP[religion])</f>
        <v>pagan</v>
      </c>
      <c r="U793" t="str">
        <f>_xlfn.XLOOKUP(Table2[[#This Row],[id]],AGCEEP[id],AGCEEP[climate])</f>
        <v>tropical</v>
      </c>
      <c r="V793" t="str">
        <f>_xlfn.XLOOKUP(Table2[[#This Row],[id]],AGCEEP[id],AGCEEP[culture])</f>
        <v>yoruba</v>
      </c>
      <c r="W793" t="str">
        <f>_xlfn.XLOOKUP(Table2[[#This Row],[id]],AGCEEP[id],AGCEEP[goods])</f>
        <v>spices</v>
      </c>
      <c r="X793" t="str">
        <f>_xlfn.XLOOKUP(Table2[[#This Row],[id]],AGCEEP[id],AGCEEP[name])</f>
        <v>Accra</v>
      </c>
      <c r="Y793">
        <f>_xlfn.XLOOKUP(Table2[[#This Row],[id]],AGCEEP[id],AGCEEP[colonization_difficulty])</f>
        <v>7</v>
      </c>
      <c r="Z793">
        <f>_xlfn.XLOOKUP(Table2[[#This Row],[id]],AGCEEP[id],AGCEEP[manpower])</f>
        <v>5</v>
      </c>
      <c r="AA793">
        <f>_xlfn.XLOOKUP(Table2[[#This Row],[id]],AGCEEP[id],AGCEEP[income])</f>
        <v>8</v>
      </c>
    </row>
    <row r="794" spans="1:27">
      <c r="A794" s="2">
        <v>793</v>
      </c>
      <c r="B794" s="3" t="s">
        <v>1015</v>
      </c>
      <c r="C794" s="3" t="s">
        <v>1969</v>
      </c>
      <c r="D794" s="3" t="s">
        <v>1102</v>
      </c>
      <c r="E794" s="3" t="s">
        <v>80</v>
      </c>
      <c r="F794" s="3" t="s">
        <v>15</v>
      </c>
      <c r="G794" s="3" t="s">
        <v>75</v>
      </c>
      <c r="H794" s="3" t="s">
        <v>1103</v>
      </c>
      <c r="I794" s="3" t="s">
        <v>914</v>
      </c>
      <c r="J794" s="3" t="s">
        <v>1106</v>
      </c>
      <c r="K794" s="3">
        <v>7</v>
      </c>
      <c r="L794" s="3">
        <v>2</v>
      </c>
      <c r="M794" s="3">
        <v>5</v>
      </c>
      <c r="O794">
        <f>Table2[[#This Row],[id]]</f>
        <v>793</v>
      </c>
      <c r="P794" t="str">
        <f>_xlfn.XLOOKUP(Table2[[#This Row],[id]],AGCEEP[id],AGCEEP[continent])</f>
        <v>Africa</v>
      </c>
      <c r="Q794" t="str">
        <f>_xlfn.XLOOKUP(Table2[[#This Row],[id]],AGCEEP[id],AGCEEP[region])</f>
        <v>West Africa</v>
      </c>
      <c r="R794" t="str">
        <f>_xlfn.XLOOKUP(Table2[[#This Row],[id]],AGCEEP[id],AGCEEP[area])</f>
        <v>Ivory</v>
      </c>
      <c r="S794" t="str">
        <f>_xlfn.XLOOKUP(Table2[[#This Row],[id]],AGCEEP[id],AGCEEP[terrain])</f>
        <v>marsh</v>
      </c>
      <c r="T794" t="str">
        <f>_xlfn.XLOOKUP(Table2[[#This Row],[id]],AGCEEP[id],AGCEEP[religion])</f>
        <v>pagan</v>
      </c>
      <c r="U794" t="str">
        <f>_xlfn.XLOOKUP(Table2[[#This Row],[id]],AGCEEP[id],AGCEEP[climate])</f>
        <v>tropical</v>
      </c>
      <c r="V794" t="str">
        <f>_xlfn.XLOOKUP(Table2[[#This Row],[id]],AGCEEP[id],AGCEEP[culture])</f>
        <v>yoruba</v>
      </c>
      <c r="W794" t="str">
        <f>_xlfn.XLOOKUP(Table2[[#This Row],[id]],AGCEEP[id],AGCEEP[goods])</f>
        <v>ivory</v>
      </c>
      <c r="X794" t="str">
        <f>_xlfn.XLOOKUP(Table2[[#This Row],[id]],AGCEEP[id],AGCEEP[name])</f>
        <v>Ivoria</v>
      </c>
      <c r="Y794">
        <f>_xlfn.XLOOKUP(Table2[[#This Row],[id]],AGCEEP[id],AGCEEP[colonization_difficulty])</f>
        <v>7</v>
      </c>
      <c r="Z794">
        <f>_xlfn.XLOOKUP(Table2[[#This Row],[id]],AGCEEP[id],AGCEEP[manpower])</f>
        <v>2</v>
      </c>
      <c r="AA794">
        <f>_xlfn.XLOOKUP(Table2[[#This Row],[id]],AGCEEP[id],AGCEEP[income])</f>
        <v>3</v>
      </c>
    </row>
    <row r="795" spans="1:27">
      <c r="A795" s="2">
        <v>794</v>
      </c>
      <c r="B795" s="3" t="s">
        <v>1015</v>
      </c>
      <c r="C795" s="3" t="s">
        <v>1969</v>
      </c>
      <c r="D795" s="3" t="s">
        <v>1102</v>
      </c>
      <c r="E795" s="3" t="s">
        <v>80</v>
      </c>
      <c r="F795" s="3" t="s">
        <v>15</v>
      </c>
      <c r="G795" s="3" t="s">
        <v>75</v>
      </c>
      <c r="H795" s="3" t="s">
        <v>1107</v>
      </c>
      <c r="I795" s="3" t="s">
        <v>1038</v>
      </c>
      <c r="J795" s="3" t="s">
        <v>1108</v>
      </c>
      <c r="K795" s="3">
        <v>8</v>
      </c>
      <c r="L795" s="3">
        <v>2</v>
      </c>
      <c r="M795" s="3">
        <v>3</v>
      </c>
      <c r="O795">
        <f>Table2[[#This Row],[id]]</f>
        <v>794</v>
      </c>
      <c r="P795" t="str">
        <f>_xlfn.XLOOKUP(Table2[[#This Row],[id]],AGCEEP[id],AGCEEP[continent])</f>
        <v>Africa</v>
      </c>
      <c r="Q795" t="str">
        <f>_xlfn.XLOOKUP(Table2[[#This Row],[id]],AGCEEP[id],AGCEEP[region])</f>
        <v>West Africa</v>
      </c>
      <c r="R795" t="str">
        <f>_xlfn.XLOOKUP(Table2[[#This Row],[id]],AGCEEP[id],AGCEEP[area])</f>
        <v>Ivory</v>
      </c>
      <c r="S795" t="str">
        <f>_xlfn.XLOOKUP(Table2[[#This Row],[id]],AGCEEP[id],AGCEEP[terrain])</f>
        <v>marsh</v>
      </c>
      <c r="T795" t="str">
        <f>_xlfn.XLOOKUP(Table2[[#This Row],[id]],AGCEEP[id],AGCEEP[religion])</f>
        <v>pagan</v>
      </c>
      <c r="U795" t="str">
        <f>_xlfn.XLOOKUP(Table2[[#This Row],[id]],AGCEEP[id],AGCEEP[climate])</f>
        <v>tropical</v>
      </c>
      <c r="V795" t="str">
        <f>_xlfn.XLOOKUP(Table2[[#This Row],[id]],AGCEEP[id],AGCEEP[culture])</f>
        <v>aka</v>
      </c>
      <c r="W795" t="str">
        <f>_xlfn.XLOOKUP(Table2[[#This Row],[id]],AGCEEP[id],AGCEEP[goods])</f>
        <v>slaves</v>
      </c>
      <c r="X795" t="str">
        <f>_xlfn.XLOOKUP(Table2[[#This Row],[id]],AGCEEP[id],AGCEEP[name])</f>
        <v>Palanas</v>
      </c>
      <c r="Y795">
        <f>_xlfn.XLOOKUP(Table2[[#This Row],[id]],AGCEEP[id],AGCEEP[colonization_difficulty])</f>
        <v>8</v>
      </c>
      <c r="Z795">
        <f>_xlfn.XLOOKUP(Table2[[#This Row],[id]],AGCEEP[id],AGCEEP[manpower])</f>
        <v>2</v>
      </c>
      <c r="AA795">
        <f>_xlfn.XLOOKUP(Table2[[#This Row],[id]],AGCEEP[id],AGCEEP[income])</f>
        <v>3</v>
      </c>
    </row>
    <row r="796" spans="1:27">
      <c r="A796" s="2">
        <v>795</v>
      </c>
      <c r="B796" s="3" t="s">
        <v>1015</v>
      </c>
      <c r="C796" s="3" t="s">
        <v>1969</v>
      </c>
      <c r="D796" s="3" t="s">
        <v>1109</v>
      </c>
      <c r="E796" s="3" t="s">
        <v>22</v>
      </c>
      <c r="F796" s="3" t="s">
        <v>15</v>
      </c>
      <c r="G796" s="3" t="s">
        <v>75</v>
      </c>
      <c r="H796" s="3" t="s">
        <v>1110</v>
      </c>
      <c r="I796" s="3" t="s">
        <v>914</v>
      </c>
      <c r="J796" s="3" t="s">
        <v>1111</v>
      </c>
      <c r="K796" s="3">
        <v>7</v>
      </c>
      <c r="L796" s="3">
        <v>3</v>
      </c>
      <c r="M796" s="3">
        <v>5</v>
      </c>
      <c r="O796">
        <f>Table2[[#This Row],[id]]</f>
        <v>795</v>
      </c>
      <c r="P796" t="str">
        <f>_xlfn.XLOOKUP(Table2[[#This Row],[id]],AGCEEP[id],AGCEEP[continent])</f>
        <v>Africa</v>
      </c>
      <c r="Q796" t="str">
        <f>_xlfn.XLOOKUP(Table2[[#This Row],[id]],AGCEEP[id],AGCEEP[region])</f>
        <v>West Africa</v>
      </c>
      <c r="R796" t="str">
        <f>_xlfn.XLOOKUP(Table2[[#This Row],[id]],AGCEEP[id],AGCEEP[area])</f>
        <v>Gold</v>
      </c>
      <c r="S796" t="str">
        <f>_xlfn.XLOOKUP(Table2[[#This Row],[id]],AGCEEP[id],AGCEEP[terrain])</f>
        <v>forest</v>
      </c>
      <c r="T796" t="str">
        <f>_xlfn.XLOOKUP(Table2[[#This Row],[id]],AGCEEP[id],AGCEEP[religion])</f>
        <v>pagan</v>
      </c>
      <c r="U796" t="str">
        <f>_xlfn.XLOOKUP(Table2[[#This Row],[id]],AGCEEP[id],AGCEEP[climate])</f>
        <v>tropical</v>
      </c>
      <c r="V796" t="str">
        <f>_xlfn.XLOOKUP(Table2[[#This Row],[id]],AGCEEP[id],AGCEEP[culture])</f>
        <v>ashanti</v>
      </c>
      <c r="W796" t="str">
        <f>_xlfn.XLOOKUP(Table2[[#This Row],[id]],AGCEEP[id],AGCEEP[goods])</f>
        <v>gold</v>
      </c>
      <c r="X796" t="str">
        <f>_xlfn.XLOOKUP(Table2[[#This Row],[id]],AGCEEP[id],AGCEEP[name])</f>
        <v>Leone</v>
      </c>
      <c r="Y796">
        <f>_xlfn.XLOOKUP(Table2[[#This Row],[id]],AGCEEP[id],AGCEEP[colonization_difficulty])</f>
        <v>3</v>
      </c>
      <c r="Z796">
        <f>_xlfn.XLOOKUP(Table2[[#This Row],[id]],AGCEEP[id],AGCEEP[manpower])</f>
        <v>3</v>
      </c>
      <c r="AA796">
        <f>_xlfn.XLOOKUP(Table2[[#This Row],[id]],AGCEEP[id],AGCEEP[income])</f>
        <v>5</v>
      </c>
    </row>
    <row r="797" spans="1:27">
      <c r="A797" s="2">
        <v>796</v>
      </c>
      <c r="B797" s="3" t="s">
        <v>1015</v>
      </c>
      <c r="C797" s="3" t="s">
        <v>1969</v>
      </c>
      <c r="D797" s="3" t="s">
        <v>1109</v>
      </c>
      <c r="E797" s="3" t="s">
        <v>22</v>
      </c>
      <c r="F797" s="3" t="s">
        <v>15</v>
      </c>
      <c r="G797" s="3" t="s">
        <v>75</v>
      </c>
      <c r="H797" s="3" t="s">
        <v>1112</v>
      </c>
      <c r="I797" s="3" t="s">
        <v>1038</v>
      </c>
      <c r="J797" s="3" t="s">
        <v>1113</v>
      </c>
      <c r="K797" s="3">
        <v>7</v>
      </c>
      <c r="L797" s="3">
        <v>2</v>
      </c>
      <c r="M797" s="3">
        <v>4</v>
      </c>
      <c r="O797">
        <f>Table2[[#This Row],[id]]</f>
        <v>796</v>
      </c>
      <c r="P797" t="str">
        <f>_xlfn.XLOOKUP(Table2[[#This Row],[id]],AGCEEP[id],AGCEEP[continent])</f>
        <v>Africa</v>
      </c>
      <c r="Q797" t="str">
        <f>_xlfn.XLOOKUP(Table2[[#This Row],[id]],AGCEEP[id],AGCEEP[region])</f>
        <v>West Africa</v>
      </c>
      <c r="R797" t="str">
        <f>_xlfn.XLOOKUP(Table2[[#This Row],[id]],AGCEEP[id],AGCEEP[area])</f>
        <v>Gold</v>
      </c>
      <c r="S797" t="str">
        <f>_xlfn.XLOOKUP(Table2[[#This Row],[id]],AGCEEP[id],AGCEEP[terrain])</f>
        <v>forest</v>
      </c>
      <c r="T797" t="str">
        <f>_xlfn.XLOOKUP(Table2[[#This Row],[id]],AGCEEP[id],AGCEEP[religion])</f>
        <v>pagan</v>
      </c>
      <c r="U797" t="str">
        <f>_xlfn.XLOOKUP(Table2[[#This Row],[id]],AGCEEP[id],AGCEEP[climate])</f>
        <v>tropical</v>
      </c>
      <c r="V797" t="str">
        <f>_xlfn.XLOOKUP(Table2[[#This Row],[id]],AGCEEP[id],AGCEEP[culture])</f>
        <v>dyola</v>
      </c>
      <c r="W797" t="str">
        <f>_xlfn.XLOOKUP(Table2[[#This Row],[id]],AGCEEP[id],AGCEEP[goods])</f>
        <v>slaves</v>
      </c>
      <c r="X797" t="str">
        <f>_xlfn.XLOOKUP(Table2[[#This Row],[id]],AGCEEP[id],AGCEEP[name])</f>
        <v>Guinea</v>
      </c>
      <c r="Y797">
        <f>_xlfn.XLOOKUP(Table2[[#This Row],[id]],AGCEEP[id],AGCEEP[colonization_difficulty])</f>
        <v>8</v>
      </c>
      <c r="Z797">
        <f>_xlfn.XLOOKUP(Table2[[#This Row],[id]],AGCEEP[id],AGCEEP[manpower])</f>
        <v>2</v>
      </c>
      <c r="AA797">
        <f>_xlfn.XLOOKUP(Table2[[#This Row],[id]],AGCEEP[id],AGCEEP[income])</f>
        <v>4</v>
      </c>
    </row>
    <row r="798" spans="1:27">
      <c r="A798" s="2">
        <v>797</v>
      </c>
      <c r="B798" s="3" t="s">
        <v>1015</v>
      </c>
      <c r="C798" s="3" t="s">
        <v>1969</v>
      </c>
      <c r="D798" s="3" t="s">
        <v>1114</v>
      </c>
      <c r="E798" s="3" t="s">
        <v>80</v>
      </c>
      <c r="F798" s="3" t="s">
        <v>15</v>
      </c>
      <c r="G798" s="3" t="s">
        <v>75</v>
      </c>
      <c r="H798" s="3" t="s">
        <v>1112</v>
      </c>
      <c r="I798" s="3" t="s">
        <v>914</v>
      </c>
      <c r="J798" s="3" t="s">
        <v>1115</v>
      </c>
      <c r="K798" s="3">
        <v>7</v>
      </c>
      <c r="L798" s="3">
        <v>1</v>
      </c>
      <c r="M798" s="3">
        <v>1</v>
      </c>
      <c r="O798">
        <f>Table2[[#This Row],[id]]</f>
        <v>797</v>
      </c>
      <c r="P798" t="str">
        <f>_xlfn.XLOOKUP(Table2[[#This Row],[id]],AGCEEP[id],AGCEEP[continent])</f>
        <v>Africa</v>
      </c>
      <c r="Q798" t="str">
        <f>_xlfn.XLOOKUP(Table2[[#This Row],[id]],AGCEEP[id],AGCEEP[region])</f>
        <v>West Africa</v>
      </c>
      <c r="R798" t="str">
        <f>_xlfn.XLOOKUP(Table2[[#This Row],[id]],AGCEEP[id],AGCEEP[area])</f>
        <v>Senegal</v>
      </c>
      <c r="S798" t="str">
        <f>_xlfn.XLOOKUP(Table2[[#This Row],[id]],AGCEEP[id],AGCEEP[terrain])</f>
        <v>marsh</v>
      </c>
      <c r="T798" t="str">
        <f>_xlfn.XLOOKUP(Table2[[#This Row],[id]],AGCEEP[id],AGCEEP[religion])</f>
        <v>pagan</v>
      </c>
      <c r="U798" t="str">
        <f>_xlfn.XLOOKUP(Table2[[#This Row],[id]],AGCEEP[id],AGCEEP[climate])</f>
        <v>tropical</v>
      </c>
      <c r="V798" t="str">
        <f>_xlfn.XLOOKUP(Table2[[#This Row],[id]],AGCEEP[id],AGCEEP[culture])</f>
        <v>dyola</v>
      </c>
      <c r="W798" t="str">
        <f>_xlfn.XLOOKUP(Table2[[#This Row],[id]],AGCEEP[id],AGCEEP[goods])</f>
        <v>spices</v>
      </c>
      <c r="X798" t="str">
        <f>_xlfn.XLOOKUP(Table2[[#This Row],[id]],AGCEEP[id],AGCEEP[name])</f>
        <v>Casamance</v>
      </c>
      <c r="Y798">
        <f>_xlfn.XLOOKUP(Table2[[#This Row],[id]],AGCEEP[id],AGCEEP[colonization_difficulty])</f>
        <v>8</v>
      </c>
      <c r="Z798">
        <f>_xlfn.XLOOKUP(Table2[[#This Row],[id]],AGCEEP[id],AGCEEP[manpower])</f>
        <v>1</v>
      </c>
      <c r="AA798">
        <f>_xlfn.XLOOKUP(Table2[[#This Row],[id]],AGCEEP[id],AGCEEP[income])</f>
        <v>1</v>
      </c>
    </row>
    <row r="799" spans="1:27">
      <c r="A799" s="2">
        <v>798</v>
      </c>
      <c r="B799" s="3" t="s">
        <v>1015</v>
      </c>
      <c r="C799" s="3" t="s">
        <v>1969</v>
      </c>
      <c r="D799" s="3" t="s">
        <v>1114</v>
      </c>
      <c r="E799" s="3" t="s">
        <v>22</v>
      </c>
      <c r="F799" s="3" t="s">
        <v>15</v>
      </c>
      <c r="G799" s="3" t="s">
        <v>75</v>
      </c>
      <c r="H799" s="3" t="s">
        <v>1116</v>
      </c>
      <c r="I799" s="3" t="s">
        <v>1038</v>
      </c>
      <c r="J799" s="3" t="s">
        <v>1117</v>
      </c>
      <c r="K799" s="3">
        <v>6</v>
      </c>
      <c r="L799" s="3">
        <v>1</v>
      </c>
      <c r="M799" s="3">
        <v>2</v>
      </c>
      <c r="O799">
        <f>Table2[[#This Row],[id]]</f>
        <v>798</v>
      </c>
      <c r="P799" t="str">
        <f>_xlfn.XLOOKUP(Table2[[#This Row],[id]],AGCEEP[id],AGCEEP[continent])</f>
        <v>Africa</v>
      </c>
      <c r="Q799" t="str">
        <f>_xlfn.XLOOKUP(Table2[[#This Row],[id]],AGCEEP[id],AGCEEP[region])</f>
        <v>West Africa</v>
      </c>
      <c r="R799" t="str">
        <f>_xlfn.XLOOKUP(Table2[[#This Row],[id]],AGCEEP[id],AGCEEP[area])</f>
        <v>Senegal</v>
      </c>
      <c r="S799" t="str">
        <f>_xlfn.XLOOKUP(Table2[[#This Row],[id]],AGCEEP[id],AGCEEP[terrain])</f>
        <v>forest</v>
      </c>
      <c r="T799" t="str">
        <f>_xlfn.XLOOKUP(Table2[[#This Row],[id]],AGCEEP[id],AGCEEP[religion])</f>
        <v>pagan</v>
      </c>
      <c r="U799" t="str">
        <f>_xlfn.XLOOKUP(Table2[[#This Row],[id]],AGCEEP[id],AGCEEP[climate])</f>
        <v>tropical</v>
      </c>
      <c r="V799" t="str">
        <f>_xlfn.XLOOKUP(Table2[[#This Row],[id]],AGCEEP[id],AGCEEP[culture])</f>
        <v>senegambian</v>
      </c>
      <c r="W799" t="str">
        <f>_xlfn.XLOOKUP(Table2[[#This Row],[id]],AGCEEP[id],AGCEEP[goods])</f>
        <v>slaves</v>
      </c>
      <c r="X799" t="str">
        <f>_xlfn.XLOOKUP(Table2[[#This Row],[id]],AGCEEP[id],AGCEEP[name])</f>
        <v>Gambia</v>
      </c>
      <c r="Y799">
        <f>_xlfn.XLOOKUP(Table2[[#This Row],[id]],AGCEEP[id],AGCEEP[colonization_difficulty])</f>
        <v>8</v>
      </c>
      <c r="Z799">
        <f>_xlfn.XLOOKUP(Table2[[#This Row],[id]],AGCEEP[id],AGCEEP[manpower])</f>
        <v>1</v>
      </c>
      <c r="AA799">
        <f>_xlfn.XLOOKUP(Table2[[#This Row],[id]],AGCEEP[id],AGCEEP[income])</f>
        <v>2</v>
      </c>
    </row>
    <row r="800" spans="1:27">
      <c r="A800" s="2">
        <v>799</v>
      </c>
      <c r="B800" s="3" t="s">
        <v>1015</v>
      </c>
      <c r="C800" s="3" t="s">
        <v>1969</v>
      </c>
      <c r="D800" s="3" t="s">
        <v>1114</v>
      </c>
      <c r="E800" s="3" t="s">
        <v>34</v>
      </c>
      <c r="F800" s="3" t="s">
        <v>15</v>
      </c>
      <c r="G800" s="3" t="s">
        <v>35</v>
      </c>
      <c r="H800" s="3" t="s">
        <v>1116</v>
      </c>
      <c r="I800" s="3" t="s">
        <v>1038</v>
      </c>
      <c r="J800" s="3" t="s">
        <v>1118</v>
      </c>
      <c r="K800" s="3">
        <v>4</v>
      </c>
      <c r="L800" s="3">
        <v>1</v>
      </c>
      <c r="M800" s="3">
        <v>2</v>
      </c>
      <c r="O800">
        <f>Table2[[#This Row],[id]]</f>
        <v>799</v>
      </c>
      <c r="P800" t="str">
        <f>_xlfn.XLOOKUP(Table2[[#This Row],[id]],AGCEEP[id],AGCEEP[continent])</f>
        <v>Africa</v>
      </c>
      <c r="Q800" t="str">
        <f>_xlfn.XLOOKUP(Table2[[#This Row],[id]],AGCEEP[id],AGCEEP[region])</f>
        <v>West Africa</v>
      </c>
      <c r="R800" t="str">
        <f>_xlfn.XLOOKUP(Table2[[#This Row],[id]],AGCEEP[id],AGCEEP[area])</f>
        <v>Senegal</v>
      </c>
      <c r="S800" t="str">
        <f>_xlfn.XLOOKUP(Table2[[#This Row],[id]],AGCEEP[id],AGCEEP[terrain])</f>
        <v>plains</v>
      </c>
      <c r="T800" t="str">
        <f>_xlfn.XLOOKUP(Table2[[#This Row],[id]],AGCEEP[id],AGCEEP[religion])</f>
        <v>pagan</v>
      </c>
      <c r="U800" t="str">
        <f>_xlfn.XLOOKUP(Table2[[#This Row],[id]],AGCEEP[id],AGCEEP[climate])</f>
        <v>temperate</v>
      </c>
      <c r="V800" t="str">
        <f>_xlfn.XLOOKUP(Table2[[#This Row],[id]],AGCEEP[id],AGCEEP[culture])</f>
        <v>senegambian</v>
      </c>
      <c r="W800" t="str">
        <f>_xlfn.XLOOKUP(Table2[[#This Row],[id]],AGCEEP[id],AGCEEP[goods])</f>
        <v>slaves</v>
      </c>
      <c r="X800" t="str">
        <f>_xlfn.XLOOKUP(Table2[[#This Row],[id]],AGCEEP[id],AGCEEP[name])</f>
        <v>Dakar</v>
      </c>
      <c r="Y800">
        <f>_xlfn.XLOOKUP(Table2[[#This Row],[id]],AGCEEP[id],AGCEEP[colonization_difficulty])</f>
        <v>8</v>
      </c>
      <c r="Z800">
        <f>_xlfn.XLOOKUP(Table2[[#This Row],[id]],AGCEEP[id],AGCEEP[manpower])</f>
        <v>1</v>
      </c>
      <c r="AA800">
        <f>_xlfn.XLOOKUP(Table2[[#This Row],[id]],AGCEEP[id],AGCEEP[income])</f>
        <v>2</v>
      </c>
    </row>
    <row r="801" spans="1:27">
      <c r="A801" s="2">
        <v>800</v>
      </c>
      <c r="B801" s="3" t="s">
        <v>1015</v>
      </c>
      <c r="C801" s="3" t="s">
        <v>1969</v>
      </c>
      <c r="D801" s="3" t="s">
        <v>1114</v>
      </c>
      <c r="E801" s="3" t="s">
        <v>34</v>
      </c>
      <c r="F801" s="3" t="s">
        <v>608</v>
      </c>
      <c r="G801" s="3" t="s">
        <v>35</v>
      </c>
      <c r="H801" s="3" t="s">
        <v>1116</v>
      </c>
      <c r="I801" s="3" t="s">
        <v>914</v>
      </c>
      <c r="J801" s="3" t="s">
        <v>1114</v>
      </c>
      <c r="K801" s="3">
        <v>4</v>
      </c>
      <c r="L801" s="3">
        <v>1</v>
      </c>
      <c r="M801" s="3">
        <v>3</v>
      </c>
      <c r="O801">
        <f>Table2[[#This Row],[id]]</f>
        <v>800</v>
      </c>
      <c r="P801" t="str">
        <f>_xlfn.XLOOKUP(Table2[[#This Row],[id]],AGCEEP[id],AGCEEP[continent])</f>
        <v>Africa</v>
      </c>
      <c r="Q801" t="str">
        <f>_xlfn.XLOOKUP(Table2[[#This Row],[id]],AGCEEP[id],AGCEEP[region])</f>
        <v>West Africa</v>
      </c>
      <c r="R801" t="str">
        <f>_xlfn.XLOOKUP(Table2[[#This Row],[id]],AGCEEP[id],AGCEEP[area])</f>
        <v>Senegal</v>
      </c>
      <c r="S801" t="str">
        <f>_xlfn.XLOOKUP(Table2[[#This Row],[id]],AGCEEP[id],AGCEEP[terrain])</f>
        <v>plains</v>
      </c>
      <c r="T801" t="str">
        <f>_xlfn.XLOOKUP(Table2[[#This Row],[id]],AGCEEP[id],AGCEEP[religion])</f>
        <v>sunni</v>
      </c>
      <c r="U801" t="str">
        <f>_xlfn.XLOOKUP(Table2[[#This Row],[id]],AGCEEP[id],AGCEEP[climate])</f>
        <v>temperate</v>
      </c>
      <c r="V801" t="str">
        <f>_xlfn.XLOOKUP(Table2[[#This Row],[id]],AGCEEP[id],AGCEEP[culture])</f>
        <v>senegambian</v>
      </c>
      <c r="W801" t="str">
        <f>_xlfn.XLOOKUP(Table2[[#This Row],[id]],AGCEEP[id],AGCEEP[goods])</f>
        <v>ivory</v>
      </c>
      <c r="X801" t="str">
        <f>_xlfn.XLOOKUP(Table2[[#This Row],[id]],AGCEEP[id],AGCEEP[name])</f>
        <v>Senegal</v>
      </c>
      <c r="Y801">
        <f>_xlfn.XLOOKUP(Table2[[#This Row],[id]],AGCEEP[id],AGCEEP[colonization_difficulty])</f>
        <v>8</v>
      </c>
      <c r="Z801">
        <f>_xlfn.XLOOKUP(Table2[[#This Row],[id]],AGCEEP[id],AGCEEP[manpower])</f>
        <v>1</v>
      </c>
      <c r="AA801">
        <f>_xlfn.XLOOKUP(Table2[[#This Row],[id]],AGCEEP[id],AGCEEP[income])</f>
        <v>3</v>
      </c>
    </row>
    <row r="802" spans="1:27">
      <c r="A802" s="2">
        <v>801</v>
      </c>
      <c r="B802" s="3" t="s">
        <v>1015</v>
      </c>
      <c r="C802" s="3" t="s">
        <v>1969</v>
      </c>
      <c r="D802" s="3" t="s">
        <v>1114</v>
      </c>
      <c r="E802" s="3" t="s">
        <v>52</v>
      </c>
      <c r="F802" s="3" t="s">
        <v>608</v>
      </c>
      <c r="G802" s="3" t="s">
        <v>47</v>
      </c>
      <c r="H802" s="3" t="s">
        <v>1116</v>
      </c>
      <c r="I802" s="3" t="s">
        <v>914</v>
      </c>
      <c r="J802" s="3" t="s">
        <v>1119</v>
      </c>
      <c r="K802" s="3">
        <v>8</v>
      </c>
      <c r="L802" s="3">
        <v>1</v>
      </c>
      <c r="M802" s="3">
        <v>1</v>
      </c>
      <c r="O802">
        <f>Table2[[#This Row],[id]]</f>
        <v>801</v>
      </c>
      <c r="P802" t="str">
        <f>_xlfn.XLOOKUP(Table2[[#This Row],[id]],AGCEEP[id],AGCEEP[continent])</f>
        <v>Africa</v>
      </c>
      <c r="Q802" t="str">
        <f>_xlfn.XLOOKUP(Table2[[#This Row],[id]],AGCEEP[id],AGCEEP[region])</f>
        <v>West Africa</v>
      </c>
      <c r="R802" t="str">
        <f>_xlfn.XLOOKUP(Table2[[#This Row],[id]],AGCEEP[id],AGCEEP[area])</f>
        <v>Senegal</v>
      </c>
      <c r="S802" t="str">
        <f>_xlfn.XLOOKUP(Table2[[#This Row],[id]],AGCEEP[id],AGCEEP[terrain])</f>
        <v>plains</v>
      </c>
      <c r="T802" t="str">
        <f>_xlfn.XLOOKUP(Table2[[#This Row],[id]],AGCEEP[id],AGCEEP[religion])</f>
        <v>sunni</v>
      </c>
      <c r="U802" t="str">
        <f>_xlfn.XLOOKUP(Table2[[#This Row],[id]],AGCEEP[id],AGCEEP[climate])</f>
        <v>desertic</v>
      </c>
      <c r="V802" t="str">
        <f>_xlfn.XLOOKUP(Table2[[#This Row],[id]],AGCEEP[id],AGCEEP[culture])</f>
        <v>senegambian</v>
      </c>
      <c r="W802" t="str">
        <f>_xlfn.XLOOKUP(Table2[[#This Row],[id]],AGCEEP[id],AGCEEP[goods])</f>
        <v>ivory</v>
      </c>
      <c r="X802" t="str">
        <f>_xlfn.XLOOKUP(Table2[[#This Row],[id]],AGCEEP[id],AGCEEP[name])</f>
        <v>Louga</v>
      </c>
      <c r="Y802">
        <f>_xlfn.XLOOKUP(Table2[[#This Row],[id]],AGCEEP[id],AGCEEP[colonization_difficulty])</f>
        <v>8</v>
      </c>
      <c r="Z802">
        <f>_xlfn.XLOOKUP(Table2[[#This Row],[id]],AGCEEP[id],AGCEEP[manpower])</f>
        <v>1</v>
      </c>
      <c r="AA802">
        <f>_xlfn.XLOOKUP(Table2[[#This Row],[id]],AGCEEP[id],AGCEEP[income])</f>
        <v>1</v>
      </c>
    </row>
    <row r="803" spans="1:27">
      <c r="A803" s="2">
        <v>802</v>
      </c>
      <c r="B803" s="3" t="s">
        <v>1015</v>
      </c>
      <c r="C803" s="3" t="s">
        <v>1969</v>
      </c>
      <c r="D803" s="3" t="s">
        <v>1120</v>
      </c>
      <c r="E803" s="3" t="s">
        <v>52</v>
      </c>
      <c r="F803" s="3" t="s">
        <v>608</v>
      </c>
      <c r="G803" s="3" t="s">
        <v>47</v>
      </c>
      <c r="H803" s="3" t="s">
        <v>615</v>
      </c>
      <c r="I803" s="3" t="s">
        <v>1038</v>
      </c>
      <c r="J803" s="3" t="s">
        <v>1121</v>
      </c>
      <c r="K803" s="3">
        <v>9</v>
      </c>
      <c r="L803" s="3">
        <v>1</v>
      </c>
      <c r="M803" s="3">
        <v>1</v>
      </c>
      <c r="O803">
        <f>Table2[[#This Row],[id]]</f>
        <v>802</v>
      </c>
      <c r="P803" t="str">
        <f>_xlfn.XLOOKUP(Table2[[#This Row],[id]],AGCEEP[id],AGCEEP[continent])</f>
        <v>Africa</v>
      </c>
      <c r="Q803" t="str">
        <f>_xlfn.XLOOKUP(Table2[[#This Row],[id]],AGCEEP[id],AGCEEP[region])</f>
        <v>West Africa</v>
      </c>
      <c r="R803" t="str">
        <f>_xlfn.XLOOKUP(Table2[[#This Row],[id]],AGCEEP[id],AGCEEP[area])</f>
        <v>Mauritania</v>
      </c>
      <c r="S803" t="str">
        <f>_xlfn.XLOOKUP(Table2[[#This Row],[id]],AGCEEP[id],AGCEEP[terrain])</f>
        <v>desert</v>
      </c>
      <c r="T803" t="str">
        <f>_xlfn.XLOOKUP(Table2[[#This Row],[id]],AGCEEP[id],AGCEEP[religion])</f>
        <v>sunni</v>
      </c>
      <c r="U803" t="str">
        <f>_xlfn.XLOOKUP(Table2[[#This Row],[id]],AGCEEP[id],AGCEEP[climate])</f>
        <v>desertic</v>
      </c>
      <c r="V803" t="str">
        <f>_xlfn.XLOOKUP(Table2[[#This Row],[id]],AGCEEP[id],AGCEEP[culture])</f>
        <v>tuareg</v>
      </c>
      <c r="W803" t="str">
        <f>_xlfn.XLOOKUP(Table2[[#This Row],[id]],AGCEEP[id],AGCEEP[goods])</f>
        <v>slaves</v>
      </c>
      <c r="X803" t="str">
        <f>_xlfn.XLOOKUP(Table2[[#This Row],[id]],AGCEEP[id],AGCEEP[name])</f>
        <v>Nouakchott</v>
      </c>
      <c r="Y803">
        <f>_xlfn.XLOOKUP(Table2[[#This Row],[id]],AGCEEP[id],AGCEEP[colonization_difficulty])</f>
        <v>5</v>
      </c>
      <c r="Z803">
        <f>_xlfn.XLOOKUP(Table2[[#This Row],[id]],AGCEEP[id],AGCEEP[manpower])</f>
        <v>1</v>
      </c>
      <c r="AA803">
        <f>_xlfn.XLOOKUP(Table2[[#This Row],[id]],AGCEEP[id],AGCEEP[income])</f>
        <v>1</v>
      </c>
    </row>
    <row r="804" spans="1:27">
      <c r="A804" s="2">
        <v>803</v>
      </c>
      <c r="B804" s="3" t="s">
        <v>1015</v>
      </c>
      <c r="C804" s="3" t="s">
        <v>1969</v>
      </c>
      <c r="D804" s="3" t="s">
        <v>1120</v>
      </c>
      <c r="E804" s="3" t="s">
        <v>52</v>
      </c>
      <c r="F804" s="3" t="s">
        <v>608</v>
      </c>
      <c r="G804" s="3" t="s">
        <v>47</v>
      </c>
      <c r="H804" s="3" t="s">
        <v>615</v>
      </c>
      <c r="I804" s="3" t="s">
        <v>27</v>
      </c>
      <c r="J804" s="3" t="s">
        <v>1122</v>
      </c>
      <c r="K804" s="3">
        <v>9</v>
      </c>
      <c r="L804" s="3">
        <v>1</v>
      </c>
      <c r="M804" s="3">
        <v>1</v>
      </c>
      <c r="O804">
        <f>Table2[[#This Row],[id]]</f>
        <v>803</v>
      </c>
      <c r="P804" t="str">
        <f>_xlfn.XLOOKUP(Table2[[#This Row],[id]],AGCEEP[id],AGCEEP[continent])</f>
        <v>Africa</v>
      </c>
      <c r="Q804" t="str">
        <f>_xlfn.XLOOKUP(Table2[[#This Row],[id]],AGCEEP[id],AGCEEP[region])</f>
        <v>West Africa</v>
      </c>
      <c r="R804" t="str">
        <f>_xlfn.XLOOKUP(Table2[[#This Row],[id]],AGCEEP[id],AGCEEP[area])</f>
        <v>Mauritania</v>
      </c>
      <c r="S804" t="str">
        <f>_xlfn.XLOOKUP(Table2[[#This Row],[id]],AGCEEP[id],AGCEEP[terrain])</f>
        <v>desert</v>
      </c>
      <c r="T804" t="str">
        <f>_xlfn.XLOOKUP(Table2[[#This Row],[id]],AGCEEP[id],AGCEEP[religion])</f>
        <v>sunni</v>
      </c>
      <c r="U804" t="str">
        <f>_xlfn.XLOOKUP(Table2[[#This Row],[id]],AGCEEP[id],AGCEEP[climate])</f>
        <v>desertic</v>
      </c>
      <c r="V804" t="str">
        <f>_xlfn.XLOOKUP(Table2[[#This Row],[id]],AGCEEP[id],AGCEEP[culture])</f>
        <v>tuareg</v>
      </c>
      <c r="W804" t="str">
        <f>_xlfn.XLOOKUP(Table2[[#This Row],[id]],AGCEEP[id],AGCEEP[goods])</f>
        <v>fish</v>
      </c>
      <c r="X804" t="str">
        <f>_xlfn.XLOOKUP(Table2[[#This Row],[id]],AGCEEP[id],AGCEEP[name])</f>
        <v>Nouadibuh</v>
      </c>
      <c r="Y804">
        <f>_xlfn.XLOOKUP(Table2[[#This Row],[id]],AGCEEP[id],AGCEEP[colonization_difficulty])</f>
        <v>9</v>
      </c>
      <c r="Z804">
        <f>_xlfn.XLOOKUP(Table2[[#This Row],[id]],AGCEEP[id],AGCEEP[manpower])</f>
        <v>1</v>
      </c>
      <c r="AA804">
        <f>_xlfn.XLOOKUP(Table2[[#This Row],[id]],AGCEEP[id],AGCEEP[income])</f>
        <v>1</v>
      </c>
    </row>
    <row r="805" spans="1:27">
      <c r="A805" s="2">
        <v>804</v>
      </c>
      <c r="B805" s="3" t="s">
        <v>1015</v>
      </c>
      <c r="C805" s="3" t="s">
        <v>1969</v>
      </c>
      <c r="D805" s="3" t="s">
        <v>1120</v>
      </c>
      <c r="E805" s="3" t="s">
        <v>52</v>
      </c>
      <c r="F805" s="3" t="s">
        <v>608</v>
      </c>
      <c r="G805" s="3" t="s">
        <v>47</v>
      </c>
      <c r="H805" s="3" t="s">
        <v>615</v>
      </c>
      <c r="I805" s="3" t="s">
        <v>1038</v>
      </c>
      <c r="J805" s="3" t="s">
        <v>1123</v>
      </c>
      <c r="K805" s="3">
        <v>9</v>
      </c>
      <c r="L805" s="3">
        <v>1</v>
      </c>
      <c r="M805" s="3">
        <v>1</v>
      </c>
      <c r="O805">
        <f>Table2[[#This Row],[id]]</f>
        <v>804</v>
      </c>
      <c r="P805" t="str">
        <f>_xlfn.XLOOKUP(Table2[[#This Row],[id]],AGCEEP[id],AGCEEP[continent])</f>
        <v>Africa</v>
      </c>
      <c r="Q805" t="str">
        <f>_xlfn.XLOOKUP(Table2[[#This Row],[id]],AGCEEP[id],AGCEEP[region])</f>
        <v>West Africa</v>
      </c>
      <c r="R805" t="str">
        <f>_xlfn.XLOOKUP(Table2[[#This Row],[id]],AGCEEP[id],AGCEEP[area])</f>
        <v>Mauritania</v>
      </c>
      <c r="S805" t="str">
        <f>_xlfn.XLOOKUP(Table2[[#This Row],[id]],AGCEEP[id],AGCEEP[terrain])</f>
        <v>desert</v>
      </c>
      <c r="T805" t="str">
        <f>_xlfn.XLOOKUP(Table2[[#This Row],[id]],AGCEEP[id],AGCEEP[religion])</f>
        <v>sunni</v>
      </c>
      <c r="U805" t="str">
        <f>_xlfn.XLOOKUP(Table2[[#This Row],[id]],AGCEEP[id],AGCEEP[climate])</f>
        <v>desertic</v>
      </c>
      <c r="V805" t="str">
        <f>_xlfn.XLOOKUP(Table2[[#This Row],[id]],AGCEEP[id],AGCEEP[culture])</f>
        <v>tuareg</v>
      </c>
      <c r="W805" t="str">
        <f>_xlfn.XLOOKUP(Table2[[#This Row],[id]],AGCEEP[id],AGCEEP[goods])</f>
        <v>slaves</v>
      </c>
      <c r="X805" t="str">
        <f>_xlfn.XLOOKUP(Table2[[#This Row],[id]],AGCEEP[id],AGCEEP[name])</f>
        <v>Tassaret</v>
      </c>
      <c r="Y805">
        <f>_xlfn.XLOOKUP(Table2[[#This Row],[id]],AGCEEP[id],AGCEEP[colonization_difficulty])</f>
        <v>9</v>
      </c>
      <c r="Z805">
        <f>_xlfn.XLOOKUP(Table2[[#This Row],[id]],AGCEEP[id],AGCEEP[manpower])</f>
        <v>1</v>
      </c>
      <c r="AA805">
        <f>_xlfn.XLOOKUP(Table2[[#This Row],[id]],AGCEEP[id],AGCEEP[income])</f>
        <v>1</v>
      </c>
    </row>
    <row r="806" spans="1:27">
      <c r="A806" s="2">
        <v>805</v>
      </c>
      <c r="B806" s="3" t="s">
        <v>1015</v>
      </c>
      <c r="C806" s="3" t="s">
        <v>1969</v>
      </c>
      <c r="D806" s="3" t="s">
        <v>1120</v>
      </c>
      <c r="E806" s="3" t="s">
        <v>52</v>
      </c>
      <c r="F806" s="3" t="s">
        <v>608</v>
      </c>
      <c r="G806" s="3" t="s">
        <v>47</v>
      </c>
      <c r="H806" s="3" t="s">
        <v>615</v>
      </c>
      <c r="I806" s="3" t="s">
        <v>1038</v>
      </c>
      <c r="J806" s="3" t="s">
        <v>1124</v>
      </c>
      <c r="K806" s="3">
        <v>9</v>
      </c>
      <c r="L806" s="3">
        <v>1</v>
      </c>
      <c r="M806" s="3">
        <v>2</v>
      </c>
      <c r="O806">
        <f>Table2[[#This Row],[id]]</f>
        <v>805</v>
      </c>
      <c r="P806" t="str">
        <f>_xlfn.XLOOKUP(Table2[[#This Row],[id]],AGCEEP[id],AGCEEP[continent])</f>
        <v>Africa</v>
      </c>
      <c r="Q806" t="str">
        <f>_xlfn.XLOOKUP(Table2[[#This Row],[id]],AGCEEP[id],AGCEEP[region])</f>
        <v>West Africa</v>
      </c>
      <c r="R806" t="str">
        <f>_xlfn.XLOOKUP(Table2[[#This Row],[id]],AGCEEP[id],AGCEEP[area])</f>
        <v>Mauritania</v>
      </c>
      <c r="S806" t="str">
        <f>_xlfn.XLOOKUP(Table2[[#This Row],[id]],AGCEEP[id],AGCEEP[terrain])</f>
        <v>desert</v>
      </c>
      <c r="T806" t="str">
        <f>_xlfn.XLOOKUP(Table2[[#This Row],[id]],AGCEEP[id],AGCEEP[religion])</f>
        <v>sunni</v>
      </c>
      <c r="U806" t="str">
        <f>_xlfn.XLOOKUP(Table2[[#This Row],[id]],AGCEEP[id],AGCEEP[climate])</f>
        <v>desertic</v>
      </c>
      <c r="V806" t="str">
        <f>_xlfn.XLOOKUP(Table2[[#This Row],[id]],AGCEEP[id],AGCEEP[culture])</f>
        <v>berber</v>
      </c>
      <c r="W806" t="str">
        <f>_xlfn.XLOOKUP(Table2[[#This Row],[id]],AGCEEP[id],AGCEEP[goods])</f>
        <v>slaves</v>
      </c>
      <c r="X806" t="str">
        <f>_xlfn.XLOOKUP(Table2[[#This Row],[id]],AGCEEP[id],AGCEEP[name])</f>
        <v>Sahara</v>
      </c>
      <c r="Y806">
        <f>_xlfn.XLOOKUP(Table2[[#This Row],[id]],AGCEEP[id],AGCEEP[colonization_difficulty])</f>
        <v>9</v>
      </c>
      <c r="Z806">
        <f>_xlfn.XLOOKUP(Table2[[#This Row],[id]],AGCEEP[id],AGCEEP[manpower])</f>
        <v>1</v>
      </c>
      <c r="AA806">
        <f>_xlfn.XLOOKUP(Table2[[#This Row],[id]],AGCEEP[id],AGCEEP[income])</f>
        <v>4</v>
      </c>
    </row>
    <row r="807" spans="1:27">
      <c r="A807" s="2">
        <v>806</v>
      </c>
      <c r="B807" s="3" t="s">
        <v>1015</v>
      </c>
      <c r="C807" s="3" t="s">
        <v>1966</v>
      </c>
      <c r="D807" s="3" t="s">
        <v>1017</v>
      </c>
      <c r="E807" s="3" t="s">
        <v>1956</v>
      </c>
      <c r="F807" s="3" t="s">
        <v>608</v>
      </c>
      <c r="G807" s="3" t="s">
        <v>35</v>
      </c>
      <c r="H807" s="3" t="s">
        <v>668</v>
      </c>
      <c r="I807" s="3" t="s">
        <v>41</v>
      </c>
      <c r="J807" s="3" t="s">
        <v>1125</v>
      </c>
      <c r="K807" s="3">
        <v>0</v>
      </c>
      <c r="L807" s="3">
        <v>2</v>
      </c>
      <c r="M807" s="3">
        <v>9</v>
      </c>
      <c r="O807">
        <f>Table2[[#This Row],[id]]</f>
        <v>806</v>
      </c>
      <c r="P807" t="str">
        <f>_xlfn.XLOOKUP(Table2[[#This Row],[id]],AGCEEP[id],AGCEEP[continent])</f>
        <v>Africa</v>
      </c>
      <c r="Q807" t="str">
        <f>_xlfn.XLOOKUP(Table2[[#This Row],[id]],AGCEEP[id],AGCEEP[region])</f>
        <v>North Africa</v>
      </c>
      <c r="R807" t="str">
        <f>_xlfn.XLOOKUP(Table2[[#This Row],[id]],AGCEEP[id],AGCEEP[area])</f>
        <v>Maghreb</v>
      </c>
      <c r="S807" t="str">
        <f>_xlfn.XLOOKUP(Table2[[#This Row],[id]],AGCEEP[id],AGCEEP[terrain])</f>
        <v>mountain</v>
      </c>
      <c r="T807" t="str">
        <f>_xlfn.XLOOKUP(Table2[[#This Row],[id]],AGCEEP[id],AGCEEP[religion])</f>
        <v>sunni</v>
      </c>
      <c r="U807" t="str">
        <f>_xlfn.XLOOKUP(Table2[[#This Row],[id]],AGCEEP[id],AGCEEP[climate])</f>
        <v>temperate</v>
      </c>
      <c r="V807" t="str">
        <f>_xlfn.XLOOKUP(Table2[[#This Row],[id]],AGCEEP[id],AGCEEP[culture])</f>
        <v>maghrebi</v>
      </c>
      <c r="W807" t="str">
        <f>_xlfn.XLOOKUP(Table2[[#This Row],[id]],AGCEEP[id],AGCEEP[goods])</f>
        <v>wool</v>
      </c>
      <c r="X807" t="str">
        <f>_xlfn.XLOOKUP(Table2[[#This Row],[id]],AGCEEP[id],AGCEEP[name])</f>
        <v>Toubkal</v>
      </c>
      <c r="Y807">
        <f>_xlfn.XLOOKUP(Table2[[#This Row],[id]],AGCEEP[id],AGCEEP[colonization_difficulty])</f>
        <v>0</v>
      </c>
      <c r="Z807">
        <f>_xlfn.XLOOKUP(Table2[[#This Row],[id]],AGCEEP[id],AGCEEP[manpower])</f>
        <v>2</v>
      </c>
      <c r="AA807">
        <f>_xlfn.XLOOKUP(Table2[[#This Row],[id]],AGCEEP[id],AGCEEP[income])</f>
        <v>10</v>
      </c>
    </row>
    <row r="808" spans="1:27">
      <c r="A808" s="2">
        <v>807</v>
      </c>
      <c r="B808" s="3" t="s">
        <v>1015</v>
      </c>
      <c r="C808" s="3" t="s">
        <v>1967</v>
      </c>
      <c r="D808" s="3" t="s">
        <v>1126</v>
      </c>
      <c r="E808" s="3" t="s">
        <v>22</v>
      </c>
      <c r="F808" s="3" t="s">
        <v>15</v>
      </c>
      <c r="G808" s="3" t="s">
        <v>75</v>
      </c>
      <c r="H808" s="3" t="s">
        <v>1127</v>
      </c>
      <c r="I808" s="3" t="s">
        <v>1038</v>
      </c>
      <c r="J808" s="3" t="s">
        <v>1128</v>
      </c>
      <c r="K808" s="3">
        <v>5</v>
      </c>
      <c r="L808" s="3">
        <v>1</v>
      </c>
      <c r="M808" s="3">
        <v>2</v>
      </c>
      <c r="O808">
        <f>Table2[[#This Row],[id]]</f>
        <v>807</v>
      </c>
      <c r="P808" t="str">
        <f>_xlfn.XLOOKUP(Table2[[#This Row],[id]],AGCEEP[id],AGCEEP[continent])</f>
        <v>Africa</v>
      </c>
      <c r="Q808" t="str">
        <f>_xlfn.XLOOKUP(Table2[[#This Row],[id]],AGCEEP[id],AGCEEP[region])</f>
        <v>East Africa</v>
      </c>
      <c r="R808" t="str">
        <f>_xlfn.XLOOKUP(Table2[[#This Row],[id]],AGCEEP[id],AGCEEP[area])</f>
        <v>Madagascar</v>
      </c>
      <c r="S808" t="str">
        <f>_xlfn.XLOOKUP(Table2[[#This Row],[id]],AGCEEP[id],AGCEEP[terrain])</f>
        <v>forest</v>
      </c>
      <c r="T808" t="str">
        <f>_xlfn.XLOOKUP(Table2[[#This Row],[id]],AGCEEP[id],AGCEEP[religion])</f>
        <v>pagan</v>
      </c>
      <c r="U808" t="str">
        <f>_xlfn.XLOOKUP(Table2[[#This Row],[id]],AGCEEP[id],AGCEEP[climate])</f>
        <v>tropical</v>
      </c>
      <c r="V808" t="str">
        <f>_xlfn.XLOOKUP(Table2[[#This Row],[id]],AGCEEP[id],AGCEEP[culture])</f>
        <v>madagasque</v>
      </c>
      <c r="W808" t="str">
        <f>_xlfn.XLOOKUP(Table2[[#This Row],[id]],AGCEEP[id],AGCEEP[goods])</f>
        <v>slaves</v>
      </c>
      <c r="X808" t="str">
        <f>_xlfn.XLOOKUP(Table2[[#This Row],[id]],AGCEEP[id],AGCEEP[name])</f>
        <v>Ambovombe</v>
      </c>
      <c r="Y808">
        <f>_xlfn.XLOOKUP(Table2[[#This Row],[id]],AGCEEP[id],AGCEEP[colonization_difficulty])</f>
        <v>5</v>
      </c>
      <c r="Z808">
        <f>_xlfn.XLOOKUP(Table2[[#This Row],[id]],AGCEEP[id],AGCEEP[manpower])</f>
        <v>1</v>
      </c>
      <c r="AA808">
        <f>_xlfn.XLOOKUP(Table2[[#This Row],[id]],AGCEEP[id],AGCEEP[income])</f>
        <v>2</v>
      </c>
    </row>
    <row r="809" spans="1:27">
      <c r="A809" s="2">
        <v>808</v>
      </c>
      <c r="B809" s="3" t="s">
        <v>1015</v>
      </c>
      <c r="C809" s="3" t="s">
        <v>1967</v>
      </c>
      <c r="D809" s="3" t="s">
        <v>1126</v>
      </c>
      <c r="E809" s="3" t="s">
        <v>22</v>
      </c>
      <c r="F809" s="3" t="s">
        <v>15</v>
      </c>
      <c r="G809" s="3" t="s">
        <v>75</v>
      </c>
      <c r="H809" s="3" t="s">
        <v>1127</v>
      </c>
      <c r="I809" s="3" t="s">
        <v>73</v>
      </c>
      <c r="J809" s="3" t="s">
        <v>1129</v>
      </c>
      <c r="K809" s="3">
        <v>6</v>
      </c>
      <c r="L809" s="3">
        <v>1</v>
      </c>
      <c r="M809" s="3">
        <v>2</v>
      </c>
      <c r="O809">
        <f>Table2[[#This Row],[id]]</f>
        <v>808</v>
      </c>
      <c r="P809" t="str">
        <f>_xlfn.XLOOKUP(Table2[[#This Row],[id]],AGCEEP[id],AGCEEP[continent])</f>
        <v>Africa</v>
      </c>
      <c r="Q809" t="str">
        <f>_xlfn.XLOOKUP(Table2[[#This Row],[id]],AGCEEP[id],AGCEEP[region])</f>
        <v>East Africa</v>
      </c>
      <c r="R809" t="str">
        <f>_xlfn.XLOOKUP(Table2[[#This Row],[id]],AGCEEP[id],AGCEEP[area])</f>
        <v>Madagascar</v>
      </c>
      <c r="S809" t="str">
        <f>_xlfn.XLOOKUP(Table2[[#This Row],[id]],AGCEEP[id],AGCEEP[terrain])</f>
        <v>forest</v>
      </c>
      <c r="T809" t="str">
        <f>_xlfn.XLOOKUP(Table2[[#This Row],[id]],AGCEEP[id],AGCEEP[religion])</f>
        <v>pagan</v>
      </c>
      <c r="U809" t="str">
        <f>_xlfn.XLOOKUP(Table2[[#This Row],[id]],AGCEEP[id],AGCEEP[climate])</f>
        <v>tropical</v>
      </c>
      <c r="V809" t="str">
        <f>_xlfn.XLOOKUP(Table2[[#This Row],[id]],AGCEEP[id],AGCEEP[culture])</f>
        <v>madagasque</v>
      </c>
      <c r="W809" t="str">
        <f>_xlfn.XLOOKUP(Table2[[#This Row],[id]],AGCEEP[id],AGCEEP[goods])</f>
        <v>slaves</v>
      </c>
      <c r="X809" t="str">
        <f>_xlfn.XLOOKUP(Table2[[#This Row],[id]],AGCEEP[id],AGCEEP[name])</f>
        <v>Antsirana</v>
      </c>
      <c r="Y809">
        <f>_xlfn.XLOOKUP(Table2[[#This Row],[id]],AGCEEP[id],AGCEEP[colonization_difficulty])</f>
        <v>6</v>
      </c>
      <c r="Z809">
        <f>_xlfn.XLOOKUP(Table2[[#This Row],[id]],AGCEEP[id],AGCEEP[manpower])</f>
        <v>1</v>
      </c>
      <c r="AA809">
        <f>_xlfn.XLOOKUP(Table2[[#This Row],[id]],AGCEEP[id],AGCEEP[income])</f>
        <v>2</v>
      </c>
    </row>
    <row r="810" spans="1:27">
      <c r="A810" s="2">
        <v>809</v>
      </c>
      <c r="B810" s="3" t="s">
        <v>1015</v>
      </c>
      <c r="C810" s="3" t="s">
        <v>1967</v>
      </c>
      <c r="D810" s="3" t="s">
        <v>1130</v>
      </c>
      <c r="E810" s="3" t="s">
        <v>22</v>
      </c>
      <c r="F810" s="3" t="s">
        <v>15</v>
      </c>
      <c r="G810" s="3" t="s">
        <v>75</v>
      </c>
      <c r="H810" s="3" t="s">
        <v>1127</v>
      </c>
      <c r="I810" s="3" t="s">
        <v>73</v>
      </c>
      <c r="J810" s="3" t="s">
        <v>1131</v>
      </c>
      <c r="K810" s="3">
        <v>3</v>
      </c>
      <c r="L810" s="3">
        <v>1</v>
      </c>
      <c r="M810" s="3">
        <v>5</v>
      </c>
      <c r="O810">
        <f>Table2[[#This Row],[id]]</f>
        <v>809</v>
      </c>
      <c r="P810" t="str">
        <f>_xlfn.XLOOKUP(Table2[[#This Row],[id]],AGCEEP[id],AGCEEP[continent])</f>
        <v>Africa</v>
      </c>
      <c r="Q810" t="str">
        <f>_xlfn.XLOOKUP(Table2[[#This Row],[id]],AGCEEP[id],AGCEEP[region])</f>
        <v>East Africa</v>
      </c>
      <c r="R810" t="str">
        <f>_xlfn.XLOOKUP(Table2[[#This Row],[id]],AGCEEP[id],AGCEEP[area])</f>
        <v>The Mascarenes</v>
      </c>
      <c r="S810" t="str">
        <f>_xlfn.XLOOKUP(Table2[[#This Row],[id]],AGCEEP[id],AGCEEP[terrain])</f>
        <v>forest</v>
      </c>
      <c r="T810" t="str">
        <f>_xlfn.XLOOKUP(Table2[[#This Row],[id]],AGCEEP[id],AGCEEP[religion])</f>
        <v>pagan</v>
      </c>
      <c r="U810" t="str">
        <f>_xlfn.XLOOKUP(Table2[[#This Row],[id]],AGCEEP[id],AGCEEP[climate])</f>
        <v>tropical</v>
      </c>
      <c r="V810" t="str">
        <f>_xlfn.XLOOKUP(Table2[[#This Row],[id]],AGCEEP[id],AGCEEP[culture])</f>
        <v>madagasque</v>
      </c>
      <c r="W810" t="str">
        <f>_xlfn.XLOOKUP(Table2[[#This Row],[id]],AGCEEP[id],AGCEEP[goods])</f>
        <v>coffee</v>
      </c>
      <c r="X810" t="str">
        <f>_xlfn.XLOOKUP(Table2[[#This Row],[id]],AGCEEP[id],AGCEEP[name])</f>
        <v>Bourbon</v>
      </c>
      <c r="Y810">
        <f>_xlfn.XLOOKUP(Table2[[#This Row],[id]],AGCEEP[id],AGCEEP[colonization_difficulty])</f>
        <v>3</v>
      </c>
      <c r="Z810">
        <f>_xlfn.XLOOKUP(Table2[[#This Row],[id]],AGCEEP[id],AGCEEP[manpower])</f>
        <v>1</v>
      </c>
      <c r="AA810">
        <f>_xlfn.XLOOKUP(Table2[[#This Row],[id]],AGCEEP[id],AGCEEP[income])</f>
        <v>5</v>
      </c>
    </row>
    <row r="811" spans="1:27">
      <c r="A811" s="2">
        <v>810</v>
      </c>
      <c r="B811" s="3" t="s">
        <v>1015</v>
      </c>
      <c r="C811" s="3" t="s">
        <v>1967</v>
      </c>
      <c r="D811" s="3" t="s">
        <v>1130</v>
      </c>
      <c r="E811" s="3" t="s">
        <v>22</v>
      </c>
      <c r="F811" s="3" t="s">
        <v>15</v>
      </c>
      <c r="G811" s="3" t="s">
        <v>75</v>
      </c>
      <c r="H811" s="3" t="s">
        <v>1127</v>
      </c>
      <c r="I811" s="3" t="s">
        <v>73</v>
      </c>
      <c r="J811" s="3" t="s">
        <v>1132</v>
      </c>
      <c r="K811" s="3">
        <v>3</v>
      </c>
      <c r="L811" s="3">
        <v>1</v>
      </c>
      <c r="M811" s="3">
        <v>5</v>
      </c>
      <c r="O811">
        <f>Table2[[#This Row],[id]]</f>
        <v>810</v>
      </c>
      <c r="P811" t="str">
        <f>_xlfn.XLOOKUP(Table2[[#This Row],[id]],AGCEEP[id],AGCEEP[continent])</f>
        <v>Africa</v>
      </c>
      <c r="Q811" t="str">
        <f>_xlfn.XLOOKUP(Table2[[#This Row],[id]],AGCEEP[id],AGCEEP[region])</f>
        <v>East Africa</v>
      </c>
      <c r="R811" t="str">
        <f>_xlfn.XLOOKUP(Table2[[#This Row],[id]],AGCEEP[id],AGCEEP[area])</f>
        <v>The Mascarenes</v>
      </c>
      <c r="S811" t="str">
        <f>_xlfn.XLOOKUP(Table2[[#This Row],[id]],AGCEEP[id],AGCEEP[terrain])</f>
        <v>forest</v>
      </c>
      <c r="T811" t="str">
        <f>_xlfn.XLOOKUP(Table2[[#This Row],[id]],AGCEEP[id],AGCEEP[religion])</f>
        <v>pagan</v>
      </c>
      <c r="U811" t="str">
        <f>_xlfn.XLOOKUP(Table2[[#This Row],[id]],AGCEEP[id],AGCEEP[climate])</f>
        <v>tropical</v>
      </c>
      <c r="V811" t="str">
        <f>_xlfn.XLOOKUP(Table2[[#This Row],[id]],AGCEEP[id],AGCEEP[culture])</f>
        <v>madagasque</v>
      </c>
      <c r="W811" t="str">
        <f>_xlfn.XLOOKUP(Table2[[#This Row],[id]],AGCEEP[id],AGCEEP[goods])</f>
        <v>sugar</v>
      </c>
      <c r="X811" t="str">
        <f>_xlfn.XLOOKUP(Table2[[#This Row],[id]],AGCEEP[id],AGCEEP[name])</f>
        <v>Mauritius</v>
      </c>
      <c r="Y811">
        <f>_xlfn.XLOOKUP(Table2[[#This Row],[id]],AGCEEP[id],AGCEEP[colonization_difficulty])</f>
        <v>3</v>
      </c>
      <c r="Z811">
        <f>_xlfn.XLOOKUP(Table2[[#This Row],[id]],AGCEEP[id],AGCEEP[manpower])</f>
        <v>1</v>
      </c>
      <c r="AA811">
        <f>_xlfn.XLOOKUP(Table2[[#This Row],[id]],AGCEEP[id],AGCEEP[income])</f>
        <v>5</v>
      </c>
    </row>
    <row r="812" spans="1:27">
      <c r="A812" s="2">
        <v>811</v>
      </c>
      <c r="B812" s="3" t="s">
        <v>1015</v>
      </c>
      <c r="C812" s="3" t="s">
        <v>1967</v>
      </c>
      <c r="D812" s="3" t="s">
        <v>1133</v>
      </c>
      <c r="E812" s="3" t="s">
        <v>34</v>
      </c>
      <c r="F812" s="3" t="s">
        <v>15</v>
      </c>
      <c r="G812" s="3" t="s">
        <v>75</v>
      </c>
      <c r="H812" s="3" t="s">
        <v>1127</v>
      </c>
      <c r="I812" s="3" t="s">
        <v>686</v>
      </c>
      <c r="J812" s="3" t="s">
        <v>1134</v>
      </c>
      <c r="K812" s="3">
        <v>4</v>
      </c>
      <c r="L812" s="3">
        <v>1</v>
      </c>
      <c r="M812" s="3">
        <v>2</v>
      </c>
      <c r="O812">
        <f>Table2[[#This Row],[id]]</f>
        <v>811</v>
      </c>
      <c r="P812" t="str">
        <f>_xlfn.XLOOKUP(Table2[[#This Row],[id]],AGCEEP[id],AGCEEP[continent])</f>
        <v>Africa</v>
      </c>
      <c r="Q812" t="str">
        <f>_xlfn.XLOOKUP(Table2[[#This Row],[id]],AGCEEP[id],AGCEEP[region])</f>
        <v>East Africa</v>
      </c>
      <c r="R812" t="str">
        <f>_xlfn.XLOOKUP(Table2[[#This Row],[id]],AGCEEP[id],AGCEEP[area])</f>
        <v>Seychelles</v>
      </c>
      <c r="S812" t="str">
        <f>_xlfn.XLOOKUP(Table2[[#This Row],[id]],AGCEEP[id],AGCEEP[terrain])</f>
        <v>plains</v>
      </c>
      <c r="T812" t="str">
        <f>_xlfn.XLOOKUP(Table2[[#This Row],[id]],AGCEEP[id],AGCEEP[religion])</f>
        <v>pagan</v>
      </c>
      <c r="U812" t="str">
        <f>_xlfn.XLOOKUP(Table2[[#This Row],[id]],AGCEEP[id],AGCEEP[climate])</f>
        <v>tropical</v>
      </c>
      <c r="V812" t="str">
        <f>_xlfn.XLOOKUP(Table2[[#This Row],[id]],AGCEEP[id],AGCEEP[culture])</f>
        <v>madagasque</v>
      </c>
      <c r="W812" t="str">
        <f>_xlfn.XLOOKUP(Table2[[#This Row],[id]],AGCEEP[id],AGCEEP[goods])</f>
        <v>fish</v>
      </c>
      <c r="X812" t="str">
        <f>_xlfn.XLOOKUP(Table2[[#This Row],[id]],AGCEEP[id],AGCEEP[name])</f>
        <v>Mahe</v>
      </c>
      <c r="Y812">
        <f>_xlfn.XLOOKUP(Table2[[#This Row],[id]],AGCEEP[id],AGCEEP[colonization_difficulty])</f>
        <v>4</v>
      </c>
      <c r="Z812">
        <f>_xlfn.XLOOKUP(Table2[[#This Row],[id]],AGCEEP[id],AGCEEP[manpower])</f>
        <v>1</v>
      </c>
      <c r="AA812">
        <f>_xlfn.XLOOKUP(Table2[[#This Row],[id]],AGCEEP[id],AGCEEP[income])</f>
        <v>2</v>
      </c>
    </row>
    <row r="813" spans="1:27">
      <c r="A813" s="2">
        <v>812</v>
      </c>
      <c r="B813" s="3" t="s">
        <v>989</v>
      </c>
      <c r="C813" s="3" t="s">
        <v>1135</v>
      </c>
      <c r="D813" s="3" t="s">
        <v>1136</v>
      </c>
      <c r="E813" s="3" t="s">
        <v>1956</v>
      </c>
      <c r="F813" s="3" t="s">
        <v>15</v>
      </c>
      <c r="G813" s="3" t="s">
        <v>75</v>
      </c>
      <c r="H813" s="3" t="s">
        <v>1008</v>
      </c>
      <c r="I813" s="3" t="s">
        <v>73</v>
      </c>
      <c r="J813" s="3" t="s">
        <v>1137</v>
      </c>
      <c r="K813" s="3">
        <v>4</v>
      </c>
      <c r="L813" s="3">
        <v>1</v>
      </c>
      <c r="M813" s="3">
        <v>3</v>
      </c>
      <c r="O813">
        <f>Table2[[#This Row],[id]]</f>
        <v>812</v>
      </c>
      <c r="P813" t="str">
        <f>_xlfn.XLOOKUP(Table2[[#This Row],[id]],AGCEEP[id],AGCEEP[continent])</f>
        <v>Oceania</v>
      </c>
      <c r="Q813" t="str">
        <f>_xlfn.XLOOKUP(Table2[[#This Row],[id]],AGCEEP[id],AGCEEP[region])</f>
        <v>Pacific</v>
      </c>
      <c r="R813" t="str">
        <f>_xlfn.XLOOKUP(Table2[[#This Row],[id]],AGCEEP[id],AGCEEP[area])</f>
        <v>Hawaii</v>
      </c>
      <c r="S813" t="str">
        <f>_xlfn.XLOOKUP(Table2[[#This Row],[id]],AGCEEP[id],AGCEEP[terrain])</f>
        <v>mountain</v>
      </c>
      <c r="T813" t="str">
        <f>_xlfn.XLOOKUP(Table2[[#This Row],[id]],AGCEEP[id],AGCEEP[religion])</f>
        <v>pagan</v>
      </c>
      <c r="U813" t="str">
        <f>_xlfn.XLOOKUP(Table2[[#This Row],[id]],AGCEEP[id],AGCEEP[climate])</f>
        <v>tropical</v>
      </c>
      <c r="V813" t="str">
        <f>_xlfn.XLOOKUP(Table2[[#This Row],[id]],AGCEEP[id],AGCEEP[culture])</f>
        <v>native</v>
      </c>
      <c r="W813" t="str">
        <f>_xlfn.XLOOKUP(Table2[[#This Row],[id]],AGCEEP[id],AGCEEP[goods])</f>
        <v>sugar</v>
      </c>
      <c r="X813" t="str">
        <f>_xlfn.XLOOKUP(Table2[[#This Row],[id]],AGCEEP[id],AGCEEP[name])</f>
        <v>Kauai</v>
      </c>
      <c r="Y813">
        <f>_xlfn.XLOOKUP(Table2[[#This Row],[id]],AGCEEP[id],AGCEEP[colonization_difficulty])</f>
        <v>4</v>
      </c>
      <c r="Z813">
        <f>_xlfn.XLOOKUP(Table2[[#This Row],[id]],AGCEEP[id],AGCEEP[manpower])</f>
        <v>1</v>
      </c>
      <c r="AA813">
        <f>_xlfn.XLOOKUP(Table2[[#This Row],[id]],AGCEEP[id],AGCEEP[income])</f>
        <v>3</v>
      </c>
    </row>
    <row r="814" spans="1:27">
      <c r="A814" s="2">
        <v>813</v>
      </c>
      <c r="B814" s="3" t="s">
        <v>989</v>
      </c>
      <c r="C814" s="3" t="s">
        <v>1135</v>
      </c>
      <c r="D814" s="3" t="s">
        <v>1136</v>
      </c>
      <c r="E814" s="3" t="s">
        <v>22</v>
      </c>
      <c r="F814" s="3" t="s">
        <v>15</v>
      </c>
      <c r="G814" s="3" t="s">
        <v>75</v>
      </c>
      <c r="H814" s="3" t="s">
        <v>1008</v>
      </c>
      <c r="I814" s="3" t="s">
        <v>73</v>
      </c>
      <c r="J814" s="3" t="s">
        <v>1138</v>
      </c>
      <c r="K814" s="3">
        <v>4</v>
      </c>
      <c r="L814" s="3">
        <v>1</v>
      </c>
      <c r="M814" s="3">
        <v>3</v>
      </c>
      <c r="O814">
        <f>Table2[[#This Row],[id]]</f>
        <v>813</v>
      </c>
      <c r="P814" t="str">
        <f>_xlfn.XLOOKUP(Table2[[#This Row],[id]],AGCEEP[id],AGCEEP[continent])</f>
        <v>Oceania</v>
      </c>
      <c r="Q814" t="str">
        <f>_xlfn.XLOOKUP(Table2[[#This Row],[id]],AGCEEP[id],AGCEEP[region])</f>
        <v>Pacific</v>
      </c>
      <c r="R814" t="str">
        <f>_xlfn.XLOOKUP(Table2[[#This Row],[id]],AGCEEP[id],AGCEEP[area])</f>
        <v>Hawaii</v>
      </c>
      <c r="S814" t="str">
        <f>_xlfn.XLOOKUP(Table2[[#This Row],[id]],AGCEEP[id],AGCEEP[terrain])</f>
        <v>forest</v>
      </c>
      <c r="T814" t="str">
        <f>_xlfn.XLOOKUP(Table2[[#This Row],[id]],AGCEEP[id],AGCEEP[religion])</f>
        <v>pagan</v>
      </c>
      <c r="U814" t="str">
        <f>_xlfn.XLOOKUP(Table2[[#This Row],[id]],AGCEEP[id],AGCEEP[climate])</f>
        <v>tropical</v>
      </c>
      <c r="V814" t="str">
        <f>_xlfn.XLOOKUP(Table2[[#This Row],[id]],AGCEEP[id],AGCEEP[culture])</f>
        <v>native</v>
      </c>
      <c r="W814" t="str">
        <f>_xlfn.XLOOKUP(Table2[[#This Row],[id]],AGCEEP[id],AGCEEP[goods])</f>
        <v>sugar</v>
      </c>
      <c r="X814" t="str">
        <f>_xlfn.XLOOKUP(Table2[[#This Row],[id]],AGCEEP[id],AGCEEP[name])</f>
        <v>Oahu</v>
      </c>
      <c r="Y814">
        <f>_xlfn.XLOOKUP(Table2[[#This Row],[id]],AGCEEP[id],AGCEEP[colonization_difficulty])</f>
        <v>4</v>
      </c>
      <c r="Z814">
        <f>_xlfn.XLOOKUP(Table2[[#This Row],[id]],AGCEEP[id],AGCEEP[manpower])</f>
        <v>1</v>
      </c>
      <c r="AA814">
        <f>_xlfn.XLOOKUP(Table2[[#This Row],[id]],AGCEEP[id],AGCEEP[income])</f>
        <v>3</v>
      </c>
    </row>
    <row r="815" spans="1:27">
      <c r="A815" s="2">
        <v>814</v>
      </c>
      <c r="B815" s="3" t="s">
        <v>989</v>
      </c>
      <c r="C815" s="3" t="s">
        <v>1135</v>
      </c>
      <c r="D815" s="3" t="s">
        <v>1139</v>
      </c>
      <c r="E815" s="3" t="s">
        <v>22</v>
      </c>
      <c r="F815" s="3" t="s">
        <v>15</v>
      </c>
      <c r="G815" s="3" t="s">
        <v>75</v>
      </c>
      <c r="H815" s="3" t="s">
        <v>1008</v>
      </c>
      <c r="I815" s="3" t="s">
        <v>686</v>
      </c>
      <c r="J815" s="3" t="s">
        <v>1140</v>
      </c>
      <c r="K815" s="3">
        <v>2</v>
      </c>
      <c r="L815" s="3">
        <v>1</v>
      </c>
      <c r="M815" s="3">
        <v>3</v>
      </c>
      <c r="O815">
        <f>Table2[[#This Row],[id]]</f>
        <v>814</v>
      </c>
      <c r="P815" t="str">
        <f>_xlfn.XLOOKUP(Table2[[#This Row],[id]],AGCEEP[id],AGCEEP[continent])</f>
        <v>Oceania</v>
      </c>
      <c r="Q815" t="str">
        <f>_xlfn.XLOOKUP(Table2[[#This Row],[id]],AGCEEP[id],AGCEEP[region])</f>
        <v>Pacific</v>
      </c>
      <c r="R815" t="str">
        <f>_xlfn.XLOOKUP(Table2[[#This Row],[id]],AGCEEP[id],AGCEEP[area])</f>
        <v>Polynesia</v>
      </c>
      <c r="S815" t="str">
        <f>_xlfn.XLOOKUP(Table2[[#This Row],[id]],AGCEEP[id],AGCEEP[terrain])</f>
        <v>forest</v>
      </c>
      <c r="T815" t="str">
        <f>_xlfn.XLOOKUP(Table2[[#This Row],[id]],AGCEEP[id],AGCEEP[religion])</f>
        <v>pagan</v>
      </c>
      <c r="U815" t="str">
        <f>_xlfn.XLOOKUP(Table2[[#This Row],[id]],AGCEEP[id],AGCEEP[climate])</f>
        <v>tropical</v>
      </c>
      <c r="V815" t="str">
        <f>_xlfn.XLOOKUP(Table2[[#This Row],[id]],AGCEEP[id],AGCEEP[culture])</f>
        <v>polynese</v>
      </c>
      <c r="W815" t="str">
        <f>_xlfn.XLOOKUP(Table2[[#This Row],[id]],AGCEEP[id],AGCEEP[goods])</f>
        <v>spices</v>
      </c>
      <c r="X815" t="str">
        <f>_xlfn.XLOOKUP(Table2[[#This Row],[id]],AGCEEP[id],AGCEEP[name])</f>
        <v>Tahiti</v>
      </c>
      <c r="Y815">
        <f>_xlfn.XLOOKUP(Table2[[#This Row],[id]],AGCEEP[id],AGCEEP[colonization_difficulty])</f>
        <v>2</v>
      </c>
      <c r="Z815">
        <f>_xlfn.XLOOKUP(Table2[[#This Row],[id]],AGCEEP[id],AGCEEP[manpower])</f>
        <v>1</v>
      </c>
      <c r="AA815">
        <f>_xlfn.XLOOKUP(Table2[[#This Row],[id]],AGCEEP[id],AGCEEP[income])</f>
        <v>3</v>
      </c>
    </row>
    <row r="816" spans="1:27">
      <c r="A816" s="2">
        <v>815</v>
      </c>
      <c r="B816" s="3" t="s">
        <v>989</v>
      </c>
      <c r="C816" s="3" t="s">
        <v>1135</v>
      </c>
      <c r="D816" s="3" t="s">
        <v>1141</v>
      </c>
      <c r="E816" s="3" t="s">
        <v>22</v>
      </c>
      <c r="F816" s="3" t="s">
        <v>15</v>
      </c>
      <c r="G816" s="3" t="s">
        <v>75</v>
      </c>
      <c r="H816" s="3" t="s">
        <v>1008</v>
      </c>
      <c r="I816" s="3" t="s">
        <v>73</v>
      </c>
      <c r="J816" s="3" t="s">
        <v>1142</v>
      </c>
      <c r="K816" s="3">
        <v>5</v>
      </c>
      <c r="L816" s="3">
        <v>1</v>
      </c>
      <c r="M816" s="3">
        <v>3</v>
      </c>
      <c r="O816">
        <f>Table2[[#This Row],[id]]</f>
        <v>815</v>
      </c>
      <c r="P816" t="str">
        <f>_xlfn.XLOOKUP(Table2[[#This Row],[id]],AGCEEP[id],AGCEEP[continent])</f>
        <v>Oceania</v>
      </c>
      <c r="Q816" t="str">
        <f>_xlfn.XLOOKUP(Table2[[#This Row],[id]],AGCEEP[id],AGCEEP[region])</f>
        <v>Pacific</v>
      </c>
      <c r="R816" t="str">
        <f>_xlfn.XLOOKUP(Table2[[#This Row],[id]],AGCEEP[id],AGCEEP[area])</f>
        <v>Fiji</v>
      </c>
      <c r="S816" t="str">
        <f>_xlfn.XLOOKUP(Table2[[#This Row],[id]],AGCEEP[id],AGCEEP[terrain])</f>
        <v>forest</v>
      </c>
      <c r="T816" t="str">
        <f>_xlfn.XLOOKUP(Table2[[#This Row],[id]],AGCEEP[id],AGCEEP[religion])</f>
        <v>pagan</v>
      </c>
      <c r="U816" t="str">
        <f>_xlfn.XLOOKUP(Table2[[#This Row],[id]],AGCEEP[id],AGCEEP[climate])</f>
        <v>tropical</v>
      </c>
      <c r="V816" t="str">
        <f>_xlfn.XLOOKUP(Table2[[#This Row],[id]],AGCEEP[id],AGCEEP[culture])</f>
        <v>polynese</v>
      </c>
      <c r="W816" t="str">
        <f>_xlfn.XLOOKUP(Table2[[#This Row],[id]],AGCEEP[id],AGCEEP[goods])</f>
        <v>sugar</v>
      </c>
      <c r="X816" t="str">
        <f>_xlfn.XLOOKUP(Table2[[#This Row],[id]],AGCEEP[id],AGCEEP[name])</f>
        <v>Viti Levu</v>
      </c>
      <c r="Y816">
        <f>_xlfn.XLOOKUP(Table2[[#This Row],[id]],AGCEEP[id],AGCEEP[colonization_difficulty])</f>
        <v>5</v>
      </c>
      <c r="Z816">
        <f>_xlfn.XLOOKUP(Table2[[#This Row],[id]],AGCEEP[id],AGCEEP[manpower])</f>
        <v>1</v>
      </c>
      <c r="AA816">
        <f>_xlfn.XLOOKUP(Table2[[#This Row],[id]],AGCEEP[id],AGCEEP[income])</f>
        <v>3</v>
      </c>
    </row>
    <row r="817" spans="1:27">
      <c r="A817" s="2">
        <v>816</v>
      </c>
      <c r="B817" s="3" t="s">
        <v>1015</v>
      </c>
      <c r="C817" s="3" t="s">
        <v>1969</v>
      </c>
      <c r="D817" s="3" t="s">
        <v>1099</v>
      </c>
      <c r="E817" s="3" t="s">
        <v>22</v>
      </c>
      <c r="F817" s="3" t="s">
        <v>15</v>
      </c>
      <c r="G817" s="3" t="s">
        <v>75</v>
      </c>
      <c r="H817" s="3" t="s">
        <v>1103</v>
      </c>
      <c r="I817" s="3" t="s">
        <v>1038</v>
      </c>
      <c r="J817" s="3" t="s">
        <v>1143</v>
      </c>
      <c r="K817" s="3">
        <v>5</v>
      </c>
      <c r="L817" s="3">
        <v>1</v>
      </c>
      <c r="M817" s="3">
        <v>2</v>
      </c>
      <c r="O817">
        <f>Table2[[#This Row],[id]]</f>
        <v>816</v>
      </c>
      <c r="P817" t="str">
        <f>_xlfn.XLOOKUP(Table2[[#This Row],[id]],AGCEEP[id],AGCEEP[continent])</f>
        <v>Africa</v>
      </c>
      <c r="Q817" t="str">
        <f>_xlfn.XLOOKUP(Table2[[#This Row],[id]],AGCEEP[id],AGCEEP[region])</f>
        <v>West Africa</v>
      </c>
      <c r="R817" t="str">
        <f>_xlfn.XLOOKUP(Table2[[#This Row],[id]],AGCEEP[id],AGCEEP[area])</f>
        <v>Cameroon</v>
      </c>
      <c r="S817" t="str">
        <f>_xlfn.XLOOKUP(Table2[[#This Row],[id]],AGCEEP[id],AGCEEP[terrain])</f>
        <v>forest</v>
      </c>
      <c r="T817" t="str">
        <f>_xlfn.XLOOKUP(Table2[[#This Row],[id]],AGCEEP[id],AGCEEP[religion])</f>
        <v>pagan</v>
      </c>
      <c r="U817" t="str">
        <f>_xlfn.XLOOKUP(Table2[[#This Row],[id]],AGCEEP[id],AGCEEP[climate])</f>
        <v>tropical</v>
      </c>
      <c r="V817" t="str">
        <f>_xlfn.XLOOKUP(Table2[[#This Row],[id]],AGCEEP[id],AGCEEP[culture])</f>
        <v>yoruba</v>
      </c>
      <c r="W817" t="str">
        <f>_xlfn.XLOOKUP(Table2[[#This Row],[id]],AGCEEP[id],AGCEEP[goods])</f>
        <v>sugar</v>
      </c>
      <c r="X817" t="str">
        <f>_xlfn.XLOOKUP(Table2[[#This Row],[id]],AGCEEP[id],AGCEEP[name])</f>
        <v>Fernando Po</v>
      </c>
      <c r="Y817">
        <f>_xlfn.XLOOKUP(Table2[[#This Row],[id]],AGCEEP[id],AGCEEP[colonization_difficulty])</f>
        <v>3</v>
      </c>
      <c r="Z817">
        <f>_xlfn.XLOOKUP(Table2[[#This Row],[id]],AGCEEP[id],AGCEEP[manpower])</f>
        <v>1</v>
      </c>
      <c r="AA817">
        <f>_xlfn.XLOOKUP(Table2[[#This Row],[id]],AGCEEP[id],AGCEEP[income])</f>
        <v>2</v>
      </c>
    </row>
    <row r="818" spans="1:27">
      <c r="A818" s="2">
        <v>817</v>
      </c>
      <c r="B818" s="3" t="s">
        <v>1015</v>
      </c>
      <c r="C818" s="3" t="s">
        <v>1969</v>
      </c>
      <c r="D818" s="3" t="s">
        <v>1144</v>
      </c>
      <c r="E818" s="3" t="s">
        <v>1956</v>
      </c>
      <c r="F818" s="3" t="s">
        <v>349</v>
      </c>
      <c r="G818" s="3" t="s">
        <v>35</v>
      </c>
      <c r="H818" s="3" t="s">
        <v>594</v>
      </c>
      <c r="I818" s="3" t="s">
        <v>73</v>
      </c>
      <c r="J818" s="3" t="s">
        <v>1706</v>
      </c>
      <c r="K818" s="3">
        <v>0</v>
      </c>
      <c r="L818" s="3">
        <v>1</v>
      </c>
      <c r="M818" s="3">
        <v>3</v>
      </c>
      <c r="O818">
        <f>Table2[[#This Row],[id]]</f>
        <v>817</v>
      </c>
      <c r="P818" t="str">
        <f>_xlfn.XLOOKUP(Table2[[#This Row],[id]],AGCEEP[id],AGCEEP[continent])</f>
        <v>Africa</v>
      </c>
      <c r="Q818" t="str">
        <f>_xlfn.XLOOKUP(Table2[[#This Row],[id]],AGCEEP[id],AGCEEP[region])</f>
        <v>West Africa</v>
      </c>
      <c r="R818" t="str">
        <f>_xlfn.XLOOKUP(Table2[[#This Row],[id]],AGCEEP[id],AGCEEP[area])</f>
        <v>Canarias</v>
      </c>
      <c r="S818" t="str">
        <f>_xlfn.XLOOKUP(Table2[[#This Row],[id]],AGCEEP[id],AGCEEP[terrain])</f>
        <v>mountain</v>
      </c>
      <c r="T818" t="str">
        <f>_xlfn.XLOOKUP(Table2[[#This Row],[id]],AGCEEP[id],AGCEEP[religion])</f>
        <v>catholic</v>
      </c>
      <c r="U818" t="str">
        <f>_xlfn.XLOOKUP(Table2[[#This Row],[id]],AGCEEP[id],AGCEEP[climate])</f>
        <v>temperate</v>
      </c>
      <c r="V818" t="str">
        <f>_xlfn.XLOOKUP(Table2[[#This Row],[id]],AGCEEP[id],AGCEEP[culture])</f>
        <v>castilian</v>
      </c>
      <c r="W818" t="str">
        <f>_xlfn.XLOOKUP(Table2[[#This Row],[id]],AGCEEP[id],AGCEEP[goods])</f>
        <v>sugar</v>
      </c>
      <c r="X818" t="str">
        <f>_xlfn.XLOOKUP(Table2[[#This Row],[id]],AGCEEP[id],AGCEEP[name])</f>
        <v>The Canary Islands</v>
      </c>
      <c r="Y818">
        <f>_xlfn.XLOOKUP(Table2[[#This Row],[id]],AGCEEP[id],AGCEEP[colonization_difficulty])</f>
        <v>0</v>
      </c>
      <c r="Z818">
        <f>_xlfn.XLOOKUP(Table2[[#This Row],[id]],AGCEEP[id],AGCEEP[manpower])</f>
        <v>1</v>
      </c>
      <c r="AA818">
        <f>_xlfn.XLOOKUP(Table2[[#This Row],[id]],AGCEEP[id],AGCEEP[income])</f>
        <v>3</v>
      </c>
    </row>
    <row r="819" spans="1:27">
      <c r="A819" s="2">
        <v>818</v>
      </c>
      <c r="B819" s="3" t="s">
        <v>1015</v>
      </c>
      <c r="C819" s="3" t="s">
        <v>1969</v>
      </c>
      <c r="D819" s="3" t="s">
        <v>1145</v>
      </c>
      <c r="E819" s="3" t="s">
        <v>22</v>
      </c>
      <c r="F819" s="3" t="s">
        <v>15</v>
      </c>
      <c r="G819" s="3" t="s">
        <v>75</v>
      </c>
      <c r="H819" s="3" t="s">
        <v>1116</v>
      </c>
      <c r="I819" s="3" t="s">
        <v>27</v>
      </c>
      <c r="J819" s="3" t="s">
        <v>1145</v>
      </c>
      <c r="K819" s="3">
        <v>3</v>
      </c>
      <c r="L819" s="3">
        <v>1</v>
      </c>
      <c r="M819" s="3">
        <v>2</v>
      </c>
      <c r="O819">
        <f>Table2[[#This Row],[id]]</f>
        <v>818</v>
      </c>
      <c r="P819" t="str">
        <f>_xlfn.XLOOKUP(Table2[[#This Row],[id]],AGCEEP[id],AGCEEP[continent])</f>
        <v>Africa</v>
      </c>
      <c r="Q819" t="str">
        <f>_xlfn.XLOOKUP(Table2[[#This Row],[id]],AGCEEP[id],AGCEEP[region])</f>
        <v>West Africa</v>
      </c>
      <c r="R819" t="str">
        <f>_xlfn.XLOOKUP(Table2[[#This Row],[id]],AGCEEP[id],AGCEEP[area])</f>
        <v>Cape Verde</v>
      </c>
      <c r="S819" t="str">
        <f>_xlfn.XLOOKUP(Table2[[#This Row],[id]],AGCEEP[id],AGCEEP[terrain])</f>
        <v>forest</v>
      </c>
      <c r="T819" t="str">
        <f>_xlfn.XLOOKUP(Table2[[#This Row],[id]],AGCEEP[id],AGCEEP[religion])</f>
        <v>pagan</v>
      </c>
      <c r="U819" t="str">
        <f>_xlfn.XLOOKUP(Table2[[#This Row],[id]],AGCEEP[id],AGCEEP[climate])</f>
        <v>tropical</v>
      </c>
      <c r="V819" t="str">
        <f>_xlfn.XLOOKUP(Table2[[#This Row],[id]],AGCEEP[id],AGCEEP[culture])</f>
        <v>senegambian</v>
      </c>
      <c r="W819" t="str">
        <f>_xlfn.XLOOKUP(Table2[[#This Row],[id]],AGCEEP[id],AGCEEP[goods])</f>
        <v>salt</v>
      </c>
      <c r="X819" t="str">
        <f>_xlfn.XLOOKUP(Table2[[#This Row],[id]],AGCEEP[id],AGCEEP[name])</f>
        <v>Cape Verde</v>
      </c>
      <c r="Y819">
        <f>_xlfn.XLOOKUP(Table2[[#This Row],[id]],AGCEEP[id],AGCEEP[colonization_difficulty])</f>
        <v>3</v>
      </c>
      <c r="Z819">
        <f>_xlfn.XLOOKUP(Table2[[#This Row],[id]],AGCEEP[id],AGCEEP[manpower])</f>
        <v>1</v>
      </c>
      <c r="AA819">
        <f>_xlfn.XLOOKUP(Table2[[#This Row],[id]],AGCEEP[id],AGCEEP[income])</f>
        <v>2</v>
      </c>
    </row>
    <row r="820" spans="1:27">
      <c r="A820" s="2">
        <v>819</v>
      </c>
      <c r="B820" s="3" t="s">
        <v>346</v>
      </c>
      <c r="C820" s="3" t="s">
        <v>1963</v>
      </c>
      <c r="D820" s="3" t="s">
        <v>516</v>
      </c>
      <c r="E820" s="3" t="s">
        <v>22</v>
      </c>
      <c r="F820" s="3" t="s">
        <v>349</v>
      </c>
      <c r="G820" s="3" t="s">
        <v>35</v>
      </c>
      <c r="H820" s="3" t="s">
        <v>1146</v>
      </c>
      <c r="I820" s="3" t="s">
        <v>27</v>
      </c>
      <c r="J820" s="3" t="s">
        <v>1147</v>
      </c>
      <c r="K820" s="3">
        <v>0</v>
      </c>
      <c r="L820" s="3">
        <v>2</v>
      </c>
      <c r="M820" s="3">
        <v>3</v>
      </c>
      <c r="O820">
        <f>Table2[[#This Row],[id]]</f>
        <v>819</v>
      </c>
      <c r="P820" t="str">
        <f>_xlfn.XLOOKUP(Table2[[#This Row],[id]],AGCEEP[id],AGCEEP[continent])</f>
        <v>Europe</v>
      </c>
      <c r="Q820" t="str">
        <f>_xlfn.XLOOKUP(Table2[[#This Row],[id]],AGCEEP[id],AGCEEP[region])</f>
        <v>Southern Europe</v>
      </c>
      <c r="R820" t="str">
        <f>_xlfn.XLOOKUP(Table2[[#This Row],[id]],AGCEEP[id],AGCEEP[area])</f>
        <v>Mediterranean</v>
      </c>
      <c r="S820" t="str">
        <f>_xlfn.XLOOKUP(Table2[[#This Row],[id]],AGCEEP[id],AGCEEP[terrain])</f>
        <v>forest</v>
      </c>
      <c r="T820" t="str">
        <f>_xlfn.XLOOKUP(Table2[[#This Row],[id]],AGCEEP[id],AGCEEP[religion])</f>
        <v>catholic</v>
      </c>
      <c r="U820" t="str">
        <f>_xlfn.XLOOKUP(Table2[[#This Row],[id]],AGCEEP[id],AGCEEP[climate])</f>
        <v>temperate</v>
      </c>
      <c r="V820" t="str">
        <f>_xlfn.XLOOKUP(Table2[[#This Row],[id]],AGCEEP[id],AGCEEP[culture])</f>
        <v>maltese</v>
      </c>
      <c r="W820" t="str">
        <f>_xlfn.XLOOKUP(Table2[[#This Row],[id]],AGCEEP[id],AGCEEP[goods])</f>
        <v>fish</v>
      </c>
      <c r="X820" t="str">
        <f>_xlfn.XLOOKUP(Table2[[#This Row],[id]],AGCEEP[id],AGCEEP[name])</f>
        <v>Malta</v>
      </c>
      <c r="Y820">
        <f>_xlfn.XLOOKUP(Table2[[#This Row],[id]],AGCEEP[id],AGCEEP[colonization_difficulty])</f>
        <v>0</v>
      </c>
      <c r="Z820">
        <f>_xlfn.XLOOKUP(Table2[[#This Row],[id]],AGCEEP[id],AGCEEP[manpower])</f>
        <v>2</v>
      </c>
      <c r="AA820">
        <f>_xlfn.XLOOKUP(Table2[[#This Row],[id]],AGCEEP[id],AGCEEP[income])</f>
        <v>3</v>
      </c>
    </row>
    <row r="821" spans="1:27">
      <c r="A821" s="2">
        <v>820</v>
      </c>
      <c r="B821" s="3" t="s">
        <v>346</v>
      </c>
      <c r="C821" s="3" t="s">
        <v>1963</v>
      </c>
      <c r="D821" s="3" t="s">
        <v>516</v>
      </c>
      <c r="E821" s="3" t="s">
        <v>1956</v>
      </c>
      <c r="F821" s="3" t="s">
        <v>394</v>
      </c>
      <c r="G821" s="3" t="s">
        <v>35</v>
      </c>
      <c r="H821" s="3" t="s">
        <v>513</v>
      </c>
      <c r="I821" s="3" t="s">
        <v>27</v>
      </c>
      <c r="J821" s="3" t="s">
        <v>1148</v>
      </c>
      <c r="K821" s="3">
        <v>0</v>
      </c>
      <c r="L821" s="3">
        <v>1</v>
      </c>
      <c r="M821" s="3">
        <v>4</v>
      </c>
      <c r="O821">
        <f>Table2[[#This Row],[id]]</f>
        <v>820</v>
      </c>
      <c r="P821" t="str">
        <f>_xlfn.XLOOKUP(Table2[[#This Row],[id]],AGCEEP[id],AGCEEP[continent])</f>
        <v>Europe</v>
      </c>
      <c r="Q821" t="str">
        <f>_xlfn.XLOOKUP(Table2[[#This Row],[id]],AGCEEP[id],AGCEEP[region])</f>
        <v>Southern Europe</v>
      </c>
      <c r="R821" t="str">
        <f>_xlfn.XLOOKUP(Table2[[#This Row],[id]],AGCEEP[id],AGCEEP[area])</f>
        <v>Mediterranean</v>
      </c>
      <c r="S821" t="str">
        <f>_xlfn.XLOOKUP(Table2[[#This Row],[id]],AGCEEP[id],AGCEEP[terrain])</f>
        <v>mountain</v>
      </c>
      <c r="T821" t="str">
        <f>_xlfn.XLOOKUP(Table2[[#This Row],[id]],AGCEEP[id],AGCEEP[religion])</f>
        <v>orthodox</v>
      </c>
      <c r="U821" t="str">
        <f>_xlfn.XLOOKUP(Table2[[#This Row],[id]],AGCEEP[id],AGCEEP[climate])</f>
        <v>temperate</v>
      </c>
      <c r="V821" t="str">
        <f>_xlfn.XLOOKUP(Table2[[#This Row],[id]],AGCEEP[id],AGCEEP[culture])</f>
        <v>greek</v>
      </c>
      <c r="W821" t="str">
        <f>_xlfn.XLOOKUP(Table2[[#This Row],[id]],AGCEEP[id],AGCEEP[goods])</f>
        <v>fish</v>
      </c>
      <c r="X821" t="str">
        <f>_xlfn.XLOOKUP(Table2[[#This Row],[id]],AGCEEP[id],AGCEEP[name])</f>
        <v>Corfu</v>
      </c>
      <c r="Y821">
        <f>_xlfn.XLOOKUP(Table2[[#This Row],[id]],AGCEEP[id],AGCEEP[colonization_difficulty])</f>
        <v>0</v>
      </c>
      <c r="Z821">
        <f>_xlfn.XLOOKUP(Table2[[#This Row],[id]],AGCEEP[id],AGCEEP[manpower])</f>
        <v>3</v>
      </c>
      <c r="AA821">
        <f>_xlfn.XLOOKUP(Table2[[#This Row],[id]],AGCEEP[id],AGCEEP[income])</f>
        <v>4</v>
      </c>
    </row>
    <row r="822" spans="1:27">
      <c r="A822" s="2">
        <v>821</v>
      </c>
      <c r="B822" s="3" t="s">
        <v>346</v>
      </c>
      <c r="C822" s="3" t="s">
        <v>1963</v>
      </c>
      <c r="D822" s="3" t="s">
        <v>593</v>
      </c>
      <c r="E822" s="3" t="s">
        <v>1956</v>
      </c>
      <c r="F822" s="3" t="s">
        <v>349</v>
      </c>
      <c r="G822" s="3" t="s">
        <v>35</v>
      </c>
      <c r="H822" s="3" t="s">
        <v>594</v>
      </c>
      <c r="I822" s="3" t="s">
        <v>27</v>
      </c>
      <c r="J822" s="3" t="s">
        <v>1707</v>
      </c>
      <c r="K822" s="3">
        <v>0</v>
      </c>
      <c r="L822" s="3">
        <v>1</v>
      </c>
      <c r="M822" s="3">
        <v>4</v>
      </c>
      <c r="O822">
        <f>Table2[[#This Row],[id]]</f>
        <v>821</v>
      </c>
      <c r="P822" t="str">
        <f>_xlfn.XLOOKUP(Table2[[#This Row],[id]],AGCEEP[id],AGCEEP[continent])</f>
        <v>Europe</v>
      </c>
      <c r="Q822" t="str">
        <f>_xlfn.XLOOKUP(Table2[[#This Row],[id]],AGCEEP[id],AGCEEP[region])</f>
        <v>Southern Europe</v>
      </c>
      <c r="R822" t="str">
        <f>_xlfn.XLOOKUP(Table2[[#This Row],[id]],AGCEEP[id],AGCEEP[area])</f>
        <v>Mediterranean</v>
      </c>
      <c r="S822" t="str">
        <f>_xlfn.XLOOKUP(Table2[[#This Row],[id]],AGCEEP[id],AGCEEP[terrain])</f>
        <v>mountain</v>
      </c>
      <c r="T822" t="str">
        <f>_xlfn.XLOOKUP(Table2[[#This Row],[id]],AGCEEP[id],AGCEEP[religion])</f>
        <v>catholic</v>
      </c>
      <c r="U822" t="str">
        <f>_xlfn.XLOOKUP(Table2[[#This Row],[id]],AGCEEP[id],AGCEEP[climate])</f>
        <v>temperate</v>
      </c>
      <c r="V822" t="str">
        <f>_xlfn.XLOOKUP(Table2[[#This Row],[id]],AGCEEP[id],AGCEEP[culture])</f>
        <v>catalan</v>
      </c>
      <c r="W822" t="str">
        <f>_xlfn.XLOOKUP(Table2[[#This Row],[id]],AGCEEP[id],AGCEEP[goods])</f>
        <v>fish</v>
      </c>
      <c r="X822" t="str">
        <f>_xlfn.XLOOKUP(Table2[[#This Row],[id]],AGCEEP[id],AGCEEP[name])</f>
        <v>The Baleares</v>
      </c>
      <c r="Y822">
        <f>_xlfn.XLOOKUP(Table2[[#This Row],[id]],AGCEEP[id],AGCEEP[colonization_difficulty])</f>
        <v>0</v>
      </c>
      <c r="Z822">
        <f>_xlfn.XLOOKUP(Table2[[#This Row],[id]],AGCEEP[id],AGCEEP[manpower])</f>
        <v>1</v>
      </c>
      <c r="AA822">
        <f>_xlfn.XLOOKUP(Table2[[#This Row],[id]],AGCEEP[id],AGCEEP[income])</f>
        <v>4</v>
      </c>
    </row>
    <row r="823" spans="1:27">
      <c r="A823" s="2">
        <v>822</v>
      </c>
      <c r="B823" s="3" t="s">
        <v>11</v>
      </c>
      <c r="C823" s="3" t="s">
        <v>1957</v>
      </c>
      <c r="D823" s="3" t="s">
        <v>83</v>
      </c>
      <c r="E823" s="3" t="s">
        <v>22</v>
      </c>
      <c r="F823" s="3" t="s">
        <v>15</v>
      </c>
      <c r="G823" s="3" t="s">
        <v>75</v>
      </c>
      <c r="H823" s="3" t="s">
        <v>88</v>
      </c>
      <c r="I823" s="3" t="s">
        <v>131</v>
      </c>
      <c r="J823" s="3" t="s">
        <v>83</v>
      </c>
      <c r="K823" s="3">
        <v>5</v>
      </c>
      <c r="L823" s="3">
        <v>1</v>
      </c>
      <c r="M823" s="3">
        <v>3</v>
      </c>
      <c r="O823">
        <f>Table2[[#This Row],[id]]</f>
        <v>822</v>
      </c>
      <c r="P823" t="str">
        <f>_xlfn.XLOOKUP(Table2[[#This Row],[id]],AGCEEP[id],AGCEEP[continent])</f>
        <v>America</v>
      </c>
      <c r="Q823" t="str">
        <f>_xlfn.XLOOKUP(Table2[[#This Row],[id]],AGCEEP[id],AGCEEP[region])</f>
        <v>Central America</v>
      </c>
      <c r="R823" t="str">
        <f>_xlfn.XLOOKUP(Table2[[#This Row],[id]],AGCEEP[id],AGCEEP[area])</f>
        <v>Costa Rica</v>
      </c>
      <c r="S823" t="str">
        <f>_xlfn.XLOOKUP(Table2[[#This Row],[id]],AGCEEP[id],AGCEEP[terrain])</f>
        <v>forest</v>
      </c>
      <c r="T823" t="str">
        <f>_xlfn.XLOOKUP(Table2[[#This Row],[id]],AGCEEP[id],AGCEEP[religion])</f>
        <v>pagan</v>
      </c>
      <c r="U823" t="str">
        <f>_xlfn.XLOOKUP(Table2[[#This Row],[id]],AGCEEP[id],AGCEEP[climate])</f>
        <v>tropical</v>
      </c>
      <c r="V823" t="str">
        <f>_xlfn.XLOOKUP(Table2[[#This Row],[id]],AGCEEP[id],AGCEEP[culture])</f>
        <v>mesoamerican</v>
      </c>
      <c r="W823" t="str">
        <f>_xlfn.XLOOKUP(Table2[[#This Row],[id]],AGCEEP[id],AGCEEP[goods])</f>
        <v>naval_supplies</v>
      </c>
      <c r="X823" t="str">
        <f>_xlfn.XLOOKUP(Table2[[#This Row],[id]],AGCEEP[id],AGCEEP[name])</f>
        <v>Costa Rica</v>
      </c>
      <c r="Y823">
        <f>_xlfn.XLOOKUP(Table2[[#This Row],[id]],AGCEEP[id],AGCEEP[colonization_difficulty])</f>
        <v>5</v>
      </c>
      <c r="Z823">
        <f>_xlfn.XLOOKUP(Table2[[#This Row],[id]],AGCEEP[id],AGCEEP[manpower])</f>
        <v>1</v>
      </c>
      <c r="AA823">
        <f>_xlfn.XLOOKUP(Table2[[#This Row],[id]],AGCEEP[id],AGCEEP[income])</f>
        <v>3</v>
      </c>
    </row>
    <row r="824" spans="1:27">
      <c r="A824" s="2">
        <v>823</v>
      </c>
      <c r="B824" s="3" t="s">
        <v>346</v>
      </c>
      <c r="C824" s="3" t="s">
        <v>1963</v>
      </c>
      <c r="D824" s="3" t="s">
        <v>593</v>
      </c>
      <c r="E824" s="3" t="s">
        <v>1956</v>
      </c>
      <c r="F824" s="3" t="s">
        <v>349</v>
      </c>
      <c r="G824" s="3" t="s">
        <v>35</v>
      </c>
      <c r="H824" s="3" t="s">
        <v>603</v>
      </c>
      <c r="I824" s="3" t="s">
        <v>27</v>
      </c>
      <c r="J824" s="3" t="s">
        <v>1708</v>
      </c>
      <c r="K824" s="3">
        <v>0</v>
      </c>
      <c r="L824" s="3">
        <v>1</v>
      </c>
      <c r="M824" s="3">
        <v>3</v>
      </c>
      <c r="O824">
        <f>Table2[[#This Row],[id]]</f>
        <v>823</v>
      </c>
      <c r="P824" t="str">
        <f>_xlfn.XLOOKUP(Table2[[#This Row],[id]],AGCEEP[id],AGCEEP[continent])</f>
        <v>Europe</v>
      </c>
      <c r="Q824" t="str">
        <f>_xlfn.XLOOKUP(Table2[[#This Row],[id]],AGCEEP[id],AGCEEP[region])</f>
        <v>Southern Europe</v>
      </c>
      <c r="R824" t="str">
        <f>_xlfn.XLOOKUP(Table2[[#This Row],[id]],AGCEEP[id],AGCEEP[area])</f>
        <v>Iberia</v>
      </c>
      <c r="S824" t="str">
        <f>_xlfn.XLOOKUP(Table2[[#This Row],[id]],AGCEEP[id],AGCEEP[terrain])</f>
        <v>mountain</v>
      </c>
      <c r="T824" t="str">
        <f>_xlfn.XLOOKUP(Table2[[#This Row],[id]],AGCEEP[id],AGCEEP[religion])</f>
        <v>catholic</v>
      </c>
      <c r="U824" t="str">
        <f>_xlfn.XLOOKUP(Table2[[#This Row],[id]],AGCEEP[id],AGCEEP[climate])</f>
        <v>temperate</v>
      </c>
      <c r="V824" t="str">
        <f>_xlfn.XLOOKUP(Table2[[#This Row],[id]],AGCEEP[id],AGCEEP[culture])</f>
        <v>portuguese</v>
      </c>
      <c r="W824" t="str">
        <f>_xlfn.XLOOKUP(Table2[[#This Row],[id]],AGCEEP[id],AGCEEP[goods])</f>
        <v>sugar</v>
      </c>
      <c r="X824" t="str">
        <f>_xlfn.XLOOKUP(Table2[[#This Row],[id]],AGCEEP[id],AGCEEP[name])</f>
        <v>The Azores</v>
      </c>
      <c r="Y824">
        <f>_xlfn.XLOOKUP(Table2[[#This Row],[id]],AGCEEP[id],AGCEEP[colonization_difficulty])</f>
        <v>0</v>
      </c>
      <c r="Z824">
        <f>_xlfn.XLOOKUP(Table2[[#This Row],[id]],AGCEEP[id],AGCEEP[manpower])</f>
        <v>1</v>
      </c>
      <c r="AA824">
        <f>_xlfn.XLOOKUP(Table2[[#This Row],[id]],AGCEEP[id],AGCEEP[income])</f>
        <v>3</v>
      </c>
    </row>
    <row r="825" spans="1:27">
      <c r="A825" s="2">
        <v>824</v>
      </c>
      <c r="B825" s="3" t="s">
        <v>1015</v>
      </c>
      <c r="C825" s="3" t="s">
        <v>1969</v>
      </c>
      <c r="D825" s="3" t="s">
        <v>1149</v>
      </c>
      <c r="E825" s="3" t="s">
        <v>1956</v>
      </c>
      <c r="F825" s="3" t="s">
        <v>15</v>
      </c>
      <c r="G825" s="3" t="s">
        <v>35</v>
      </c>
      <c r="H825" s="3" t="s">
        <v>338</v>
      </c>
      <c r="I825" s="3" t="s">
        <v>27</v>
      </c>
      <c r="J825" s="3" t="s">
        <v>1709</v>
      </c>
      <c r="K825" s="3">
        <v>3</v>
      </c>
      <c r="L825" s="3">
        <v>1</v>
      </c>
      <c r="M825" s="3">
        <v>1</v>
      </c>
      <c r="O825">
        <f>Table2[[#This Row],[id]]</f>
        <v>824</v>
      </c>
      <c r="P825" t="str">
        <f>_xlfn.XLOOKUP(Table2[[#This Row],[id]],AGCEEP[id],AGCEEP[continent])</f>
        <v>Africa</v>
      </c>
      <c r="Q825" t="str">
        <f>_xlfn.XLOOKUP(Table2[[#This Row],[id]],AGCEEP[id],AGCEEP[region])</f>
        <v>West Africa</v>
      </c>
      <c r="R825" t="str">
        <f>_xlfn.XLOOKUP(Table2[[#This Row],[id]],AGCEEP[id],AGCEEP[area])</f>
        <v>St Helena</v>
      </c>
      <c r="S825" t="str">
        <f>_xlfn.XLOOKUP(Table2[[#This Row],[id]],AGCEEP[id],AGCEEP[terrain])</f>
        <v>mountain</v>
      </c>
      <c r="T825" t="str">
        <f>_xlfn.XLOOKUP(Table2[[#This Row],[id]],AGCEEP[id],AGCEEP[religion])</f>
        <v>pagan</v>
      </c>
      <c r="U825" t="str">
        <f>_xlfn.XLOOKUP(Table2[[#This Row],[id]],AGCEEP[id],AGCEEP[climate])</f>
        <v>temperate</v>
      </c>
      <c r="V825" t="str">
        <f>_xlfn.XLOOKUP(Table2[[#This Row],[id]],AGCEEP[id],AGCEEP[culture])</f>
        <v>native</v>
      </c>
      <c r="W825" t="str">
        <f>_xlfn.XLOOKUP(Table2[[#This Row],[id]],AGCEEP[id],AGCEEP[goods])</f>
        <v>fish</v>
      </c>
      <c r="X825" t="str">
        <f>_xlfn.XLOOKUP(Table2[[#This Row],[id]],AGCEEP[id],AGCEEP[name])</f>
        <v>St. Helena</v>
      </c>
      <c r="Y825">
        <f>_xlfn.XLOOKUP(Table2[[#This Row],[id]],AGCEEP[id],AGCEEP[colonization_difficulty])</f>
        <v>3</v>
      </c>
      <c r="Z825">
        <f>_xlfn.XLOOKUP(Table2[[#This Row],[id]],AGCEEP[id],AGCEEP[manpower])</f>
        <v>1</v>
      </c>
      <c r="AA825">
        <f>_xlfn.XLOOKUP(Table2[[#This Row],[id]],AGCEEP[id],AGCEEP[income])</f>
        <v>1</v>
      </c>
    </row>
    <row r="826" spans="1:27">
      <c r="A826" s="2">
        <v>825</v>
      </c>
      <c r="B826" s="3" t="s">
        <v>11</v>
      </c>
      <c r="C826" s="3" t="s">
        <v>1615</v>
      </c>
      <c r="D826" s="3" t="s">
        <v>1616</v>
      </c>
      <c r="E826" s="3" t="s">
        <v>1308</v>
      </c>
      <c r="F826" s="3"/>
      <c r="G826" s="3" t="s">
        <v>26</v>
      </c>
      <c r="H826" s="3"/>
      <c r="I826" s="3"/>
      <c r="J826" s="3" t="s">
        <v>1710</v>
      </c>
      <c r="K826" s="3"/>
      <c r="L826" s="3"/>
      <c r="M826" s="3"/>
      <c r="O826">
        <f>Table2[[#This Row],[id]]</f>
        <v>825</v>
      </c>
      <c r="P826" t="str">
        <f>_xlfn.XLOOKUP(Table2[[#This Row],[id]],AGCEEP[id],AGCEEP[continent])</f>
        <v>America</v>
      </c>
      <c r="Q826" t="str">
        <f>_xlfn.XLOOKUP(Table2[[#This Row],[id]],AGCEEP[id],AGCEEP[region])</f>
        <v>NWPacificSea</v>
      </c>
      <c r="R826" t="str">
        <f>_xlfn.XLOOKUP(Table2[[#This Row],[id]],AGCEEP[id],AGCEEP[area])</f>
        <v>Sea</v>
      </c>
      <c r="S826" t="str">
        <f>_xlfn.XLOOKUP(Table2[[#This Row],[id]],AGCEEP[id],AGCEEP[terrain])</f>
        <v>sea</v>
      </c>
      <c r="T826">
        <f>_xlfn.XLOOKUP(Table2[[#This Row],[id]],AGCEEP[id],AGCEEP[religion])</f>
        <v>0</v>
      </c>
      <c r="U826" t="str">
        <f>_xlfn.XLOOKUP(Table2[[#This Row],[id]],AGCEEP[id],AGCEEP[climate])</f>
        <v>ncontinental</v>
      </c>
      <c r="V826">
        <f>_xlfn.XLOOKUP(Table2[[#This Row],[id]],AGCEEP[id],AGCEEP[culture])</f>
        <v>0</v>
      </c>
      <c r="W826">
        <f>_xlfn.XLOOKUP(Table2[[#This Row],[id]],AGCEEP[id],AGCEEP[goods])</f>
        <v>0</v>
      </c>
      <c r="X826" t="str">
        <f>_xlfn.XLOOKUP(Table2[[#This Row],[id]],AGCEEP[id],AGCEEP[name])</f>
        <v>Bering Straits</v>
      </c>
      <c r="Y826">
        <f>_xlfn.XLOOKUP(Table2[[#This Row],[id]],AGCEEP[id],AGCEEP[colonization_difficulty])</f>
        <v>0</v>
      </c>
      <c r="Z826">
        <f>_xlfn.XLOOKUP(Table2[[#This Row],[id]],AGCEEP[id],AGCEEP[manpower])</f>
        <v>0</v>
      </c>
      <c r="AA826">
        <f>_xlfn.XLOOKUP(Table2[[#This Row],[id]],AGCEEP[id],AGCEEP[income])</f>
        <v>0</v>
      </c>
    </row>
    <row r="827" spans="1:27">
      <c r="A827" s="2">
        <v>826</v>
      </c>
      <c r="B827" s="3" t="s">
        <v>11</v>
      </c>
      <c r="C827" s="3" t="s">
        <v>1617</v>
      </c>
      <c r="D827" s="3" t="s">
        <v>1616</v>
      </c>
      <c r="E827" s="3" t="s">
        <v>1308</v>
      </c>
      <c r="F827" s="3"/>
      <c r="G827" s="3" t="s">
        <v>122</v>
      </c>
      <c r="H827" s="3"/>
      <c r="I827" s="3"/>
      <c r="J827" s="3" t="s">
        <v>1711</v>
      </c>
      <c r="K827" s="3"/>
      <c r="L827" s="3"/>
      <c r="M827" s="3"/>
      <c r="O827">
        <f>Table2[[#This Row],[id]]</f>
        <v>826</v>
      </c>
      <c r="P827" t="str">
        <f>_xlfn.XLOOKUP(Table2[[#This Row],[id]],AGCEEP[id],AGCEEP[continent])</f>
        <v>America</v>
      </c>
      <c r="Q827" t="str">
        <f>_xlfn.XLOOKUP(Table2[[#This Row],[id]],AGCEEP[id],AGCEEP[region])</f>
        <v>AlaskaSea</v>
      </c>
      <c r="R827" t="str">
        <f>_xlfn.XLOOKUP(Table2[[#This Row],[id]],AGCEEP[id],AGCEEP[area])</f>
        <v>Sea</v>
      </c>
      <c r="S827" t="str">
        <f>_xlfn.XLOOKUP(Table2[[#This Row],[id]],AGCEEP[id],AGCEEP[terrain])</f>
        <v>sea</v>
      </c>
      <c r="T827">
        <f>_xlfn.XLOOKUP(Table2[[#This Row],[id]],AGCEEP[id],AGCEEP[religion])</f>
        <v>0</v>
      </c>
      <c r="U827" t="str">
        <f>_xlfn.XLOOKUP(Table2[[#This Row],[id]],AGCEEP[id],AGCEEP[climate])</f>
        <v>tundra</v>
      </c>
      <c r="V827">
        <f>_xlfn.XLOOKUP(Table2[[#This Row],[id]],AGCEEP[id],AGCEEP[culture])</f>
        <v>0</v>
      </c>
      <c r="W827">
        <f>_xlfn.XLOOKUP(Table2[[#This Row],[id]],AGCEEP[id],AGCEEP[goods])</f>
        <v>0</v>
      </c>
      <c r="X827" t="str">
        <f>_xlfn.XLOOKUP(Table2[[#This Row],[id]],AGCEEP[id],AGCEEP[name])</f>
        <v>Aleutian Sea</v>
      </c>
      <c r="Y827">
        <f>_xlfn.XLOOKUP(Table2[[#This Row],[id]],AGCEEP[id],AGCEEP[colonization_difficulty])</f>
        <v>0</v>
      </c>
      <c r="Z827">
        <f>_xlfn.XLOOKUP(Table2[[#This Row],[id]],AGCEEP[id],AGCEEP[manpower])</f>
        <v>0</v>
      </c>
      <c r="AA827">
        <f>_xlfn.XLOOKUP(Table2[[#This Row],[id]],AGCEEP[id],AGCEEP[income])</f>
        <v>0</v>
      </c>
    </row>
    <row r="828" spans="1:27">
      <c r="A828" s="2">
        <v>827</v>
      </c>
      <c r="B828" s="3" t="s">
        <v>11</v>
      </c>
      <c r="C828" s="3" t="s">
        <v>1617</v>
      </c>
      <c r="D828" s="3" t="s">
        <v>1616</v>
      </c>
      <c r="E828" s="3" t="s">
        <v>1308</v>
      </c>
      <c r="F828" s="3"/>
      <c r="G828" s="3" t="s">
        <v>122</v>
      </c>
      <c r="H828" s="3"/>
      <c r="I828" s="3"/>
      <c r="J828" s="3" t="s">
        <v>1580</v>
      </c>
      <c r="K828" s="3"/>
      <c r="L828" s="3"/>
      <c r="M828" s="3"/>
      <c r="O828">
        <f>Table2[[#This Row],[id]]</f>
        <v>827</v>
      </c>
      <c r="P828" t="str">
        <f>_xlfn.XLOOKUP(Table2[[#This Row],[id]],AGCEEP[id],AGCEEP[continent])</f>
        <v>America</v>
      </c>
      <c r="Q828" t="str">
        <f>_xlfn.XLOOKUP(Table2[[#This Row],[id]],AGCEEP[id],AGCEEP[region])</f>
        <v>AlaskaSea</v>
      </c>
      <c r="R828" t="str">
        <f>_xlfn.XLOOKUP(Table2[[#This Row],[id]],AGCEEP[id],AGCEEP[area])</f>
        <v>Sea</v>
      </c>
      <c r="S828" t="str">
        <f>_xlfn.XLOOKUP(Table2[[#This Row],[id]],AGCEEP[id],AGCEEP[terrain])</f>
        <v>sea</v>
      </c>
      <c r="T828">
        <f>_xlfn.XLOOKUP(Table2[[#This Row],[id]],AGCEEP[id],AGCEEP[religion])</f>
        <v>0</v>
      </c>
      <c r="U828" t="str">
        <f>_xlfn.XLOOKUP(Table2[[#This Row],[id]],AGCEEP[id],AGCEEP[climate])</f>
        <v>tundra</v>
      </c>
      <c r="V828">
        <f>_xlfn.XLOOKUP(Table2[[#This Row],[id]],AGCEEP[id],AGCEEP[culture])</f>
        <v>0</v>
      </c>
      <c r="W828">
        <f>_xlfn.XLOOKUP(Table2[[#This Row],[id]],AGCEEP[id],AGCEEP[goods])</f>
        <v>0</v>
      </c>
      <c r="X828" t="str">
        <f>_xlfn.XLOOKUP(Table2[[#This Row],[id]],AGCEEP[id],AGCEEP[name])</f>
        <v>Aleutian Islands</v>
      </c>
      <c r="Y828">
        <f>_xlfn.XLOOKUP(Table2[[#This Row],[id]],AGCEEP[id],AGCEEP[colonization_difficulty])</f>
        <v>0</v>
      </c>
      <c r="Z828">
        <f>_xlfn.XLOOKUP(Table2[[#This Row],[id]],AGCEEP[id],AGCEEP[manpower])</f>
        <v>0</v>
      </c>
      <c r="AA828">
        <f>_xlfn.XLOOKUP(Table2[[#This Row],[id]],AGCEEP[id],AGCEEP[income])</f>
        <v>0</v>
      </c>
    </row>
    <row r="829" spans="1:27">
      <c r="A829" s="2">
        <v>828</v>
      </c>
      <c r="B829" s="3" t="s">
        <v>11</v>
      </c>
      <c r="C829" s="3" t="s">
        <v>1617</v>
      </c>
      <c r="D829" s="3" t="s">
        <v>1616</v>
      </c>
      <c r="E829" s="3" t="s">
        <v>1308</v>
      </c>
      <c r="F829" s="3"/>
      <c r="G829" s="3"/>
      <c r="H829" s="3"/>
      <c r="I829" s="3"/>
      <c r="J829" s="3" t="s">
        <v>1554</v>
      </c>
      <c r="K829" s="3">
        <v>0</v>
      </c>
      <c r="L829" s="3"/>
      <c r="M829" s="3"/>
      <c r="O829">
        <f>Table2[[#This Row],[id]]</f>
        <v>828</v>
      </c>
      <c r="P829" t="str">
        <f>_xlfn.XLOOKUP(Table2[[#This Row],[id]],AGCEEP[id],AGCEEP[continent])</f>
        <v>America</v>
      </c>
      <c r="Q829" t="str">
        <f>_xlfn.XLOOKUP(Table2[[#This Row],[id]],AGCEEP[id],AGCEEP[region])</f>
        <v>AlaskaSea</v>
      </c>
      <c r="R829" t="str">
        <f>_xlfn.XLOOKUP(Table2[[#This Row],[id]],AGCEEP[id],AGCEEP[area])</f>
        <v>Sea</v>
      </c>
      <c r="S829" t="str">
        <f>_xlfn.XLOOKUP(Table2[[#This Row],[id]],AGCEEP[id],AGCEEP[terrain])</f>
        <v>sea</v>
      </c>
      <c r="T829">
        <f>_xlfn.XLOOKUP(Table2[[#This Row],[id]],AGCEEP[id],AGCEEP[religion])</f>
        <v>0</v>
      </c>
      <c r="U829" t="str">
        <f>_xlfn.XLOOKUP(Table2[[#This Row],[id]],AGCEEP[id],AGCEEP[climate])</f>
        <v>tundra</v>
      </c>
      <c r="V829">
        <f>_xlfn.XLOOKUP(Table2[[#This Row],[id]],AGCEEP[id],AGCEEP[culture])</f>
        <v>0</v>
      </c>
      <c r="W829">
        <f>_xlfn.XLOOKUP(Table2[[#This Row],[id]],AGCEEP[id],AGCEEP[goods])</f>
        <v>0</v>
      </c>
      <c r="X829" t="str">
        <f>_xlfn.XLOOKUP(Table2[[#This Row],[id]],AGCEEP[id],AGCEEP[name])</f>
        <v>Gulf of Alaska</v>
      </c>
      <c r="Y829">
        <f>_xlfn.XLOOKUP(Table2[[#This Row],[id]],AGCEEP[id],AGCEEP[colonization_difficulty])</f>
        <v>0</v>
      </c>
      <c r="Z829">
        <f>_xlfn.XLOOKUP(Table2[[#This Row],[id]],AGCEEP[id],AGCEEP[manpower])</f>
        <v>0</v>
      </c>
      <c r="AA829">
        <f>_xlfn.XLOOKUP(Table2[[#This Row],[id]],AGCEEP[id],AGCEEP[income])</f>
        <v>0</v>
      </c>
    </row>
    <row r="830" spans="1:27">
      <c r="A830" s="2">
        <v>829</v>
      </c>
      <c r="B830" s="3" t="s">
        <v>11</v>
      </c>
      <c r="C830" s="3" t="s">
        <v>1618</v>
      </c>
      <c r="D830" s="3" t="s">
        <v>1619</v>
      </c>
      <c r="E830" s="3" t="s">
        <v>1308</v>
      </c>
      <c r="F830" s="3"/>
      <c r="G830" s="3"/>
      <c r="H830" s="3"/>
      <c r="I830" s="3"/>
      <c r="J830" s="3" t="s">
        <v>210</v>
      </c>
      <c r="K830" s="3">
        <v>0</v>
      </c>
      <c r="L830" s="3"/>
      <c r="M830" s="3"/>
      <c r="O830">
        <f>Table2[[#This Row],[id]]</f>
        <v>829</v>
      </c>
      <c r="P830" t="str">
        <f>_xlfn.XLOOKUP(Table2[[#This Row],[id]],AGCEEP[id],AGCEEP[continent])</f>
        <v>America</v>
      </c>
      <c r="Q830" t="str">
        <f>_xlfn.XLOOKUP(Table2[[#This Row],[id]],AGCEEP[id],AGCEEP[region])</f>
        <v>HudsonBaySea</v>
      </c>
      <c r="R830" t="str">
        <f>_xlfn.XLOOKUP(Table2[[#This Row],[id]],AGCEEP[id],AGCEEP[area])</f>
        <v>HudsonBayArea</v>
      </c>
      <c r="S830" t="str">
        <f>_xlfn.XLOOKUP(Table2[[#This Row],[id]],AGCEEP[id],AGCEEP[terrain])</f>
        <v>sea</v>
      </c>
      <c r="T830">
        <f>_xlfn.XLOOKUP(Table2[[#This Row],[id]],AGCEEP[id],AGCEEP[religion])</f>
        <v>0</v>
      </c>
      <c r="U830" t="str">
        <f>_xlfn.XLOOKUP(Table2[[#This Row],[id]],AGCEEP[id],AGCEEP[climate])</f>
        <v>tundra</v>
      </c>
      <c r="V830">
        <f>_xlfn.XLOOKUP(Table2[[#This Row],[id]],AGCEEP[id],AGCEEP[culture])</f>
        <v>0</v>
      </c>
      <c r="W830">
        <f>_xlfn.XLOOKUP(Table2[[#This Row],[id]],AGCEEP[id],AGCEEP[goods])</f>
        <v>0</v>
      </c>
      <c r="X830" t="str">
        <f>_xlfn.XLOOKUP(Table2[[#This Row],[id]],AGCEEP[id],AGCEEP[name])</f>
        <v>Hudson Bay</v>
      </c>
      <c r="Y830">
        <f>_xlfn.XLOOKUP(Table2[[#This Row],[id]],AGCEEP[id],AGCEEP[colonization_difficulty])</f>
        <v>0</v>
      </c>
      <c r="Z830">
        <f>_xlfn.XLOOKUP(Table2[[#This Row],[id]],AGCEEP[id],AGCEEP[manpower])</f>
        <v>0</v>
      </c>
      <c r="AA830">
        <f>_xlfn.XLOOKUP(Table2[[#This Row],[id]],AGCEEP[id],AGCEEP[income])</f>
        <v>0</v>
      </c>
    </row>
    <row r="831" spans="1:27">
      <c r="A831" s="2">
        <v>830</v>
      </c>
      <c r="B831" s="3" t="s">
        <v>11</v>
      </c>
      <c r="C831" s="3" t="s">
        <v>1618</v>
      </c>
      <c r="D831" s="3" t="s">
        <v>1616</v>
      </c>
      <c r="E831" s="3" t="s">
        <v>1308</v>
      </c>
      <c r="F831" s="3"/>
      <c r="G831" s="3"/>
      <c r="H831" s="3"/>
      <c r="I831" s="3"/>
      <c r="J831" s="3" t="s">
        <v>1557</v>
      </c>
      <c r="K831" s="3">
        <v>0</v>
      </c>
      <c r="L831" s="3"/>
      <c r="M831" s="3"/>
      <c r="O831">
        <f>Table2[[#This Row],[id]]</f>
        <v>830</v>
      </c>
      <c r="P831" t="str">
        <f>_xlfn.XLOOKUP(Table2[[#This Row],[id]],AGCEEP[id],AGCEEP[continent])</f>
        <v>America</v>
      </c>
      <c r="Q831" t="str">
        <f>_xlfn.XLOOKUP(Table2[[#This Row],[id]],AGCEEP[id],AGCEEP[region])</f>
        <v>HudsonBaySea</v>
      </c>
      <c r="R831" t="str">
        <f>_xlfn.XLOOKUP(Table2[[#This Row],[id]],AGCEEP[id],AGCEEP[area])</f>
        <v>Sea</v>
      </c>
      <c r="S831" t="str">
        <f>_xlfn.XLOOKUP(Table2[[#This Row],[id]],AGCEEP[id],AGCEEP[terrain])</f>
        <v>sea</v>
      </c>
      <c r="T831">
        <f>_xlfn.XLOOKUP(Table2[[#This Row],[id]],AGCEEP[id],AGCEEP[religion])</f>
        <v>0</v>
      </c>
      <c r="U831" t="str">
        <f>_xlfn.XLOOKUP(Table2[[#This Row],[id]],AGCEEP[id],AGCEEP[climate])</f>
        <v>tundra</v>
      </c>
      <c r="V831">
        <f>_xlfn.XLOOKUP(Table2[[#This Row],[id]],AGCEEP[id],AGCEEP[culture])</f>
        <v>0</v>
      </c>
      <c r="W831">
        <f>_xlfn.XLOOKUP(Table2[[#This Row],[id]],AGCEEP[id],AGCEEP[goods])</f>
        <v>0</v>
      </c>
      <c r="X831" t="str">
        <f>_xlfn.XLOOKUP(Table2[[#This Row],[id]],AGCEEP[id],AGCEEP[name])</f>
        <v>Hudson Straits</v>
      </c>
      <c r="Y831">
        <f>_xlfn.XLOOKUP(Table2[[#This Row],[id]],AGCEEP[id],AGCEEP[colonization_difficulty])</f>
        <v>0</v>
      </c>
      <c r="Z831">
        <f>_xlfn.XLOOKUP(Table2[[#This Row],[id]],AGCEEP[id],AGCEEP[manpower])</f>
        <v>0</v>
      </c>
      <c r="AA831">
        <f>_xlfn.XLOOKUP(Table2[[#This Row],[id]],AGCEEP[id],AGCEEP[income])</f>
        <v>0</v>
      </c>
    </row>
    <row r="832" spans="1:27">
      <c r="A832" s="2">
        <v>831</v>
      </c>
      <c r="B832" s="3" t="s">
        <v>11</v>
      </c>
      <c r="C832" s="3" t="s">
        <v>1618</v>
      </c>
      <c r="D832" s="3" t="s">
        <v>1616</v>
      </c>
      <c r="E832" s="3" t="s">
        <v>1308</v>
      </c>
      <c r="F832" s="3"/>
      <c r="G832" s="3"/>
      <c r="H832" s="3"/>
      <c r="I832" s="3"/>
      <c r="J832" s="3" t="s">
        <v>1556</v>
      </c>
      <c r="K832" s="3">
        <v>0</v>
      </c>
      <c r="L832" s="3"/>
      <c r="M832" s="3"/>
      <c r="O832">
        <f>Table2[[#This Row],[id]]</f>
        <v>831</v>
      </c>
      <c r="P832" t="str">
        <f>_xlfn.XLOOKUP(Table2[[#This Row],[id]],AGCEEP[id],AGCEEP[continent])</f>
        <v>America</v>
      </c>
      <c r="Q832" t="str">
        <f>_xlfn.XLOOKUP(Table2[[#This Row],[id]],AGCEEP[id],AGCEEP[region])</f>
        <v>HudsonBaySea</v>
      </c>
      <c r="R832" t="str">
        <f>_xlfn.XLOOKUP(Table2[[#This Row],[id]],AGCEEP[id],AGCEEP[area])</f>
        <v>Sea</v>
      </c>
      <c r="S832" t="str">
        <f>_xlfn.XLOOKUP(Table2[[#This Row],[id]],AGCEEP[id],AGCEEP[terrain])</f>
        <v>sea</v>
      </c>
      <c r="T832">
        <f>_xlfn.XLOOKUP(Table2[[#This Row],[id]],AGCEEP[id],AGCEEP[religion])</f>
        <v>0</v>
      </c>
      <c r="U832" t="str">
        <f>_xlfn.XLOOKUP(Table2[[#This Row],[id]],AGCEEP[id],AGCEEP[climate])</f>
        <v>tundra</v>
      </c>
      <c r="V832">
        <f>_xlfn.XLOOKUP(Table2[[#This Row],[id]],AGCEEP[id],AGCEEP[culture])</f>
        <v>0</v>
      </c>
      <c r="W832">
        <f>_xlfn.XLOOKUP(Table2[[#This Row],[id]],AGCEEP[id],AGCEEP[goods])</f>
        <v>0</v>
      </c>
      <c r="X832" t="str">
        <f>_xlfn.XLOOKUP(Table2[[#This Row],[id]],AGCEEP[id],AGCEEP[name])</f>
        <v>Sea of Baffin</v>
      </c>
      <c r="Y832">
        <f>_xlfn.XLOOKUP(Table2[[#This Row],[id]],AGCEEP[id],AGCEEP[colonization_difficulty])</f>
        <v>0</v>
      </c>
      <c r="Z832">
        <f>_xlfn.XLOOKUP(Table2[[#This Row],[id]],AGCEEP[id],AGCEEP[manpower])</f>
        <v>0</v>
      </c>
      <c r="AA832">
        <f>_xlfn.XLOOKUP(Table2[[#This Row],[id]],AGCEEP[id],AGCEEP[income])</f>
        <v>0</v>
      </c>
    </row>
    <row r="833" spans="1:27">
      <c r="A833" s="2">
        <v>832</v>
      </c>
      <c r="B833" s="3" t="s">
        <v>11</v>
      </c>
      <c r="C833" s="3" t="s">
        <v>1618</v>
      </c>
      <c r="D833" s="3" t="s">
        <v>1616</v>
      </c>
      <c r="E833" s="3" t="s">
        <v>1308</v>
      </c>
      <c r="F833" s="3"/>
      <c r="G833" s="3"/>
      <c r="H833" s="3"/>
      <c r="I833" s="3"/>
      <c r="J833" s="3" t="s">
        <v>1555</v>
      </c>
      <c r="K833" s="3">
        <v>0</v>
      </c>
      <c r="L833" s="3"/>
      <c r="M833" s="3"/>
      <c r="O833">
        <f>Table2[[#This Row],[id]]</f>
        <v>832</v>
      </c>
      <c r="P833" t="str">
        <f>_xlfn.XLOOKUP(Table2[[#This Row],[id]],AGCEEP[id],AGCEEP[continent])</f>
        <v>America</v>
      </c>
      <c r="Q833" t="str">
        <f>_xlfn.XLOOKUP(Table2[[#This Row],[id]],AGCEEP[id],AGCEEP[region])</f>
        <v>HudsonBaySea</v>
      </c>
      <c r="R833" t="str">
        <f>_xlfn.XLOOKUP(Table2[[#This Row],[id]],AGCEEP[id],AGCEEP[area])</f>
        <v>Sea</v>
      </c>
      <c r="S833" t="str">
        <f>_xlfn.XLOOKUP(Table2[[#This Row],[id]],AGCEEP[id],AGCEEP[terrain])</f>
        <v>sea</v>
      </c>
      <c r="T833">
        <f>_xlfn.XLOOKUP(Table2[[#This Row],[id]],AGCEEP[id],AGCEEP[religion])</f>
        <v>0</v>
      </c>
      <c r="U833" t="str">
        <f>_xlfn.XLOOKUP(Table2[[#This Row],[id]],AGCEEP[id],AGCEEP[climate])</f>
        <v>ncontinental</v>
      </c>
      <c r="V833">
        <f>_xlfn.XLOOKUP(Table2[[#This Row],[id]],AGCEEP[id],AGCEEP[culture])</f>
        <v>0</v>
      </c>
      <c r="W833">
        <f>_xlfn.XLOOKUP(Table2[[#This Row],[id]],AGCEEP[id],AGCEEP[goods])</f>
        <v>0</v>
      </c>
      <c r="X833" t="str">
        <f>_xlfn.XLOOKUP(Table2[[#This Row],[id]],AGCEEP[id],AGCEEP[name])</f>
        <v>Strait of Labrador</v>
      </c>
      <c r="Y833">
        <f>_xlfn.XLOOKUP(Table2[[#This Row],[id]],AGCEEP[id],AGCEEP[colonization_difficulty])</f>
        <v>0</v>
      </c>
      <c r="Z833">
        <f>_xlfn.XLOOKUP(Table2[[#This Row],[id]],AGCEEP[id],AGCEEP[manpower])</f>
        <v>0</v>
      </c>
      <c r="AA833">
        <f>_xlfn.XLOOKUP(Table2[[#This Row],[id]],AGCEEP[id],AGCEEP[income])</f>
        <v>0</v>
      </c>
    </row>
    <row r="834" spans="1:27">
      <c r="A834" s="2">
        <v>833</v>
      </c>
      <c r="B834" s="3" t="s">
        <v>11</v>
      </c>
      <c r="C834" s="3" t="s">
        <v>1618</v>
      </c>
      <c r="D834" s="3" t="s">
        <v>1616</v>
      </c>
      <c r="E834" s="3" t="s">
        <v>1308</v>
      </c>
      <c r="F834" s="3"/>
      <c r="G834" s="3"/>
      <c r="H834" s="3"/>
      <c r="I834" s="3"/>
      <c r="J834" s="3" t="s">
        <v>1508</v>
      </c>
      <c r="K834" s="3">
        <v>0</v>
      </c>
      <c r="L834" s="3"/>
      <c r="M834" s="3"/>
      <c r="O834">
        <f>Table2[[#This Row],[id]]</f>
        <v>833</v>
      </c>
      <c r="P834" t="str">
        <f>_xlfn.XLOOKUP(Table2[[#This Row],[id]],AGCEEP[id],AGCEEP[continent])</f>
        <v>America</v>
      </c>
      <c r="Q834" t="str">
        <f>_xlfn.XLOOKUP(Table2[[#This Row],[id]],AGCEEP[id],AGCEEP[region])</f>
        <v>HudsonBaySea</v>
      </c>
      <c r="R834" t="str">
        <f>_xlfn.XLOOKUP(Table2[[#This Row],[id]],AGCEEP[id],AGCEEP[area])</f>
        <v>Sea</v>
      </c>
      <c r="S834" t="str">
        <f>_xlfn.XLOOKUP(Table2[[#This Row],[id]],AGCEEP[id],AGCEEP[terrain])</f>
        <v>sea</v>
      </c>
      <c r="T834">
        <f>_xlfn.XLOOKUP(Table2[[#This Row],[id]],AGCEEP[id],AGCEEP[religion])</f>
        <v>0</v>
      </c>
      <c r="U834">
        <f>_xlfn.XLOOKUP(Table2[[#This Row],[id]],AGCEEP[id],AGCEEP[climate])</f>
        <v>0</v>
      </c>
      <c r="V834">
        <f>_xlfn.XLOOKUP(Table2[[#This Row],[id]],AGCEEP[id],AGCEEP[culture])</f>
        <v>0</v>
      </c>
      <c r="W834">
        <f>_xlfn.XLOOKUP(Table2[[#This Row],[id]],AGCEEP[id],AGCEEP[goods])</f>
        <v>0</v>
      </c>
      <c r="X834" t="str">
        <f>_xlfn.XLOOKUP(Table2[[#This Row],[id]],AGCEEP[id],AGCEEP[name])</f>
        <v>Gulf of Saint Lawrence</v>
      </c>
      <c r="Y834">
        <f>_xlfn.XLOOKUP(Table2[[#This Row],[id]],AGCEEP[id],AGCEEP[colonization_difficulty])</f>
        <v>0</v>
      </c>
      <c r="Z834">
        <f>_xlfn.XLOOKUP(Table2[[#This Row],[id]],AGCEEP[id],AGCEEP[manpower])</f>
        <v>0</v>
      </c>
      <c r="AA834">
        <f>_xlfn.XLOOKUP(Table2[[#This Row],[id]],AGCEEP[id],AGCEEP[income])</f>
        <v>0</v>
      </c>
    </row>
    <row r="835" spans="1:27">
      <c r="A835" s="2">
        <v>834</v>
      </c>
      <c r="B835" s="3" t="s">
        <v>11</v>
      </c>
      <c r="C835" s="3" t="s">
        <v>1618</v>
      </c>
      <c r="D835" s="3" t="s">
        <v>1616</v>
      </c>
      <c r="E835" s="3" t="s">
        <v>1308</v>
      </c>
      <c r="F835" s="3"/>
      <c r="G835" s="3"/>
      <c r="H835" s="3"/>
      <c r="I835" s="3"/>
      <c r="J835" s="3" t="s">
        <v>1415</v>
      </c>
      <c r="K835" s="3">
        <v>0</v>
      </c>
      <c r="L835" s="3"/>
      <c r="M835" s="3"/>
      <c r="O835">
        <f>Table2[[#This Row],[id]]</f>
        <v>834</v>
      </c>
      <c r="P835" t="str">
        <f>_xlfn.XLOOKUP(Table2[[#This Row],[id]],AGCEEP[id],AGCEEP[continent])</f>
        <v>America</v>
      </c>
      <c r="Q835" t="str">
        <f>_xlfn.XLOOKUP(Table2[[#This Row],[id]],AGCEEP[id],AGCEEP[region])</f>
        <v>HudsonBaySea</v>
      </c>
      <c r="R835" t="str">
        <f>_xlfn.XLOOKUP(Table2[[#This Row],[id]],AGCEEP[id],AGCEEP[area])</f>
        <v>Sea</v>
      </c>
      <c r="S835" t="str">
        <f>_xlfn.XLOOKUP(Table2[[#This Row],[id]],AGCEEP[id],AGCEEP[terrain])</f>
        <v>sea</v>
      </c>
      <c r="T835">
        <f>_xlfn.XLOOKUP(Table2[[#This Row],[id]],AGCEEP[id],AGCEEP[religion])</f>
        <v>0</v>
      </c>
      <c r="U835" t="str">
        <f>_xlfn.XLOOKUP(Table2[[#This Row],[id]],AGCEEP[id],AGCEEP[climate])</f>
        <v>ncontinental</v>
      </c>
      <c r="V835">
        <f>_xlfn.XLOOKUP(Table2[[#This Row],[id]],AGCEEP[id],AGCEEP[culture])</f>
        <v>0</v>
      </c>
      <c r="W835">
        <f>_xlfn.XLOOKUP(Table2[[#This Row],[id]],AGCEEP[id],AGCEEP[goods])</f>
        <v>0</v>
      </c>
      <c r="X835" t="str">
        <f>_xlfn.XLOOKUP(Table2[[#This Row],[id]],AGCEEP[id],AGCEEP[name])</f>
        <v>Sea of Labrador</v>
      </c>
      <c r="Y835">
        <f>_xlfn.XLOOKUP(Table2[[#This Row],[id]],AGCEEP[id],AGCEEP[colonization_difficulty])</f>
        <v>0</v>
      </c>
      <c r="Z835">
        <f>_xlfn.XLOOKUP(Table2[[#This Row],[id]],AGCEEP[id],AGCEEP[manpower])</f>
        <v>0</v>
      </c>
      <c r="AA835">
        <f>_xlfn.XLOOKUP(Table2[[#This Row],[id]],AGCEEP[id],AGCEEP[income])</f>
        <v>0</v>
      </c>
    </row>
    <row r="836" spans="1:27">
      <c r="A836" s="2">
        <v>835</v>
      </c>
      <c r="B836" s="3" t="s">
        <v>11</v>
      </c>
      <c r="C836" s="3" t="s">
        <v>1620</v>
      </c>
      <c r="D836" s="3" t="s">
        <v>1616</v>
      </c>
      <c r="E836" s="3" t="s">
        <v>1308</v>
      </c>
      <c r="F836" s="3"/>
      <c r="G836" s="3"/>
      <c r="H836" s="3"/>
      <c r="I836" s="3"/>
      <c r="J836" s="3" t="s">
        <v>1414</v>
      </c>
      <c r="K836" s="3">
        <v>0</v>
      </c>
      <c r="L836" s="3"/>
      <c r="M836" s="3"/>
      <c r="O836">
        <f>Table2[[#This Row],[id]]</f>
        <v>835</v>
      </c>
      <c r="P836" t="str">
        <f>_xlfn.XLOOKUP(Table2[[#This Row],[id]],AGCEEP[id],AGCEEP[continent])</f>
        <v>America</v>
      </c>
      <c r="Q836" t="str">
        <f>_xlfn.XLOOKUP(Table2[[#This Row],[id]],AGCEEP[id],AGCEEP[region])</f>
        <v>ArcticSeaSea</v>
      </c>
      <c r="R836" t="str">
        <f>_xlfn.XLOOKUP(Table2[[#This Row],[id]],AGCEEP[id],AGCEEP[area])</f>
        <v>Sea</v>
      </c>
      <c r="S836" t="str">
        <f>_xlfn.XLOOKUP(Table2[[#This Row],[id]],AGCEEP[id],AGCEEP[terrain])</f>
        <v>sea</v>
      </c>
      <c r="T836">
        <f>_xlfn.XLOOKUP(Table2[[#This Row],[id]],AGCEEP[id],AGCEEP[religion])</f>
        <v>0</v>
      </c>
      <c r="U836" t="str">
        <f>_xlfn.XLOOKUP(Table2[[#This Row],[id]],AGCEEP[id],AGCEEP[climate])</f>
        <v>ncontinental</v>
      </c>
      <c r="V836">
        <f>_xlfn.XLOOKUP(Table2[[#This Row],[id]],AGCEEP[id],AGCEEP[culture])</f>
        <v>0</v>
      </c>
      <c r="W836">
        <f>_xlfn.XLOOKUP(Table2[[#This Row],[id]],AGCEEP[id],AGCEEP[goods])</f>
        <v>0</v>
      </c>
      <c r="X836" t="str">
        <f>_xlfn.XLOOKUP(Table2[[#This Row],[id]],AGCEEP[id],AGCEEP[name])</f>
        <v>Coast of Greenland</v>
      </c>
      <c r="Y836">
        <f>_xlfn.XLOOKUP(Table2[[#This Row],[id]],AGCEEP[id],AGCEEP[colonization_difficulty])</f>
        <v>0</v>
      </c>
      <c r="Z836">
        <f>_xlfn.XLOOKUP(Table2[[#This Row],[id]],AGCEEP[id],AGCEEP[manpower])</f>
        <v>0</v>
      </c>
      <c r="AA836">
        <f>_xlfn.XLOOKUP(Table2[[#This Row],[id]],AGCEEP[id],AGCEEP[income])</f>
        <v>0</v>
      </c>
    </row>
    <row r="837" spans="1:27">
      <c r="A837" s="2">
        <v>836</v>
      </c>
      <c r="B837" s="3" t="s">
        <v>346</v>
      </c>
      <c r="C837" s="3" t="s">
        <v>1620</v>
      </c>
      <c r="D837" s="3" t="s">
        <v>1616</v>
      </c>
      <c r="E837" s="3" t="s">
        <v>1308</v>
      </c>
      <c r="F837" s="3"/>
      <c r="G837" s="3"/>
      <c r="H837" s="3"/>
      <c r="I837" s="3"/>
      <c r="J837" s="3" t="s">
        <v>1472</v>
      </c>
      <c r="K837" s="3">
        <v>0</v>
      </c>
      <c r="L837" s="3"/>
      <c r="M837" s="3"/>
      <c r="O837">
        <f>Table2[[#This Row],[id]]</f>
        <v>836</v>
      </c>
      <c r="P837" t="str">
        <f>_xlfn.XLOOKUP(Table2[[#This Row],[id]],AGCEEP[id],AGCEEP[continent])</f>
        <v>Europe</v>
      </c>
      <c r="Q837" t="str">
        <f>_xlfn.XLOOKUP(Table2[[#This Row],[id]],AGCEEP[id],AGCEEP[region])</f>
        <v>ArcticSeaSea</v>
      </c>
      <c r="R837" t="str">
        <f>_xlfn.XLOOKUP(Table2[[#This Row],[id]],AGCEEP[id],AGCEEP[area])</f>
        <v>Sea</v>
      </c>
      <c r="S837" t="str">
        <f>_xlfn.XLOOKUP(Table2[[#This Row],[id]],AGCEEP[id],AGCEEP[terrain])</f>
        <v>sea</v>
      </c>
      <c r="T837">
        <f>_xlfn.XLOOKUP(Table2[[#This Row],[id]],AGCEEP[id],AGCEEP[religion])</f>
        <v>0</v>
      </c>
      <c r="U837">
        <f>_xlfn.XLOOKUP(Table2[[#This Row],[id]],AGCEEP[id],AGCEEP[climate])</f>
        <v>0</v>
      </c>
      <c r="V837">
        <f>_xlfn.XLOOKUP(Table2[[#This Row],[id]],AGCEEP[id],AGCEEP[culture])</f>
        <v>0</v>
      </c>
      <c r="W837">
        <f>_xlfn.XLOOKUP(Table2[[#This Row],[id]],AGCEEP[id],AGCEEP[goods])</f>
        <v>0</v>
      </c>
      <c r="X837" t="str">
        <f>_xlfn.XLOOKUP(Table2[[#This Row],[id]],AGCEEP[id],AGCEEP[name])</f>
        <v>Coast of Iceland</v>
      </c>
      <c r="Y837">
        <f>_xlfn.XLOOKUP(Table2[[#This Row],[id]],AGCEEP[id],AGCEEP[colonization_difficulty])</f>
        <v>0</v>
      </c>
      <c r="Z837">
        <f>_xlfn.XLOOKUP(Table2[[#This Row],[id]],AGCEEP[id],AGCEEP[manpower])</f>
        <v>0</v>
      </c>
      <c r="AA837">
        <f>_xlfn.XLOOKUP(Table2[[#This Row],[id]],AGCEEP[id],AGCEEP[income])</f>
        <v>0</v>
      </c>
    </row>
    <row r="838" spans="1:27">
      <c r="A838" s="2">
        <v>837</v>
      </c>
      <c r="B838" s="3" t="s">
        <v>346</v>
      </c>
      <c r="C838" s="3" t="s">
        <v>1620</v>
      </c>
      <c r="D838" s="3" t="s">
        <v>1616</v>
      </c>
      <c r="E838" s="3" t="s">
        <v>1308</v>
      </c>
      <c r="F838" s="3"/>
      <c r="G838" s="3"/>
      <c r="H838" s="3"/>
      <c r="I838" s="3"/>
      <c r="J838" s="3" t="s">
        <v>1712</v>
      </c>
      <c r="K838" s="3">
        <v>0</v>
      </c>
      <c r="L838" s="3"/>
      <c r="M838" s="3"/>
      <c r="O838">
        <f>Table2[[#This Row],[id]]</f>
        <v>837</v>
      </c>
      <c r="P838" t="str">
        <f>_xlfn.XLOOKUP(Table2[[#This Row],[id]],AGCEEP[id],AGCEEP[continent])</f>
        <v>Europe</v>
      </c>
      <c r="Q838" t="str">
        <f>_xlfn.XLOOKUP(Table2[[#This Row],[id]],AGCEEP[id],AGCEEP[region])</f>
        <v>ArcticSeaSea</v>
      </c>
      <c r="R838" t="str">
        <f>_xlfn.XLOOKUP(Table2[[#This Row],[id]],AGCEEP[id],AGCEEP[area])</f>
        <v>Sea</v>
      </c>
      <c r="S838" t="str">
        <f>_xlfn.XLOOKUP(Table2[[#This Row],[id]],AGCEEP[id],AGCEEP[terrain])</f>
        <v>sea</v>
      </c>
      <c r="T838">
        <f>_xlfn.XLOOKUP(Table2[[#This Row],[id]],AGCEEP[id],AGCEEP[religion])</f>
        <v>0</v>
      </c>
      <c r="U838" t="str">
        <f>_xlfn.XLOOKUP(Table2[[#This Row],[id]],AGCEEP[id],AGCEEP[climate])</f>
        <v>ncontinental</v>
      </c>
      <c r="V838">
        <f>_xlfn.XLOOKUP(Table2[[#This Row],[id]],AGCEEP[id],AGCEEP[culture])</f>
        <v>0</v>
      </c>
      <c r="W838">
        <f>_xlfn.XLOOKUP(Table2[[#This Row],[id]],AGCEEP[id],AGCEEP[goods])</f>
        <v>0</v>
      </c>
      <c r="X838" t="str">
        <f>_xlfn.XLOOKUP(Table2[[#This Row],[id]],AGCEEP[id],AGCEEP[name])</f>
        <v>Icelandic Sea</v>
      </c>
      <c r="Y838">
        <f>_xlfn.XLOOKUP(Table2[[#This Row],[id]],AGCEEP[id],AGCEEP[colonization_difficulty])</f>
        <v>0</v>
      </c>
      <c r="Z838">
        <f>_xlfn.XLOOKUP(Table2[[#This Row],[id]],AGCEEP[id],AGCEEP[manpower])</f>
        <v>0</v>
      </c>
      <c r="AA838">
        <f>_xlfn.XLOOKUP(Table2[[#This Row],[id]],AGCEEP[id],AGCEEP[income])</f>
        <v>0</v>
      </c>
    </row>
    <row r="839" spans="1:27">
      <c r="A839" s="2">
        <v>838</v>
      </c>
      <c r="B839" s="3" t="s">
        <v>346</v>
      </c>
      <c r="C839" s="3" t="s">
        <v>1620</v>
      </c>
      <c r="D839" s="3" t="s">
        <v>1616</v>
      </c>
      <c r="E839" s="3" t="s">
        <v>1308</v>
      </c>
      <c r="F839" s="3"/>
      <c r="G839" s="3" t="s">
        <v>16</v>
      </c>
      <c r="H839" s="3"/>
      <c r="I839" s="3"/>
      <c r="J839" s="3" t="s">
        <v>1471</v>
      </c>
      <c r="K839" s="3">
        <v>0</v>
      </c>
      <c r="L839" s="3"/>
      <c r="M839" s="3"/>
      <c r="O839">
        <f>Table2[[#This Row],[id]]</f>
        <v>838</v>
      </c>
      <c r="P839" t="str">
        <f>_xlfn.XLOOKUP(Table2[[#This Row],[id]],AGCEEP[id],AGCEEP[continent])</f>
        <v>Europe</v>
      </c>
      <c r="Q839" t="str">
        <f>_xlfn.XLOOKUP(Table2[[#This Row],[id]],AGCEEP[id],AGCEEP[region])</f>
        <v>ArcticSeaSea</v>
      </c>
      <c r="R839" t="str">
        <f>_xlfn.XLOOKUP(Table2[[#This Row],[id]],AGCEEP[id],AGCEEP[area])</f>
        <v>Sea</v>
      </c>
      <c r="S839" t="str">
        <f>_xlfn.XLOOKUP(Table2[[#This Row],[id]],AGCEEP[id],AGCEEP[terrain])</f>
        <v>sea</v>
      </c>
      <c r="T839">
        <f>_xlfn.XLOOKUP(Table2[[#This Row],[id]],AGCEEP[id],AGCEEP[religion])</f>
        <v>0</v>
      </c>
      <c r="U839" t="str">
        <f>_xlfn.XLOOKUP(Table2[[#This Row],[id]],AGCEEP[id],AGCEEP[climate])</f>
        <v>ncontinental</v>
      </c>
      <c r="V839">
        <f>_xlfn.XLOOKUP(Table2[[#This Row],[id]],AGCEEP[id],AGCEEP[culture])</f>
        <v>0</v>
      </c>
      <c r="W839">
        <f>_xlfn.XLOOKUP(Table2[[#This Row],[id]],AGCEEP[id],AGCEEP[goods])</f>
        <v>0</v>
      </c>
      <c r="X839" t="str">
        <f>_xlfn.XLOOKUP(Table2[[#This Row],[id]],AGCEEP[id],AGCEEP[name])</f>
        <v>Jan Mayen Sea</v>
      </c>
      <c r="Y839">
        <f>_xlfn.XLOOKUP(Table2[[#This Row],[id]],AGCEEP[id],AGCEEP[colonization_difficulty])</f>
        <v>0</v>
      </c>
      <c r="Z839">
        <f>_xlfn.XLOOKUP(Table2[[#This Row],[id]],AGCEEP[id],AGCEEP[manpower])</f>
        <v>0</v>
      </c>
      <c r="AA839">
        <f>_xlfn.XLOOKUP(Table2[[#This Row],[id]],AGCEEP[id],AGCEEP[income])</f>
        <v>0</v>
      </c>
    </row>
    <row r="840" spans="1:27">
      <c r="A840" s="2">
        <v>839</v>
      </c>
      <c r="B840" s="3" t="s">
        <v>346</v>
      </c>
      <c r="C840" s="3" t="s">
        <v>1620</v>
      </c>
      <c r="D840" s="3" t="s">
        <v>1616</v>
      </c>
      <c r="E840" s="3" t="s">
        <v>1308</v>
      </c>
      <c r="F840" s="3"/>
      <c r="G840" s="3" t="s">
        <v>16</v>
      </c>
      <c r="H840" s="3"/>
      <c r="I840" s="3"/>
      <c r="J840" s="3" t="s">
        <v>1470</v>
      </c>
      <c r="K840" s="3">
        <v>0</v>
      </c>
      <c r="L840" s="3"/>
      <c r="M840" s="3"/>
      <c r="O840">
        <f>Table2[[#This Row],[id]]</f>
        <v>839</v>
      </c>
      <c r="P840" t="str">
        <f>_xlfn.XLOOKUP(Table2[[#This Row],[id]],AGCEEP[id],AGCEEP[continent])</f>
        <v>Europe</v>
      </c>
      <c r="Q840" t="str">
        <f>_xlfn.XLOOKUP(Table2[[#This Row],[id]],AGCEEP[id],AGCEEP[region])</f>
        <v>ArcticSeaSea</v>
      </c>
      <c r="R840" t="str">
        <f>_xlfn.XLOOKUP(Table2[[#This Row],[id]],AGCEEP[id],AGCEEP[area])</f>
        <v>Sea</v>
      </c>
      <c r="S840" t="str">
        <f>_xlfn.XLOOKUP(Table2[[#This Row],[id]],AGCEEP[id],AGCEEP[terrain])</f>
        <v>sea</v>
      </c>
      <c r="T840">
        <f>_xlfn.XLOOKUP(Table2[[#This Row],[id]],AGCEEP[id],AGCEEP[religion])</f>
        <v>0</v>
      </c>
      <c r="U840" t="str">
        <f>_xlfn.XLOOKUP(Table2[[#This Row],[id]],AGCEEP[id],AGCEEP[climate])</f>
        <v>ncontinental</v>
      </c>
      <c r="V840">
        <f>_xlfn.XLOOKUP(Table2[[#This Row],[id]],AGCEEP[id],AGCEEP[culture])</f>
        <v>0</v>
      </c>
      <c r="W840">
        <f>_xlfn.XLOOKUP(Table2[[#This Row],[id]],AGCEEP[id],AGCEEP[goods])</f>
        <v>0</v>
      </c>
      <c r="X840" t="str">
        <f>_xlfn.XLOOKUP(Table2[[#This Row],[id]],AGCEEP[id],AGCEEP[name])</f>
        <v>Spitzberg</v>
      </c>
      <c r="Y840">
        <f>_xlfn.XLOOKUP(Table2[[#This Row],[id]],AGCEEP[id],AGCEEP[colonization_difficulty])</f>
        <v>0</v>
      </c>
      <c r="Z840">
        <f>_xlfn.XLOOKUP(Table2[[#This Row],[id]],AGCEEP[id],AGCEEP[manpower])</f>
        <v>0</v>
      </c>
      <c r="AA840">
        <f>_xlfn.XLOOKUP(Table2[[#This Row],[id]],AGCEEP[id],AGCEEP[income])</f>
        <v>0</v>
      </c>
    </row>
    <row r="841" spans="1:27">
      <c r="A841" s="2">
        <v>840</v>
      </c>
      <c r="B841" s="3" t="s">
        <v>346</v>
      </c>
      <c r="C841" s="3" t="s">
        <v>1620</v>
      </c>
      <c r="D841" s="3" t="s">
        <v>1616</v>
      </c>
      <c r="E841" s="3" t="s">
        <v>1308</v>
      </c>
      <c r="F841" s="3"/>
      <c r="G841" s="3" t="s">
        <v>16</v>
      </c>
      <c r="H841" s="3"/>
      <c r="I841" s="3"/>
      <c r="J841" s="3" t="s">
        <v>1466</v>
      </c>
      <c r="K841" s="3">
        <v>0</v>
      </c>
      <c r="L841" s="3"/>
      <c r="M841" s="3"/>
      <c r="O841">
        <f>Table2[[#This Row],[id]]</f>
        <v>840</v>
      </c>
      <c r="P841" t="str">
        <f>_xlfn.XLOOKUP(Table2[[#This Row],[id]],AGCEEP[id],AGCEEP[continent])</f>
        <v>Europe</v>
      </c>
      <c r="Q841" t="str">
        <f>_xlfn.XLOOKUP(Table2[[#This Row],[id]],AGCEEP[id],AGCEEP[region])</f>
        <v>ArcticSeaSea</v>
      </c>
      <c r="R841" t="str">
        <f>_xlfn.XLOOKUP(Table2[[#This Row],[id]],AGCEEP[id],AGCEEP[area])</f>
        <v>Sea</v>
      </c>
      <c r="S841" t="str">
        <f>_xlfn.XLOOKUP(Table2[[#This Row],[id]],AGCEEP[id],AGCEEP[terrain])</f>
        <v>sea</v>
      </c>
      <c r="T841">
        <f>_xlfn.XLOOKUP(Table2[[#This Row],[id]],AGCEEP[id],AGCEEP[religion])</f>
        <v>0</v>
      </c>
      <c r="U841">
        <f>_xlfn.XLOOKUP(Table2[[#This Row],[id]],AGCEEP[id],AGCEEP[climate])</f>
        <v>0</v>
      </c>
      <c r="V841">
        <f>_xlfn.XLOOKUP(Table2[[#This Row],[id]],AGCEEP[id],AGCEEP[culture])</f>
        <v>0</v>
      </c>
      <c r="W841">
        <f>_xlfn.XLOOKUP(Table2[[#This Row],[id]],AGCEEP[id],AGCEEP[goods])</f>
        <v>0</v>
      </c>
      <c r="X841" t="str">
        <f>_xlfn.XLOOKUP(Table2[[#This Row],[id]],AGCEEP[id],AGCEEP[name])</f>
        <v>Throndheim Fjord</v>
      </c>
      <c r="Y841">
        <f>_xlfn.XLOOKUP(Table2[[#This Row],[id]],AGCEEP[id],AGCEEP[colonization_difficulty])</f>
        <v>0</v>
      </c>
      <c r="Z841">
        <f>_xlfn.XLOOKUP(Table2[[#This Row],[id]],AGCEEP[id],AGCEEP[manpower])</f>
        <v>0</v>
      </c>
      <c r="AA841">
        <f>_xlfn.XLOOKUP(Table2[[#This Row],[id]],AGCEEP[id],AGCEEP[income])</f>
        <v>0</v>
      </c>
    </row>
    <row r="842" spans="1:27">
      <c r="A842" s="2">
        <v>841</v>
      </c>
      <c r="B842" s="3" t="s">
        <v>346</v>
      </c>
      <c r="C842" s="3" t="s">
        <v>1620</v>
      </c>
      <c r="D842" s="3" t="s">
        <v>1616</v>
      </c>
      <c r="E842" s="3" t="s">
        <v>1308</v>
      </c>
      <c r="F842" s="3"/>
      <c r="G842" s="3" t="s">
        <v>16</v>
      </c>
      <c r="H842" s="3"/>
      <c r="I842" s="3"/>
      <c r="J842" s="3" t="s">
        <v>1713</v>
      </c>
      <c r="K842" s="3"/>
      <c r="L842" s="3"/>
      <c r="M842" s="3"/>
      <c r="O842">
        <f>Table2[[#This Row],[id]]</f>
        <v>841</v>
      </c>
      <c r="P842" t="str">
        <f>_xlfn.XLOOKUP(Table2[[#This Row],[id]],AGCEEP[id],AGCEEP[continent])</f>
        <v>Europe</v>
      </c>
      <c r="Q842" t="str">
        <f>_xlfn.XLOOKUP(Table2[[#This Row],[id]],AGCEEP[id],AGCEEP[region])</f>
        <v>ArcticSeaSea</v>
      </c>
      <c r="R842" t="str">
        <f>_xlfn.XLOOKUP(Table2[[#This Row],[id]],AGCEEP[id],AGCEEP[area])</f>
        <v>Sea</v>
      </c>
      <c r="S842" t="str">
        <f>_xlfn.XLOOKUP(Table2[[#This Row],[id]],AGCEEP[id],AGCEEP[terrain])</f>
        <v>sea</v>
      </c>
      <c r="T842">
        <f>_xlfn.XLOOKUP(Table2[[#This Row],[id]],AGCEEP[id],AGCEEP[religion])</f>
        <v>0</v>
      </c>
      <c r="U842">
        <f>_xlfn.XLOOKUP(Table2[[#This Row],[id]],AGCEEP[id],AGCEEP[climate])</f>
        <v>0</v>
      </c>
      <c r="V842">
        <f>_xlfn.XLOOKUP(Table2[[#This Row],[id]],AGCEEP[id],AGCEEP[culture])</f>
        <v>0</v>
      </c>
      <c r="W842">
        <f>_xlfn.XLOOKUP(Table2[[#This Row],[id]],AGCEEP[id],AGCEEP[goods])</f>
        <v>0</v>
      </c>
      <c r="X842" t="str">
        <f>_xlfn.XLOOKUP(Table2[[#This Row],[id]],AGCEEP[id],AGCEEP[name])</f>
        <v>The Lofotens</v>
      </c>
      <c r="Y842">
        <f>_xlfn.XLOOKUP(Table2[[#This Row],[id]],AGCEEP[id],AGCEEP[colonization_difficulty])</f>
        <v>0</v>
      </c>
      <c r="Z842">
        <f>_xlfn.XLOOKUP(Table2[[#This Row],[id]],AGCEEP[id],AGCEEP[manpower])</f>
        <v>0</v>
      </c>
      <c r="AA842">
        <f>_xlfn.XLOOKUP(Table2[[#This Row],[id]],AGCEEP[id],AGCEEP[income])</f>
        <v>0</v>
      </c>
    </row>
    <row r="843" spans="1:27">
      <c r="A843" s="2">
        <v>842</v>
      </c>
      <c r="B843" s="3" t="s">
        <v>346</v>
      </c>
      <c r="C843" s="3" t="s">
        <v>1620</v>
      </c>
      <c r="D843" s="3" t="s">
        <v>1616</v>
      </c>
      <c r="E843" s="3" t="s">
        <v>1308</v>
      </c>
      <c r="F843" s="3"/>
      <c r="G843" s="3" t="s">
        <v>16</v>
      </c>
      <c r="H843" s="3"/>
      <c r="I843" s="3"/>
      <c r="J843" s="3" t="s">
        <v>1465</v>
      </c>
      <c r="K843" s="3">
        <v>0</v>
      </c>
      <c r="L843" s="3"/>
      <c r="M843" s="3"/>
      <c r="O843">
        <f>Table2[[#This Row],[id]]</f>
        <v>842</v>
      </c>
      <c r="P843" t="str">
        <f>_xlfn.XLOOKUP(Table2[[#This Row],[id]],AGCEEP[id],AGCEEP[continent])</f>
        <v>Europe</v>
      </c>
      <c r="Q843" t="str">
        <f>_xlfn.XLOOKUP(Table2[[#This Row],[id]],AGCEEP[id],AGCEEP[region])</f>
        <v>ArcticSeaSea</v>
      </c>
      <c r="R843" t="str">
        <f>_xlfn.XLOOKUP(Table2[[#This Row],[id]],AGCEEP[id],AGCEEP[area])</f>
        <v>Sea</v>
      </c>
      <c r="S843" t="str">
        <f>_xlfn.XLOOKUP(Table2[[#This Row],[id]],AGCEEP[id],AGCEEP[terrain])</f>
        <v>sea</v>
      </c>
      <c r="T843">
        <f>_xlfn.XLOOKUP(Table2[[#This Row],[id]],AGCEEP[id],AGCEEP[religion])</f>
        <v>0</v>
      </c>
      <c r="U843" t="str">
        <f>_xlfn.XLOOKUP(Table2[[#This Row],[id]],AGCEEP[id],AGCEEP[climate])</f>
        <v>ncontinental</v>
      </c>
      <c r="V843">
        <f>_xlfn.XLOOKUP(Table2[[#This Row],[id]],AGCEEP[id],AGCEEP[culture])</f>
        <v>0</v>
      </c>
      <c r="W843">
        <f>_xlfn.XLOOKUP(Table2[[#This Row],[id]],AGCEEP[id],AGCEEP[goods])</f>
        <v>0</v>
      </c>
      <c r="X843" t="str">
        <f>_xlfn.XLOOKUP(Table2[[#This Row],[id]],AGCEEP[id],AGCEEP[name])</f>
        <v>North Cape</v>
      </c>
      <c r="Y843">
        <f>_xlfn.XLOOKUP(Table2[[#This Row],[id]],AGCEEP[id],AGCEEP[colonization_difficulty])</f>
        <v>0</v>
      </c>
      <c r="Z843">
        <f>_xlfn.XLOOKUP(Table2[[#This Row],[id]],AGCEEP[id],AGCEEP[manpower])</f>
        <v>0</v>
      </c>
      <c r="AA843">
        <f>_xlfn.XLOOKUP(Table2[[#This Row],[id]],AGCEEP[id],AGCEEP[income])</f>
        <v>0</v>
      </c>
    </row>
    <row r="844" spans="1:27">
      <c r="A844" s="2">
        <v>843</v>
      </c>
      <c r="B844" s="3" t="s">
        <v>346</v>
      </c>
      <c r="C844" s="3" t="s">
        <v>1620</v>
      </c>
      <c r="D844" s="3" t="s">
        <v>1616</v>
      </c>
      <c r="E844" s="3" t="s">
        <v>1308</v>
      </c>
      <c r="F844" s="3"/>
      <c r="G844" s="3" t="s">
        <v>16</v>
      </c>
      <c r="H844" s="3"/>
      <c r="I844" s="3"/>
      <c r="J844" s="3" t="s">
        <v>1314</v>
      </c>
      <c r="K844" s="3">
        <v>0</v>
      </c>
      <c r="L844" s="3"/>
      <c r="M844" s="3"/>
      <c r="O844">
        <f>Table2[[#This Row],[id]]</f>
        <v>843</v>
      </c>
      <c r="P844" t="str">
        <f>_xlfn.XLOOKUP(Table2[[#This Row],[id]],AGCEEP[id],AGCEEP[continent])</f>
        <v>Europe</v>
      </c>
      <c r="Q844" t="str">
        <f>_xlfn.XLOOKUP(Table2[[#This Row],[id]],AGCEEP[id],AGCEEP[region])</f>
        <v>ArcticSeaSea</v>
      </c>
      <c r="R844" t="str">
        <f>_xlfn.XLOOKUP(Table2[[#This Row],[id]],AGCEEP[id],AGCEEP[area])</f>
        <v>Sea</v>
      </c>
      <c r="S844" t="str">
        <f>_xlfn.XLOOKUP(Table2[[#This Row],[id]],AGCEEP[id],AGCEEP[terrain])</f>
        <v>sea</v>
      </c>
      <c r="T844">
        <f>_xlfn.XLOOKUP(Table2[[#This Row],[id]],AGCEEP[id],AGCEEP[religion])</f>
        <v>0</v>
      </c>
      <c r="U844" t="str">
        <f>_xlfn.XLOOKUP(Table2[[#This Row],[id]],AGCEEP[id],AGCEEP[climate])</f>
        <v>tundra</v>
      </c>
      <c r="V844">
        <f>_xlfn.XLOOKUP(Table2[[#This Row],[id]],AGCEEP[id],AGCEEP[culture])</f>
        <v>0</v>
      </c>
      <c r="W844">
        <f>_xlfn.XLOOKUP(Table2[[#This Row],[id]],AGCEEP[id],AGCEEP[goods])</f>
        <v>0</v>
      </c>
      <c r="X844" t="str">
        <f>_xlfn.XLOOKUP(Table2[[#This Row],[id]],AGCEEP[id],AGCEEP[name])</f>
        <v>White Sea</v>
      </c>
      <c r="Y844">
        <f>_xlfn.XLOOKUP(Table2[[#This Row],[id]],AGCEEP[id],AGCEEP[colonization_difficulty])</f>
        <v>0</v>
      </c>
      <c r="Z844">
        <f>_xlfn.XLOOKUP(Table2[[#This Row],[id]],AGCEEP[id],AGCEEP[manpower])</f>
        <v>0</v>
      </c>
      <c r="AA844">
        <f>_xlfn.XLOOKUP(Table2[[#This Row],[id]],AGCEEP[id],AGCEEP[income])</f>
        <v>0</v>
      </c>
    </row>
    <row r="845" spans="1:27">
      <c r="A845" s="2">
        <v>844</v>
      </c>
      <c r="B845" s="3" t="s">
        <v>652</v>
      </c>
      <c r="C845" s="3" t="s">
        <v>1621</v>
      </c>
      <c r="D845" s="3" t="s">
        <v>1616</v>
      </c>
      <c r="E845" s="3" t="s">
        <v>1308</v>
      </c>
      <c r="F845" s="3"/>
      <c r="G845" s="3"/>
      <c r="H845" s="3"/>
      <c r="I845" s="3"/>
      <c r="J845" s="3" t="s">
        <v>1357</v>
      </c>
      <c r="K845" s="3">
        <v>0</v>
      </c>
      <c r="L845" s="3"/>
      <c r="M845" s="3"/>
      <c r="O845">
        <f>Table2[[#This Row],[id]]</f>
        <v>844</v>
      </c>
      <c r="P845" t="str">
        <f>_xlfn.XLOOKUP(Table2[[#This Row],[id]],AGCEEP[id],AGCEEP[continent])</f>
        <v>Asia</v>
      </c>
      <c r="Q845" t="str">
        <f>_xlfn.XLOOKUP(Table2[[#This Row],[id]],AGCEEP[id],AGCEEP[region])</f>
        <v>KamtchatkaSea</v>
      </c>
      <c r="R845" t="str">
        <f>_xlfn.XLOOKUP(Table2[[#This Row],[id]],AGCEEP[id],AGCEEP[area])</f>
        <v>Sea</v>
      </c>
      <c r="S845" t="str">
        <f>_xlfn.XLOOKUP(Table2[[#This Row],[id]],AGCEEP[id],AGCEEP[terrain])</f>
        <v>sea</v>
      </c>
      <c r="T845">
        <f>_xlfn.XLOOKUP(Table2[[#This Row],[id]],AGCEEP[id],AGCEEP[religion])</f>
        <v>0</v>
      </c>
      <c r="U845" t="str">
        <f>_xlfn.XLOOKUP(Table2[[#This Row],[id]],AGCEEP[id],AGCEEP[climate])</f>
        <v>ncontinental</v>
      </c>
      <c r="V845">
        <f>_xlfn.XLOOKUP(Table2[[#This Row],[id]],AGCEEP[id],AGCEEP[culture])</f>
        <v>0</v>
      </c>
      <c r="W845">
        <f>_xlfn.XLOOKUP(Table2[[#This Row],[id]],AGCEEP[id],AGCEEP[goods])</f>
        <v>0</v>
      </c>
      <c r="X845" t="str">
        <f>_xlfn.XLOOKUP(Table2[[#This Row],[id]],AGCEEP[id],AGCEEP[name])</f>
        <v>Bay of Ajan</v>
      </c>
      <c r="Y845">
        <f>_xlfn.XLOOKUP(Table2[[#This Row],[id]],AGCEEP[id],AGCEEP[colonization_difficulty])</f>
        <v>0</v>
      </c>
      <c r="Z845">
        <f>_xlfn.XLOOKUP(Table2[[#This Row],[id]],AGCEEP[id],AGCEEP[manpower])</f>
        <v>0</v>
      </c>
      <c r="AA845">
        <f>_xlfn.XLOOKUP(Table2[[#This Row],[id]],AGCEEP[id],AGCEEP[income])</f>
        <v>0</v>
      </c>
    </row>
    <row r="846" spans="1:27">
      <c r="A846" s="2">
        <v>845</v>
      </c>
      <c r="B846" s="3" t="s">
        <v>652</v>
      </c>
      <c r="C846" s="3" t="s">
        <v>1621</v>
      </c>
      <c r="D846" s="3" t="s">
        <v>1616</v>
      </c>
      <c r="E846" s="3" t="s">
        <v>1308</v>
      </c>
      <c r="F846" s="3"/>
      <c r="G846" s="3"/>
      <c r="H846" s="3"/>
      <c r="I846" s="3"/>
      <c r="J846" s="3" t="s">
        <v>1358</v>
      </c>
      <c r="K846" s="3">
        <v>0</v>
      </c>
      <c r="L846" s="3"/>
      <c r="M846" s="3"/>
      <c r="O846">
        <f>Table2[[#This Row],[id]]</f>
        <v>845</v>
      </c>
      <c r="P846" t="str">
        <f>_xlfn.XLOOKUP(Table2[[#This Row],[id]],AGCEEP[id],AGCEEP[continent])</f>
        <v>Asia</v>
      </c>
      <c r="Q846" t="str">
        <f>_xlfn.XLOOKUP(Table2[[#This Row],[id]],AGCEEP[id],AGCEEP[region])</f>
        <v>KamtchatkaSea</v>
      </c>
      <c r="R846" t="str">
        <f>_xlfn.XLOOKUP(Table2[[#This Row],[id]],AGCEEP[id],AGCEEP[area])</f>
        <v>Sea</v>
      </c>
      <c r="S846" t="str">
        <f>_xlfn.XLOOKUP(Table2[[#This Row],[id]],AGCEEP[id],AGCEEP[terrain])</f>
        <v>sea</v>
      </c>
      <c r="T846">
        <f>_xlfn.XLOOKUP(Table2[[#This Row],[id]],AGCEEP[id],AGCEEP[religion])</f>
        <v>0</v>
      </c>
      <c r="U846" t="str">
        <f>_xlfn.XLOOKUP(Table2[[#This Row],[id]],AGCEEP[id],AGCEEP[climate])</f>
        <v>ncontinental</v>
      </c>
      <c r="V846">
        <f>_xlfn.XLOOKUP(Table2[[#This Row],[id]],AGCEEP[id],AGCEEP[culture])</f>
        <v>0</v>
      </c>
      <c r="W846">
        <f>_xlfn.XLOOKUP(Table2[[#This Row],[id]],AGCEEP[id],AGCEEP[goods])</f>
        <v>0</v>
      </c>
      <c r="X846" t="str">
        <f>_xlfn.XLOOKUP(Table2[[#This Row],[id]],AGCEEP[id],AGCEEP[name])</f>
        <v>Bay of Magadan</v>
      </c>
      <c r="Y846">
        <f>_xlfn.XLOOKUP(Table2[[#This Row],[id]],AGCEEP[id],AGCEEP[colonization_difficulty])</f>
        <v>0</v>
      </c>
      <c r="Z846">
        <f>_xlfn.XLOOKUP(Table2[[#This Row],[id]],AGCEEP[id],AGCEEP[manpower])</f>
        <v>0</v>
      </c>
      <c r="AA846">
        <f>_xlfn.XLOOKUP(Table2[[#This Row],[id]],AGCEEP[id],AGCEEP[income])</f>
        <v>0</v>
      </c>
    </row>
    <row r="847" spans="1:27">
      <c r="A847" s="2">
        <v>846</v>
      </c>
      <c r="B847" s="3" t="s">
        <v>652</v>
      </c>
      <c r="C847" s="3" t="s">
        <v>1621</v>
      </c>
      <c r="D847" s="3" t="s">
        <v>1616</v>
      </c>
      <c r="E847" s="3" t="s">
        <v>1308</v>
      </c>
      <c r="F847" s="3"/>
      <c r="G847" s="3"/>
      <c r="H847" s="3"/>
      <c r="I847" s="3"/>
      <c r="J847" s="3" t="s">
        <v>1359</v>
      </c>
      <c r="K847" s="3">
        <v>0</v>
      </c>
      <c r="L847" s="3"/>
      <c r="M847" s="3"/>
      <c r="O847">
        <f>Table2[[#This Row],[id]]</f>
        <v>846</v>
      </c>
      <c r="P847" t="str">
        <f>_xlfn.XLOOKUP(Table2[[#This Row],[id]],AGCEEP[id],AGCEEP[continent])</f>
        <v>Asia</v>
      </c>
      <c r="Q847" t="str">
        <f>_xlfn.XLOOKUP(Table2[[#This Row],[id]],AGCEEP[id],AGCEEP[region])</f>
        <v>KamtchatkaSea</v>
      </c>
      <c r="R847" t="str">
        <f>_xlfn.XLOOKUP(Table2[[#This Row],[id]],AGCEEP[id],AGCEEP[area])</f>
        <v>Sea</v>
      </c>
      <c r="S847" t="str">
        <f>_xlfn.XLOOKUP(Table2[[#This Row],[id]],AGCEEP[id],AGCEEP[terrain])</f>
        <v>sea</v>
      </c>
      <c r="T847">
        <f>_xlfn.XLOOKUP(Table2[[#This Row],[id]],AGCEEP[id],AGCEEP[religion])</f>
        <v>0</v>
      </c>
      <c r="U847" t="str">
        <f>_xlfn.XLOOKUP(Table2[[#This Row],[id]],AGCEEP[id],AGCEEP[climate])</f>
        <v>ncontinental</v>
      </c>
      <c r="V847">
        <f>_xlfn.XLOOKUP(Table2[[#This Row],[id]],AGCEEP[id],AGCEEP[culture])</f>
        <v>0</v>
      </c>
      <c r="W847">
        <f>_xlfn.XLOOKUP(Table2[[#This Row],[id]],AGCEEP[id],AGCEEP[goods])</f>
        <v>0</v>
      </c>
      <c r="X847" t="str">
        <f>_xlfn.XLOOKUP(Table2[[#This Row],[id]],AGCEEP[id],AGCEEP[name])</f>
        <v>Gulf of kolyma</v>
      </c>
      <c r="Y847">
        <f>_xlfn.XLOOKUP(Table2[[#This Row],[id]],AGCEEP[id],AGCEEP[colonization_difficulty])</f>
        <v>0</v>
      </c>
      <c r="Z847">
        <f>_xlfn.XLOOKUP(Table2[[#This Row],[id]],AGCEEP[id],AGCEEP[manpower])</f>
        <v>0</v>
      </c>
      <c r="AA847">
        <f>_xlfn.XLOOKUP(Table2[[#This Row],[id]],AGCEEP[id],AGCEEP[income])</f>
        <v>0</v>
      </c>
    </row>
    <row r="848" spans="1:27">
      <c r="A848" s="2">
        <v>847</v>
      </c>
      <c r="B848" s="3" t="s">
        <v>652</v>
      </c>
      <c r="C848" s="3" t="s">
        <v>1621</v>
      </c>
      <c r="D848" s="3" t="s">
        <v>1616</v>
      </c>
      <c r="E848" s="3" t="s">
        <v>1308</v>
      </c>
      <c r="F848" s="3"/>
      <c r="G848" s="3"/>
      <c r="H848" s="3"/>
      <c r="I848" s="3"/>
      <c r="J848" s="3" t="s">
        <v>1361</v>
      </c>
      <c r="K848" s="3">
        <v>0</v>
      </c>
      <c r="L848" s="3"/>
      <c r="M848" s="3"/>
      <c r="O848">
        <f>Table2[[#This Row],[id]]</f>
        <v>847</v>
      </c>
      <c r="P848" t="str">
        <f>_xlfn.XLOOKUP(Table2[[#This Row],[id]],AGCEEP[id],AGCEEP[continent])</f>
        <v>Asia</v>
      </c>
      <c r="Q848" t="str">
        <f>_xlfn.XLOOKUP(Table2[[#This Row],[id]],AGCEEP[id],AGCEEP[region])</f>
        <v>KamtchatkaSea</v>
      </c>
      <c r="R848" t="str">
        <f>_xlfn.XLOOKUP(Table2[[#This Row],[id]],AGCEEP[id],AGCEEP[area])</f>
        <v>Sea</v>
      </c>
      <c r="S848" t="str">
        <f>_xlfn.XLOOKUP(Table2[[#This Row],[id]],AGCEEP[id],AGCEEP[terrain])</f>
        <v>sea</v>
      </c>
      <c r="T848">
        <f>_xlfn.XLOOKUP(Table2[[#This Row],[id]],AGCEEP[id],AGCEEP[religion])</f>
        <v>0</v>
      </c>
      <c r="U848" t="str">
        <f>_xlfn.XLOOKUP(Table2[[#This Row],[id]],AGCEEP[id],AGCEEP[climate])</f>
        <v>tundra</v>
      </c>
      <c r="V848">
        <f>_xlfn.XLOOKUP(Table2[[#This Row],[id]],AGCEEP[id],AGCEEP[culture])</f>
        <v>0</v>
      </c>
      <c r="W848">
        <f>_xlfn.XLOOKUP(Table2[[#This Row],[id]],AGCEEP[id],AGCEEP[goods])</f>
        <v>0</v>
      </c>
      <c r="X848" t="str">
        <f>_xlfn.XLOOKUP(Table2[[#This Row],[id]],AGCEEP[id],AGCEEP[name])</f>
        <v>Bay of Kamenskoie</v>
      </c>
      <c r="Y848">
        <f>_xlfn.XLOOKUP(Table2[[#This Row],[id]],AGCEEP[id],AGCEEP[colonization_difficulty])</f>
        <v>0</v>
      </c>
      <c r="Z848">
        <f>_xlfn.XLOOKUP(Table2[[#This Row],[id]],AGCEEP[id],AGCEEP[manpower])</f>
        <v>0</v>
      </c>
      <c r="AA848">
        <f>_xlfn.XLOOKUP(Table2[[#This Row],[id]],AGCEEP[id],AGCEEP[income])</f>
        <v>0</v>
      </c>
    </row>
    <row r="849" spans="1:27">
      <c r="A849" s="2">
        <v>848</v>
      </c>
      <c r="B849" s="3" t="s">
        <v>652</v>
      </c>
      <c r="C849" s="3" t="s">
        <v>1621</v>
      </c>
      <c r="D849" s="3" t="s">
        <v>1616</v>
      </c>
      <c r="E849" s="3" t="s">
        <v>1308</v>
      </c>
      <c r="F849" s="3"/>
      <c r="G849" s="3"/>
      <c r="H849" s="3"/>
      <c r="I849" s="3"/>
      <c r="J849" s="3" t="s">
        <v>1360</v>
      </c>
      <c r="K849" s="3">
        <v>0</v>
      </c>
      <c r="L849" s="3"/>
      <c r="M849" s="3"/>
      <c r="O849">
        <f>Table2[[#This Row],[id]]</f>
        <v>848</v>
      </c>
      <c r="P849" t="str">
        <f>_xlfn.XLOOKUP(Table2[[#This Row],[id]],AGCEEP[id],AGCEEP[continent])</f>
        <v>Asia</v>
      </c>
      <c r="Q849" t="str">
        <f>_xlfn.XLOOKUP(Table2[[#This Row],[id]],AGCEEP[id],AGCEEP[region])</f>
        <v>KamtchatkaSea</v>
      </c>
      <c r="R849" t="str">
        <f>_xlfn.XLOOKUP(Table2[[#This Row],[id]],AGCEEP[id],AGCEEP[area])</f>
        <v>Sea</v>
      </c>
      <c r="S849" t="str">
        <f>_xlfn.XLOOKUP(Table2[[#This Row],[id]],AGCEEP[id],AGCEEP[terrain])</f>
        <v>sea</v>
      </c>
      <c r="T849">
        <f>_xlfn.XLOOKUP(Table2[[#This Row],[id]],AGCEEP[id],AGCEEP[religion])</f>
        <v>0</v>
      </c>
      <c r="U849" t="str">
        <f>_xlfn.XLOOKUP(Table2[[#This Row],[id]],AGCEEP[id],AGCEEP[climate])</f>
        <v>ncontinental</v>
      </c>
      <c r="V849">
        <f>_xlfn.XLOOKUP(Table2[[#This Row],[id]],AGCEEP[id],AGCEEP[culture])</f>
        <v>0</v>
      </c>
      <c r="W849">
        <f>_xlfn.XLOOKUP(Table2[[#This Row],[id]],AGCEEP[id],AGCEEP[goods])</f>
        <v>0</v>
      </c>
      <c r="X849" t="str">
        <f>_xlfn.XLOOKUP(Table2[[#This Row],[id]],AGCEEP[id],AGCEEP[name])</f>
        <v>Coast of Kamchatska</v>
      </c>
      <c r="Y849">
        <f>_xlfn.XLOOKUP(Table2[[#This Row],[id]],AGCEEP[id],AGCEEP[colonization_difficulty])</f>
        <v>0</v>
      </c>
      <c r="Z849">
        <f>_xlfn.XLOOKUP(Table2[[#This Row],[id]],AGCEEP[id],AGCEEP[manpower])</f>
        <v>0</v>
      </c>
      <c r="AA849">
        <f>_xlfn.XLOOKUP(Table2[[#This Row],[id]],AGCEEP[id],AGCEEP[income])</f>
        <v>0</v>
      </c>
    </row>
    <row r="850" spans="1:27">
      <c r="A850" s="2">
        <v>849</v>
      </c>
      <c r="B850" s="3" t="s">
        <v>652</v>
      </c>
      <c r="C850" s="3" t="s">
        <v>1621</v>
      </c>
      <c r="D850" s="3" t="s">
        <v>1616</v>
      </c>
      <c r="E850" s="3" t="s">
        <v>1308</v>
      </c>
      <c r="F850" s="3"/>
      <c r="G850" s="3"/>
      <c r="H850" s="3"/>
      <c r="I850" s="3"/>
      <c r="J850" s="3" t="s">
        <v>1362</v>
      </c>
      <c r="K850" s="3">
        <v>0</v>
      </c>
      <c r="L850" s="3"/>
      <c r="M850" s="3"/>
      <c r="O850">
        <f>Table2[[#This Row],[id]]</f>
        <v>849</v>
      </c>
      <c r="P850" t="str">
        <f>_xlfn.XLOOKUP(Table2[[#This Row],[id]],AGCEEP[id],AGCEEP[continent])</f>
        <v>Asia</v>
      </c>
      <c r="Q850" t="str">
        <f>_xlfn.XLOOKUP(Table2[[#This Row],[id]],AGCEEP[id],AGCEEP[region])</f>
        <v>KamtchatkaSea</v>
      </c>
      <c r="R850" t="str">
        <f>_xlfn.XLOOKUP(Table2[[#This Row],[id]],AGCEEP[id],AGCEEP[area])</f>
        <v>Sea</v>
      </c>
      <c r="S850" t="str">
        <f>_xlfn.XLOOKUP(Table2[[#This Row],[id]],AGCEEP[id],AGCEEP[terrain])</f>
        <v>sea</v>
      </c>
      <c r="T850">
        <f>_xlfn.XLOOKUP(Table2[[#This Row],[id]],AGCEEP[id],AGCEEP[religion])</f>
        <v>0</v>
      </c>
      <c r="U850">
        <f>_xlfn.XLOOKUP(Table2[[#This Row],[id]],AGCEEP[id],AGCEEP[climate])</f>
        <v>0</v>
      </c>
      <c r="V850">
        <f>_xlfn.XLOOKUP(Table2[[#This Row],[id]],AGCEEP[id],AGCEEP[culture])</f>
        <v>0</v>
      </c>
      <c r="W850">
        <f>_xlfn.XLOOKUP(Table2[[#This Row],[id]],AGCEEP[id],AGCEEP[goods])</f>
        <v>0</v>
      </c>
      <c r="X850" t="str">
        <f>_xlfn.XLOOKUP(Table2[[#This Row],[id]],AGCEEP[id],AGCEEP[name])</f>
        <v>Cape of Kamchatska</v>
      </c>
      <c r="Y850">
        <f>_xlfn.XLOOKUP(Table2[[#This Row],[id]],AGCEEP[id],AGCEEP[colonization_difficulty])</f>
        <v>0</v>
      </c>
      <c r="Z850">
        <f>_xlfn.XLOOKUP(Table2[[#This Row],[id]],AGCEEP[id],AGCEEP[manpower])</f>
        <v>0</v>
      </c>
      <c r="AA850">
        <f>_xlfn.XLOOKUP(Table2[[#This Row],[id]],AGCEEP[id],AGCEEP[income])</f>
        <v>0</v>
      </c>
    </row>
    <row r="851" spans="1:27">
      <c r="A851" s="2">
        <v>850</v>
      </c>
      <c r="B851" s="3" t="s">
        <v>652</v>
      </c>
      <c r="C851" s="3" t="s">
        <v>1621</v>
      </c>
      <c r="D851" s="3" t="s">
        <v>1616</v>
      </c>
      <c r="E851" s="3" t="s">
        <v>1308</v>
      </c>
      <c r="F851" s="3"/>
      <c r="G851" s="3"/>
      <c r="H851" s="3"/>
      <c r="I851" s="3"/>
      <c r="J851" s="3" t="s">
        <v>1715</v>
      </c>
      <c r="K851" s="3">
        <v>0</v>
      </c>
      <c r="L851" s="3"/>
      <c r="M851" s="3"/>
      <c r="O851">
        <f>Table2[[#This Row],[id]]</f>
        <v>850</v>
      </c>
      <c r="P851" t="str">
        <f>_xlfn.XLOOKUP(Table2[[#This Row],[id]],AGCEEP[id],AGCEEP[continent])</f>
        <v>Asia</v>
      </c>
      <c r="Q851" t="str">
        <f>_xlfn.XLOOKUP(Table2[[#This Row],[id]],AGCEEP[id],AGCEEP[region])</f>
        <v>KamtchatkaSea</v>
      </c>
      <c r="R851" t="str">
        <f>_xlfn.XLOOKUP(Table2[[#This Row],[id]],AGCEEP[id],AGCEEP[area])</f>
        <v>Sea</v>
      </c>
      <c r="S851" t="str">
        <f>_xlfn.XLOOKUP(Table2[[#This Row],[id]],AGCEEP[id],AGCEEP[terrain])</f>
        <v>sea</v>
      </c>
      <c r="T851">
        <f>_xlfn.XLOOKUP(Table2[[#This Row],[id]],AGCEEP[id],AGCEEP[religion])</f>
        <v>0</v>
      </c>
      <c r="U851">
        <f>_xlfn.XLOOKUP(Table2[[#This Row],[id]],AGCEEP[id],AGCEEP[climate])</f>
        <v>0</v>
      </c>
      <c r="V851">
        <f>_xlfn.XLOOKUP(Table2[[#This Row],[id]],AGCEEP[id],AGCEEP[culture])</f>
        <v>0</v>
      </c>
      <c r="W851">
        <f>_xlfn.XLOOKUP(Table2[[#This Row],[id]],AGCEEP[id],AGCEEP[goods])</f>
        <v>0</v>
      </c>
      <c r="X851" t="str">
        <f>_xlfn.XLOOKUP(Table2[[#This Row],[id]],AGCEEP[id],AGCEEP[name])</f>
        <v>Komandorski Islands</v>
      </c>
      <c r="Y851">
        <f>_xlfn.XLOOKUP(Table2[[#This Row],[id]],AGCEEP[id],AGCEEP[colonization_difficulty])</f>
        <v>0</v>
      </c>
      <c r="Z851">
        <f>_xlfn.XLOOKUP(Table2[[#This Row],[id]],AGCEEP[id],AGCEEP[manpower])</f>
        <v>0</v>
      </c>
      <c r="AA851">
        <f>_xlfn.XLOOKUP(Table2[[#This Row],[id]],AGCEEP[id],AGCEEP[income])</f>
        <v>0</v>
      </c>
    </row>
    <row r="852" spans="1:27">
      <c r="A852" s="2">
        <v>851</v>
      </c>
      <c r="B852" s="3" t="s">
        <v>652</v>
      </c>
      <c r="C852" s="3" t="s">
        <v>1621</v>
      </c>
      <c r="D852" s="3" t="s">
        <v>1616</v>
      </c>
      <c r="E852" s="3" t="s">
        <v>1308</v>
      </c>
      <c r="F852" s="3"/>
      <c r="G852" s="3"/>
      <c r="H852" s="3"/>
      <c r="I852" s="3"/>
      <c r="J852" s="3" t="s">
        <v>1716</v>
      </c>
      <c r="K852" s="3">
        <v>0</v>
      </c>
      <c r="L852" s="3"/>
      <c r="M852" s="3"/>
      <c r="O852">
        <f>Table2[[#This Row],[id]]</f>
        <v>851</v>
      </c>
      <c r="P852" t="str">
        <f>_xlfn.XLOOKUP(Table2[[#This Row],[id]],AGCEEP[id],AGCEEP[continent])</f>
        <v>Asia</v>
      </c>
      <c r="Q852" t="str">
        <f>_xlfn.XLOOKUP(Table2[[#This Row],[id]],AGCEEP[id],AGCEEP[region])</f>
        <v>KamtchatkaSea</v>
      </c>
      <c r="R852" t="str">
        <f>_xlfn.XLOOKUP(Table2[[#This Row],[id]],AGCEEP[id],AGCEEP[area])</f>
        <v>Sea</v>
      </c>
      <c r="S852" t="str">
        <f>_xlfn.XLOOKUP(Table2[[#This Row],[id]],AGCEEP[id],AGCEEP[terrain])</f>
        <v>sea</v>
      </c>
      <c r="T852">
        <f>_xlfn.XLOOKUP(Table2[[#This Row],[id]],AGCEEP[id],AGCEEP[religion])</f>
        <v>0</v>
      </c>
      <c r="U852" t="str">
        <f>_xlfn.XLOOKUP(Table2[[#This Row],[id]],AGCEEP[id],AGCEEP[climate])</f>
        <v>ncontinental</v>
      </c>
      <c r="V852">
        <f>_xlfn.XLOOKUP(Table2[[#This Row],[id]],AGCEEP[id],AGCEEP[culture])</f>
        <v>0</v>
      </c>
      <c r="W852">
        <f>_xlfn.XLOOKUP(Table2[[#This Row],[id]],AGCEEP[id],AGCEEP[goods])</f>
        <v>0</v>
      </c>
      <c r="X852" t="str">
        <f>_xlfn.XLOOKUP(Table2[[#This Row],[id]],AGCEEP[id],AGCEEP[name])</f>
        <v>Bay of Uka</v>
      </c>
      <c r="Y852">
        <f>_xlfn.XLOOKUP(Table2[[#This Row],[id]],AGCEEP[id],AGCEEP[colonization_difficulty])</f>
        <v>0</v>
      </c>
      <c r="Z852">
        <f>_xlfn.XLOOKUP(Table2[[#This Row],[id]],AGCEEP[id],AGCEEP[manpower])</f>
        <v>0</v>
      </c>
      <c r="AA852">
        <f>_xlfn.XLOOKUP(Table2[[#This Row],[id]],AGCEEP[id],AGCEEP[income])</f>
        <v>0</v>
      </c>
    </row>
    <row r="853" spans="1:27">
      <c r="A853" s="2">
        <v>852</v>
      </c>
      <c r="B853" s="3" t="s">
        <v>652</v>
      </c>
      <c r="C853" s="3" t="s">
        <v>1621</v>
      </c>
      <c r="D853" s="3" t="s">
        <v>1616</v>
      </c>
      <c r="E853" s="3" t="s">
        <v>1308</v>
      </c>
      <c r="F853" s="3"/>
      <c r="G853" s="3"/>
      <c r="H853" s="3"/>
      <c r="I853" s="3"/>
      <c r="J853" s="3" t="s">
        <v>1581</v>
      </c>
      <c r="K853" s="3">
        <v>0</v>
      </c>
      <c r="L853" s="3"/>
      <c r="M853" s="3"/>
      <c r="O853">
        <f>Table2[[#This Row],[id]]</f>
        <v>852</v>
      </c>
      <c r="P853" t="str">
        <f>_xlfn.XLOOKUP(Table2[[#This Row],[id]],AGCEEP[id],AGCEEP[continent])</f>
        <v>Asia</v>
      </c>
      <c r="Q853" t="str">
        <f>_xlfn.XLOOKUP(Table2[[#This Row],[id]],AGCEEP[id],AGCEEP[region])</f>
        <v>KamtchatkaSea</v>
      </c>
      <c r="R853" t="str">
        <f>_xlfn.XLOOKUP(Table2[[#This Row],[id]],AGCEEP[id],AGCEEP[area])</f>
        <v>Sea</v>
      </c>
      <c r="S853" t="str">
        <f>_xlfn.XLOOKUP(Table2[[#This Row],[id]],AGCEEP[id],AGCEEP[terrain])</f>
        <v>sea</v>
      </c>
      <c r="T853">
        <f>_xlfn.XLOOKUP(Table2[[#This Row],[id]],AGCEEP[id],AGCEEP[religion])</f>
        <v>0</v>
      </c>
      <c r="U853" t="str">
        <f>_xlfn.XLOOKUP(Table2[[#This Row],[id]],AGCEEP[id],AGCEEP[climate])</f>
        <v>tundra</v>
      </c>
      <c r="V853">
        <f>_xlfn.XLOOKUP(Table2[[#This Row],[id]],AGCEEP[id],AGCEEP[culture])</f>
        <v>0</v>
      </c>
      <c r="W853">
        <f>_xlfn.XLOOKUP(Table2[[#This Row],[id]],AGCEEP[id],AGCEEP[goods])</f>
        <v>0</v>
      </c>
      <c r="X853" t="str">
        <f>_xlfn.XLOOKUP(Table2[[#This Row],[id]],AGCEEP[id],AGCEEP[name])</f>
        <v>Bay of Oljut</v>
      </c>
      <c r="Y853">
        <f>_xlfn.XLOOKUP(Table2[[#This Row],[id]],AGCEEP[id],AGCEEP[colonization_difficulty])</f>
        <v>0</v>
      </c>
      <c r="Z853">
        <f>_xlfn.XLOOKUP(Table2[[#This Row],[id]],AGCEEP[id],AGCEEP[manpower])</f>
        <v>0</v>
      </c>
      <c r="AA853">
        <f>_xlfn.XLOOKUP(Table2[[#This Row],[id]],AGCEEP[id],AGCEEP[income])</f>
        <v>0</v>
      </c>
    </row>
    <row r="854" spans="1:27">
      <c r="A854" s="2">
        <v>853</v>
      </c>
      <c r="B854" s="3" t="s">
        <v>652</v>
      </c>
      <c r="C854" s="3" t="s">
        <v>1615</v>
      </c>
      <c r="D854" s="3" t="s">
        <v>1616</v>
      </c>
      <c r="E854" s="3" t="s">
        <v>1308</v>
      </c>
      <c r="F854" s="3"/>
      <c r="G854" s="3"/>
      <c r="H854" s="3"/>
      <c r="I854" s="3"/>
      <c r="J854" s="3" t="s">
        <v>1558</v>
      </c>
      <c r="K854" s="3">
        <v>0</v>
      </c>
      <c r="L854" s="3"/>
      <c r="M854" s="3"/>
      <c r="O854">
        <f>Table2[[#This Row],[id]]</f>
        <v>853</v>
      </c>
      <c r="P854" t="str">
        <f>_xlfn.XLOOKUP(Table2[[#This Row],[id]],AGCEEP[id],AGCEEP[continent])</f>
        <v>Asia</v>
      </c>
      <c r="Q854" t="str">
        <f>_xlfn.XLOOKUP(Table2[[#This Row],[id]],AGCEEP[id],AGCEEP[region])</f>
        <v>NWPacificSea</v>
      </c>
      <c r="R854" t="str">
        <f>_xlfn.XLOOKUP(Table2[[#This Row],[id]],AGCEEP[id],AGCEEP[area])</f>
        <v>Sea</v>
      </c>
      <c r="S854" t="str">
        <f>_xlfn.XLOOKUP(Table2[[#This Row],[id]],AGCEEP[id],AGCEEP[terrain])</f>
        <v>sea</v>
      </c>
      <c r="T854">
        <f>_xlfn.XLOOKUP(Table2[[#This Row],[id]],AGCEEP[id],AGCEEP[religion])</f>
        <v>0</v>
      </c>
      <c r="U854" t="str">
        <f>_xlfn.XLOOKUP(Table2[[#This Row],[id]],AGCEEP[id],AGCEEP[climate])</f>
        <v>tundra</v>
      </c>
      <c r="V854">
        <f>_xlfn.XLOOKUP(Table2[[#This Row],[id]],AGCEEP[id],AGCEEP[culture])</f>
        <v>0</v>
      </c>
      <c r="W854">
        <f>_xlfn.XLOOKUP(Table2[[#This Row],[id]],AGCEEP[id],AGCEEP[goods])</f>
        <v>0</v>
      </c>
      <c r="X854" t="str">
        <f>_xlfn.XLOOKUP(Table2[[#This Row],[id]],AGCEEP[id],AGCEEP[name])</f>
        <v>Bay of Anadyr</v>
      </c>
      <c r="Y854">
        <f>_xlfn.XLOOKUP(Table2[[#This Row],[id]],AGCEEP[id],AGCEEP[colonization_difficulty])</f>
        <v>0</v>
      </c>
      <c r="Z854">
        <f>_xlfn.XLOOKUP(Table2[[#This Row],[id]],AGCEEP[id],AGCEEP[manpower])</f>
        <v>0</v>
      </c>
      <c r="AA854">
        <f>_xlfn.XLOOKUP(Table2[[#This Row],[id]],AGCEEP[id],AGCEEP[income])</f>
        <v>0</v>
      </c>
    </row>
    <row r="855" spans="1:27">
      <c r="A855" s="2">
        <v>854</v>
      </c>
      <c r="B855" s="3" t="s">
        <v>652</v>
      </c>
      <c r="C855" s="3" t="s">
        <v>1615</v>
      </c>
      <c r="D855" s="3" t="s">
        <v>1616</v>
      </c>
      <c r="E855" s="3" t="s">
        <v>1308</v>
      </c>
      <c r="F855" s="3"/>
      <c r="G855" s="3" t="s">
        <v>122</v>
      </c>
      <c r="H855" s="3"/>
      <c r="I855" s="3"/>
      <c r="J855" s="3" t="s">
        <v>1717</v>
      </c>
      <c r="K855" s="3"/>
      <c r="L855" s="3"/>
      <c r="M855" s="3"/>
      <c r="O855">
        <f>Table2[[#This Row],[id]]</f>
        <v>854</v>
      </c>
      <c r="P855" t="str">
        <f>_xlfn.XLOOKUP(Table2[[#This Row],[id]],AGCEEP[id],AGCEEP[continent])</f>
        <v>Asia</v>
      </c>
      <c r="Q855" t="str">
        <f>_xlfn.XLOOKUP(Table2[[#This Row],[id]],AGCEEP[id],AGCEEP[region])</f>
        <v>NWPacificSea</v>
      </c>
      <c r="R855" t="str">
        <f>_xlfn.XLOOKUP(Table2[[#This Row],[id]],AGCEEP[id],AGCEEP[area])</f>
        <v>Sea</v>
      </c>
      <c r="S855" t="str">
        <f>_xlfn.XLOOKUP(Table2[[#This Row],[id]],AGCEEP[id],AGCEEP[terrain])</f>
        <v>sea</v>
      </c>
      <c r="T855">
        <f>_xlfn.XLOOKUP(Table2[[#This Row],[id]],AGCEEP[id],AGCEEP[religion])</f>
        <v>0</v>
      </c>
      <c r="U855" t="str">
        <f>_xlfn.XLOOKUP(Table2[[#This Row],[id]],AGCEEP[id],AGCEEP[climate])</f>
        <v>tundra</v>
      </c>
      <c r="V855">
        <f>_xlfn.XLOOKUP(Table2[[#This Row],[id]],AGCEEP[id],AGCEEP[culture])</f>
        <v>0</v>
      </c>
      <c r="W855">
        <f>_xlfn.XLOOKUP(Table2[[#This Row],[id]],AGCEEP[id],AGCEEP[goods])</f>
        <v>0</v>
      </c>
      <c r="X855" t="str">
        <f>_xlfn.XLOOKUP(Table2[[#This Row],[id]],AGCEEP[id],AGCEEP[name])</f>
        <v>Western Aleutian Sea</v>
      </c>
      <c r="Y855">
        <f>_xlfn.XLOOKUP(Table2[[#This Row],[id]],AGCEEP[id],AGCEEP[colonization_difficulty])</f>
        <v>0</v>
      </c>
      <c r="Z855">
        <f>_xlfn.XLOOKUP(Table2[[#This Row],[id]],AGCEEP[id],AGCEEP[manpower])</f>
        <v>0</v>
      </c>
      <c r="AA855">
        <f>_xlfn.XLOOKUP(Table2[[#This Row],[id]],AGCEEP[id],AGCEEP[income])</f>
        <v>0</v>
      </c>
    </row>
    <row r="856" spans="1:27">
      <c r="A856" s="2">
        <v>855</v>
      </c>
      <c r="B856" s="3" t="s">
        <v>652</v>
      </c>
      <c r="C856" s="3" t="s">
        <v>1615</v>
      </c>
      <c r="D856" s="3" t="s">
        <v>1616</v>
      </c>
      <c r="E856" s="3" t="s">
        <v>1308</v>
      </c>
      <c r="F856" s="3"/>
      <c r="G856" s="3" t="s">
        <v>122</v>
      </c>
      <c r="H856" s="3"/>
      <c r="I856" s="3"/>
      <c r="J856" s="3" t="s">
        <v>1718</v>
      </c>
      <c r="K856" s="3"/>
      <c r="L856" s="3"/>
      <c r="M856" s="3"/>
      <c r="O856">
        <f>Table2[[#This Row],[id]]</f>
        <v>855</v>
      </c>
      <c r="P856" t="str">
        <f>_xlfn.XLOOKUP(Table2[[#This Row],[id]],AGCEEP[id],AGCEEP[continent])</f>
        <v>Asia</v>
      </c>
      <c r="Q856" t="str">
        <f>_xlfn.XLOOKUP(Table2[[#This Row],[id]],AGCEEP[id],AGCEEP[region])</f>
        <v>NWPacificSea</v>
      </c>
      <c r="R856" t="str">
        <f>_xlfn.XLOOKUP(Table2[[#This Row],[id]],AGCEEP[id],AGCEEP[area])</f>
        <v>Sea</v>
      </c>
      <c r="S856" t="str">
        <f>_xlfn.XLOOKUP(Table2[[#This Row],[id]],AGCEEP[id],AGCEEP[terrain])</f>
        <v>sea</v>
      </c>
      <c r="T856">
        <f>_xlfn.XLOOKUP(Table2[[#This Row],[id]],AGCEEP[id],AGCEEP[religion])</f>
        <v>0</v>
      </c>
      <c r="U856" t="str">
        <f>_xlfn.XLOOKUP(Table2[[#This Row],[id]],AGCEEP[id],AGCEEP[climate])</f>
        <v>tundra</v>
      </c>
      <c r="V856">
        <f>_xlfn.XLOOKUP(Table2[[#This Row],[id]],AGCEEP[id],AGCEEP[culture])</f>
        <v>0</v>
      </c>
      <c r="W856">
        <f>_xlfn.XLOOKUP(Table2[[#This Row],[id]],AGCEEP[id],AGCEEP[goods])</f>
        <v>0</v>
      </c>
      <c r="X856" t="str">
        <f>_xlfn.XLOOKUP(Table2[[#This Row],[id]],AGCEEP[id],AGCEEP[name])</f>
        <v>Central Aleutian Sea</v>
      </c>
      <c r="Y856">
        <f>_xlfn.XLOOKUP(Table2[[#This Row],[id]],AGCEEP[id],AGCEEP[colonization_difficulty])</f>
        <v>0</v>
      </c>
      <c r="Z856">
        <f>_xlfn.XLOOKUP(Table2[[#This Row],[id]],AGCEEP[id],AGCEEP[manpower])</f>
        <v>0</v>
      </c>
      <c r="AA856">
        <f>_xlfn.XLOOKUP(Table2[[#This Row],[id]],AGCEEP[id],AGCEEP[income])</f>
        <v>0</v>
      </c>
    </row>
    <row r="857" spans="1:27">
      <c r="A857" s="2">
        <v>856</v>
      </c>
      <c r="B857" s="3" t="s">
        <v>11</v>
      </c>
      <c r="C857" s="3" t="s">
        <v>1615</v>
      </c>
      <c r="D857" s="3" t="s">
        <v>1616</v>
      </c>
      <c r="E857" s="3" t="s">
        <v>1308</v>
      </c>
      <c r="F857" s="3"/>
      <c r="G857" s="3"/>
      <c r="H857" s="3"/>
      <c r="I857" s="3"/>
      <c r="J857" s="3" t="s">
        <v>1719</v>
      </c>
      <c r="K857" s="3"/>
      <c r="L857" s="3"/>
      <c r="M857" s="3"/>
      <c r="O857">
        <f>Table2[[#This Row],[id]]</f>
        <v>856</v>
      </c>
      <c r="P857" t="str">
        <f>_xlfn.XLOOKUP(Table2[[#This Row],[id]],AGCEEP[id],AGCEEP[continent])</f>
        <v>America</v>
      </c>
      <c r="Q857" t="str">
        <f>_xlfn.XLOOKUP(Table2[[#This Row],[id]],AGCEEP[id],AGCEEP[region])</f>
        <v>NWPacificSea</v>
      </c>
      <c r="R857" t="str">
        <f>_xlfn.XLOOKUP(Table2[[#This Row],[id]],AGCEEP[id],AGCEEP[area])</f>
        <v>Sea</v>
      </c>
      <c r="S857" t="str">
        <f>_xlfn.XLOOKUP(Table2[[#This Row],[id]],AGCEEP[id],AGCEEP[terrain])</f>
        <v>sea</v>
      </c>
      <c r="T857">
        <f>_xlfn.XLOOKUP(Table2[[#This Row],[id]],AGCEEP[id],AGCEEP[religion])</f>
        <v>0</v>
      </c>
      <c r="U857">
        <f>_xlfn.XLOOKUP(Table2[[#This Row],[id]],AGCEEP[id],AGCEEP[climate])</f>
        <v>0</v>
      </c>
      <c r="V857">
        <f>_xlfn.XLOOKUP(Table2[[#This Row],[id]],AGCEEP[id],AGCEEP[culture])</f>
        <v>0</v>
      </c>
      <c r="W857">
        <f>_xlfn.XLOOKUP(Table2[[#This Row],[id]],AGCEEP[id],AGCEEP[goods])</f>
        <v>0</v>
      </c>
      <c r="X857" t="str">
        <f>_xlfn.XLOOKUP(Table2[[#This Row],[id]],AGCEEP[id],AGCEEP[name])</f>
        <v>South Aleutian Sea</v>
      </c>
      <c r="Y857">
        <f>_xlfn.XLOOKUP(Table2[[#This Row],[id]],AGCEEP[id],AGCEEP[colonization_difficulty])</f>
        <v>0</v>
      </c>
      <c r="Z857">
        <f>_xlfn.XLOOKUP(Table2[[#This Row],[id]],AGCEEP[id],AGCEEP[manpower])</f>
        <v>0</v>
      </c>
      <c r="AA857">
        <f>_xlfn.XLOOKUP(Table2[[#This Row],[id]],AGCEEP[id],AGCEEP[income])</f>
        <v>0</v>
      </c>
    </row>
    <row r="858" spans="1:27">
      <c r="A858" s="2">
        <v>857</v>
      </c>
      <c r="B858" s="3" t="s">
        <v>11</v>
      </c>
      <c r="C858" s="3" t="s">
        <v>1617</v>
      </c>
      <c r="D858" s="3" t="s">
        <v>1616</v>
      </c>
      <c r="E858" s="3" t="s">
        <v>1308</v>
      </c>
      <c r="F858" s="3"/>
      <c r="G858" s="3"/>
      <c r="H858" s="3"/>
      <c r="I858" s="3"/>
      <c r="J858" s="3" t="s">
        <v>1720</v>
      </c>
      <c r="K858" s="3"/>
      <c r="L858" s="3"/>
      <c r="M858" s="3"/>
      <c r="O858">
        <f>Table2[[#This Row],[id]]</f>
        <v>857</v>
      </c>
      <c r="P858" t="str">
        <f>_xlfn.XLOOKUP(Table2[[#This Row],[id]],AGCEEP[id],AGCEEP[continent])</f>
        <v>America</v>
      </c>
      <c r="Q858" t="str">
        <f>_xlfn.XLOOKUP(Table2[[#This Row],[id]],AGCEEP[id],AGCEEP[region])</f>
        <v>AlaskaSea</v>
      </c>
      <c r="R858" t="str">
        <f>_xlfn.XLOOKUP(Table2[[#This Row],[id]],AGCEEP[id],AGCEEP[area])</f>
        <v>Sea</v>
      </c>
      <c r="S858" t="str">
        <f>_xlfn.XLOOKUP(Table2[[#This Row],[id]],AGCEEP[id],AGCEEP[terrain])</f>
        <v>sea</v>
      </c>
      <c r="T858">
        <f>_xlfn.XLOOKUP(Table2[[#This Row],[id]],AGCEEP[id],AGCEEP[religion])</f>
        <v>0</v>
      </c>
      <c r="U858">
        <f>_xlfn.XLOOKUP(Table2[[#This Row],[id]],AGCEEP[id],AGCEEP[climate])</f>
        <v>0</v>
      </c>
      <c r="V858">
        <f>_xlfn.XLOOKUP(Table2[[#This Row],[id]],AGCEEP[id],AGCEEP[culture])</f>
        <v>0</v>
      </c>
      <c r="W858">
        <f>_xlfn.XLOOKUP(Table2[[#This Row],[id]],AGCEEP[id],AGCEEP[goods])</f>
        <v>0</v>
      </c>
      <c r="X858" t="str">
        <f>_xlfn.XLOOKUP(Table2[[#This Row],[id]],AGCEEP[id],AGCEEP[name])</f>
        <v>Northwestern Pacific Ocean</v>
      </c>
      <c r="Y858">
        <f>_xlfn.XLOOKUP(Table2[[#This Row],[id]],AGCEEP[id],AGCEEP[colonization_difficulty])</f>
        <v>0</v>
      </c>
      <c r="Z858">
        <f>_xlfn.XLOOKUP(Table2[[#This Row],[id]],AGCEEP[id],AGCEEP[manpower])</f>
        <v>0</v>
      </c>
      <c r="AA858">
        <f>_xlfn.XLOOKUP(Table2[[#This Row],[id]],AGCEEP[id],AGCEEP[income])</f>
        <v>0</v>
      </c>
    </row>
    <row r="859" spans="1:27">
      <c r="A859" s="2">
        <v>858</v>
      </c>
      <c r="B859" s="3" t="s">
        <v>11</v>
      </c>
      <c r="C859" s="3" t="s">
        <v>1617</v>
      </c>
      <c r="D859" s="3" t="s">
        <v>1616</v>
      </c>
      <c r="E859" s="3" t="s">
        <v>1308</v>
      </c>
      <c r="F859" s="3"/>
      <c r="G859" s="3"/>
      <c r="H859" s="3"/>
      <c r="I859" s="3"/>
      <c r="J859" s="3" t="s">
        <v>1721</v>
      </c>
      <c r="K859" s="3">
        <v>0</v>
      </c>
      <c r="L859" s="3"/>
      <c r="M859" s="3"/>
      <c r="O859">
        <f>Table2[[#This Row],[id]]</f>
        <v>858</v>
      </c>
      <c r="P859" t="str">
        <f>_xlfn.XLOOKUP(Table2[[#This Row],[id]],AGCEEP[id],AGCEEP[continent])</f>
        <v>America</v>
      </c>
      <c r="Q859" t="str">
        <f>_xlfn.XLOOKUP(Table2[[#This Row],[id]],AGCEEP[id],AGCEEP[region])</f>
        <v>AlaskaSea</v>
      </c>
      <c r="R859" t="str">
        <f>_xlfn.XLOOKUP(Table2[[#This Row],[id]],AGCEEP[id],AGCEEP[area])</f>
        <v>Sea</v>
      </c>
      <c r="S859" t="str">
        <f>_xlfn.XLOOKUP(Table2[[#This Row],[id]],AGCEEP[id],AGCEEP[terrain])</f>
        <v>sea</v>
      </c>
      <c r="T859">
        <f>_xlfn.XLOOKUP(Table2[[#This Row],[id]],AGCEEP[id],AGCEEP[religion])</f>
        <v>0</v>
      </c>
      <c r="U859" t="str">
        <f>_xlfn.XLOOKUP(Table2[[#This Row],[id]],AGCEEP[id],AGCEEP[climate])</f>
        <v>ncontinental</v>
      </c>
      <c r="V859">
        <f>_xlfn.XLOOKUP(Table2[[#This Row],[id]],AGCEEP[id],AGCEEP[culture])</f>
        <v>0</v>
      </c>
      <c r="W859">
        <f>_xlfn.XLOOKUP(Table2[[#This Row],[id]],AGCEEP[id],AGCEEP[goods])</f>
        <v>0</v>
      </c>
      <c r="X859" t="str">
        <f>_xlfn.XLOOKUP(Table2[[#This Row],[id]],AGCEEP[id],AGCEEP[name])</f>
        <v>Northern Pacific Ocean</v>
      </c>
      <c r="Y859">
        <f>_xlfn.XLOOKUP(Table2[[#This Row],[id]],AGCEEP[id],AGCEEP[colonization_difficulty])</f>
        <v>0</v>
      </c>
      <c r="Z859">
        <f>_xlfn.XLOOKUP(Table2[[#This Row],[id]],AGCEEP[id],AGCEEP[manpower])</f>
        <v>0</v>
      </c>
      <c r="AA859">
        <f>_xlfn.XLOOKUP(Table2[[#This Row],[id]],AGCEEP[id],AGCEEP[income])</f>
        <v>0</v>
      </c>
    </row>
    <row r="860" spans="1:27">
      <c r="A860" s="2">
        <v>859</v>
      </c>
      <c r="B860" s="3" t="s">
        <v>11</v>
      </c>
      <c r="C860" s="3" t="s">
        <v>1617</v>
      </c>
      <c r="D860" s="3" t="s">
        <v>1616</v>
      </c>
      <c r="E860" s="3" t="s">
        <v>1308</v>
      </c>
      <c r="F860" s="3"/>
      <c r="G860" s="3"/>
      <c r="H860" s="3"/>
      <c r="I860" s="3"/>
      <c r="J860" s="3" t="s">
        <v>1720</v>
      </c>
      <c r="K860" s="3"/>
      <c r="L860" s="3"/>
      <c r="M860" s="3"/>
      <c r="O860">
        <f>Table2[[#This Row],[id]]</f>
        <v>859</v>
      </c>
      <c r="P860" t="str">
        <f>_xlfn.XLOOKUP(Table2[[#This Row],[id]],AGCEEP[id],AGCEEP[continent])</f>
        <v>America</v>
      </c>
      <c r="Q860" t="str">
        <f>_xlfn.XLOOKUP(Table2[[#This Row],[id]],AGCEEP[id],AGCEEP[region])</f>
        <v>AlaskaSea</v>
      </c>
      <c r="R860" t="str">
        <f>_xlfn.XLOOKUP(Table2[[#This Row],[id]],AGCEEP[id],AGCEEP[area])</f>
        <v>Sea</v>
      </c>
      <c r="S860" t="str">
        <f>_xlfn.XLOOKUP(Table2[[#This Row],[id]],AGCEEP[id],AGCEEP[terrain])</f>
        <v>sea</v>
      </c>
      <c r="T860">
        <f>_xlfn.XLOOKUP(Table2[[#This Row],[id]],AGCEEP[id],AGCEEP[religion])</f>
        <v>0</v>
      </c>
      <c r="U860">
        <f>_xlfn.XLOOKUP(Table2[[#This Row],[id]],AGCEEP[id],AGCEEP[climate])</f>
        <v>0</v>
      </c>
      <c r="V860">
        <f>_xlfn.XLOOKUP(Table2[[#This Row],[id]],AGCEEP[id],AGCEEP[culture])</f>
        <v>0</v>
      </c>
      <c r="W860">
        <f>_xlfn.XLOOKUP(Table2[[#This Row],[id]],AGCEEP[id],AGCEEP[goods])</f>
        <v>0</v>
      </c>
      <c r="X860" t="str">
        <f>_xlfn.XLOOKUP(Table2[[#This Row],[id]],AGCEEP[id],AGCEEP[name])</f>
        <v>Northwestern Pacific Ocean</v>
      </c>
      <c r="Y860">
        <f>_xlfn.XLOOKUP(Table2[[#This Row],[id]],AGCEEP[id],AGCEEP[colonization_difficulty])</f>
        <v>0</v>
      </c>
      <c r="Z860">
        <f>_xlfn.XLOOKUP(Table2[[#This Row],[id]],AGCEEP[id],AGCEEP[manpower])</f>
        <v>0</v>
      </c>
      <c r="AA860">
        <f>_xlfn.XLOOKUP(Table2[[#This Row],[id]],AGCEEP[id],AGCEEP[income])</f>
        <v>0</v>
      </c>
    </row>
    <row r="861" spans="1:27">
      <c r="A861" s="2">
        <v>860</v>
      </c>
      <c r="B861" s="3" t="s">
        <v>11</v>
      </c>
      <c r="C861" s="3" t="s">
        <v>1617</v>
      </c>
      <c r="D861" s="3" t="s">
        <v>1616</v>
      </c>
      <c r="E861" s="3" t="s">
        <v>1308</v>
      </c>
      <c r="F861" s="3"/>
      <c r="G861" s="3"/>
      <c r="H861" s="3"/>
      <c r="I861" s="3"/>
      <c r="J861" s="3" t="s">
        <v>1552</v>
      </c>
      <c r="K861" s="3">
        <v>0</v>
      </c>
      <c r="L861" s="3"/>
      <c r="M861" s="3"/>
      <c r="O861">
        <f>Table2[[#This Row],[id]]</f>
        <v>860</v>
      </c>
      <c r="P861" t="str">
        <f>_xlfn.XLOOKUP(Table2[[#This Row],[id]],AGCEEP[id],AGCEEP[continent])</f>
        <v>America</v>
      </c>
      <c r="Q861" t="str">
        <f>_xlfn.XLOOKUP(Table2[[#This Row],[id]],AGCEEP[id],AGCEEP[region])</f>
        <v>AlaskaSea</v>
      </c>
      <c r="R861" t="str">
        <f>_xlfn.XLOOKUP(Table2[[#This Row],[id]],AGCEEP[id],AGCEEP[area])</f>
        <v>Sea</v>
      </c>
      <c r="S861" t="str">
        <f>_xlfn.XLOOKUP(Table2[[#This Row],[id]],AGCEEP[id],AGCEEP[terrain])</f>
        <v>sea</v>
      </c>
      <c r="T861">
        <f>_xlfn.XLOOKUP(Table2[[#This Row],[id]],AGCEEP[id],AGCEEP[religion])</f>
        <v>0</v>
      </c>
      <c r="U861">
        <f>_xlfn.XLOOKUP(Table2[[#This Row],[id]],AGCEEP[id],AGCEEP[climate])</f>
        <v>0</v>
      </c>
      <c r="V861">
        <f>_xlfn.XLOOKUP(Table2[[#This Row],[id]],AGCEEP[id],AGCEEP[culture])</f>
        <v>0</v>
      </c>
      <c r="W861">
        <f>_xlfn.XLOOKUP(Table2[[#This Row],[id]],AGCEEP[id],AGCEEP[goods])</f>
        <v>0</v>
      </c>
      <c r="X861" t="str">
        <f>_xlfn.XLOOKUP(Table2[[#This Row],[id]],AGCEEP[id],AGCEEP[name])</f>
        <v>Coast of Oregon</v>
      </c>
      <c r="Y861">
        <f>_xlfn.XLOOKUP(Table2[[#This Row],[id]],AGCEEP[id],AGCEEP[colonization_difficulty])</f>
        <v>0</v>
      </c>
      <c r="Z861">
        <f>_xlfn.XLOOKUP(Table2[[#This Row],[id]],AGCEEP[id],AGCEEP[manpower])</f>
        <v>0</v>
      </c>
      <c r="AA861">
        <f>_xlfn.XLOOKUP(Table2[[#This Row],[id]],AGCEEP[id],AGCEEP[income])</f>
        <v>0</v>
      </c>
    </row>
    <row r="862" spans="1:27">
      <c r="A862" s="2">
        <v>861</v>
      </c>
      <c r="B862" s="3" t="s">
        <v>11</v>
      </c>
      <c r="C862" s="3" t="s">
        <v>1617</v>
      </c>
      <c r="D862" s="3" t="s">
        <v>1616</v>
      </c>
      <c r="E862" s="3" t="s">
        <v>1308</v>
      </c>
      <c r="F862" s="3"/>
      <c r="G862" s="3"/>
      <c r="H862" s="3"/>
      <c r="I862" s="3"/>
      <c r="J862" s="3" t="s">
        <v>1553</v>
      </c>
      <c r="K862" s="3">
        <v>0</v>
      </c>
      <c r="L862" s="3"/>
      <c r="M862" s="3"/>
      <c r="O862">
        <f>Table2[[#This Row],[id]]</f>
        <v>861</v>
      </c>
      <c r="P862" t="str">
        <f>_xlfn.XLOOKUP(Table2[[#This Row],[id]],AGCEEP[id],AGCEEP[continent])</f>
        <v>America</v>
      </c>
      <c r="Q862" t="str">
        <f>_xlfn.XLOOKUP(Table2[[#This Row],[id]],AGCEEP[id],AGCEEP[region])</f>
        <v>AlaskaSea</v>
      </c>
      <c r="R862" t="str">
        <f>_xlfn.XLOOKUP(Table2[[#This Row],[id]],AGCEEP[id],AGCEEP[area])</f>
        <v>Sea</v>
      </c>
      <c r="S862" t="str">
        <f>_xlfn.XLOOKUP(Table2[[#This Row],[id]],AGCEEP[id],AGCEEP[terrain])</f>
        <v>sea</v>
      </c>
      <c r="T862">
        <f>_xlfn.XLOOKUP(Table2[[#This Row],[id]],AGCEEP[id],AGCEEP[religion])</f>
        <v>0</v>
      </c>
      <c r="U862">
        <f>_xlfn.XLOOKUP(Table2[[#This Row],[id]],AGCEEP[id],AGCEEP[climate])</f>
        <v>0</v>
      </c>
      <c r="V862">
        <f>_xlfn.XLOOKUP(Table2[[#This Row],[id]],AGCEEP[id],AGCEEP[culture])</f>
        <v>0</v>
      </c>
      <c r="W862">
        <f>_xlfn.XLOOKUP(Table2[[#This Row],[id]],AGCEEP[id],AGCEEP[goods])</f>
        <v>0</v>
      </c>
      <c r="X862" t="str">
        <f>_xlfn.XLOOKUP(Table2[[#This Row],[id]],AGCEEP[id],AGCEEP[name])</f>
        <v>Coast of Columbia</v>
      </c>
      <c r="Y862">
        <f>_xlfn.XLOOKUP(Table2[[#This Row],[id]],AGCEEP[id],AGCEEP[colonization_difficulty])</f>
        <v>0</v>
      </c>
      <c r="Z862">
        <f>_xlfn.XLOOKUP(Table2[[#This Row],[id]],AGCEEP[id],AGCEEP[manpower])</f>
        <v>0</v>
      </c>
      <c r="AA862">
        <f>_xlfn.XLOOKUP(Table2[[#This Row],[id]],AGCEEP[id],AGCEEP[income])</f>
        <v>0</v>
      </c>
    </row>
    <row r="863" spans="1:27">
      <c r="A863" s="2">
        <v>862</v>
      </c>
      <c r="B863" s="3" t="s">
        <v>11</v>
      </c>
      <c r="C863" s="3" t="s">
        <v>1622</v>
      </c>
      <c r="D863" s="3" t="s">
        <v>1616</v>
      </c>
      <c r="E863" s="3" t="s">
        <v>1308</v>
      </c>
      <c r="F863" s="3"/>
      <c r="G863" s="3"/>
      <c r="H863" s="3"/>
      <c r="I863" s="3"/>
      <c r="J863" s="3" t="s">
        <v>1921</v>
      </c>
      <c r="K863" s="3">
        <v>0</v>
      </c>
      <c r="L863" s="3"/>
      <c r="M863" s="3"/>
      <c r="O863">
        <f>Table2[[#This Row],[id]]</f>
        <v>862</v>
      </c>
      <c r="P863" t="str">
        <f>_xlfn.XLOOKUP(Table2[[#This Row],[id]],AGCEEP[id],AGCEEP[continent])</f>
        <v>America</v>
      </c>
      <c r="Q863" t="str">
        <f>_xlfn.XLOOKUP(Table2[[#This Row],[id]],AGCEEP[id],AGCEEP[region])</f>
        <v>ENACoastSea</v>
      </c>
      <c r="R863" t="str">
        <f>_xlfn.XLOOKUP(Table2[[#This Row],[id]],AGCEEP[id],AGCEEP[area])</f>
        <v>Sea</v>
      </c>
      <c r="S863" t="str">
        <f>_xlfn.XLOOKUP(Table2[[#This Row],[id]],AGCEEP[id],AGCEEP[terrain])</f>
        <v>sea</v>
      </c>
      <c r="T863">
        <f>_xlfn.XLOOKUP(Table2[[#This Row],[id]],AGCEEP[id],AGCEEP[religion])</f>
        <v>0</v>
      </c>
      <c r="U863">
        <f>_xlfn.XLOOKUP(Table2[[#This Row],[id]],AGCEEP[id],AGCEEP[climate])</f>
        <v>0</v>
      </c>
      <c r="V863">
        <f>_xlfn.XLOOKUP(Table2[[#This Row],[id]],AGCEEP[id],AGCEEP[culture])</f>
        <v>0</v>
      </c>
      <c r="W863">
        <f>_xlfn.XLOOKUP(Table2[[#This Row],[id]],AGCEEP[id],AGCEEP[goods])</f>
        <v>0</v>
      </c>
      <c r="X863" t="str">
        <f>_xlfn.XLOOKUP(Table2[[#This Row],[id]],AGCEEP[id],AGCEEP[name])</f>
        <v>Chesapeake Bay</v>
      </c>
      <c r="Y863">
        <f>_xlfn.XLOOKUP(Table2[[#This Row],[id]],AGCEEP[id],AGCEEP[colonization_difficulty])</f>
        <v>0</v>
      </c>
      <c r="Z863">
        <f>_xlfn.XLOOKUP(Table2[[#This Row],[id]],AGCEEP[id],AGCEEP[manpower])</f>
        <v>0</v>
      </c>
      <c r="AA863">
        <f>_xlfn.XLOOKUP(Table2[[#This Row],[id]],AGCEEP[id],AGCEEP[income])</f>
        <v>0</v>
      </c>
    </row>
    <row r="864" spans="1:27">
      <c r="A864" s="2">
        <v>863</v>
      </c>
      <c r="B864" s="3" t="s">
        <v>11</v>
      </c>
      <c r="C864" s="3" t="s">
        <v>1622</v>
      </c>
      <c r="D864" s="3" t="s">
        <v>1616</v>
      </c>
      <c r="E864" s="3" t="s">
        <v>1308</v>
      </c>
      <c r="F864" s="3"/>
      <c r="G864" s="3"/>
      <c r="H864" s="3"/>
      <c r="I864" s="3"/>
      <c r="J864" s="3" t="s">
        <v>1509</v>
      </c>
      <c r="K864" s="3">
        <v>0</v>
      </c>
      <c r="L864" s="3"/>
      <c r="M864" s="3"/>
      <c r="O864">
        <f>Table2[[#This Row],[id]]</f>
        <v>863</v>
      </c>
      <c r="P864" t="str">
        <f>_xlfn.XLOOKUP(Table2[[#This Row],[id]],AGCEEP[id],AGCEEP[continent])</f>
        <v>America</v>
      </c>
      <c r="Q864" t="str">
        <f>_xlfn.XLOOKUP(Table2[[#This Row],[id]],AGCEEP[id],AGCEEP[region])</f>
        <v>ENACoastSea</v>
      </c>
      <c r="R864" t="str">
        <f>_xlfn.XLOOKUP(Table2[[#This Row],[id]],AGCEEP[id],AGCEEP[area])</f>
        <v>Sea</v>
      </c>
      <c r="S864" t="str">
        <f>_xlfn.XLOOKUP(Table2[[#This Row],[id]],AGCEEP[id],AGCEEP[terrain])</f>
        <v>sea</v>
      </c>
      <c r="T864">
        <f>_xlfn.XLOOKUP(Table2[[#This Row],[id]],AGCEEP[id],AGCEEP[religion])</f>
        <v>0</v>
      </c>
      <c r="U864">
        <f>_xlfn.XLOOKUP(Table2[[#This Row],[id]],AGCEEP[id],AGCEEP[climate])</f>
        <v>0</v>
      </c>
      <c r="V864">
        <f>_xlfn.XLOOKUP(Table2[[#This Row],[id]],AGCEEP[id],AGCEEP[culture])</f>
        <v>0</v>
      </c>
      <c r="W864">
        <f>_xlfn.XLOOKUP(Table2[[#This Row],[id]],AGCEEP[id],AGCEEP[goods])</f>
        <v>0</v>
      </c>
      <c r="X864" t="str">
        <f>_xlfn.XLOOKUP(Table2[[#This Row],[id]],AGCEEP[id],AGCEEP[name])</f>
        <v>Massachusetts Bay</v>
      </c>
      <c r="Y864">
        <f>_xlfn.XLOOKUP(Table2[[#This Row],[id]],AGCEEP[id],AGCEEP[colonization_difficulty])</f>
        <v>0</v>
      </c>
      <c r="Z864">
        <f>_xlfn.XLOOKUP(Table2[[#This Row],[id]],AGCEEP[id],AGCEEP[manpower])</f>
        <v>0</v>
      </c>
      <c r="AA864">
        <f>_xlfn.XLOOKUP(Table2[[#This Row],[id]],AGCEEP[id],AGCEEP[income])</f>
        <v>0</v>
      </c>
    </row>
    <row r="865" spans="1:27">
      <c r="A865" s="2">
        <v>864</v>
      </c>
      <c r="B865" s="3" t="s">
        <v>11</v>
      </c>
      <c r="C865" s="3" t="s">
        <v>1618</v>
      </c>
      <c r="D865" s="3" t="s">
        <v>1616</v>
      </c>
      <c r="E865" s="3" t="s">
        <v>1308</v>
      </c>
      <c r="F865" s="3"/>
      <c r="G865" s="3"/>
      <c r="H865" s="3"/>
      <c r="I865" s="3"/>
      <c r="J865" s="3" t="s">
        <v>1724</v>
      </c>
      <c r="K865" s="3">
        <v>0</v>
      </c>
      <c r="L865" s="3"/>
      <c r="M865" s="3"/>
      <c r="O865">
        <f>Table2[[#This Row],[id]]</f>
        <v>864</v>
      </c>
      <c r="P865" t="str">
        <f>_xlfn.XLOOKUP(Table2[[#This Row],[id]],AGCEEP[id],AGCEEP[continent])</f>
        <v>America</v>
      </c>
      <c r="Q865" t="str">
        <f>_xlfn.XLOOKUP(Table2[[#This Row],[id]],AGCEEP[id],AGCEEP[region])</f>
        <v>HudsonBaySea</v>
      </c>
      <c r="R865" t="str">
        <f>_xlfn.XLOOKUP(Table2[[#This Row],[id]],AGCEEP[id],AGCEEP[area])</f>
        <v>Sea</v>
      </c>
      <c r="S865" t="str">
        <f>_xlfn.XLOOKUP(Table2[[#This Row],[id]],AGCEEP[id],AGCEEP[terrain])</f>
        <v>sea</v>
      </c>
      <c r="T865">
        <f>_xlfn.XLOOKUP(Table2[[#This Row],[id]],AGCEEP[id],AGCEEP[religion])</f>
        <v>0</v>
      </c>
      <c r="U865">
        <f>_xlfn.XLOOKUP(Table2[[#This Row],[id]],AGCEEP[id],AGCEEP[climate])</f>
        <v>0</v>
      </c>
      <c r="V865">
        <f>_xlfn.XLOOKUP(Table2[[#This Row],[id]],AGCEEP[id],AGCEEP[culture])</f>
        <v>0</v>
      </c>
      <c r="W865">
        <f>_xlfn.XLOOKUP(Table2[[#This Row],[id]],AGCEEP[id],AGCEEP[goods])</f>
        <v>0</v>
      </c>
      <c r="X865" t="str">
        <f>_xlfn.XLOOKUP(Table2[[#This Row],[id]],AGCEEP[id],AGCEEP[name])</f>
        <v>Bay of Fundy</v>
      </c>
      <c r="Y865">
        <f>_xlfn.XLOOKUP(Table2[[#This Row],[id]],AGCEEP[id],AGCEEP[colonization_difficulty])</f>
        <v>0</v>
      </c>
      <c r="Z865">
        <f>_xlfn.XLOOKUP(Table2[[#This Row],[id]],AGCEEP[id],AGCEEP[manpower])</f>
        <v>0</v>
      </c>
      <c r="AA865">
        <f>_xlfn.XLOOKUP(Table2[[#This Row],[id]],AGCEEP[id],AGCEEP[income])</f>
        <v>0</v>
      </c>
    </row>
    <row r="866" spans="1:27">
      <c r="A866" s="2">
        <v>865</v>
      </c>
      <c r="B866" s="3" t="s">
        <v>11</v>
      </c>
      <c r="C866" s="3" t="s">
        <v>1618</v>
      </c>
      <c r="D866" s="3" t="s">
        <v>1616</v>
      </c>
      <c r="E866" s="3" t="s">
        <v>1308</v>
      </c>
      <c r="F866" s="3"/>
      <c r="G866" s="3"/>
      <c r="H866" s="3"/>
      <c r="I866" s="3"/>
      <c r="J866" s="3" t="s">
        <v>1416</v>
      </c>
      <c r="K866" s="3">
        <v>0</v>
      </c>
      <c r="L866" s="3"/>
      <c r="M866" s="3"/>
      <c r="O866">
        <f>Table2[[#This Row],[id]]</f>
        <v>865</v>
      </c>
      <c r="P866" t="str">
        <f>_xlfn.XLOOKUP(Table2[[#This Row],[id]],AGCEEP[id],AGCEEP[continent])</f>
        <v>America</v>
      </c>
      <c r="Q866" t="str">
        <f>_xlfn.XLOOKUP(Table2[[#This Row],[id]],AGCEEP[id],AGCEEP[region])</f>
        <v>HudsonBaySea</v>
      </c>
      <c r="R866" t="str">
        <f>_xlfn.XLOOKUP(Table2[[#This Row],[id]],AGCEEP[id],AGCEEP[area])</f>
        <v>Sea</v>
      </c>
      <c r="S866" t="str">
        <f>_xlfn.XLOOKUP(Table2[[#This Row],[id]],AGCEEP[id],AGCEEP[terrain])</f>
        <v>sea</v>
      </c>
      <c r="T866">
        <f>_xlfn.XLOOKUP(Table2[[#This Row],[id]],AGCEEP[id],AGCEEP[religion])</f>
        <v>0</v>
      </c>
      <c r="U866">
        <f>_xlfn.XLOOKUP(Table2[[#This Row],[id]],AGCEEP[id],AGCEEP[climate])</f>
        <v>0</v>
      </c>
      <c r="V866">
        <f>_xlfn.XLOOKUP(Table2[[#This Row],[id]],AGCEEP[id],AGCEEP[culture])</f>
        <v>0</v>
      </c>
      <c r="W866">
        <f>_xlfn.XLOOKUP(Table2[[#This Row],[id]],AGCEEP[id],AGCEEP[goods])</f>
        <v>0</v>
      </c>
      <c r="X866" t="str">
        <f>_xlfn.XLOOKUP(Table2[[#This Row],[id]],AGCEEP[id],AGCEEP[name])</f>
        <v>Newfoundland Banks</v>
      </c>
      <c r="Y866">
        <f>_xlfn.XLOOKUP(Table2[[#This Row],[id]],AGCEEP[id],AGCEEP[colonization_difficulty])</f>
        <v>0</v>
      </c>
      <c r="Z866">
        <f>_xlfn.XLOOKUP(Table2[[#This Row],[id]],AGCEEP[id],AGCEEP[manpower])</f>
        <v>0</v>
      </c>
      <c r="AA866">
        <f>_xlfn.XLOOKUP(Table2[[#This Row],[id]],AGCEEP[id],AGCEEP[income])</f>
        <v>0</v>
      </c>
    </row>
    <row r="867" spans="1:27">
      <c r="A867" s="2">
        <v>866</v>
      </c>
      <c r="B867" s="3" t="s">
        <v>11</v>
      </c>
      <c r="C867" s="3" t="s">
        <v>1623</v>
      </c>
      <c r="D867" s="3" t="s">
        <v>1616</v>
      </c>
      <c r="E867" s="3" t="s">
        <v>1308</v>
      </c>
      <c r="F867" s="3"/>
      <c r="G867" s="3"/>
      <c r="H867" s="3"/>
      <c r="I867" s="3"/>
      <c r="J867" s="3" t="s">
        <v>1419</v>
      </c>
      <c r="K867" s="3">
        <v>0</v>
      </c>
      <c r="L867" s="3"/>
      <c r="M867" s="3"/>
      <c r="O867">
        <f>Table2[[#This Row],[id]]</f>
        <v>866</v>
      </c>
      <c r="P867" t="str">
        <f>_xlfn.XLOOKUP(Table2[[#This Row],[id]],AGCEEP[id],AGCEEP[continent])</f>
        <v>America</v>
      </c>
      <c r="Q867" t="str">
        <f>_xlfn.XLOOKUP(Table2[[#This Row],[id]],AGCEEP[id],AGCEEP[region])</f>
        <v>NAtlanticSea</v>
      </c>
      <c r="R867" t="str">
        <f>_xlfn.XLOOKUP(Table2[[#This Row],[id]],AGCEEP[id],AGCEEP[area])</f>
        <v>Sea</v>
      </c>
      <c r="S867" t="str">
        <f>_xlfn.XLOOKUP(Table2[[#This Row],[id]],AGCEEP[id],AGCEEP[terrain])</f>
        <v>sea</v>
      </c>
      <c r="T867">
        <f>_xlfn.XLOOKUP(Table2[[#This Row],[id]],AGCEEP[id],AGCEEP[religion])</f>
        <v>0</v>
      </c>
      <c r="U867">
        <f>_xlfn.XLOOKUP(Table2[[#This Row],[id]],AGCEEP[id],AGCEEP[climate])</f>
        <v>0</v>
      </c>
      <c r="V867">
        <f>_xlfn.XLOOKUP(Table2[[#This Row],[id]],AGCEEP[id],AGCEEP[culture])</f>
        <v>0</v>
      </c>
      <c r="W867">
        <f>_xlfn.XLOOKUP(Table2[[#This Row],[id]],AGCEEP[id],AGCEEP[goods])</f>
        <v>0</v>
      </c>
      <c r="X867" t="str">
        <f>_xlfn.XLOOKUP(Table2[[#This Row],[id]],AGCEEP[id],AGCEEP[name])</f>
        <v>Greenland Sea</v>
      </c>
      <c r="Y867">
        <f>_xlfn.XLOOKUP(Table2[[#This Row],[id]],AGCEEP[id],AGCEEP[colonization_difficulty])</f>
        <v>0</v>
      </c>
      <c r="Z867">
        <f>_xlfn.XLOOKUP(Table2[[#This Row],[id]],AGCEEP[id],AGCEEP[manpower])</f>
        <v>0</v>
      </c>
      <c r="AA867">
        <f>_xlfn.XLOOKUP(Table2[[#This Row],[id]],AGCEEP[id],AGCEEP[income])</f>
        <v>0</v>
      </c>
    </row>
    <row r="868" spans="1:27">
      <c r="A868" s="2">
        <v>867</v>
      </c>
      <c r="B868" s="3" t="s">
        <v>346</v>
      </c>
      <c r="C868" s="3" t="s">
        <v>1623</v>
      </c>
      <c r="D868" s="3" t="s">
        <v>1616</v>
      </c>
      <c r="E868" s="3" t="s">
        <v>1308</v>
      </c>
      <c r="F868" s="3"/>
      <c r="G868" s="3"/>
      <c r="H868" s="3"/>
      <c r="I868" s="3"/>
      <c r="J868" s="3" t="s">
        <v>1922</v>
      </c>
      <c r="K868" s="3"/>
      <c r="L868" s="3"/>
      <c r="M868" s="3"/>
      <c r="O868">
        <f>Table2[[#This Row],[id]]</f>
        <v>867</v>
      </c>
      <c r="P868" t="str">
        <f>_xlfn.XLOOKUP(Table2[[#This Row],[id]],AGCEEP[id],AGCEEP[continent])</f>
        <v>Europe</v>
      </c>
      <c r="Q868" t="str">
        <f>_xlfn.XLOOKUP(Table2[[#This Row],[id]],AGCEEP[id],AGCEEP[region])</f>
        <v>NAtlanticSea</v>
      </c>
      <c r="R868" t="str">
        <f>_xlfn.XLOOKUP(Table2[[#This Row],[id]],AGCEEP[id],AGCEEP[area])</f>
        <v>Sea</v>
      </c>
      <c r="S868" t="str">
        <f>_xlfn.XLOOKUP(Table2[[#This Row],[id]],AGCEEP[id],AGCEEP[terrain])</f>
        <v>sea</v>
      </c>
      <c r="T868">
        <f>_xlfn.XLOOKUP(Table2[[#This Row],[id]],AGCEEP[id],AGCEEP[religion])</f>
        <v>0</v>
      </c>
      <c r="U868" t="str">
        <f>_xlfn.XLOOKUP(Table2[[#This Row],[id]],AGCEEP[id],AGCEEP[climate])</f>
        <v>tundra</v>
      </c>
      <c r="V868">
        <f>_xlfn.XLOOKUP(Table2[[#This Row],[id]],AGCEEP[id],AGCEEP[culture])</f>
        <v>0</v>
      </c>
      <c r="W868">
        <f>_xlfn.XLOOKUP(Table2[[#This Row],[id]],AGCEEP[id],AGCEEP[goods])</f>
        <v>0</v>
      </c>
      <c r="X868" t="str">
        <f>_xlfn.XLOOKUP(Table2[[#This Row],[id]],AGCEEP[id],AGCEEP[name])</f>
        <v>North Atlantic Drift</v>
      </c>
      <c r="Y868">
        <f>_xlfn.XLOOKUP(Table2[[#This Row],[id]],AGCEEP[id],AGCEEP[colonization_difficulty])</f>
        <v>0</v>
      </c>
      <c r="Z868">
        <f>_xlfn.XLOOKUP(Table2[[#This Row],[id]],AGCEEP[id],AGCEEP[manpower])</f>
        <v>0</v>
      </c>
      <c r="AA868">
        <f>_xlfn.XLOOKUP(Table2[[#This Row],[id]],AGCEEP[id],AGCEEP[income])</f>
        <v>0</v>
      </c>
    </row>
    <row r="869" spans="1:27">
      <c r="A869" s="2">
        <v>868</v>
      </c>
      <c r="B869" s="3" t="s">
        <v>346</v>
      </c>
      <c r="C869" s="3" t="s">
        <v>1623</v>
      </c>
      <c r="D869" s="3" t="s">
        <v>1616</v>
      </c>
      <c r="E869" s="3" t="s">
        <v>1308</v>
      </c>
      <c r="F869" s="3"/>
      <c r="G869" s="3"/>
      <c r="H869" s="3"/>
      <c r="I869" s="3"/>
      <c r="J869" s="3" t="s">
        <v>1473</v>
      </c>
      <c r="K869" s="3">
        <v>0</v>
      </c>
      <c r="L869" s="3"/>
      <c r="M869" s="3"/>
      <c r="O869">
        <f>Table2[[#This Row],[id]]</f>
        <v>868</v>
      </c>
      <c r="P869" t="str">
        <f>_xlfn.XLOOKUP(Table2[[#This Row],[id]],AGCEEP[id],AGCEEP[continent])</f>
        <v>Europe</v>
      </c>
      <c r="Q869" t="str">
        <f>_xlfn.XLOOKUP(Table2[[#This Row],[id]],AGCEEP[id],AGCEEP[region])</f>
        <v>NAtlanticSea</v>
      </c>
      <c r="R869" t="str">
        <f>_xlfn.XLOOKUP(Table2[[#This Row],[id]],AGCEEP[id],AGCEEP[area])</f>
        <v>Sea</v>
      </c>
      <c r="S869" t="str">
        <f>_xlfn.XLOOKUP(Table2[[#This Row],[id]],AGCEEP[id],AGCEEP[terrain])</f>
        <v>sea</v>
      </c>
      <c r="T869">
        <f>_xlfn.XLOOKUP(Table2[[#This Row],[id]],AGCEEP[id],AGCEEP[religion])</f>
        <v>0</v>
      </c>
      <c r="U869" t="str">
        <f>_xlfn.XLOOKUP(Table2[[#This Row],[id]],AGCEEP[id],AGCEEP[climate])</f>
        <v>tundra</v>
      </c>
      <c r="V869">
        <f>_xlfn.XLOOKUP(Table2[[#This Row],[id]],AGCEEP[id],AGCEEP[culture])</f>
        <v>0</v>
      </c>
      <c r="W869">
        <f>_xlfn.XLOOKUP(Table2[[#This Row],[id]],AGCEEP[id],AGCEEP[goods])</f>
        <v>0</v>
      </c>
      <c r="X869" t="str">
        <f>_xlfn.XLOOKUP(Table2[[#This Row],[id]],AGCEEP[id],AGCEEP[name])</f>
        <v>North Atlantic Drift</v>
      </c>
      <c r="Y869">
        <f>_xlfn.XLOOKUP(Table2[[#This Row],[id]],AGCEEP[id],AGCEEP[colonization_difficulty])</f>
        <v>0</v>
      </c>
      <c r="Z869">
        <f>_xlfn.XLOOKUP(Table2[[#This Row],[id]],AGCEEP[id],AGCEEP[manpower])</f>
        <v>0</v>
      </c>
      <c r="AA869">
        <f>_xlfn.XLOOKUP(Table2[[#This Row],[id]],AGCEEP[id],AGCEEP[income])</f>
        <v>0</v>
      </c>
    </row>
    <row r="870" spans="1:27">
      <c r="A870" s="2">
        <v>869</v>
      </c>
      <c r="B870" s="3" t="s">
        <v>346</v>
      </c>
      <c r="C870" s="3" t="s">
        <v>1624</v>
      </c>
      <c r="D870" s="3" t="s">
        <v>1616</v>
      </c>
      <c r="E870" s="3" t="s">
        <v>1308</v>
      </c>
      <c r="F870" s="3"/>
      <c r="G870" s="3"/>
      <c r="H870" s="3"/>
      <c r="I870" s="3"/>
      <c r="J870" s="3" t="s">
        <v>1467</v>
      </c>
      <c r="K870" s="3">
        <v>0</v>
      </c>
      <c r="L870" s="3"/>
      <c r="M870" s="3"/>
      <c r="O870">
        <f>Table2[[#This Row],[id]]</f>
        <v>869</v>
      </c>
      <c r="P870" t="str">
        <f>_xlfn.XLOOKUP(Table2[[#This Row],[id]],AGCEEP[id],AGCEEP[continent])</f>
        <v>Europe</v>
      </c>
      <c r="Q870" t="str">
        <f>_xlfn.XLOOKUP(Table2[[#This Row],[id]],AGCEEP[id],AGCEEP[region])</f>
        <v>NorthSeaSea</v>
      </c>
      <c r="R870" t="str">
        <f>_xlfn.XLOOKUP(Table2[[#This Row],[id]],AGCEEP[id],AGCEEP[area])</f>
        <v>Sea</v>
      </c>
      <c r="S870" t="str">
        <f>_xlfn.XLOOKUP(Table2[[#This Row],[id]],AGCEEP[id],AGCEEP[terrain])</f>
        <v>sea</v>
      </c>
      <c r="T870">
        <f>_xlfn.XLOOKUP(Table2[[#This Row],[id]],AGCEEP[id],AGCEEP[religion])</f>
        <v>0</v>
      </c>
      <c r="U870" t="str">
        <f>_xlfn.XLOOKUP(Table2[[#This Row],[id]],AGCEEP[id],AGCEEP[climate])</f>
        <v>tundra</v>
      </c>
      <c r="V870">
        <f>_xlfn.XLOOKUP(Table2[[#This Row],[id]],AGCEEP[id],AGCEEP[culture])</f>
        <v>0</v>
      </c>
      <c r="W870">
        <f>_xlfn.XLOOKUP(Table2[[#This Row],[id]],AGCEEP[id],AGCEEP[goods])</f>
        <v>0</v>
      </c>
      <c r="X870" t="str">
        <f>_xlfn.XLOOKUP(Table2[[#This Row],[id]],AGCEEP[id],AGCEEP[name])</f>
        <v>North Atlantic Drift</v>
      </c>
      <c r="Y870">
        <f>_xlfn.XLOOKUP(Table2[[#This Row],[id]],AGCEEP[id],AGCEEP[colonization_difficulty])</f>
        <v>0</v>
      </c>
      <c r="Z870">
        <f>_xlfn.XLOOKUP(Table2[[#This Row],[id]],AGCEEP[id],AGCEEP[manpower])</f>
        <v>0</v>
      </c>
      <c r="AA870">
        <f>_xlfn.XLOOKUP(Table2[[#This Row],[id]],AGCEEP[id],AGCEEP[income])</f>
        <v>0</v>
      </c>
    </row>
    <row r="871" spans="1:27">
      <c r="A871" s="2">
        <v>870</v>
      </c>
      <c r="B871" s="3" t="s">
        <v>346</v>
      </c>
      <c r="C871" s="3" t="s">
        <v>1624</v>
      </c>
      <c r="D871" s="3" t="s">
        <v>1616</v>
      </c>
      <c r="E871" s="3" t="s">
        <v>1308</v>
      </c>
      <c r="F871" s="3"/>
      <c r="G871" s="3"/>
      <c r="H871" s="3"/>
      <c r="I871" s="3"/>
      <c r="J871" s="3" t="s">
        <v>1328</v>
      </c>
      <c r="K871" s="3">
        <v>0</v>
      </c>
      <c r="L871" s="3"/>
      <c r="M871" s="3"/>
      <c r="O871">
        <f>Table2[[#This Row],[id]]</f>
        <v>870</v>
      </c>
      <c r="P871" t="str">
        <f>_xlfn.XLOOKUP(Table2[[#This Row],[id]],AGCEEP[id],AGCEEP[continent])</f>
        <v>Europe</v>
      </c>
      <c r="Q871" t="str">
        <f>_xlfn.XLOOKUP(Table2[[#This Row],[id]],AGCEEP[id],AGCEEP[region])</f>
        <v>NorthSeaSea</v>
      </c>
      <c r="R871" t="str">
        <f>_xlfn.XLOOKUP(Table2[[#This Row],[id]],AGCEEP[id],AGCEEP[area])</f>
        <v>Sea</v>
      </c>
      <c r="S871" t="str">
        <f>_xlfn.XLOOKUP(Table2[[#This Row],[id]],AGCEEP[id],AGCEEP[terrain])</f>
        <v>sea</v>
      </c>
      <c r="T871">
        <f>_xlfn.XLOOKUP(Table2[[#This Row],[id]],AGCEEP[id],AGCEEP[religion])</f>
        <v>0</v>
      </c>
      <c r="U871" t="str">
        <f>_xlfn.XLOOKUP(Table2[[#This Row],[id]],AGCEEP[id],AGCEEP[climate])</f>
        <v>tundra</v>
      </c>
      <c r="V871">
        <f>_xlfn.XLOOKUP(Table2[[#This Row],[id]],AGCEEP[id],AGCEEP[culture])</f>
        <v>0</v>
      </c>
      <c r="W871">
        <f>_xlfn.XLOOKUP(Table2[[#This Row],[id]],AGCEEP[id],AGCEEP[goods])</f>
        <v>0</v>
      </c>
      <c r="X871" t="str">
        <f>_xlfn.XLOOKUP(Table2[[#This Row],[id]],AGCEEP[id],AGCEEP[name])</f>
        <v>North Atlantic Drift</v>
      </c>
      <c r="Y871">
        <f>_xlfn.XLOOKUP(Table2[[#This Row],[id]],AGCEEP[id],AGCEEP[colonization_difficulty])</f>
        <v>0</v>
      </c>
      <c r="Z871">
        <f>_xlfn.XLOOKUP(Table2[[#This Row],[id]],AGCEEP[id],AGCEEP[manpower])</f>
        <v>0</v>
      </c>
      <c r="AA871">
        <f>_xlfn.XLOOKUP(Table2[[#This Row],[id]],AGCEEP[id],AGCEEP[income])</f>
        <v>0</v>
      </c>
    </row>
    <row r="872" spans="1:27">
      <c r="A872" s="2">
        <v>871</v>
      </c>
      <c r="B872" s="3" t="s">
        <v>346</v>
      </c>
      <c r="C872" s="3" t="s">
        <v>1624</v>
      </c>
      <c r="D872" s="3" t="s">
        <v>1616</v>
      </c>
      <c r="E872" s="3" t="s">
        <v>1308</v>
      </c>
      <c r="F872" s="3"/>
      <c r="G872" s="3"/>
      <c r="H872" s="3"/>
      <c r="I872" s="3"/>
      <c r="J872" s="3" t="s">
        <v>1153</v>
      </c>
      <c r="K872" s="3">
        <v>0</v>
      </c>
      <c r="L872" s="3"/>
      <c r="M872" s="3"/>
      <c r="O872">
        <f>Table2[[#This Row],[id]]</f>
        <v>871</v>
      </c>
      <c r="P872" t="str">
        <f>_xlfn.XLOOKUP(Table2[[#This Row],[id]],AGCEEP[id],AGCEEP[continent])</f>
        <v>Europe</v>
      </c>
      <c r="Q872" t="str">
        <f>_xlfn.XLOOKUP(Table2[[#This Row],[id]],AGCEEP[id],AGCEEP[region])</f>
        <v>NorthSeaSea</v>
      </c>
      <c r="R872" t="str">
        <f>_xlfn.XLOOKUP(Table2[[#This Row],[id]],AGCEEP[id],AGCEEP[area])</f>
        <v>Sea</v>
      </c>
      <c r="S872" t="str">
        <f>_xlfn.XLOOKUP(Table2[[#This Row],[id]],AGCEEP[id],AGCEEP[terrain])</f>
        <v>sea</v>
      </c>
      <c r="T872">
        <f>_xlfn.XLOOKUP(Table2[[#This Row],[id]],AGCEEP[id],AGCEEP[religion])</f>
        <v>0</v>
      </c>
      <c r="U872">
        <f>_xlfn.XLOOKUP(Table2[[#This Row],[id]],AGCEEP[id],AGCEEP[climate])</f>
        <v>0</v>
      </c>
      <c r="V872">
        <f>_xlfn.XLOOKUP(Table2[[#This Row],[id]],AGCEEP[id],AGCEEP[culture])</f>
        <v>0</v>
      </c>
      <c r="W872">
        <f>_xlfn.XLOOKUP(Table2[[#This Row],[id]],AGCEEP[id],AGCEEP[goods])</f>
        <v>0</v>
      </c>
      <c r="X872" t="str">
        <f>_xlfn.XLOOKUP(Table2[[#This Row],[id]],AGCEEP[id],AGCEEP[name])</f>
        <v>Shetlands</v>
      </c>
      <c r="Y872">
        <f>_xlfn.XLOOKUP(Table2[[#This Row],[id]],AGCEEP[id],AGCEEP[colonization_difficulty])</f>
        <v>0</v>
      </c>
      <c r="Z872">
        <f>_xlfn.XLOOKUP(Table2[[#This Row],[id]],AGCEEP[id],AGCEEP[manpower])</f>
        <v>0</v>
      </c>
      <c r="AA872">
        <f>_xlfn.XLOOKUP(Table2[[#This Row],[id]],AGCEEP[id],AGCEEP[income])</f>
        <v>0</v>
      </c>
    </row>
    <row r="873" spans="1:27">
      <c r="A873" s="2">
        <v>872</v>
      </c>
      <c r="B873" s="3" t="s">
        <v>346</v>
      </c>
      <c r="C873" s="3" t="s">
        <v>1624</v>
      </c>
      <c r="D873" s="3" t="s">
        <v>1616</v>
      </c>
      <c r="E873" s="3" t="s">
        <v>1308</v>
      </c>
      <c r="F873" s="3"/>
      <c r="G873" s="3"/>
      <c r="H873" s="3"/>
      <c r="I873" s="3"/>
      <c r="J873" s="3" t="s">
        <v>1726</v>
      </c>
      <c r="K873" s="3">
        <v>0</v>
      </c>
      <c r="L873" s="3"/>
      <c r="M873" s="3"/>
      <c r="O873">
        <f>Table2[[#This Row],[id]]</f>
        <v>872</v>
      </c>
      <c r="P873" t="str">
        <f>_xlfn.XLOOKUP(Table2[[#This Row],[id]],AGCEEP[id],AGCEEP[continent])</f>
        <v>Europe</v>
      </c>
      <c r="Q873" t="str">
        <f>_xlfn.XLOOKUP(Table2[[#This Row],[id]],AGCEEP[id],AGCEEP[region])</f>
        <v>NorthSeaSea</v>
      </c>
      <c r="R873" t="str">
        <f>_xlfn.XLOOKUP(Table2[[#This Row],[id]],AGCEEP[id],AGCEEP[area])</f>
        <v>Sea</v>
      </c>
      <c r="S873" t="str">
        <f>_xlfn.XLOOKUP(Table2[[#This Row],[id]],AGCEEP[id],AGCEEP[terrain])</f>
        <v>sea</v>
      </c>
      <c r="T873">
        <f>_xlfn.XLOOKUP(Table2[[#This Row],[id]],AGCEEP[id],AGCEEP[religion])</f>
        <v>0</v>
      </c>
      <c r="U873">
        <f>_xlfn.XLOOKUP(Table2[[#This Row],[id]],AGCEEP[id],AGCEEP[climate])</f>
        <v>0</v>
      </c>
      <c r="V873">
        <f>_xlfn.XLOOKUP(Table2[[#This Row],[id]],AGCEEP[id],AGCEEP[culture])</f>
        <v>0</v>
      </c>
      <c r="W873">
        <f>_xlfn.XLOOKUP(Table2[[#This Row],[id]],AGCEEP[id],AGCEEP[goods])</f>
        <v>0</v>
      </c>
      <c r="X873" t="str">
        <f>_xlfn.XLOOKUP(Table2[[#This Row],[id]],AGCEEP[id],AGCEEP[name])</f>
        <v>Norwegian Sea</v>
      </c>
      <c r="Y873">
        <f>_xlfn.XLOOKUP(Table2[[#This Row],[id]],AGCEEP[id],AGCEEP[colonization_difficulty])</f>
        <v>0</v>
      </c>
      <c r="Z873">
        <f>_xlfn.XLOOKUP(Table2[[#This Row],[id]],AGCEEP[id],AGCEEP[manpower])</f>
        <v>0</v>
      </c>
      <c r="AA873">
        <f>_xlfn.XLOOKUP(Table2[[#This Row],[id]],AGCEEP[id],AGCEEP[income])</f>
        <v>0</v>
      </c>
    </row>
    <row r="874" spans="1:27">
      <c r="A874" s="2">
        <v>873</v>
      </c>
      <c r="B874" s="3" t="s">
        <v>346</v>
      </c>
      <c r="C874" s="3" t="s">
        <v>1624</v>
      </c>
      <c r="D874" s="3" t="s">
        <v>1616</v>
      </c>
      <c r="E874" s="3" t="s">
        <v>1308</v>
      </c>
      <c r="F874" s="3"/>
      <c r="G874" s="3"/>
      <c r="H874" s="3"/>
      <c r="I874" s="3"/>
      <c r="J874" s="3" t="s">
        <v>1329</v>
      </c>
      <c r="K874" s="3">
        <v>0</v>
      </c>
      <c r="L874" s="3"/>
      <c r="M874" s="3"/>
      <c r="O874">
        <f>Table2[[#This Row],[id]]</f>
        <v>873</v>
      </c>
      <c r="P874" t="str">
        <f>_xlfn.XLOOKUP(Table2[[#This Row],[id]],AGCEEP[id],AGCEEP[continent])</f>
        <v>Europe</v>
      </c>
      <c r="Q874" t="str">
        <f>_xlfn.XLOOKUP(Table2[[#This Row],[id]],AGCEEP[id],AGCEEP[region])</f>
        <v>NorthSeaSea</v>
      </c>
      <c r="R874" t="str">
        <f>_xlfn.XLOOKUP(Table2[[#This Row],[id]],AGCEEP[id],AGCEEP[area])</f>
        <v>Sea</v>
      </c>
      <c r="S874" t="str">
        <f>_xlfn.XLOOKUP(Table2[[#This Row],[id]],AGCEEP[id],AGCEEP[terrain])</f>
        <v>sea</v>
      </c>
      <c r="T874">
        <f>_xlfn.XLOOKUP(Table2[[#This Row],[id]],AGCEEP[id],AGCEEP[religion])</f>
        <v>0</v>
      </c>
      <c r="U874">
        <f>_xlfn.XLOOKUP(Table2[[#This Row],[id]],AGCEEP[id],AGCEEP[climate])</f>
        <v>0</v>
      </c>
      <c r="V874">
        <f>_xlfn.XLOOKUP(Table2[[#This Row],[id]],AGCEEP[id],AGCEEP[culture])</f>
        <v>0</v>
      </c>
      <c r="W874">
        <f>_xlfn.XLOOKUP(Table2[[#This Row],[id]],AGCEEP[id],AGCEEP[goods])</f>
        <v>0</v>
      </c>
      <c r="X874" t="str">
        <f>_xlfn.XLOOKUP(Table2[[#This Row],[id]],AGCEEP[id],AGCEEP[name])</f>
        <v>Sea of Bergen</v>
      </c>
      <c r="Y874">
        <f>_xlfn.XLOOKUP(Table2[[#This Row],[id]],AGCEEP[id],AGCEEP[colonization_difficulty])</f>
        <v>0</v>
      </c>
      <c r="Z874">
        <f>_xlfn.XLOOKUP(Table2[[#This Row],[id]],AGCEEP[id],AGCEEP[manpower])</f>
        <v>0</v>
      </c>
      <c r="AA874">
        <f>_xlfn.XLOOKUP(Table2[[#This Row],[id]],AGCEEP[id],AGCEEP[income])</f>
        <v>0</v>
      </c>
    </row>
    <row r="875" spans="1:27">
      <c r="A875" s="2">
        <v>874</v>
      </c>
      <c r="B875" s="3" t="s">
        <v>346</v>
      </c>
      <c r="C875" s="3" t="s">
        <v>1624</v>
      </c>
      <c r="D875" s="3" t="s">
        <v>1616</v>
      </c>
      <c r="E875" s="3" t="s">
        <v>1308</v>
      </c>
      <c r="F875" s="3"/>
      <c r="G875" s="3"/>
      <c r="H875" s="3"/>
      <c r="I875" s="3"/>
      <c r="J875" s="3" t="s">
        <v>1318</v>
      </c>
      <c r="K875" s="3">
        <v>0</v>
      </c>
      <c r="L875" s="3"/>
      <c r="M875" s="3"/>
      <c r="O875">
        <f>Table2[[#This Row],[id]]</f>
        <v>874</v>
      </c>
      <c r="P875" t="str">
        <f>_xlfn.XLOOKUP(Table2[[#This Row],[id]],AGCEEP[id],AGCEEP[continent])</f>
        <v>Europe</v>
      </c>
      <c r="Q875" t="str">
        <f>_xlfn.XLOOKUP(Table2[[#This Row],[id]],AGCEEP[id],AGCEEP[region])</f>
        <v>NorthSeaSea</v>
      </c>
      <c r="R875" t="str">
        <f>_xlfn.XLOOKUP(Table2[[#This Row],[id]],AGCEEP[id],AGCEEP[area])</f>
        <v>Sea</v>
      </c>
      <c r="S875" t="str">
        <f>_xlfn.XLOOKUP(Table2[[#This Row],[id]],AGCEEP[id],AGCEEP[terrain])</f>
        <v>sea</v>
      </c>
      <c r="T875">
        <f>_xlfn.XLOOKUP(Table2[[#This Row],[id]],AGCEEP[id],AGCEEP[religion])</f>
        <v>0</v>
      </c>
      <c r="U875">
        <f>_xlfn.XLOOKUP(Table2[[#This Row],[id]],AGCEEP[id],AGCEEP[climate])</f>
        <v>0</v>
      </c>
      <c r="V875">
        <f>_xlfn.XLOOKUP(Table2[[#This Row],[id]],AGCEEP[id],AGCEEP[culture])</f>
        <v>0</v>
      </c>
      <c r="W875">
        <f>_xlfn.XLOOKUP(Table2[[#This Row],[id]],AGCEEP[id],AGCEEP[goods])</f>
        <v>0</v>
      </c>
      <c r="X875" t="str">
        <f>_xlfn.XLOOKUP(Table2[[#This Row],[id]],AGCEEP[id],AGCEEP[name])</f>
        <v>Sea of Stavanger</v>
      </c>
      <c r="Y875">
        <f>_xlfn.XLOOKUP(Table2[[#This Row],[id]],AGCEEP[id],AGCEEP[colonization_difficulty])</f>
        <v>0</v>
      </c>
      <c r="Z875">
        <f>_xlfn.XLOOKUP(Table2[[#This Row],[id]],AGCEEP[id],AGCEEP[manpower])</f>
        <v>0</v>
      </c>
      <c r="AA875">
        <f>_xlfn.XLOOKUP(Table2[[#This Row],[id]],AGCEEP[id],AGCEEP[income])</f>
        <v>0</v>
      </c>
    </row>
    <row r="876" spans="1:27">
      <c r="A876" s="2">
        <v>875</v>
      </c>
      <c r="B876" s="3" t="s">
        <v>346</v>
      </c>
      <c r="C876" s="3" t="s">
        <v>1625</v>
      </c>
      <c r="D876" s="3" t="s">
        <v>1616</v>
      </c>
      <c r="E876" s="3" t="s">
        <v>1308</v>
      </c>
      <c r="F876" s="3"/>
      <c r="G876" s="3" t="s">
        <v>26</v>
      </c>
      <c r="H876" s="3"/>
      <c r="I876" s="3"/>
      <c r="J876" s="3" t="s">
        <v>1309</v>
      </c>
      <c r="K876" s="3">
        <v>0</v>
      </c>
      <c r="L876" s="3"/>
      <c r="M876" s="3"/>
      <c r="O876">
        <f>Table2[[#This Row],[id]]</f>
        <v>875</v>
      </c>
      <c r="P876" t="str">
        <f>_xlfn.XLOOKUP(Table2[[#This Row],[id]],AGCEEP[id],AGCEEP[continent])</f>
        <v>Europe</v>
      </c>
      <c r="Q876" t="str">
        <f>_xlfn.XLOOKUP(Table2[[#This Row],[id]],AGCEEP[id],AGCEEP[region])</f>
        <v>ScandinaviaSea</v>
      </c>
      <c r="R876" t="str">
        <f>_xlfn.XLOOKUP(Table2[[#This Row],[id]],AGCEEP[id],AGCEEP[area])</f>
        <v>Sea</v>
      </c>
      <c r="S876" t="str">
        <f>_xlfn.XLOOKUP(Table2[[#This Row],[id]],AGCEEP[id],AGCEEP[terrain])</f>
        <v>sea</v>
      </c>
      <c r="T876">
        <f>_xlfn.XLOOKUP(Table2[[#This Row],[id]],AGCEEP[id],AGCEEP[religion])</f>
        <v>0</v>
      </c>
      <c r="U876">
        <f>_xlfn.XLOOKUP(Table2[[#This Row],[id]],AGCEEP[id],AGCEEP[climate])</f>
        <v>0</v>
      </c>
      <c r="V876">
        <f>_xlfn.XLOOKUP(Table2[[#This Row],[id]],AGCEEP[id],AGCEEP[culture])</f>
        <v>0</v>
      </c>
      <c r="W876">
        <f>_xlfn.XLOOKUP(Table2[[#This Row],[id]],AGCEEP[id],AGCEEP[goods])</f>
        <v>0</v>
      </c>
      <c r="X876" t="str">
        <f>_xlfn.XLOOKUP(Table2[[#This Row],[id]],AGCEEP[id],AGCEEP[name])</f>
        <v>The Sund</v>
      </c>
      <c r="Y876">
        <f>_xlfn.XLOOKUP(Table2[[#This Row],[id]],AGCEEP[id],AGCEEP[colonization_difficulty])</f>
        <v>0</v>
      </c>
      <c r="Z876">
        <f>_xlfn.XLOOKUP(Table2[[#This Row],[id]],AGCEEP[id],AGCEEP[manpower])</f>
        <v>0</v>
      </c>
      <c r="AA876">
        <f>_xlfn.XLOOKUP(Table2[[#This Row],[id]],AGCEEP[id],AGCEEP[income])</f>
        <v>0</v>
      </c>
    </row>
    <row r="877" spans="1:27">
      <c r="A877" s="2">
        <v>876</v>
      </c>
      <c r="B877" s="3" t="s">
        <v>346</v>
      </c>
      <c r="C877" s="3" t="s">
        <v>1625</v>
      </c>
      <c r="D877" s="3" t="s">
        <v>1616</v>
      </c>
      <c r="E877" s="3" t="s">
        <v>1308</v>
      </c>
      <c r="F877" s="3"/>
      <c r="G877" s="3" t="s">
        <v>26</v>
      </c>
      <c r="H877" s="3"/>
      <c r="I877" s="3"/>
      <c r="J877" s="3" t="s">
        <v>1727</v>
      </c>
      <c r="K877" s="3">
        <v>0</v>
      </c>
      <c r="L877" s="3"/>
      <c r="M877" s="3"/>
      <c r="O877">
        <f>Table2[[#This Row],[id]]</f>
        <v>876</v>
      </c>
      <c r="P877" t="str">
        <f>_xlfn.XLOOKUP(Table2[[#This Row],[id]],AGCEEP[id],AGCEEP[continent])</f>
        <v>Europe</v>
      </c>
      <c r="Q877" t="str">
        <f>_xlfn.XLOOKUP(Table2[[#This Row],[id]],AGCEEP[id],AGCEEP[region])</f>
        <v>ScandinaviaSea</v>
      </c>
      <c r="R877" t="str">
        <f>_xlfn.XLOOKUP(Table2[[#This Row],[id]],AGCEEP[id],AGCEEP[area])</f>
        <v>Sea</v>
      </c>
      <c r="S877" t="str">
        <f>_xlfn.XLOOKUP(Table2[[#This Row],[id]],AGCEEP[id],AGCEEP[terrain])</f>
        <v>sea</v>
      </c>
      <c r="T877">
        <f>_xlfn.XLOOKUP(Table2[[#This Row],[id]],AGCEEP[id],AGCEEP[religion])</f>
        <v>0</v>
      </c>
      <c r="U877">
        <f>_xlfn.XLOOKUP(Table2[[#This Row],[id]],AGCEEP[id],AGCEEP[climate])</f>
        <v>0</v>
      </c>
      <c r="V877">
        <f>_xlfn.XLOOKUP(Table2[[#This Row],[id]],AGCEEP[id],AGCEEP[culture])</f>
        <v>0</v>
      </c>
      <c r="W877">
        <f>_xlfn.XLOOKUP(Table2[[#This Row],[id]],AGCEEP[id],AGCEEP[goods])</f>
        <v>0</v>
      </c>
      <c r="X877" t="str">
        <f>_xlfn.XLOOKUP(Table2[[#This Row],[id]],AGCEEP[id],AGCEEP[name])</f>
        <v>Baltic Sea</v>
      </c>
      <c r="Y877">
        <f>_xlfn.XLOOKUP(Table2[[#This Row],[id]],AGCEEP[id],AGCEEP[colonization_difficulty])</f>
        <v>0</v>
      </c>
      <c r="Z877">
        <f>_xlfn.XLOOKUP(Table2[[#This Row],[id]],AGCEEP[id],AGCEEP[manpower])</f>
        <v>0</v>
      </c>
      <c r="AA877">
        <f>_xlfn.XLOOKUP(Table2[[#This Row],[id]],AGCEEP[id],AGCEEP[income])</f>
        <v>0</v>
      </c>
    </row>
    <row r="878" spans="1:27">
      <c r="A878" s="2">
        <v>877</v>
      </c>
      <c r="B878" s="3" t="s">
        <v>346</v>
      </c>
      <c r="C878" s="3" t="s">
        <v>1625</v>
      </c>
      <c r="D878" s="3" t="s">
        <v>1616</v>
      </c>
      <c r="E878" s="3" t="s">
        <v>1308</v>
      </c>
      <c r="F878" s="3"/>
      <c r="G878" s="3" t="s">
        <v>26</v>
      </c>
      <c r="H878" s="3"/>
      <c r="I878" s="3"/>
      <c r="J878" s="3" t="s">
        <v>1310</v>
      </c>
      <c r="K878" s="3">
        <v>0</v>
      </c>
      <c r="L878" s="3"/>
      <c r="M878" s="3"/>
      <c r="O878">
        <f>Table2[[#This Row],[id]]</f>
        <v>877</v>
      </c>
      <c r="P878" t="str">
        <f>_xlfn.XLOOKUP(Table2[[#This Row],[id]],AGCEEP[id],AGCEEP[continent])</f>
        <v>Europe</v>
      </c>
      <c r="Q878" t="str">
        <f>_xlfn.XLOOKUP(Table2[[#This Row],[id]],AGCEEP[id],AGCEEP[region])</f>
        <v>ScandinaviaSea</v>
      </c>
      <c r="R878" t="str">
        <f>_xlfn.XLOOKUP(Table2[[#This Row],[id]],AGCEEP[id],AGCEEP[area])</f>
        <v>Sea</v>
      </c>
      <c r="S878" t="str">
        <f>_xlfn.XLOOKUP(Table2[[#This Row],[id]],AGCEEP[id],AGCEEP[terrain])</f>
        <v>sea</v>
      </c>
      <c r="T878">
        <f>_xlfn.XLOOKUP(Table2[[#This Row],[id]],AGCEEP[id],AGCEEP[religion])</f>
        <v>0</v>
      </c>
      <c r="U878">
        <f>_xlfn.XLOOKUP(Table2[[#This Row],[id]],AGCEEP[id],AGCEEP[climate])</f>
        <v>0</v>
      </c>
      <c r="V878">
        <f>_xlfn.XLOOKUP(Table2[[#This Row],[id]],AGCEEP[id],AGCEEP[culture])</f>
        <v>0</v>
      </c>
      <c r="W878">
        <f>_xlfn.XLOOKUP(Table2[[#This Row],[id]],AGCEEP[id],AGCEEP[goods])</f>
        <v>0</v>
      </c>
      <c r="X878" t="str">
        <f>_xlfn.XLOOKUP(Table2[[#This Row],[id]],AGCEEP[id],AGCEEP[name])</f>
        <v>Kalmar Strait</v>
      </c>
      <c r="Y878">
        <f>_xlfn.XLOOKUP(Table2[[#This Row],[id]],AGCEEP[id],AGCEEP[colonization_difficulty])</f>
        <v>0</v>
      </c>
      <c r="Z878">
        <f>_xlfn.XLOOKUP(Table2[[#This Row],[id]],AGCEEP[id],AGCEEP[manpower])</f>
        <v>0</v>
      </c>
      <c r="AA878">
        <f>_xlfn.XLOOKUP(Table2[[#This Row],[id]],AGCEEP[id],AGCEEP[income])</f>
        <v>0</v>
      </c>
    </row>
    <row r="879" spans="1:27">
      <c r="A879" s="2">
        <v>878</v>
      </c>
      <c r="B879" s="3" t="s">
        <v>346</v>
      </c>
      <c r="C879" s="3" t="s">
        <v>1625</v>
      </c>
      <c r="D879" s="3" t="s">
        <v>1616</v>
      </c>
      <c r="E879" s="3" t="s">
        <v>1308</v>
      </c>
      <c r="F879" s="3"/>
      <c r="G879" s="3" t="s">
        <v>26</v>
      </c>
      <c r="H879" s="3"/>
      <c r="I879" s="3"/>
      <c r="J879" s="3" t="s">
        <v>1311</v>
      </c>
      <c r="K879" s="3">
        <v>0</v>
      </c>
      <c r="L879" s="3"/>
      <c r="M879" s="3"/>
      <c r="O879">
        <f>Table2[[#This Row],[id]]</f>
        <v>878</v>
      </c>
      <c r="P879" t="str">
        <f>_xlfn.XLOOKUP(Table2[[#This Row],[id]],AGCEEP[id],AGCEEP[continent])</f>
        <v>Europe</v>
      </c>
      <c r="Q879" t="str">
        <f>_xlfn.XLOOKUP(Table2[[#This Row],[id]],AGCEEP[id],AGCEEP[region])</f>
        <v>ScandinaviaSea</v>
      </c>
      <c r="R879" t="str">
        <f>_xlfn.XLOOKUP(Table2[[#This Row],[id]],AGCEEP[id],AGCEEP[area])</f>
        <v>Sea</v>
      </c>
      <c r="S879" t="str">
        <f>_xlfn.XLOOKUP(Table2[[#This Row],[id]],AGCEEP[id],AGCEEP[terrain])</f>
        <v>sea</v>
      </c>
      <c r="T879">
        <f>_xlfn.XLOOKUP(Table2[[#This Row],[id]],AGCEEP[id],AGCEEP[religion])</f>
        <v>0</v>
      </c>
      <c r="U879">
        <f>_xlfn.XLOOKUP(Table2[[#This Row],[id]],AGCEEP[id],AGCEEP[climate])</f>
        <v>0</v>
      </c>
      <c r="V879">
        <f>_xlfn.XLOOKUP(Table2[[#This Row],[id]],AGCEEP[id],AGCEEP[culture])</f>
        <v>0</v>
      </c>
      <c r="W879">
        <f>_xlfn.XLOOKUP(Table2[[#This Row],[id]],AGCEEP[id],AGCEEP[goods])</f>
        <v>0</v>
      </c>
      <c r="X879" t="str">
        <f>_xlfn.XLOOKUP(Table2[[#This Row],[id]],AGCEEP[id],AGCEEP[name])</f>
        <v>Gulf of Riga</v>
      </c>
      <c r="Y879">
        <f>_xlfn.XLOOKUP(Table2[[#This Row],[id]],AGCEEP[id],AGCEEP[colonization_difficulty])</f>
        <v>0</v>
      </c>
      <c r="Z879">
        <f>_xlfn.XLOOKUP(Table2[[#This Row],[id]],AGCEEP[id],AGCEEP[manpower])</f>
        <v>0</v>
      </c>
      <c r="AA879">
        <f>_xlfn.XLOOKUP(Table2[[#This Row],[id]],AGCEEP[id],AGCEEP[income])</f>
        <v>0</v>
      </c>
    </row>
    <row r="880" spans="1:27">
      <c r="A880" s="2">
        <v>879</v>
      </c>
      <c r="B880" s="3" t="s">
        <v>346</v>
      </c>
      <c r="C880" s="3" t="s">
        <v>1625</v>
      </c>
      <c r="D880" s="3" t="s">
        <v>1616</v>
      </c>
      <c r="E880" s="3" t="s">
        <v>1308</v>
      </c>
      <c r="F880" s="3"/>
      <c r="G880" s="3" t="s">
        <v>122</v>
      </c>
      <c r="H880" s="3"/>
      <c r="I880" s="3"/>
      <c r="J880" s="3" t="s">
        <v>1312</v>
      </c>
      <c r="K880" s="3">
        <v>0</v>
      </c>
      <c r="L880" s="3"/>
      <c r="M880" s="3"/>
      <c r="O880">
        <f>Table2[[#This Row],[id]]</f>
        <v>879</v>
      </c>
      <c r="P880" t="str">
        <f>_xlfn.XLOOKUP(Table2[[#This Row],[id]],AGCEEP[id],AGCEEP[continent])</f>
        <v>Europe</v>
      </c>
      <c r="Q880" t="str">
        <f>_xlfn.XLOOKUP(Table2[[#This Row],[id]],AGCEEP[id],AGCEEP[region])</f>
        <v>ScandinaviaSea</v>
      </c>
      <c r="R880" t="str">
        <f>_xlfn.XLOOKUP(Table2[[#This Row],[id]],AGCEEP[id],AGCEEP[area])</f>
        <v>Sea</v>
      </c>
      <c r="S880" t="str">
        <f>_xlfn.XLOOKUP(Table2[[#This Row],[id]],AGCEEP[id],AGCEEP[terrain])</f>
        <v>sea</v>
      </c>
      <c r="T880">
        <f>_xlfn.XLOOKUP(Table2[[#This Row],[id]],AGCEEP[id],AGCEEP[religion])</f>
        <v>0</v>
      </c>
      <c r="U880" t="str">
        <f>_xlfn.XLOOKUP(Table2[[#This Row],[id]],AGCEEP[id],AGCEEP[climate])</f>
        <v>tundra</v>
      </c>
      <c r="V880">
        <f>_xlfn.XLOOKUP(Table2[[#This Row],[id]],AGCEEP[id],AGCEEP[culture])</f>
        <v>0</v>
      </c>
      <c r="W880">
        <f>_xlfn.XLOOKUP(Table2[[#This Row],[id]],AGCEEP[id],AGCEEP[goods])</f>
        <v>0</v>
      </c>
      <c r="X880" t="str">
        <f>_xlfn.XLOOKUP(Table2[[#This Row],[id]],AGCEEP[id],AGCEEP[name])</f>
        <v>Gulf of Finland</v>
      </c>
      <c r="Y880">
        <f>_xlfn.XLOOKUP(Table2[[#This Row],[id]],AGCEEP[id],AGCEEP[colonization_difficulty])</f>
        <v>0</v>
      </c>
      <c r="Z880">
        <f>_xlfn.XLOOKUP(Table2[[#This Row],[id]],AGCEEP[id],AGCEEP[manpower])</f>
        <v>0</v>
      </c>
      <c r="AA880">
        <f>_xlfn.XLOOKUP(Table2[[#This Row],[id]],AGCEEP[id],AGCEEP[income])</f>
        <v>0</v>
      </c>
    </row>
    <row r="881" spans="1:27">
      <c r="A881" s="2">
        <v>880</v>
      </c>
      <c r="B881" s="3" t="s">
        <v>346</v>
      </c>
      <c r="C881" s="3" t="s">
        <v>1625</v>
      </c>
      <c r="D881" s="3" t="s">
        <v>1616</v>
      </c>
      <c r="E881" s="3" t="s">
        <v>1308</v>
      </c>
      <c r="F881" s="3"/>
      <c r="G881" s="3" t="s">
        <v>122</v>
      </c>
      <c r="H881" s="3"/>
      <c r="I881" s="3"/>
      <c r="J881" s="3" t="s">
        <v>1728</v>
      </c>
      <c r="K881" s="3"/>
      <c r="L881" s="3"/>
      <c r="M881" s="3"/>
      <c r="O881">
        <f>Table2[[#This Row],[id]]</f>
        <v>880</v>
      </c>
      <c r="P881" t="str">
        <f>_xlfn.XLOOKUP(Table2[[#This Row],[id]],AGCEEP[id],AGCEEP[continent])</f>
        <v>Europe</v>
      </c>
      <c r="Q881" t="str">
        <f>_xlfn.XLOOKUP(Table2[[#This Row],[id]],AGCEEP[id],AGCEEP[region])</f>
        <v>ScandinaviaSea</v>
      </c>
      <c r="R881" t="str">
        <f>_xlfn.XLOOKUP(Table2[[#This Row],[id]],AGCEEP[id],AGCEEP[area])</f>
        <v>Sea</v>
      </c>
      <c r="S881" t="str">
        <f>_xlfn.XLOOKUP(Table2[[#This Row],[id]],AGCEEP[id],AGCEEP[terrain])</f>
        <v>sea</v>
      </c>
      <c r="T881">
        <f>_xlfn.XLOOKUP(Table2[[#This Row],[id]],AGCEEP[id],AGCEEP[religion])</f>
        <v>0</v>
      </c>
      <c r="U881" t="str">
        <f>_xlfn.XLOOKUP(Table2[[#This Row],[id]],AGCEEP[id],AGCEEP[climate])</f>
        <v>tundra</v>
      </c>
      <c r="V881">
        <f>_xlfn.XLOOKUP(Table2[[#This Row],[id]],AGCEEP[id],AGCEEP[culture])</f>
        <v>0</v>
      </c>
      <c r="W881">
        <f>_xlfn.XLOOKUP(Table2[[#This Row],[id]],AGCEEP[id],AGCEEP[goods])</f>
        <v>0</v>
      </c>
      <c r="X881" t="str">
        <f>_xlfn.XLOOKUP(Table2[[#This Row],[id]],AGCEEP[id],AGCEEP[name])</f>
        <v>�land Sea</v>
      </c>
      <c r="Y881">
        <f>_xlfn.XLOOKUP(Table2[[#This Row],[id]],AGCEEP[id],AGCEEP[colonization_difficulty])</f>
        <v>0</v>
      </c>
      <c r="Z881">
        <f>_xlfn.XLOOKUP(Table2[[#This Row],[id]],AGCEEP[id],AGCEEP[manpower])</f>
        <v>0</v>
      </c>
      <c r="AA881">
        <f>_xlfn.XLOOKUP(Table2[[#This Row],[id]],AGCEEP[id],AGCEEP[income])</f>
        <v>0</v>
      </c>
    </row>
    <row r="882" spans="1:27">
      <c r="A882" s="2">
        <v>881</v>
      </c>
      <c r="B882" s="3" t="s">
        <v>346</v>
      </c>
      <c r="C882" s="3" t="s">
        <v>1625</v>
      </c>
      <c r="D882" s="3" t="s">
        <v>1616</v>
      </c>
      <c r="E882" s="3" t="s">
        <v>1308</v>
      </c>
      <c r="F882" s="3"/>
      <c r="G882" s="3" t="s">
        <v>16</v>
      </c>
      <c r="H882" s="3"/>
      <c r="I882" s="3"/>
      <c r="J882" s="3" t="s">
        <v>1315</v>
      </c>
      <c r="K882" s="3">
        <v>0</v>
      </c>
      <c r="L882" s="3"/>
      <c r="M882" s="3"/>
      <c r="O882">
        <f>Table2[[#This Row],[id]]</f>
        <v>881</v>
      </c>
      <c r="P882" t="str">
        <f>_xlfn.XLOOKUP(Table2[[#This Row],[id]],AGCEEP[id],AGCEEP[continent])</f>
        <v>Europe</v>
      </c>
      <c r="Q882" t="str">
        <f>_xlfn.XLOOKUP(Table2[[#This Row],[id]],AGCEEP[id],AGCEEP[region])</f>
        <v>ScandinaviaSea</v>
      </c>
      <c r="R882" t="str">
        <f>_xlfn.XLOOKUP(Table2[[#This Row],[id]],AGCEEP[id],AGCEEP[area])</f>
        <v>Sea</v>
      </c>
      <c r="S882" t="str">
        <f>_xlfn.XLOOKUP(Table2[[#This Row],[id]],AGCEEP[id],AGCEEP[terrain])</f>
        <v>sea</v>
      </c>
      <c r="T882">
        <f>_xlfn.XLOOKUP(Table2[[#This Row],[id]],AGCEEP[id],AGCEEP[religion])</f>
        <v>0</v>
      </c>
      <c r="U882" t="str">
        <f>_xlfn.XLOOKUP(Table2[[#This Row],[id]],AGCEEP[id],AGCEEP[climate])</f>
        <v>tundra</v>
      </c>
      <c r="V882">
        <f>_xlfn.XLOOKUP(Table2[[#This Row],[id]],AGCEEP[id],AGCEEP[culture])</f>
        <v>0</v>
      </c>
      <c r="W882">
        <f>_xlfn.XLOOKUP(Table2[[#This Row],[id]],AGCEEP[id],AGCEEP[goods])</f>
        <v>0</v>
      </c>
      <c r="X882" t="str">
        <f>_xlfn.XLOOKUP(Table2[[#This Row],[id]],AGCEEP[id],AGCEEP[name])</f>
        <v>Gulf of Turku</v>
      </c>
      <c r="Y882">
        <f>_xlfn.XLOOKUP(Table2[[#This Row],[id]],AGCEEP[id],AGCEEP[colonization_difficulty])</f>
        <v>0</v>
      </c>
      <c r="Z882">
        <f>_xlfn.XLOOKUP(Table2[[#This Row],[id]],AGCEEP[id],AGCEEP[manpower])</f>
        <v>0</v>
      </c>
      <c r="AA882">
        <f>_xlfn.XLOOKUP(Table2[[#This Row],[id]],AGCEEP[id],AGCEEP[income])</f>
        <v>0</v>
      </c>
    </row>
    <row r="883" spans="1:27">
      <c r="A883" s="2">
        <v>882</v>
      </c>
      <c r="B883" s="3" t="s">
        <v>346</v>
      </c>
      <c r="C883" s="3" t="s">
        <v>1625</v>
      </c>
      <c r="D883" s="3" t="s">
        <v>1616</v>
      </c>
      <c r="E883" s="3" t="s">
        <v>1308</v>
      </c>
      <c r="F883" s="3"/>
      <c r="G883" s="3" t="s">
        <v>16</v>
      </c>
      <c r="H883" s="3"/>
      <c r="I883" s="3"/>
      <c r="J883" s="3" t="s">
        <v>1316</v>
      </c>
      <c r="K883" s="3">
        <v>0</v>
      </c>
      <c r="L883" s="3"/>
      <c r="M883" s="3"/>
      <c r="O883">
        <f>Table2[[#This Row],[id]]</f>
        <v>882</v>
      </c>
      <c r="P883" t="str">
        <f>_xlfn.XLOOKUP(Table2[[#This Row],[id]],AGCEEP[id],AGCEEP[continent])</f>
        <v>Europe</v>
      </c>
      <c r="Q883" t="str">
        <f>_xlfn.XLOOKUP(Table2[[#This Row],[id]],AGCEEP[id],AGCEEP[region])</f>
        <v>ScandinaviaSea</v>
      </c>
      <c r="R883" t="str">
        <f>_xlfn.XLOOKUP(Table2[[#This Row],[id]],AGCEEP[id],AGCEEP[area])</f>
        <v>Sea</v>
      </c>
      <c r="S883" t="str">
        <f>_xlfn.XLOOKUP(Table2[[#This Row],[id]],AGCEEP[id],AGCEEP[terrain])</f>
        <v>sea</v>
      </c>
      <c r="T883">
        <f>_xlfn.XLOOKUP(Table2[[#This Row],[id]],AGCEEP[id],AGCEEP[religion])</f>
        <v>0</v>
      </c>
      <c r="U883" t="str">
        <f>_xlfn.XLOOKUP(Table2[[#This Row],[id]],AGCEEP[id],AGCEEP[climate])</f>
        <v>tundra</v>
      </c>
      <c r="V883">
        <f>_xlfn.XLOOKUP(Table2[[#This Row],[id]],AGCEEP[id],AGCEEP[culture])</f>
        <v>0</v>
      </c>
      <c r="W883">
        <f>_xlfn.XLOOKUP(Table2[[#This Row],[id]],AGCEEP[id],AGCEEP[goods])</f>
        <v>0</v>
      </c>
      <c r="X883" t="str">
        <f>_xlfn.XLOOKUP(Table2[[#This Row],[id]],AGCEEP[id],AGCEEP[name])</f>
        <v>Gulf of Bothnia</v>
      </c>
      <c r="Y883">
        <f>_xlfn.XLOOKUP(Table2[[#This Row],[id]],AGCEEP[id],AGCEEP[colonization_difficulty])</f>
        <v>0</v>
      </c>
      <c r="Z883">
        <f>_xlfn.XLOOKUP(Table2[[#This Row],[id]],AGCEEP[id],AGCEEP[manpower])</f>
        <v>0</v>
      </c>
      <c r="AA883">
        <f>_xlfn.XLOOKUP(Table2[[#This Row],[id]],AGCEEP[id],AGCEEP[income])</f>
        <v>0</v>
      </c>
    </row>
    <row r="884" spans="1:27">
      <c r="A884" s="2">
        <v>883</v>
      </c>
      <c r="B884" s="3" t="s">
        <v>652</v>
      </c>
      <c r="C884" s="3" t="s">
        <v>1621</v>
      </c>
      <c r="D884" s="3" t="s">
        <v>1616</v>
      </c>
      <c r="E884" s="3" t="s">
        <v>1308</v>
      </c>
      <c r="F884" s="3"/>
      <c r="G884" s="3"/>
      <c r="H884" s="3"/>
      <c r="I884" s="3"/>
      <c r="J884" s="3" t="s">
        <v>1356</v>
      </c>
      <c r="K884" s="3">
        <v>0</v>
      </c>
      <c r="L884" s="3"/>
      <c r="M884" s="3"/>
      <c r="O884">
        <f>Table2[[#This Row],[id]]</f>
        <v>883</v>
      </c>
      <c r="P884" t="str">
        <f>_xlfn.XLOOKUP(Table2[[#This Row],[id]],AGCEEP[id],AGCEEP[continent])</f>
        <v>Asia</v>
      </c>
      <c r="Q884" t="str">
        <f>_xlfn.XLOOKUP(Table2[[#This Row],[id]],AGCEEP[id],AGCEEP[region])</f>
        <v>KamtchatkaSea</v>
      </c>
      <c r="R884" t="str">
        <f>_xlfn.XLOOKUP(Table2[[#This Row],[id]],AGCEEP[id],AGCEEP[area])</f>
        <v>Sea</v>
      </c>
      <c r="S884" t="str">
        <f>_xlfn.XLOOKUP(Table2[[#This Row],[id]],AGCEEP[id],AGCEEP[terrain])</f>
        <v>sea</v>
      </c>
      <c r="T884">
        <f>_xlfn.XLOOKUP(Table2[[#This Row],[id]],AGCEEP[id],AGCEEP[religion])</f>
        <v>0</v>
      </c>
      <c r="U884" t="str">
        <f>_xlfn.XLOOKUP(Table2[[#This Row],[id]],AGCEEP[id],AGCEEP[climate])</f>
        <v>ncontinental</v>
      </c>
      <c r="V884">
        <f>_xlfn.XLOOKUP(Table2[[#This Row],[id]],AGCEEP[id],AGCEEP[culture])</f>
        <v>0</v>
      </c>
      <c r="W884">
        <f>_xlfn.XLOOKUP(Table2[[#This Row],[id]],AGCEEP[id],AGCEEP[goods])</f>
        <v>0</v>
      </c>
      <c r="X884" t="str">
        <f>_xlfn.XLOOKUP(Table2[[#This Row],[id]],AGCEEP[id],AGCEEP[name])</f>
        <v>Amur Delta</v>
      </c>
      <c r="Y884">
        <f>_xlfn.XLOOKUP(Table2[[#This Row],[id]],AGCEEP[id],AGCEEP[colonization_difficulty])</f>
        <v>0</v>
      </c>
      <c r="Z884">
        <f>_xlfn.XLOOKUP(Table2[[#This Row],[id]],AGCEEP[id],AGCEEP[manpower])</f>
        <v>0</v>
      </c>
      <c r="AA884">
        <f>_xlfn.XLOOKUP(Table2[[#This Row],[id]],AGCEEP[id],AGCEEP[income])</f>
        <v>0</v>
      </c>
    </row>
    <row r="885" spans="1:27">
      <c r="A885" s="2">
        <v>884</v>
      </c>
      <c r="B885" s="3" t="s">
        <v>652</v>
      </c>
      <c r="C885" s="3" t="s">
        <v>1621</v>
      </c>
      <c r="D885" s="3" t="s">
        <v>1616</v>
      </c>
      <c r="E885" s="3" t="s">
        <v>1308</v>
      </c>
      <c r="F885" s="3"/>
      <c r="G885" s="3"/>
      <c r="H885" s="3"/>
      <c r="I885" s="3"/>
      <c r="J885" s="3" t="s">
        <v>1729</v>
      </c>
      <c r="K885" s="3">
        <v>0</v>
      </c>
      <c r="L885" s="3"/>
      <c r="M885" s="3"/>
      <c r="O885">
        <f>Table2[[#This Row],[id]]</f>
        <v>884</v>
      </c>
      <c r="P885" t="str">
        <f>_xlfn.XLOOKUP(Table2[[#This Row],[id]],AGCEEP[id],AGCEEP[continent])</f>
        <v>Asia</v>
      </c>
      <c r="Q885" t="str">
        <f>_xlfn.XLOOKUP(Table2[[#This Row],[id]],AGCEEP[id],AGCEEP[region])</f>
        <v>KamtchatkaSea</v>
      </c>
      <c r="R885" t="str">
        <f>_xlfn.XLOOKUP(Table2[[#This Row],[id]],AGCEEP[id],AGCEEP[area])</f>
        <v>Sea</v>
      </c>
      <c r="S885" t="str">
        <f>_xlfn.XLOOKUP(Table2[[#This Row],[id]],AGCEEP[id],AGCEEP[terrain])</f>
        <v>sea</v>
      </c>
      <c r="T885">
        <f>_xlfn.XLOOKUP(Table2[[#This Row],[id]],AGCEEP[id],AGCEEP[religion])</f>
        <v>0</v>
      </c>
      <c r="U885" t="str">
        <f>_xlfn.XLOOKUP(Table2[[#This Row],[id]],AGCEEP[id],AGCEEP[climate])</f>
        <v>ncontinental</v>
      </c>
      <c r="V885">
        <f>_xlfn.XLOOKUP(Table2[[#This Row],[id]],AGCEEP[id],AGCEEP[culture])</f>
        <v>0</v>
      </c>
      <c r="W885">
        <f>_xlfn.XLOOKUP(Table2[[#This Row],[id]],AGCEEP[id],AGCEEP[goods])</f>
        <v>0</v>
      </c>
      <c r="X885" t="str">
        <f>_xlfn.XLOOKUP(Table2[[#This Row],[id]],AGCEEP[id],AGCEEP[name])</f>
        <v>Okhotsk Sea</v>
      </c>
      <c r="Y885">
        <f>_xlfn.XLOOKUP(Table2[[#This Row],[id]],AGCEEP[id],AGCEEP[colonization_difficulty])</f>
        <v>0</v>
      </c>
      <c r="Z885">
        <f>_xlfn.XLOOKUP(Table2[[#This Row],[id]],AGCEEP[id],AGCEEP[manpower])</f>
        <v>0</v>
      </c>
      <c r="AA885">
        <f>_xlfn.XLOOKUP(Table2[[#This Row],[id]],AGCEEP[id],AGCEEP[income])</f>
        <v>0</v>
      </c>
    </row>
    <row r="886" spans="1:27">
      <c r="A886" s="2">
        <v>885</v>
      </c>
      <c r="B886" s="3" t="s">
        <v>652</v>
      </c>
      <c r="C886" s="3" t="s">
        <v>1626</v>
      </c>
      <c r="D886" s="3" t="s">
        <v>1616</v>
      </c>
      <c r="E886" s="3" t="s">
        <v>1308</v>
      </c>
      <c r="F886" s="3"/>
      <c r="G886" s="3"/>
      <c r="H886" s="3"/>
      <c r="I886" s="3"/>
      <c r="J886" s="3" t="s">
        <v>1363</v>
      </c>
      <c r="K886" s="3">
        <v>0</v>
      </c>
      <c r="L886" s="3"/>
      <c r="M886" s="3"/>
      <c r="O886">
        <f>Table2[[#This Row],[id]]</f>
        <v>885</v>
      </c>
      <c r="P886" t="str">
        <f>_xlfn.XLOOKUP(Table2[[#This Row],[id]],AGCEEP[id],AGCEEP[continent])</f>
        <v>Asia</v>
      </c>
      <c r="Q886" t="str">
        <f>_xlfn.XLOOKUP(Table2[[#This Row],[id]],AGCEEP[id],AGCEEP[region])</f>
        <v>JapanSea</v>
      </c>
      <c r="R886" t="str">
        <f>_xlfn.XLOOKUP(Table2[[#This Row],[id]],AGCEEP[id],AGCEEP[area])</f>
        <v>Sea</v>
      </c>
      <c r="S886" t="str">
        <f>_xlfn.XLOOKUP(Table2[[#This Row],[id]],AGCEEP[id],AGCEEP[terrain])</f>
        <v>sea</v>
      </c>
      <c r="T886">
        <f>_xlfn.XLOOKUP(Table2[[#This Row],[id]],AGCEEP[id],AGCEEP[religion])</f>
        <v>0</v>
      </c>
      <c r="U886">
        <f>_xlfn.XLOOKUP(Table2[[#This Row],[id]],AGCEEP[id],AGCEEP[climate])</f>
        <v>0</v>
      </c>
      <c r="V886">
        <f>_xlfn.XLOOKUP(Table2[[#This Row],[id]],AGCEEP[id],AGCEEP[culture])</f>
        <v>0</v>
      </c>
      <c r="W886">
        <f>_xlfn.XLOOKUP(Table2[[#This Row],[id]],AGCEEP[id],AGCEEP[goods])</f>
        <v>0</v>
      </c>
      <c r="X886" t="str">
        <f>_xlfn.XLOOKUP(Table2[[#This Row],[id]],AGCEEP[id],AGCEEP[name])</f>
        <v>Coast of Sakhalin</v>
      </c>
      <c r="Y886">
        <f>_xlfn.XLOOKUP(Table2[[#This Row],[id]],AGCEEP[id],AGCEEP[colonization_difficulty])</f>
        <v>0</v>
      </c>
      <c r="Z886">
        <f>_xlfn.XLOOKUP(Table2[[#This Row],[id]],AGCEEP[id],AGCEEP[manpower])</f>
        <v>0</v>
      </c>
      <c r="AA886">
        <f>_xlfn.XLOOKUP(Table2[[#This Row],[id]],AGCEEP[id],AGCEEP[income])</f>
        <v>0</v>
      </c>
    </row>
    <row r="887" spans="1:27">
      <c r="A887" s="2">
        <v>886</v>
      </c>
      <c r="B887" s="3" t="s">
        <v>652</v>
      </c>
      <c r="C887" s="3" t="s">
        <v>1626</v>
      </c>
      <c r="D887" s="3" t="s">
        <v>1616</v>
      </c>
      <c r="E887" s="3" t="s">
        <v>1308</v>
      </c>
      <c r="F887" s="3"/>
      <c r="G887" s="3"/>
      <c r="H887" s="3"/>
      <c r="I887" s="3"/>
      <c r="J887" s="3" t="s">
        <v>1730</v>
      </c>
      <c r="K887" s="3">
        <v>0</v>
      </c>
      <c r="L887" s="3"/>
      <c r="M887" s="3"/>
      <c r="O887">
        <f>Table2[[#This Row],[id]]</f>
        <v>886</v>
      </c>
      <c r="P887" t="str">
        <f>_xlfn.XLOOKUP(Table2[[#This Row],[id]],AGCEEP[id],AGCEEP[continent])</f>
        <v>Asia</v>
      </c>
      <c r="Q887" t="str">
        <f>_xlfn.XLOOKUP(Table2[[#This Row],[id]],AGCEEP[id],AGCEEP[region])</f>
        <v>JapanSea</v>
      </c>
      <c r="R887" t="str">
        <f>_xlfn.XLOOKUP(Table2[[#This Row],[id]],AGCEEP[id],AGCEEP[area])</f>
        <v>Sea</v>
      </c>
      <c r="S887" t="str">
        <f>_xlfn.XLOOKUP(Table2[[#This Row],[id]],AGCEEP[id],AGCEEP[terrain])</f>
        <v>sea</v>
      </c>
      <c r="T887">
        <f>_xlfn.XLOOKUP(Table2[[#This Row],[id]],AGCEEP[id],AGCEEP[religion])</f>
        <v>0</v>
      </c>
      <c r="U887">
        <f>_xlfn.XLOOKUP(Table2[[#This Row],[id]],AGCEEP[id],AGCEEP[climate])</f>
        <v>0</v>
      </c>
      <c r="V887">
        <f>_xlfn.XLOOKUP(Table2[[#This Row],[id]],AGCEEP[id],AGCEEP[culture])</f>
        <v>0</v>
      </c>
      <c r="W887">
        <f>_xlfn.XLOOKUP(Table2[[#This Row],[id]],AGCEEP[id],AGCEEP[goods])</f>
        <v>0</v>
      </c>
      <c r="X887" t="str">
        <f>_xlfn.XLOOKUP(Table2[[#This Row],[id]],AGCEEP[id],AGCEEP[name])</f>
        <v>Tatar Straits</v>
      </c>
      <c r="Y887">
        <f>_xlfn.XLOOKUP(Table2[[#This Row],[id]],AGCEEP[id],AGCEEP[colonization_difficulty])</f>
        <v>0</v>
      </c>
      <c r="Z887">
        <f>_xlfn.XLOOKUP(Table2[[#This Row],[id]],AGCEEP[id],AGCEEP[manpower])</f>
        <v>0</v>
      </c>
      <c r="AA887">
        <f>_xlfn.XLOOKUP(Table2[[#This Row],[id]],AGCEEP[id],AGCEEP[income])</f>
        <v>0</v>
      </c>
    </row>
    <row r="888" spans="1:27">
      <c r="A888" s="2">
        <v>887</v>
      </c>
      <c r="B888" s="3" t="s">
        <v>652</v>
      </c>
      <c r="C888" s="3" t="s">
        <v>1626</v>
      </c>
      <c r="D888" s="3" t="s">
        <v>1616</v>
      </c>
      <c r="E888" s="3" t="s">
        <v>1308</v>
      </c>
      <c r="F888" s="3"/>
      <c r="G888" s="3"/>
      <c r="H888" s="3"/>
      <c r="I888" s="3"/>
      <c r="J888" s="3" t="s">
        <v>1364</v>
      </c>
      <c r="K888" s="3">
        <v>0</v>
      </c>
      <c r="L888" s="3"/>
      <c r="M888" s="3"/>
      <c r="O888">
        <f>Table2[[#This Row],[id]]</f>
        <v>887</v>
      </c>
      <c r="P888" t="str">
        <f>_xlfn.XLOOKUP(Table2[[#This Row],[id]],AGCEEP[id],AGCEEP[continent])</f>
        <v>Asia</v>
      </c>
      <c r="Q888" t="str">
        <f>_xlfn.XLOOKUP(Table2[[#This Row],[id]],AGCEEP[id],AGCEEP[region])</f>
        <v>JapanSea</v>
      </c>
      <c r="R888" t="str">
        <f>_xlfn.XLOOKUP(Table2[[#This Row],[id]],AGCEEP[id],AGCEEP[area])</f>
        <v>Sea</v>
      </c>
      <c r="S888" t="str">
        <f>_xlfn.XLOOKUP(Table2[[#This Row],[id]],AGCEEP[id],AGCEEP[terrain])</f>
        <v>sea</v>
      </c>
      <c r="T888">
        <f>_xlfn.XLOOKUP(Table2[[#This Row],[id]],AGCEEP[id],AGCEEP[religion])</f>
        <v>0</v>
      </c>
      <c r="U888">
        <f>_xlfn.XLOOKUP(Table2[[#This Row],[id]],AGCEEP[id],AGCEEP[climate])</f>
        <v>0</v>
      </c>
      <c r="V888">
        <f>_xlfn.XLOOKUP(Table2[[#This Row],[id]],AGCEEP[id],AGCEEP[culture])</f>
        <v>0</v>
      </c>
      <c r="W888">
        <f>_xlfn.XLOOKUP(Table2[[#This Row],[id]],AGCEEP[id],AGCEEP[goods])</f>
        <v>0</v>
      </c>
      <c r="X888" t="str">
        <f>_xlfn.XLOOKUP(Table2[[#This Row],[id]],AGCEEP[id],AGCEEP[name])</f>
        <v>Soya Strait</v>
      </c>
      <c r="Y888">
        <f>_xlfn.XLOOKUP(Table2[[#This Row],[id]],AGCEEP[id],AGCEEP[colonization_difficulty])</f>
        <v>0</v>
      </c>
      <c r="Z888">
        <f>_xlfn.XLOOKUP(Table2[[#This Row],[id]],AGCEEP[id],AGCEEP[manpower])</f>
        <v>0</v>
      </c>
      <c r="AA888">
        <f>_xlfn.XLOOKUP(Table2[[#This Row],[id]],AGCEEP[id],AGCEEP[income])</f>
        <v>0</v>
      </c>
    </row>
    <row r="889" spans="1:27">
      <c r="A889" s="2">
        <v>888</v>
      </c>
      <c r="B889" s="3" t="s">
        <v>652</v>
      </c>
      <c r="C889" s="3" t="s">
        <v>1626</v>
      </c>
      <c r="D889" s="3" t="s">
        <v>1616</v>
      </c>
      <c r="E889" s="3" t="s">
        <v>1308</v>
      </c>
      <c r="F889" s="3"/>
      <c r="G889" s="3"/>
      <c r="H889" s="3"/>
      <c r="I889" s="3"/>
      <c r="J889" s="3" t="s">
        <v>1923</v>
      </c>
      <c r="K889" s="3">
        <v>0</v>
      </c>
      <c r="L889" s="3"/>
      <c r="M889" s="3"/>
      <c r="O889">
        <f>Table2[[#This Row],[id]]</f>
        <v>888</v>
      </c>
      <c r="P889" t="str">
        <f>_xlfn.XLOOKUP(Table2[[#This Row],[id]],AGCEEP[id],AGCEEP[continent])</f>
        <v>Asia</v>
      </c>
      <c r="Q889" t="str">
        <f>_xlfn.XLOOKUP(Table2[[#This Row],[id]],AGCEEP[id],AGCEEP[region])</f>
        <v>JapanSea</v>
      </c>
      <c r="R889" t="str">
        <f>_xlfn.XLOOKUP(Table2[[#This Row],[id]],AGCEEP[id],AGCEEP[area])</f>
        <v>Sea</v>
      </c>
      <c r="S889" t="str">
        <f>_xlfn.XLOOKUP(Table2[[#This Row],[id]],AGCEEP[id],AGCEEP[terrain])</f>
        <v>sea</v>
      </c>
      <c r="T889">
        <f>_xlfn.XLOOKUP(Table2[[#This Row],[id]],AGCEEP[id],AGCEEP[religion])</f>
        <v>0</v>
      </c>
      <c r="U889" t="str">
        <f>_xlfn.XLOOKUP(Table2[[#This Row],[id]],AGCEEP[id],AGCEEP[climate])</f>
        <v>tundra</v>
      </c>
      <c r="V889">
        <f>_xlfn.XLOOKUP(Table2[[#This Row],[id]],AGCEEP[id],AGCEEP[culture])</f>
        <v>0</v>
      </c>
      <c r="W889">
        <f>_xlfn.XLOOKUP(Table2[[#This Row],[id]],AGCEEP[id],AGCEEP[goods])</f>
        <v>0</v>
      </c>
      <c r="X889" t="str">
        <f>_xlfn.XLOOKUP(Table2[[#This Row],[id]],AGCEEP[id],AGCEEP[name])</f>
        <v>Kuro Siwo Current</v>
      </c>
      <c r="Y889">
        <f>_xlfn.XLOOKUP(Table2[[#This Row],[id]],AGCEEP[id],AGCEEP[colonization_difficulty])</f>
        <v>0</v>
      </c>
      <c r="Z889">
        <f>_xlfn.XLOOKUP(Table2[[#This Row],[id]],AGCEEP[id],AGCEEP[manpower])</f>
        <v>0</v>
      </c>
      <c r="AA889">
        <f>_xlfn.XLOOKUP(Table2[[#This Row],[id]],AGCEEP[id],AGCEEP[income])</f>
        <v>0</v>
      </c>
    </row>
    <row r="890" spans="1:27">
      <c r="A890" s="2">
        <v>889</v>
      </c>
      <c r="B890" s="3" t="s">
        <v>652</v>
      </c>
      <c r="C890" s="3" t="s">
        <v>1615</v>
      </c>
      <c r="D890" s="3" t="s">
        <v>1616</v>
      </c>
      <c r="E890" s="3" t="s">
        <v>1308</v>
      </c>
      <c r="F890" s="3"/>
      <c r="G890" s="3"/>
      <c r="H890" s="3"/>
      <c r="I890" s="3"/>
      <c r="J890" s="3" t="s">
        <v>1721</v>
      </c>
      <c r="K890" s="3"/>
      <c r="L890" s="3"/>
      <c r="M890" s="3"/>
      <c r="O890">
        <f>Table2[[#This Row],[id]]</f>
        <v>889</v>
      </c>
      <c r="P890" t="str">
        <f>_xlfn.XLOOKUP(Table2[[#This Row],[id]],AGCEEP[id],AGCEEP[continent])</f>
        <v>Asia</v>
      </c>
      <c r="Q890" t="str">
        <f>_xlfn.XLOOKUP(Table2[[#This Row],[id]],AGCEEP[id],AGCEEP[region])</f>
        <v>NWPacificSea</v>
      </c>
      <c r="R890" t="str">
        <f>_xlfn.XLOOKUP(Table2[[#This Row],[id]],AGCEEP[id],AGCEEP[area])</f>
        <v>Sea</v>
      </c>
      <c r="S890" t="str">
        <f>_xlfn.XLOOKUP(Table2[[#This Row],[id]],AGCEEP[id],AGCEEP[terrain])</f>
        <v>sea</v>
      </c>
      <c r="T890">
        <f>_xlfn.XLOOKUP(Table2[[#This Row],[id]],AGCEEP[id],AGCEEP[religion])</f>
        <v>0</v>
      </c>
      <c r="U890" t="str">
        <f>_xlfn.XLOOKUP(Table2[[#This Row],[id]],AGCEEP[id],AGCEEP[climate])</f>
        <v>tundra</v>
      </c>
      <c r="V890">
        <f>_xlfn.XLOOKUP(Table2[[#This Row],[id]],AGCEEP[id],AGCEEP[culture])</f>
        <v>0</v>
      </c>
      <c r="W890">
        <f>_xlfn.XLOOKUP(Table2[[#This Row],[id]],AGCEEP[id],AGCEEP[goods])</f>
        <v>0</v>
      </c>
      <c r="X890" t="str">
        <f>_xlfn.XLOOKUP(Table2[[#This Row],[id]],AGCEEP[id],AGCEEP[name])</f>
        <v>Kuro Siwo Current</v>
      </c>
      <c r="Y890">
        <f>_xlfn.XLOOKUP(Table2[[#This Row],[id]],AGCEEP[id],AGCEEP[colonization_difficulty])</f>
        <v>0</v>
      </c>
      <c r="Z890">
        <f>_xlfn.XLOOKUP(Table2[[#This Row],[id]],AGCEEP[id],AGCEEP[manpower])</f>
        <v>0</v>
      </c>
      <c r="AA890">
        <f>_xlfn.XLOOKUP(Table2[[#This Row],[id]],AGCEEP[id],AGCEEP[income])</f>
        <v>0</v>
      </c>
    </row>
    <row r="891" spans="1:27">
      <c r="A891" s="2">
        <v>890</v>
      </c>
      <c r="B891" s="3" t="s">
        <v>652</v>
      </c>
      <c r="C891" s="3" t="s">
        <v>1615</v>
      </c>
      <c r="D891" s="3" t="s">
        <v>1616</v>
      </c>
      <c r="E891" s="3" t="s">
        <v>1308</v>
      </c>
      <c r="F891" s="3"/>
      <c r="G891" s="3"/>
      <c r="H891" s="3"/>
      <c r="I891" s="3"/>
      <c r="J891" s="3" t="s">
        <v>1721</v>
      </c>
      <c r="K891" s="3"/>
      <c r="L891" s="3"/>
      <c r="M891" s="3"/>
      <c r="O891">
        <f>Table2[[#This Row],[id]]</f>
        <v>890</v>
      </c>
      <c r="P891" t="str">
        <f>_xlfn.XLOOKUP(Table2[[#This Row],[id]],AGCEEP[id],AGCEEP[continent])</f>
        <v>Asia</v>
      </c>
      <c r="Q891" t="str">
        <f>_xlfn.XLOOKUP(Table2[[#This Row],[id]],AGCEEP[id],AGCEEP[region])</f>
        <v>NWPacificSea</v>
      </c>
      <c r="R891" t="str">
        <f>_xlfn.XLOOKUP(Table2[[#This Row],[id]],AGCEEP[id],AGCEEP[area])</f>
        <v>Sea</v>
      </c>
      <c r="S891" t="str">
        <f>_xlfn.XLOOKUP(Table2[[#This Row],[id]],AGCEEP[id],AGCEEP[terrain])</f>
        <v>sea</v>
      </c>
      <c r="T891">
        <f>_xlfn.XLOOKUP(Table2[[#This Row],[id]],AGCEEP[id],AGCEEP[religion])</f>
        <v>0</v>
      </c>
      <c r="U891">
        <f>_xlfn.XLOOKUP(Table2[[#This Row],[id]],AGCEEP[id],AGCEEP[climate])</f>
        <v>0</v>
      </c>
      <c r="V891">
        <f>_xlfn.XLOOKUP(Table2[[#This Row],[id]],AGCEEP[id],AGCEEP[culture])</f>
        <v>0</v>
      </c>
      <c r="W891">
        <f>_xlfn.XLOOKUP(Table2[[#This Row],[id]],AGCEEP[id],AGCEEP[goods])</f>
        <v>0</v>
      </c>
      <c r="X891" t="str">
        <f>_xlfn.XLOOKUP(Table2[[#This Row],[id]],AGCEEP[id],AGCEEP[name])</f>
        <v>Northern Pacific Ocean</v>
      </c>
      <c r="Y891">
        <f>_xlfn.XLOOKUP(Table2[[#This Row],[id]],AGCEEP[id],AGCEEP[colonization_difficulty])</f>
        <v>0</v>
      </c>
      <c r="Z891">
        <f>_xlfn.XLOOKUP(Table2[[#This Row],[id]],AGCEEP[id],AGCEEP[manpower])</f>
        <v>0</v>
      </c>
      <c r="AA891">
        <f>_xlfn.XLOOKUP(Table2[[#This Row],[id]],AGCEEP[id],AGCEEP[income])</f>
        <v>0</v>
      </c>
    </row>
    <row r="892" spans="1:27">
      <c r="A892" s="2">
        <v>891</v>
      </c>
      <c r="B892" s="3" t="s">
        <v>652</v>
      </c>
      <c r="C892" s="3" t="s">
        <v>1615</v>
      </c>
      <c r="D892" s="3" t="s">
        <v>1616</v>
      </c>
      <c r="E892" s="3" t="s">
        <v>1308</v>
      </c>
      <c r="F892" s="3"/>
      <c r="G892" s="3"/>
      <c r="H892" s="3"/>
      <c r="I892" s="3"/>
      <c r="J892" s="3" t="s">
        <v>1721</v>
      </c>
      <c r="K892" s="3"/>
      <c r="L892" s="3"/>
      <c r="M892" s="3"/>
      <c r="O892">
        <f>Table2[[#This Row],[id]]</f>
        <v>891</v>
      </c>
      <c r="P892" t="str">
        <f>_xlfn.XLOOKUP(Table2[[#This Row],[id]],AGCEEP[id],AGCEEP[continent])</f>
        <v>Asia</v>
      </c>
      <c r="Q892" t="str">
        <f>_xlfn.XLOOKUP(Table2[[#This Row],[id]],AGCEEP[id],AGCEEP[region])</f>
        <v>NWPacificSea</v>
      </c>
      <c r="R892" t="str">
        <f>_xlfn.XLOOKUP(Table2[[#This Row],[id]],AGCEEP[id],AGCEEP[area])</f>
        <v>Sea</v>
      </c>
      <c r="S892" t="str">
        <f>_xlfn.XLOOKUP(Table2[[#This Row],[id]],AGCEEP[id],AGCEEP[terrain])</f>
        <v>sea</v>
      </c>
      <c r="T892">
        <f>_xlfn.XLOOKUP(Table2[[#This Row],[id]],AGCEEP[id],AGCEEP[religion])</f>
        <v>0</v>
      </c>
      <c r="U892">
        <f>_xlfn.XLOOKUP(Table2[[#This Row],[id]],AGCEEP[id],AGCEEP[climate])</f>
        <v>0</v>
      </c>
      <c r="V892">
        <f>_xlfn.XLOOKUP(Table2[[#This Row],[id]],AGCEEP[id],AGCEEP[culture])</f>
        <v>0</v>
      </c>
      <c r="W892">
        <f>_xlfn.XLOOKUP(Table2[[#This Row],[id]],AGCEEP[id],AGCEEP[goods])</f>
        <v>0</v>
      </c>
      <c r="X892" t="str">
        <f>_xlfn.XLOOKUP(Table2[[#This Row],[id]],AGCEEP[id],AGCEEP[name])</f>
        <v>Northern Pacific Ocean</v>
      </c>
      <c r="Y892">
        <f>_xlfn.XLOOKUP(Table2[[#This Row],[id]],AGCEEP[id],AGCEEP[colonization_difficulty])</f>
        <v>0</v>
      </c>
      <c r="Z892">
        <f>_xlfn.XLOOKUP(Table2[[#This Row],[id]],AGCEEP[id],AGCEEP[manpower])</f>
        <v>0</v>
      </c>
      <c r="AA892">
        <f>_xlfn.XLOOKUP(Table2[[#This Row],[id]],AGCEEP[id],AGCEEP[income])</f>
        <v>0</v>
      </c>
    </row>
    <row r="893" spans="1:27">
      <c r="A893" s="2">
        <v>892</v>
      </c>
      <c r="B893" s="3" t="s">
        <v>652</v>
      </c>
      <c r="C893" s="3" t="s">
        <v>1615</v>
      </c>
      <c r="D893" s="3" t="s">
        <v>1616</v>
      </c>
      <c r="E893" s="3" t="s">
        <v>1308</v>
      </c>
      <c r="F893" s="3"/>
      <c r="G893" s="3"/>
      <c r="H893" s="3"/>
      <c r="I893" s="3"/>
      <c r="J893" s="3" t="s">
        <v>1721</v>
      </c>
      <c r="K893" s="3"/>
      <c r="L893" s="3"/>
      <c r="M893" s="3"/>
      <c r="O893">
        <f>Table2[[#This Row],[id]]</f>
        <v>892</v>
      </c>
      <c r="P893" t="str">
        <f>_xlfn.XLOOKUP(Table2[[#This Row],[id]],AGCEEP[id],AGCEEP[continent])</f>
        <v>Asia</v>
      </c>
      <c r="Q893" t="str">
        <f>_xlfn.XLOOKUP(Table2[[#This Row],[id]],AGCEEP[id],AGCEEP[region])</f>
        <v>NWPacificSea</v>
      </c>
      <c r="R893" t="str">
        <f>_xlfn.XLOOKUP(Table2[[#This Row],[id]],AGCEEP[id],AGCEEP[area])</f>
        <v>Sea</v>
      </c>
      <c r="S893" t="str">
        <f>_xlfn.XLOOKUP(Table2[[#This Row],[id]],AGCEEP[id],AGCEEP[terrain])</f>
        <v>sea</v>
      </c>
      <c r="T893">
        <f>_xlfn.XLOOKUP(Table2[[#This Row],[id]],AGCEEP[id],AGCEEP[religion])</f>
        <v>0</v>
      </c>
      <c r="U893">
        <f>_xlfn.XLOOKUP(Table2[[#This Row],[id]],AGCEEP[id],AGCEEP[climate])</f>
        <v>0</v>
      </c>
      <c r="V893">
        <f>_xlfn.XLOOKUP(Table2[[#This Row],[id]],AGCEEP[id],AGCEEP[culture])</f>
        <v>0</v>
      </c>
      <c r="W893">
        <f>_xlfn.XLOOKUP(Table2[[#This Row],[id]],AGCEEP[id],AGCEEP[goods])</f>
        <v>0</v>
      </c>
      <c r="X893" t="str">
        <f>_xlfn.XLOOKUP(Table2[[#This Row],[id]],AGCEEP[id],AGCEEP[name])</f>
        <v>Northern Pacific Ocean</v>
      </c>
      <c r="Y893">
        <f>_xlfn.XLOOKUP(Table2[[#This Row],[id]],AGCEEP[id],AGCEEP[colonization_difficulty])</f>
        <v>0</v>
      </c>
      <c r="Z893">
        <f>_xlfn.XLOOKUP(Table2[[#This Row],[id]],AGCEEP[id],AGCEEP[manpower])</f>
        <v>0</v>
      </c>
      <c r="AA893">
        <f>_xlfn.XLOOKUP(Table2[[#This Row],[id]],AGCEEP[id],AGCEEP[income])</f>
        <v>0</v>
      </c>
    </row>
    <row r="894" spans="1:27">
      <c r="A894" s="2">
        <v>893</v>
      </c>
      <c r="B894" s="3" t="s">
        <v>652</v>
      </c>
      <c r="C894" s="3" t="s">
        <v>1615</v>
      </c>
      <c r="D894" s="3" t="s">
        <v>1616</v>
      </c>
      <c r="E894" s="3" t="s">
        <v>1308</v>
      </c>
      <c r="F894" s="3"/>
      <c r="G894" s="3"/>
      <c r="H894" s="3"/>
      <c r="I894" s="3"/>
      <c r="J894" s="3" t="s">
        <v>1721</v>
      </c>
      <c r="K894" s="3"/>
      <c r="L894" s="3"/>
      <c r="M894" s="3"/>
      <c r="O894">
        <f>Table2[[#This Row],[id]]</f>
        <v>893</v>
      </c>
      <c r="P894" t="str">
        <f>_xlfn.XLOOKUP(Table2[[#This Row],[id]],AGCEEP[id],AGCEEP[continent])</f>
        <v>Asia</v>
      </c>
      <c r="Q894" t="str">
        <f>_xlfn.XLOOKUP(Table2[[#This Row],[id]],AGCEEP[id],AGCEEP[region])</f>
        <v>NWPacificSea</v>
      </c>
      <c r="R894" t="str">
        <f>_xlfn.XLOOKUP(Table2[[#This Row],[id]],AGCEEP[id],AGCEEP[area])</f>
        <v>Sea</v>
      </c>
      <c r="S894" t="str">
        <f>_xlfn.XLOOKUP(Table2[[#This Row],[id]],AGCEEP[id],AGCEEP[terrain])</f>
        <v>sea</v>
      </c>
      <c r="T894">
        <f>_xlfn.XLOOKUP(Table2[[#This Row],[id]],AGCEEP[id],AGCEEP[religion])</f>
        <v>0</v>
      </c>
      <c r="U894" t="str">
        <f>_xlfn.XLOOKUP(Table2[[#This Row],[id]],AGCEEP[id],AGCEEP[climate])</f>
        <v>tundra</v>
      </c>
      <c r="V894">
        <f>_xlfn.XLOOKUP(Table2[[#This Row],[id]],AGCEEP[id],AGCEEP[culture])</f>
        <v>0</v>
      </c>
      <c r="W894">
        <f>_xlfn.XLOOKUP(Table2[[#This Row],[id]],AGCEEP[id],AGCEEP[goods])</f>
        <v>0</v>
      </c>
      <c r="X894" t="str">
        <f>_xlfn.XLOOKUP(Table2[[#This Row],[id]],AGCEEP[id],AGCEEP[name])</f>
        <v>North Pacific Drift</v>
      </c>
      <c r="Y894">
        <f>_xlfn.XLOOKUP(Table2[[#This Row],[id]],AGCEEP[id],AGCEEP[colonization_difficulty])</f>
        <v>0</v>
      </c>
      <c r="Z894">
        <f>_xlfn.XLOOKUP(Table2[[#This Row],[id]],AGCEEP[id],AGCEEP[manpower])</f>
        <v>0</v>
      </c>
      <c r="AA894">
        <f>_xlfn.XLOOKUP(Table2[[#This Row],[id]],AGCEEP[id],AGCEEP[income])</f>
        <v>0</v>
      </c>
    </row>
    <row r="895" spans="1:27">
      <c r="A895" s="2">
        <v>894</v>
      </c>
      <c r="B895" s="3" t="s">
        <v>11</v>
      </c>
      <c r="C895" s="3" t="s">
        <v>1617</v>
      </c>
      <c r="D895" s="3" t="s">
        <v>1616</v>
      </c>
      <c r="E895" s="3" t="s">
        <v>1308</v>
      </c>
      <c r="F895" s="3"/>
      <c r="G895" s="3"/>
      <c r="H895" s="3"/>
      <c r="I895" s="3"/>
      <c r="J895" s="3" t="s">
        <v>1721</v>
      </c>
      <c r="K895" s="3"/>
      <c r="L895" s="3"/>
      <c r="M895" s="3"/>
      <c r="O895">
        <f>Table2[[#This Row],[id]]</f>
        <v>894</v>
      </c>
      <c r="P895" t="str">
        <f>_xlfn.XLOOKUP(Table2[[#This Row],[id]],AGCEEP[id],AGCEEP[continent])</f>
        <v>America</v>
      </c>
      <c r="Q895" t="str">
        <f>_xlfn.XLOOKUP(Table2[[#This Row],[id]],AGCEEP[id],AGCEEP[region])</f>
        <v>AlaskaSea</v>
      </c>
      <c r="R895" t="str">
        <f>_xlfn.XLOOKUP(Table2[[#This Row],[id]],AGCEEP[id],AGCEEP[area])</f>
        <v>Sea</v>
      </c>
      <c r="S895" t="str">
        <f>_xlfn.XLOOKUP(Table2[[#This Row],[id]],AGCEEP[id],AGCEEP[terrain])</f>
        <v>sea</v>
      </c>
      <c r="T895">
        <f>_xlfn.XLOOKUP(Table2[[#This Row],[id]],AGCEEP[id],AGCEEP[religion])</f>
        <v>0</v>
      </c>
      <c r="U895" t="str">
        <f>_xlfn.XLOOKUP(Table2[[#This Row],[id]],AGCEEP[id],AGCEEP[climate])</f>
        <v>tundra</v>
      </c>
      <c r="V895">
        <f>_xlfn.XLOOKUP(Table2[[#This Row],[id]],AGCEEP[id],AGCEEP[culture])</f>
        <v>0</v>
      </c>
      <c r="W895">
        <f>_xlfn.XLOOKUP(Table2[[#This Row],[id]],AGCEEP[id],AGCEEP[goods])</f>
        <v>0</v>
      </c>
      <c r="X895" t="str">
        <f>_xlfn.XLOOKUP(Table2[[#This Row],[id]],AGCEEP[id],AGCEEP[name])</f>
        <v>North Pacific Drift</v>
      </c>
      <c r="Y895">
        <f>_xlfn.XLOOKUP(Table2[[#This Row],[id]],AGCEEP[id],AGCEEP[colonization_difficulty])</f>
        <v>0</v>
      </c>
      <c r="Z895">
        <f>_xlfn.XLOOKUP(Table2[[#This Row],[id]],AGCEEP[id],AGCEEP[manpower])</f>
        <v>0</v>
      </c>
      <c r="AA895">
        <f>_xlfn.XLOOKUP(Table2[[#This Row],[id]],AGCEEP[id],AGCEEP[income])</f>
        <v>0</v>
      </c>
    </row>
    <row r="896" spans="1:27">
      <c r="A896" s="2">
        <v>895</v>
      </c>
      <c r="B896" s="3" t="s">
        <v>11</v>
      </c>
      <c r="C896" s="3" t="s">
        <v>1617</v>
      </c>
      <c r="D896" s="3" t="s">
        <v>1616</v>
      </c>
      <c r="E896" s="3" t="s">
        <v>1308</v>
      </c>
      <c r="F896" s="3"/>
      <c r="G896" s="3"/>
      <c r="H896" s="3"/>
      <c r="I896" s="3"/>
      <c r="J896" s="3" t="s">
        <v>1721</v>
      </c>
      <c r="K896" s="3"/>
      <c r="L896" s="3"/>
      <c r="M896" s="3"/>
      <c r="O896">
        <f>Table2[[#This Row],[id]]</f>
        <v>895</v>
      </c>
      <c r="P896" t="str">
        <f>_xlfn.XLOOKUP(Table2[[#This Row],[id]],AGCEEP[id],AGCEEP[continent])</f>
        <v>America</v>
      </c>
      <c r="Q896" t="str">
        <f>_xlfn.XLOOKUP(Table2[[#This Row],[id]],AGCEEP[id],AGCEEP[region])</f>
        <v>AlaskaSea</v>
      </c>
      <c r="R896" t="str">
        <f>_xlfn.XLOOKUP(Table2[[#This Row],[id]],AGCEEP[id],AGCEEP[area])</f>
        <v>Sea</v>
      </c>
      <c r="S896" t="str">
        <f>_xlfn.XLOOKUP(Table2[[#This Row],[id]],AGCEEP[id],AGCEEP[terrain])</f>
        <v>sea</v>
      </c>
      <c r="T896">
        <f>_xlfn.XLOOKUP(Table2[[#This Row],[id]],AGCEEP[id],AGCEEP[religion])</f>
        <v>0</v>
      </c>
      <c r="U896" t="str">
        <f>_xlfn.XLOOKUP(Table2[[#This Row],[id]],AGCEEP[id],AGCEEP[climate])</f>
        <v>tundra</v>
      </c>
      <c r="V896">
        <f>_xlfn.XLOOKUP(Table2[[#This Row],[id]],AGCEEP[id],AGCEEP[culture])</f>
        <v>0</v>
      </c>
      <c r="W896">
        <f>_xlfn.XLOOKUP(Table2[[#This Row],[id]],AGCEEP[id],AGCEEP[goods])</f>
        <v>0</v>
      </c>
      <c r="X896" t="str">
        <f>_xlfn.XLOOKUP(Table2[[#This Row],[id]],AGCEEP[id],AGCEEP[name])</f>
        <v>North Pacific Drift</v>
      </c>
      <c r="Y896">
        <f>_xlfn.XLOOKUP(Table2[[#This Row],[id]],AGCEEP[id],AGCEEP[colonization_difficulty])</f>
        <v>0</v>
      </c>
      <c r="Z896">
        <f>_xlfn.XLOOKUP(Table2[[#This Row],[id]],AGCEEP[id],AGCEEP[manpower])</f>
        <v>0</v>
      </c>
      <c r="AA896">
        <f>_xlfn.XLOOKUP(Table2[[#This Row],[id]],AGCEEP[id],AGCEEP[income])</f>
        <v>0</v>
      </c>
    </row>
    <row r="897" spans="1:27">
      <c r="A897" s="2">
        <v>896</v>
      </c>
      <c r="B897" s="3" t="s">
        <v>11</v>
      </c>
      <c r="C897" s="3" t="s">
        <v>1617</v>
      </c>
      <c r="D897" s="3" t="s">
        <v>1616</v>
      </c>
      <c r="E897" s="3" t="s">
        <v>1308</v>
      </c>
      <c r="F897" s="3"/>
      <c r="G897" s="3"/>
      <c r="H897" s="3"/>
      <c r="I897" s="3"/>
      <c r="J897" s="3" t="s">
        <v>1721</v>
      </c>
      <c r="K897" s="3"/>
      <c r="L897" s="3"/>
      <c r="M897" s="3"/>
      <c r="O897">
        <f>Table2[[#This Row],[id]]</f>
        <v>896</v>
      </c>
      <c r="P897" t="str">
        <f>_xlfn.XLOOKUP(Table2[[#This Row],[id]],AGCEEP[id],AGCEEP[continent])</f>
        <v>America</v>
      </c>
      <c r="Q897" t="str">
        <f>_xlfn.XLOOKUP(Table2[[#This Row],[id]],AGCEEP[id],AGCEEP[region])</f>
        <v>AlaskaSea</v>
      </c>
      <c r="R897" t="str">
        <f>_xlfn.XLOOKUP(Table2[[#This Row],[id]],AGCEEP[id],AGCEEP[area])</f>
        <v>Sea</v>
      </c>
      <c r="S897" t="str">
        <f>_xlfn.XLOOKUP(Table2[[#This Row],[id]],AGCEEP[id],AGCEEP[terrain])</f>
        <v>sea</v>
      </c>
      <c r="T897">
        <f>_xlfn.XLOOKUP(Table2[[#This Row],[id]],AGCEEP[id],AGCEEP[religion])</f>
        <v>0</v>
      </c>
      <c r="U897" t="str">
        <f>_xlfn.XLOOKUP(Table2[[#This Row],[id]],AGCEEP[id],AGCEEP[climate])</f>
        <v>tundra</v>
      </c>
      <c r="V897">
        <f>_xlfn.XLOOKUP(Table2[[#This Row],[id]],AGCEEP[id],AGCEEP[culture])</f>
        <v>0</v>
      </c>
      <c r="W897">
        <f>_xlfn.XLOOKUP(Table2[[#This Row],[id]],AGCEEP[id],AGCEEP[goods])</f>
        <v>0</v>
      </c>
      <c r="X897" t="str">
        <f>_xlfn.XLOOKUP(Table2[[#This Row],[id]],AGCEEP[id],AGCEEP[name])</f>
        <v>North Pacific Drift</v>
      </c>
      <c r="Y897">
        <f>_xlfn.XLOOKUP(Table2[[#This Row],[id]],AGCEEP[id],AGCEEP[colonization_difficulty])</f>
        <v>0</v>
      </c>
      <c r="Z897">
        <f>_xlfn.XLOOKUP(Table2[[#This Row],[id]],AGCEEP[id],AGCEEP[manpower])</f>
        <v>0</v>
      </c>
      <c r="AA897">
        <f>_xlfn.XLOOKUP(Table2[[#This Row],[id]],AGCEEP[id],AGCEEP[income])</f>
        <v>0</v>
      </c>
    </row>
    <row r="898" spans="1:27">
      <c r="A898" s="2">
        <v>897</v>
      </c>
      <c r="B898" s="3" t="s">
        <v>11</v>
      </c>
      <c r="C898" s="3" t="s">
        <v>1617</v>
      </c>
      <c r="D898" s="3" t="s">
        <v>1616</v>
      </c>
      <c r="E898" s="3" t="s">
        <v>1308</v>
      </c>
      <c r="F898" s="3"/>
      <c r="G898" s="3"/>
      <c r="H898" s="3"/>
      <c r="I898" s="3"/>
      <c r="J898" s="3" t="s">
        <v>1551</v>
      </c>
      <c r="K898" s="3">
        <v>0</v>
      </c>
      <c r="L898" s="3"/>
      <c r="M898" s="3"/>
      <c r="O898">
        <f>Table2[[#This Row],[id]]</f>
        <v>897</v>
      </c>
      <c r="P898" t="str">
        <f>_xlfn.XLOOKUP(Table2[[#This Row],[id]],AGCEEP[id],AGCEEP[continent])</f>
        <v>America</v>
      </c>
      <c r="Q898" t="str">
        <f>_xlfn.XLOOKUP(Table2[[#This Row],[id]],AGCEEP[id],AGCEEP[region])</f>
        <v>AlaskaSea</v>
      </c>
      <c r="R898" t="str">
        <f>_xlfn.XLOOKUP(Table2[[#This Row],[id]],AGCEEP[id],AGCEEP[area])</f>
        <v>Sea</v>
      </c>
      <c r="S898" t="str">
        <f>_xlfn.XLOOKUP(Table2[[#This Row],[id]],AGCEEP[id],AGCEEP[terrain])</f>
        <v>sea</v>
      </c>
      <c r="T898">
        <f>_xlfn.XLOOKUP(Table2[[#This Row],[id]],AGCEEP[id],AGCEEP[religion])</f>
        <v>0</v>
      </c>
      <c r="U898">
        <f>_xlfn.XLOOKUP(Table2[[#This Row],[id]],AGCEEP[id],AGCEEP[climate])</f>
        <v>0</v>
      </c>
      <c r="V898">
        <f>_xlfn.XLOOKUP(Table2[[#This Row],[id]],AGCEEP[id],AGCEEP[culture])</f>
        <v>0</v>
      </c>
      <c r="W898">
        <f>_xlfn.XLOOKUP(Table2[[#This Row],[id]],AGCEEP[id],AGCEEP[goods])</f>
        <v>0</v>
      </c>
      <c r="X898" t="str">
        <f>_xlfn.XLOOKUP(Table2[[#This Row],[id]],AGCEEP[id],AGCEEP[name])</f>
        <v>Santa Catalina Islands</v>
      </c>
      <c r="Y898">
        <f>_xlfn.XLOOKUP(Table2[[#This Row],[id]],AGCEEP[id],AGCEEP[colonization_difficulty])</f>
        <v>0</v>
      </c>
      <c r="Z898">
        <f>_xlfn.XLOOKUP(Table2[[#This Row],[id]],AGCEEP[id],AGCEEP[manpower])</f>
        <v>0</v>
      </c>
      <c r="AA898">
        <f>_xlfn.XLOOKUP(Table2[[#This Row],[id]],AGCEEP[id],AGCEEP[income])</f>
        <v>0</v>
      </c>
    </row>
    <row r="899" spans="1:27">
      <c r="A899" s="2">
        <v>898</v>
      </c>
      <c r="B899" s="3" t="s">
        <v>11</v>
      </c>
      <c r="C899" s="3" t="s">
        <v>1627</v>
      </c>
      <c r="D899" s="3" t="s">
        <v>1616</v>
      </c>
      <c r="E899" s="3" t="s">
        <v>1308</v>
      </c>
      <c r="F899" s="3"/>
      <c r="G899" s="3"/>
      <c r="H899" s="3"/>
      <c r="I899" s="3"/>
      <c r="J899" s="3" t="s">
        <v>1721</v>
      </c>
      <c r="K899" s="3"/>
      <c r="L899" s="3"/>
      <c r="M899" s="3"/>
      <c r="O899">
        <f>Table2[[#This Row],[id]]</f>
        <v>898</v>
      </c>
      <c r="P899" t="str">
        <f>_xlfn.XLOOKUP(Table2[[#This Row],[id]],AGCEEP[id],AGCEEP[continent])</f>
        <v>America</v>
      </c>
      <c r="Q899" t="str">
        <f>_xlfn.XLOOKUP(Table2[[#This Row],[id]],AGCEEP[id],AGCEEP[region])</f>
        <v>EPacificSea</v>
      </c>
      <c r="R899" t="str">
        <f>_xlfn.XLOOKUP(Table2[[#This Row],[id]],AGCEEP[id],AGCEEP[area])</f>
        <v>Sea</v>
      </c>
      <c r="S899" t="str">
        <f>_xlfn.XLOOKUP(Table2[[#This Row],[id]],AGCEEP[id],AGCEEP[terrain])</f>
        <v>sea</v>
      </c>
      <c r="T899">
        <f>_xlfn.XLOOKUP(Table2[[#This Row],[id]],AGCEEP[id],AGCEEP[religion])</f>
        <v>0</v>
      </c>
      <c r="U899">
        <f>_xlfn.XLOOKUP(Table2[[#This Row],[id]],AGCEEP[id],AGCEEP[climate])</f>
        <v>0</v>
      </c>
      <c r="V899">
        <f>_xlfn.XLOOKUP(Table2[[#This Row],[id]],AGCEEP[id],AGCEEP[culture])</f>
        <v>0</v>
      </c>
      <c r="W899">
        <f>_xlfn.XLOOKUP(Table2[[#This Row],[id]],AGCEEP[id],AGCEEP[goods])</f>
        <v>0</v>
      </c>
      <c r="X899" t="str">
        <f>_xlfn.XLOOKUP(Table2[[#This Row],[id]],AGCEEP[id],AGCEEP[name])</f>
        <v>Northern Pacific Ocean</v>
      </c>
      <c r="Y899">
        <f>_xlfn.XLOOKUP(Table2[[#This Row],[id]],AGCEEP[id],AGCEEP[colonization_difficulty])</f>
        <v>0</v>
      </c>
      <c r="Z899">
        <f>_xlfn.XLOOKUP(Table2[[#This Row],[id]],AGCEEP[id],AGCEEP[manpower])</f>
        <v>0</v>
      </c>
      <c r="AA899">
        <f>_xlfn.XLOOKUP(Table2[[#This Row],[id]],AGCEEP[id],AGCEEP[income])</f>
        <v>0</v>
      </c>
    </row>
    <row r="900" spans="1:27">
      <c r="A900" s="2">
        <v>899</v>
      </c>
      <c r="B900" s="3" t="s">
        <v>11</v>
      </c>
      <c r="C900" s="3" t="s">
        <v>1627</v>
      </c>
      <c r="D900" s="3" t="s">
        <v>1616</v>
      </c>
      <c r="E900" s="3" t="s">
        <v>1308</v>
      </c>
      <c r="F900" s="3"/>
      <c r="G900" s="3"/>
      <c r="H900" s="3"/>
      <c r="I900" s="3"/>
      <c r="J900" s="3" t="s">
        <v>1550</v>
      </c>
      <c r="K900" s="3">
        <v>0</v>
      </c>
      <c r="L900" s="3"/>
      <c r="M900" s="3"/>
      <c r="O900">
        <f>Table2[[#This Row],[id]]</f>
        <v>899</v>
      </c>
      <c r="P900" t="str">
        <f>_xlfn.XLOOKUP(Table2[[#This Row],[id]],AGCEEP[id],AGCEEP[continent])</f>
        <v>America</v>
      </c>
      <c r="Q900" t="str">
        <f>_xlfn.XLOOKUP(Table2[[#This Row],[id]],AGCEEP[id],AGCEEP[region])</f>
        <v>EPacificSea</v>
      </c>
      <c r="R900" t="str">
        <f>_xlfn.XLOOKUP(Table2[[#This Row],[id]],AGCEEP[id],AGCEEP[area])</f>
        <v>Sea</v>
      </c>
      <c r="S900" t="str">
        <f>_xlfn.XLOOKUP(Table2[[#This Row],[id]],AGCEEP[id],AGCEEP[terrain])</f>
        <v>sea</v>
      </c>
      <c r="T900">
        <f>_xlfn.XLOOKUP(Table2[[#This Row],[id]],AGCEEP[id],AGCEEP[religion])</f>
        <v>0</v>
      </c>
      <c r="U900">
        <f>_xlfn.XLOOKUP(Table2[[#This Row],[id]],AGCEEP[id],AGCEEP[climate])</f>
        <v>0</v>
      </c>
      <c r="V900">
        <f>_xlfn.XLOOKUP(Table2[[#This Row],[id]],AGCEEP[id],AGCEEP[culture])</f>
        <v>0</v>
      </c>
      <c r="W900">
        <f>_xlfn.XLOOKUP(Table2[[#This Row],[id]],AGCEEP[id],AGCEEP[goods])</f>
        <v>0</v>
      </c>
      <c r="X900" t="str">
        <f>_xlfn.XLOOKUP(Table2[[#This Row],[id]],AGCEEP[id],AGCEEP[name])</f>
        <v>Coast of California</v>
      </c>
      <c r="Y900">
        <f>_xlfn.XLOOKUP(Table2[[#This Row],[id]],AGCEEP[id],AGCEEP[colonization_difficulty])</f>
        <v>0</v>
      </c>
      <c r="Z900">
        <f>_xlfn.XLOOKUP(Table2[[#This Row],[id]],AGCEEP[id],AGCEEP[manpower])</f>
        <v>0</v>
      </c>
      <c r="AA900">
        <f>_xlfn.XLOOKUP(Table2[[#This Row],[id]],AGCEEP[id],AGCEEP[income])</f>
        <v>0</v>
      </c>
    </row>
    <row r="901" spans="1:27">
      <c r="A901" s="2">
        <v>900</v>
      </c>
      <c r="B901" s="3" t="s">
        <v>11</v>
      </c>
      <c r="C901" s="3" t="s">
        <v>1627</v>
      </c>
      <c r="D901" s="3" t="s">
        <v>1616</v>
      </c>
      <c r="E901" s="3" t="s">
        <v>1308</v>
      </c>
      <c r="F901" s="3"/>
      <c r="G901" s="3"/>
      <c r="H901" s="3"/>
      <c r="I901" s="3"/>
      <c r="J901" s="3" t="s">
        <v>1733</v>
      </c>
      <c r="K901" s="3">
        <v>0</v>
      </c>
      <c r="L901" s="3"/>
      <c r="M901" s="3"/>
      <c r="O901">
        <f>Table2[[#This Row],[id]]</f>
        <v>900</v>
      </c>
      <c r="P901" t="str">
        <f>_xlfn.XLOOKUP(Table2[[#This Row],[id]],AGCEEP[id],AGCEEP[continent])</f>
        <v>America</v>
      </c>
      <c r="Q901" t="str">
        <f>_xlfn.XLOOKUP(Table2[[#This Row],[id]],AGCEEP[id],AGCEEP[region])</f>
        <v>EPacificSea</v>
      </c>
      <c r="R901" t="str">
        <f>_xlfn.XLOOKUP(Table2[[#This Row],[id]],AGCEEP[id],AGCEEP[area])</f>
        <v>Sea</v>
      </c>
      <c r="S901" t="str">
        <f>_xlfn.XLOOKUP(Table2[[#This Row],[id]],AGCEEP[id],AGCEEP[terrain])</f>
        <v>sea</v>
      </c>
      <c r="T901">
        <f>_xlfn.XLOOKUP(Table2[[#This Row],[id]],AGCEEP[id],AGCEEP[religion])</f>
        <v>0</v>
      </c>
      <c r="U901">
        <f>_xlfn.XLOOKUP(Table2[[#This Row],[id]],AGCEEP[id],AGCEEP[climate])</f>
        <v>0</v>
      </c>
      <c r="V901">
        <f>_xlfn.XLOOKUP(Table2[[#This Row],[id]],AGCEEP[id],AGCEEP[culture])</f>
        <v>0</v>
      </c>
      <c r="W901">
        <f>_xlfn.XLOOKUP(Table2[[#This Row],[id]],AGCEEP[id],AGCEEP[goods])</f>
        <v>0</v>
      </c>
      <c r="X901" t="str">
        <f>_xlfn.XLOOKUP(Table2[[#This Row],[id]],AGCEEP[id],AGCEEP[name])</f>
        <v>Californian Gulf</v>
      </c>
      <c r="Y901">
        <f>_xlfn.XLOOKUP(Table2[[#This Row],[id]],AGCEEP[id],AGCEEP[colonization_difficulty])</f>
        <v>0</v>
      </c>
      <c r="Z901">
        <f>_xlfn.XLOOKUP(Table2[[#This Row],[id]],AGCEEP[id],AGCEEP[manpower])</f>
        <v>0</v>
      </c>
      <c r="AA901">
        <f>_xlfn.XLOOKUP(Table2[[#This Row],[id]],AGCEEP[id],AGCEEP[income])</f>
        <v>0</v>
      </c>
    </row>
    <row r="902" spans="1:27">
      <c r="A902" s="2">
        <v>901</v>
      </c>
      <c r="B902" s="3" t="s">
        <v>11</v>
      </c>
      <c r="C902" s="3" t="s">
        <v>1627</v>
      </c>
      <c r="D902" s="3" t="s">
        <v>1616</v>
      </c>
      <c r="E902" s="3" t="s">
        <v>1308</v>
      </c>
      <c r="F902" s="3"/>
      <c r="G902" s="3"/>
      <c r="H902" s="3"/>
      <c r="I902" s="3"/>
      <c r="J902" s="3" t="s">
        <v>1549</v>
      </c>
      <c r="K902" s="3">
        <v>0</v>
      </c>
      <c r="L902" s="3"/>
      <c r="M902" s="3"/>
      <c r="O902">
        <f>Table2[[#This Row],[id]]</f>
        <v>901</v>
      </c>
      <c r="P902" t="str">
        <f>_xlfn.XLOOKUP(Table2[[#This Row],[id]],AGCEEP[id],AGCEEP[continent])</f>
        <v>America</v>
      </c>
      <c r="Q902" t="str">
        <f>_xlfn.XLOOKUP(Table2[[#This Row],[id]],AGCEEP[id],AGCEEP[region])</f>
        <v>EPacificSea</v>
      </c>
      <c r="R902" t="str">
        <f>_xlfn.XLOOKUP(Table2[[#This Row],[id]],AGCEEP[id],AGCEEP[area])</f>
        <v>Sea</v>
      </c>
      <c r="S902" t="str">
        <f>_xlfn.XLOOKUP(Table2[[#This Row],[id]],AGCEEP[id],AGCEEP[terrain])</f>
        <v>sea</v>
      </c>
      <c r="T902">
        <f>_xlfn.XLOOKUP(Table2[[#This Row],[id]],AGCEEP[id],AGCEEP[religion])</f>
        <v>0</v>
      </c>
      <c r="U902">
        <f>_xlfn.XLOOKUP(Table2[[#This Row],[id]],AGCEEP[id],AGCEEP[climate])</f>
        <v>0</v>
      </c>
      <c r="V902">
        <f>_xlfn.XLOOKUP(Table2[[#This Row],[id]],AGCEEP[id],AGCEEP[culture])</f>
        <v>0</v>
      </c>
      <c r="W902">
        <f>_xlfn.XLOOKUP(Table2[[#This Row],[id]],AGCEEP[id],AGCEEP[goods])</f>
        <v>0</v>
      </c>
      <c r="X902" t="str">
        <f>_xlfn.XLOOKUP(Table2[[#This Row],[id]],AGCEEP[id],AGCEEP[name])</f>
        <v>Mazatlan Bay</v>
      </c>
      <c r="Y902">
        <f>_xlfn.XLOOKUP(Table2[[#This Row],[id]],AGCEEP[id],AGCEEP[colonization_difficulty])</f>
        <v>0</v>
      </c>
      <c r="Z902">
        <f>_xlfn.XLOOKUP(Table2[[#This Row],[id]],AGCEEP[id],AGCEEP[manpower])</f>
        <v>0</v>
      </c>
      <c r="AA902">
        <f>_xlfn.XLOOKUP(Table2[[#This Row],[id]],AGCEEP[id],AGCEEP[income])</f>
        <v>0</v>
      </c>
    </row>
    <row r="903" spans="1:27">
      <c r="A903" s="2">
        <v>902</v>
      </c>
      <c r="B903" s="3" t="s">
        <v>11</v>
      </c>
      <c r="C903" s="3" t="s">
        <v>1628</v>
      </c>
      <c r="D903" s="3" t="s">
        <v>1616</v>
      </c>
      <c r="E903" s="3" t="s">
        <v>1308</v>
      </c>
      <c r="F903" s="3"/>
      <c r="G903" s="3"/>
      <c r="H903" s="3"/>
      <c r="I903" s="3"/>
      <c r="J903" s="3" t="s">
        <v>1513</v>
      </c>
      <c r="K903" s="3">
        <v>0</v>
      </c>
      <c r="L903" s="3"/>
      <c r="M903" s="3"/>
      <c r="O903">
        <f>Table2[[#This Row],[id]]</f>
        <v>902</v>
      </c>
      <c r="P903" t="str">
        <f>_xlfn.XLOOKUP(Table2[[#This Row],[id]],AGCEEP[id],AGCEEP[continent])</f>
        <v>America</v>
      </c>
      <c r="Q903" t="str">
        <f>_xlfn.XLOOKUP(Table2[[#This Row],[id]],AGCEEP[id],AGCEEP[region])</f>
        <v>CaribbeanSea</v>
      </c>
      <c r="R903" t="str">
        <f>_xlfn.XLOOKUP(Table2[[#This Row],[id]],AGCEEP[id],AGCEEP[area])</f>
        <v>Sea</v>
      </c>
      <c r="S903" t="str">
        <f>_xlfn.XLOOKUP(Table2[[#This Row],[id]],AGCEEP[id],AGCEEP[terrain])</f>
        <v>sea</v>
      </c>
      <c r="T903">
        <f>_xlfn.XLOOKUP(Table2[[#This Row],[id]],AGCEEP[id],AGCEEP[religion])</f>
        <v>0</v>
      </c>
      <c r="U903">
        <f>_xlfn.XLOOKUP(Table2[[#This Row],[id]],AGCEEP[id],AGCEEP[climate])</f>
        <v>0</v>
      </c>
      <c r="V903">
        <f>_xlfn.XLOOKUP(Table2[[#This Row],[id]],AGCEEP[id],AGCEEP[culture])</f>
        <v>0</v>
      </c>
      <c r="W903">
        <f>_xlfn.XLOOKUP(Table2[[#This Row],[id]],AGCEEP[id],AGCEEP[goods])</f>
        <v>0</v>
      </c>
      <c r="X903" t="str">
        <f>_xlfn.XLOOKUP(Table2[[#This Row],[id]],AGCEEP[id],AGCEEP[name])</f>
        <v>Tampico Bay</v>
      </c>
      <c r="Y903">
        <f>_xlfn.XLOOKUP(Table2[[#This Row],[id]],AGCEEP[id],AGCEEP[colonization_difficulty])</f>
        <v>0</v>
      </c>
      <c r="Z903">
        <f>_xlfn.XLOOKUP(Table2[[#This Row],[id]],AGCEEP[id],AGCEEP[manpower])</f>
        <v>0</v>
      </c>
      <c r="AA903">
        <f>_xlfn.XLOOKUP(Table2[[#This Row],[id]],AGCEEP[id],AGCEEP[income])</f>
        <v>0</v>
      </c>
    </row>
    <row r="904" spans="1:27">
      <c r="A904" s="2">
        <v>903</v>
      </c>
      <c r="B904" s="3" t="s">
        <v>11</v>
      </c>
      <c r="C904" s="3" t="s">
        <v>1628</v>
      </c>
      <c r="D904" s="3" t="s">
        <v>1616</v>
      </c>
      <c r="E904" s="3" t="s">
        <v>1308</v>
      </c>
      <c r="F904" s="3"/>
      <c r="G904" s="3"/>
      <c r="H904" s="3"/>
      <c r="I904" s="3"/>
      <c r="J904" s="3" t="s">
        <v>1514</v>
      </c>
      <c r="K904" s="3">
        <v>0</v>
      </c>
      <c r="L904" s="3"/>
      <c r="M904" s="3"/>
      <c r="O904">
        <f>Table2[[#This Row],[id]]</f>
        <v>903</v>
      </c>
      <c r="P904" t="str">
        <f>_xlfn.XLOOKUP(Table2[[#This Row],[id]],AGCEEP[id],AGCEEP[continent])</f>
        <v>America</v>
      </c>
      <c r="Q904" t="str">
        <f>_xlfn.XLOOKUP(Table2[[#This Row],[id]],AGCEEP[id],AGCEEP[region])</f>
        <v>CaribbeanSea</v>
      </c>
      <c r="R904" t="str">
        <f>_xlfn.XLOOKUP(Table2[[#This Row],[id]],AGCEEP[id],AGCEEP[area])</f>
        <v>Sea</v>
      </c>
      <c r="S904" t="str">
        <f>_xlfn.XLOOKUP(Table2[[#This Row],[id]],AGCEEP[id],AGCEEP[terrain])</f>
        <v>sea</v>
      </c>
      <c r="T904">
        <f>_xlfn.XLOOKUP(Table2[[#This Row],[id]],AGCEEP[id],AGCEEP[religion])</f>
        <v>0</v>
      </c>
      <c r="U904">
        <f>_xlfn.XLOOKUP(Table2[[#This Row],[id]],AGCEEP[id],AGCEEP[climate])</f>
        <v>0</v>
      </c>
      <c r="V904">
        <f>_xlfn.XLOOKUP(Table2[[#This Row],[id]],AGCEEP[id],AGCEEP[culture])</f>
        <v>0</v>
      </c>
      <c r="W904">
        <f>_xlfn.XLOOKUP(Table2[[#This Row],[id]],AGCEEP[id],AGCEEP[goods])</f>
        <v>0</v>
      </c>
      <c r="X904" t="str">
        <f>_xlfn.XLOOKUP(Table2[[#This Row],[id]],AGCEEP[id],AGCEEP[name])</f>
        <v>Yucatan Sea</v>
      </c>
      <c r="Y904">
        <f>_xlfn.XLOOKUP(Table2[[#This Row],[id]],AGCEEP[id],AGCEEP[colonization_difficulty])</f>
        <v>0</v>
      </c>
      <c r="Z904">
        <f>_xlfn.XLOOKUP(Table2[[#This Row],[id]],AGCEEP[id],AGCEEP[manpower])</f>
        <v>0</v>
      </c>
      <c r="AA904">
        <f>_xlfn.XLOOKUP(Table2[[#This Row],[id]],AGCEEP[id],AGCEEP[income])</f>
        <v>0</v>
      </c>
    </row>
    <row r="905" spans="1:27">
      <c r="A905" s="2">
        <v>904</v>
      </c>
      <c r="B905" s="3" t="s">
        <v>11</v>
      </c>
      <c r="C905" s="3" t="s">
        <v>1628</v>
      </c>
      <c r="D905" s="3" t="s">
        <v>1616</v>
      </c>
      <c r="E905" s="3" t="s">
        <v>1308</v>
      </c>
      <c r="F905" s="3"/>
      <c r="G905" s="3"/>
      <c r="H905" s="3"/>
      <c r="I905" s="3"/>
      <c r="J905" s="3" t="s">
        <v>1515</v>
      </c>
      <c r="K905" s="3">
        <v>0</v>
      </c>
      <c r="L905" s="3"/>
      <c r="M905" s="3"/>
      <c r="O905">
        <f>Table2[[#This Row],[id]]</f>
        <v>904</v>
      </c>
      <c r="P905" t="str">
        <f>_xlfn.XLOOKUP(Table2[[#This Row],[id]],AGCEEP[id],AGCEEP[continent])</f>
        <v>America</v>
      </c>
      <c r="Q905" t="str">
        <f>_xlfn.XLOOKUP(Table2[[#This Row],[id]],AGCEEP[id],AGCEEP[region])</f>
        <v>CaribbeanSea</v>
      </c>
      <c r="R905" t="str">
        <f>_xlfn.XLOOKUP(Table2[[#This Row],[id]],AGCEEP[id],AGCEEP[area])</f>
        <v>Sea</v>
      </c>
      <c r="S905" t="str">
        <f>_xlfn.XLOOKUP(Table2[[#This Row],[id]],AGCEEP[id],AGCEEP[terrain])</f>
        <v>sea</v>
      </c>
      <c r="T905">
        <f>_xlfn.XLOOKUP(Table2[[#This Row],[id]],AGCEEP[id],AGCEEP[religion])</f>
        <v>0</v>
      </c>
      <c r="U905" t="str">
        <f>_xlfn.XLOOKUP(Table2[[#This Row],[id]],AGCEEP[id],AGCEEP[climate])</f>
        <v>arctic</v>
      </c>
      <c r="V905">
        <f>_xlfn.XLOOKUP(Table2[[#This Row],[id]],AGCEEP[id],AGCEEP[culture])</f>
        <v>0</v>
      </c>
      <c r="W905">
        <f>_xlfn.XLOOKUP(Table2[[#This Row],[id]],AGCEEP[id],AGCEEP[goods])</f>
        <v>0</v>
      </c>
      <c r="X905" t="str">
        <f>_xlfn.XLOOKUP(Table2[[#This Row],[id]],AGCEEP[id],AGCEEP[name])</f>
        <v>Gulf of Mexico</v>
      </c>
      <c r="Y905">
        <f>_xlfn.XLOOKUP(Table2[[#This Row],[id]],AGCEEP[id],AGCEEP[colonization_difficulty])</f>
        <v>0</v>
      </c>
      <c r="Z905">
        <f>_xlfn.XLOOKUP(Table2[[#This Row],[id]],AGCEEP[id],AGCEEP[manpower])</f>
        <v>0</v>
      </c>
      <c r="AA905">
        <f>_xlfn.XLOOKUP(Table2[[#This Row],[id]],AGCEEP[id],AGCEEP[income])</f>
        <v>0</v>
      </c>
    </row>
    <row r="906" spans="1:27">
      <c r="A906" s="2">
        <v>905</v>
      </c>
      <c r="B906" s="3" t="s">
        <v>11</v>
      </c>
      <c r="C906" s="3" t="s">
        <v>1628</v>
      </c>
      <c r="D906" s="3" t="s">
        <v>1616</v>
      </c>
      <c r="E906" s="3" t="s">
        <v>1308</v>
      </c>
      <c r="F906" s="3"/>
      <c r="G906" s="3"/>
      <c r="H906" s="3"/>
      <c r="I906" s="3"/>
      <c r="J906" s="3" t="s">
        <v>1734</v>
      </c>
      <c r="K906" s="3">
        <v>0</v>
      </c>
      <c r="L906" s="3"/>
      <c r="M906" s="3"/>
      <c r="O906">
        <f>Table2[[#This Row],[id]]</f>
        <v>905</v>
      </c>
      <c r="P906" t="str">
        <f>_xlfn.XLOOKUP(Table2[[#This Row],[id]],AGCEEP[id],AGCEEP[continent])</f>
        <v>America</v>
      </c>
      <c r="Q906" t="str">
        <f>_xlfn.XLOOKUP(Table2[[#This Row],[id]],AGCEEP[id],AGCEEP[region])</f>
        <v>CaribbeanSea</v>
      </c>
      <c r="R906" t="str">
        <f>_xlfn.XLOOKUP(Table2[[#This Row],[id]],AGCEEP[id],AGCEEP[area])</f>
        <v>Sea</v>
      </c>
      <c r="S906" t="str">
        <f>_xlfn.XLOOKUP(Table2[[#This Row],[id]],AGCEEP[id],AGCEEP[terrain])</f>
        <v>sea</v>
      </c>
      <c r="T906">
        <f>_xlfn.XLOOKUP(Table2[[#This Row],[id]],AGCEEP[id],AGCEEP[religion])</f>
        <v>0</v>
      </c>
      <c r="U906">
        <f>_xlfn.XLOOKUP(Table2[[#This Row],[id]],AGCEEP[id],AGCEEP[climate])</f>
        <v>0</v>
      </c>
      <c r="V906">
        <f>_xlfn.XLOOKUP(Table2[[#This Row],[id]],AGCEEP[id],AGCEEP[culture])</f>
        <v>0</v>
      </c>
      <c r="W906">
        <f>_xlfn.XLOOKUP(Table2[[#This Row],[id]],AGCEEP[id],AGCEEP[goods])</f>
        <v>0</v>
      </c>
      <c r="X906" t="str">
        <f>_xlfn.XLOOKUP(Table2[[#This Row],[id]],AGCEEP[id],AGCEEP[name])</f>
        <v>Mississippi Bay</v>
      </c>
      <c r="Y906">
        <f>_xlfn.XLOOKUP(Table2[[#This Row],[id]],AGCEEP[id],AGCEEP[colonization_difficulty])</f>
        <v>0</v>
      </c>
      <c r="Z906">
        <f>_xlfn.XLOOKUP(Table2[[#This Row],[id]],AGCEEP[id],AGCEEP[manpower])</f>
        <v>0</v>
      </c>
      <c r="AA906">
        <f>_xlfn.XLOOKUP(Table2[[#This Row],[id]],AGCEEP[id],AGCEEP[income])</f>
        <v>0</v>
      </c>
    </row>
    <row r="907" spans="1:27">
      <c r="A907" s="2">
        <v>906</v>
      </c>
      <c r="B907" s="3" t="s">
        <v>11</v>
      </c>
      <c r="C907" s="3" t="s">
        <v>1628</v>
      </c>
      <c r="D907" s="3" t="s">
        <v>1616</v>
      </c>
      <c r="E907" s="3" t="s">
        <v>1308</v>
      </c>
      <c r="F907" s="3"/>
      <c r="G907" s="3"/>
      <c r="H907" s="3"/>
      <c r="I907" s="3"/>
      <c r="J907" s="3" t="s">
        <v>1512</v>
      </c>
      <c r="K907" s="3">
        <v>0</v>
      </c>
      <c r="L907" s="3"/>
      <c r="M907" s="3"/>
      <c r="O907">
        <f>Table2[[#This Row],[id]]</f>
        <v>906</v>
      </c>
      <c r="P907" t="str">
        <f>_xlfn.XLOOKUP(Table2[[#This Row],[id]],AGCEEP[id],AGCEEP[continent])</f>
        <v>America</v>
      </c>
      <c r="Q907" t="str">
        <f>_xlfn.XLOOKUP(Table2[[#This Row],[id]],AGCEEP[id],AGCEEP[region])</f>
        <v>CaribbeanSea</v>
      </c>
      <c r="R907" t="str">
        <f>_xlfn.XLOOKUP(Table2[[#This Row],[id]],AGCEEP[id],AGCEEP[area])</f>
        <v>Sea</v>
      </c>
      <c r="S907" t="str">
        <f>_xlfn.XLOOKUP(Table2[[#This Row],[id]],AGCEEP[id],AGCEEP[terrain])</f>
        <v>sea</v>
      </c>
      <c r="T907">
        <f>_xlfn.XLOOKUP(Table2[[#This Row],[id]],AGCEEP[id],AGCEEP[religion])</f>
        <v>0</v>
      </c>
      <c r="U907">
        <f>_xlfn.XLOOKUP(Table2[[#This Row],[id]],AGCEEP[id],AGCEEP[climate])</f>
        <v>0</v>
      </c>
      <c r="V907">
        <f>_xlfn.XLOOKUP(Table2[[#This Row],[id]],AGCEEP[id],AGCEEP[culture])</f>
        <v>0</v>
      </c>
      <c r="W907">
        <f>_xlfn.XLOOKUP(Table2[[#This Row],[id]],AGCEEP[id],AGCEEP[goods])</f>
        <v>0</v>
      </c>
      <c r="X907" t="str">
        <f>_xlfn.XLOOKUP(Table2[[#This Row],[id]],AGCEEP[id],AGCEEP[name])</f>
        <v>Mobile Bay</v>
      </c>
      <c r="Y907">
        <f>_xlfn.XLOOKUP(Table2[[#This Row],[id]],AGCEEP[id],AGCEEP[colonization_difficulty])</f>
        <v>0</v>
      </c>
      <c r="Z907">
        <f>_xlfn.XLOOKUP(Table2[[#This Row],[id]],AGCEEP[id],AGCEEP[manpower])</f>
        <v>0</v>
      </c>
      <c r="AA907">
        <f>_xlfn.XLOOKUP(Table2[[#This Row],[id]],AGCEEP[id],AGCEEP[income])</f>
        <v>0</v>
      </c>
    </row>
    <row r="908" spans="1:27">
      <c r="A908" s="2">
        <v>907</v>
      </c>
      <c r="B908" s="3" t="s">
        <v>11</v>
      </c>
      <c r="C908" s="3" t="s">
        <v>1622</v>
      </c>
      <c r="D908" s="3" t="s">
        <v>1616</v>
      </c>
      <c r="E908" s="3" t="s">
        <v>1308</v>
      </c>
      <c r="F908" s="3"/>
      <c r="G908" s="3"/>
      <c r="H908" s="3"/>
      <c r="I908" s="3"/>
      <c r="J908" s="3" t="s">
        <v>1735</v>
      </c>
      <c r="K908" s="3"/>
      <c r="L908" s="3"/>
      <c r="M908" s="3"/>
      <c r="O908">
        <f>Table2[[#This Row],[id]]</f>
        <v>907</v>
      </c>
      <c r="P908" t="str">
        <f>_xlfn.XLOOKUP(Table2[[#This Row],[id]],AGCEEP[id],AGCEEP[continent])</f>
        <v>America</v>
      </c>
      <c r="Q908" t="str">
        <f>_xlfn.XLOOKUP(Table2[[#This Row],[id]],AGCEEP[id],AGCEEP[region])</f>
        <v>ENACoastSea</v>
      </c>
      <c r="R908" t="str">
        <f>_xlfn.XLOOKUP(Table2[[#This Row],[id]],AGCEEP[id],AGCEEP[area])</f>
        <v>Sea</v>
      </c>
      <c r="S908" t="str">
        <f>_xlfn.XLOOKUP(Table2[[#This Row],[id]],AGCEEP[id],AGCEEP[terrain])</f>
        <v>sea</v>
      </c>
      <c r="T908">
        <f>_xlfn.XLOOKUP(Table2[[#This Row],[id]],AGCEEP[id],AGCEEP[religion])</f>
        <v>0</v>
      </c>
      <c r="U908">
        <f>_xlfn.XLOOKUP(Table2[[#This Row],[id]],AGCEEP[id],AGCEEP[climate])</f>
        <v>0</v>
      </c>
      <c r="V908">
        <f>_xlfn.XLOOKUP(Table2[[#This Row],[id]],AGCEEP[id],AGCEEP[culture])</f>
        <v>0</v>
      </c>
      <c r="W908">
        <f>_xlfn.XLOOKUP(Table2[[#This Row],[id]],AGCEEP[id],AGCEEP[goods])</f>
        <v>0</v>
      </c>
      <c r="X908" t="str">
        <f>_xlfn.XLOOKUP(Table2[[#This Row],[id]],AGCEEP[id],AGCEEP[name])</f>
        <v>Cape Canaveral</v>
      </c>
      <c r="Y908">
        <f>_xlfn.XLOOKUP(Table2[[#This Row],[id]],AGCEEP[id],AGCEEP[colonization_difficulty])</f>
        <v>0</v>
      </c>
      <c r="Z908">
        <f>_xlfn.XLOOKUP(Table2[[#This Row],[id]],AGCEEP[id],AGCEEP[manpower])</f>
        <v>0</v>
      </c>
      <c r="AA908">
        <f>_xlfn.XLOOKUP(Table2[[#This Row],[id]],AGCEEP[id],AGCEEP[income])</f>
        <v>0</v>
      </c>
    </row>
    <row r="909" spans="1:27">
      <c r="A909" s="2">
        <v>908</v>
      </c>
      <c r="B909" s="3" t="s">
        <v>11</v>
      </c>
      <c r="C909" s="3" t="s">
        <v>1622</v>
      </c>
      <c r="D909" s="3" t="s">
        <v>1616</v>
      </c>
      <c r="E909" s="3" t="s">
        <v>1308</v>
      </c>
      <c r="F909" s="3"/>
      <c r="G909" s="3"/>
      <c r="H909" s="3"/>
      <c r="I909" s="3"/>
      <c r="J909" s="3" t="s">
        <v>1736</v>
      </c>
      <c r="K909" s="3">
        <v>0</v>
      </c>
      <c r="L909" s="3"/>
      <c r="M909" s="3"/>
      <c r="O909">
        <f>Table2[[#This Row],[id]]</f>
        <v>908</v>
      </c>
      <c r="P909" t="str">
        <f>_xlfn.XLOOKUP(Table2[[#This Row],[id]],AGCEEP[id],AGCEEP[continent])</f>
        <v>America</v>
      </c>
      <c r="Q909" t="str">
        <f>_xlfn.XLOOKUP(Table2[[#This Row],[id]],AGCEEP[id],AGCEEP[region])</f>
        <v>ENACoastSea</v>
      </c>
      <c r="R909" t="str">
        <f>_xlfn.XLOOKUP(Table2[[#This Row],[id]],AGCEEP[id],AGCEEP[area])</f>
        <v>Sea</v>
      </c>
      <c r="S909" t="str">
        <f>_xlfn.XLOOKUP(Table2[[#This Row],[id]],AGCEEP[id],AGCEEP[terrain])</f>
        <v>sea</v>
      </c>
      <c r="T909">
        <f>_xlfn.XLOOKUP(Table2[[#This Row],[id]],AGCEEP[id],AGCEEP[religion])</f>
        <v>0</v>
      </c>
      <c r="U909">
        <f>_xlfn.XLOOKUP(Table2[[#This Row],[id]],AGCEEP[id],AGCEEP[climate])</f>
        <v>0</v>
      </c>
      <c r="V909">
        <f>_xlfn.XLOOKUP(Table2[[#This Row],[id]],AGCEEP[id],AGCEEP[culture])</f>
        <v>0</v>
      </c>
      <c r="W909">
        <f>_xlfn.XLOOKUP(Table2[[#This Row],[id]],AGCEEP[id],AGCEEP[goods])</f>
        <v>0</v>
      </c>
      <c r="X909" t="str">
        <f>_xlfn.XLOOKUP(Table2[[#This Row],[id]],AGCEEP[id],AGCEEP[name])</f>
        <v>Coast of Carolina</v>
      </c>
      <c r="Y909">
        <f>_xlfn.XLOOKUP(Table2[[#This Row],[id]],AGCEEP[id],AGCEEP[colonization_difficulty])</f>
        <v>0</v>
      </c>
      <c r="Z909">
        <f>_xlfn.XLOOKUP(Table2[[#This Row],[id]],AGCEEP[id],AGCEEP[manpower])</f>
        <v>0</v>
      </c>
      <c r="AA909">
        <f>_xlfn.XLOOKUP(Table2[[#This Row],[id]],AGCEEP[id],AGCEEP[income])</f>
        <v>0</v>
      </c>
    </row>
    <row r="910" spans="1:27">
      <c r="A910" s="2">
        <v>909</v>
      </c>
      <c r="B910" s="3" t="s">
        <v>11</v>
      </c>
      <c r="C910" s="3" t="s">
        <v>1622</v>
      </c>
      <c r="D910" s="3" t="s">
        <v>1616</v>
      </c>
      <c r="E910" s="3" t="s">
        <v>1308</v>
      </c>
      <c r="F910" s="3"/>
      <c r="G910" s="3"/>
      <c r="H910" s="3"/>
      <c r="I910" s="3"/>
      <c r="J910" s="3" t="s">
        <v>1510</v>
      </c>
      <c r="K910" s="3">
        <v>0</v>
      </c>
      <c r="L910" s="3"/>
      <c r="M910" s="3"/>
      <c r="O910">
        <f>Table2[[#This Row],[id]]</f>
        <v>909</v>
      </c>
      <c r="P910" t="str">
        <f>_xlfn.XLOOKUP(Table2[[#This Row],[id]],AGCEEP[id],AGCEEP[continent])</f>
        <v>America</v>
      </c>
      <c r="Q910" t="str">
        <f>_xlfn.XLOOKUP(Table2[[#This Row],[id]],AGCEEP[id],AGCEEP[region])</f>
        <v>ENACoastSea</v>
      </c>
      <c r="R910" t="str">
        <f>_xlfn.XLOOKUP(Table2[[#This Row],[id]],AGCEEP[id],AGCEEP[area])</f>
        <v>Sea</v>
      </c>
      <c r="S910" t="str">
        <f>_xlfn.XLOOKUP(Table2[[#This Row],[id]],AGCEEP[id],AGCEEP[terrain])</f>
        <v>sea</v>
      </c>
      <c r="T910">
        <f>_xlfn.XLOOKUP(Table2[[#This Row],[id]],AGCEEP[id],AGCEEP[religion])</f>
        <v>0</v>
      </c>
      <c r="U910">
        <f>_xlfn.XLOOKUP(Table2[[#This Row],[id]],AGCEEP[id],AGCEEP[climate])</f>
        <v>0</v>
      </c>
      <c r="V910">
        <f>_xlfn.XLOOKUP(Table2[[#This Row],[id]],AGCEEP[id],AGCEEP[culture])</f>
        <v>0</v>
      </c>
      <c r="W910">
        <f>_xlfn.XLOOKUP(Table2[[#This Row],[id]],AGCEEP[id],AGCEEP[goods])</f>
        <v>0</v>
      </c>
      <c r="X910" t="str">
        <f>_xlfn.XLOOKUP(Table2[[#This Row],[id]],AGCEEP[id],AGCEEP[name])</f>
        <v>Cape Hatteras</v>
      </c>
      <c r="Y910">
        <f>_xlfn.XLOOKUP(Table2[[#This Row],[id]],AGCEEP[id],AGCEEP[colonization_difficulty])</f>
        <v>0</v>
      </c>
      <c r="Z910">
        <f>_xlfn.XLOOKUP(Table2[[#This Row],[id]],AGCEEP[id],AGCEEP[manpower])</f>
        <v>0</v>
      </c>
      <c r="AA910">
        <f>_xlfn.XLOOKUP(Table2[[#This Row],[id]],AGCEEP[id],AGCEEP[income])</f>
        <v>0</v>
      </c>
    </row>
    <row r="911" spans="1:27">
      <c r="A911" s="2">
        <v>910</v>
      </c>
      <c r="B911" s="3" t="s">
        <v>11</v>
      </c>
      <c r="C911" s="3" t="s">
        <v>1622</v>
      </c>
      <c r="D911" s="3" t="s">
        <v>1616</v>
      </c>
      <c r="E911" s="3" t="s">
        <v>1308</v>
      </c>
      <c r="F911" s="3"/>
      <c r="G911" s="3"/>
      <c r="H911" s="3"/>
      <c r="I911" s="3"/>
      <c r="J911" s="3" t="s">
        <v>1737</v>
      </c>
      <c r="K911" s="3">
        <v>0</v>
      </c>
      <c r="L911" s="3"/>
      <c r="M911" s="3"/>
      <c r="O911">
        <f>Table2[[#This Row],[id]]</f>
        <v>910</v>
      </c>
      <c r="P911" t="str">
        <f>_xlfn.XLOOKUP(Table2[[#This Row],[id]],AGCEEP[id],AGCEEP[continent])</f>
        <v>America</v>
      </c>
      <c r="Q911" t="str">
        <f>_xlfn.XLOOKUP(Table2[[#This Row],[id]],AGCEEP[id],AGCEEP[region])</f>
        <v>ENACoastSea</v>
      </c>
      <c r="R911" t="str">
        <f>_xlfn.XLOOKUP(Table2[[#This Row],[id]],AGCEEP[id],AGCEEP[area])</f>
        <v>Sea</v>
      </c>
      <c r="S911" t="str">
        <f>_xlfn.XLOOKUP(Table2[[#This Row],[id]],AGCEEP[id],AGCEEP[terrain])</f>
        <v>sea</v>
      </c>
      <c r="T911">
        <f>_xlfn.XLOOKUP(Table2[[#This Row],[id]],AGCEEP[id],AGCEEP[religion])</f>
        <v>0</v>
      </c>
      <c r="U911">
        <f>_xlfn.XLOOKUP(Table2[[#This Row],[id]],AGCEEP[id],AGCEEP[climate])</f>
        <v>0</v>
      </c>
      <c r="V911">
        <f>_xlfn.XLOOKUP(Table2[[#This Row],[id]],AGCEEP[id],AGCEEP[culture])</f>
        <v>0</v>
      </c>
      <c r="W911">
        <f>_xlfn.XLOOKUP(Table2[[#This Row],[id]],AGCEEP[id],AGCEEP[goods])</f>
        <v>0</v>
      </c>
      <c r="X911" t="str">
        <f>_xlfn.XLOOKUP(Table2[[#This Row],[id]],AGCEEP[id],AGCEEP[name])</f>
        <v>Bermuda Triangle</v>
      </c>
      <c r="Y911">
        <f>_xlfn.XLOOKUP(Table2[[#This Row],[id]],AGCEEP[id],AGCEEP[colonization_difficulty])</f>
        <v>0</v>
      </c>
      <c r="Z911">
        <f>_xlfn.XLOOKUP(Table2[[#This Row],[id]],AGCEEP[id],AGCEEP[manpower])</f>
        <v>0</v>
      </c>
      <c r="AA911">
        <f>_xlfn.XLOOKUP(Table2[[#This Row],[id]],AGCEEP[id],AGCEEP[income])</f>
        <v>0</v>
      </c>
    </row>
    <row r="912" spans="1:27">
      <c r="A912" s="2">
        <v>911</v>
      </c>
      <c r="B912" s="3" t="s">
        <v>11</v>
      </c>
      <c r="C912" s="3" t="s">
        <v>1622</v>
      </c>
      <c r="D912" s="3" t="s">
        <v>1616</v>
      </c>
      <c r="E912" s="3" t="s">
        <v>1308</v>
      </c>
      <c r="F912" s="3"/>
      <c r="G912" s="3"/>
      <c r="H912" s="3"/>
      <c r="I912" s="3"/>
      <c r="J912" s="3" t="s">
        <v>1739</v>
      </c>
      <c r="K912" s="3">
        <v>0</v>
      </c>
      <c r="L912" s="3"/>
      <c r="M912" s="3"/>
      <c r="O912">
        <f>Table2[[#This Row],[id]]</f>
        <v>911</v>
      </c>
      <c r="P912" t="str">
        <f>_xlfn.XLOOKUP(Table2[[#This Row],[id]],AGCEEP[id],AGCEEP[continent])</f>
        <v>America</v>
      </c>
      <c r="Q912" t="str">
        <f>_xlfn.XLOOKUP(Table2[[#This Row],[id]],AGCEEP[id],AGCEEP[region])</f>
        <v>ENACoastSea</v>
      </c>
      <c r="R912" t="str">
        <f>_xlfn.XLOOKUP(Table2[[#This Row],[id]],AGCEEP[id],AGCEEP[area])</f>
        <v>Sea</v>
      </c>
      <c r="S912" t="str">
        <f>_xlfn.XLOOKUP(Table2[[#This Row],[id]],AGCEEP[id],AGCEEP[terrain])</f>
        <v>sea</v>
      </c>
      <c r="T912">
        <f>_xlfn.XLOOKUP(Table2[[#This Row],[id]],AGCEEP[id],AGCEEP[religion])</f>
        <v>0</v>
      </c>
      <c r="U912" t="str">
        <f>_xlfn.XLOOKUP(Table2[[#This Row],[id]],AGCEEP[id],AGCEEP[climate])</f>
        <v>tundra</v>
      </c>
      <c r="V912">
        <f>_xlfn.XLOOKUP(Table2[[#This Row],[id]],AGCEEP[id],AGCEEP[culture])</f>
        <v>0</v>
      </c>
      <c r="W912">
        <f>_xlfn.XLOOKUP(Table2[[#This Row],[id]],AGCEEP[id],AGCEEP[goods])</f>
        <v>0</v>
      </c>
      <c r="X912" t="str">
        <f>_xlfn.XLOOKUP(Table2[[#This Row],[id]],AGCEEP[id],AGCEEP[name])</f>
        <v>Gulf Stream</v>
      </c>
      <c r="Y912">
        <f>_xlfn.XLOOKUP(Table2[[#This Row],[id]],AGCEEP[id],AGCEEP[colonization_difficulty])</f>
        <v>0</v>
      </c>
      <c r="Z912">
        <f>_xlfn.XLOOKUP(Table2[[#This Row],[id]],AGCEEP[id],AGCEEP[manpower])</f>
        <v>0</v>
      </c>
      <c r="AA912">
        <f>_xlfn.XLOOKUP(Table2[[#This Row],[id]],AGCEEP[id],AGCEEP[income])</f>
        <v>0</v>
      </c>
    </row>
    <row r="913" spans="1:27">
      <c r="A913" s="2">
        <v>912</v>
      </c>
      <c r="B913" s="3" t="s">
        <v>11</v>
      </c>
      <c r="C913" s="3" t="s">
        <v>1622</v>
      </c>
      <c r="D913" s="3" t="s">
        <v>1616</v>
      </c>
      <c r="E913" s="3" t="s">
        <v>1308</v>
      </c>
      <c r="F913" s="3"/>
      <c r="G913" s="3"/>
      <c r="H913" s="3"/>
      <c r="I913" s="3"/>
      <c r="J913" s="3" t="s">
        <v>1421</v>
      </c>
      <c r="K913" s="3">
        <v>0</v>
      </c>
      <c r="L913" s="3"/>
      <c r="M913" s="3"/>
      <c r="O913">
        <f>Table2[[#This Row],[id]]</f>
        <v>912</v>
      </c>
      <c r="P913" t="str">
        <f>_xlfn.XLOOKUP(Table2[[#This Row],[id]],AGCEEP[id],AGCEEP[continent])</f>
        <v>America</v>
      </c>
      <c r="Q913" t="str">
        <f>_xlfn.XLOOKUP(Table2[[#This Row],[id]],AGCEEP[id],AGCEEP[region])</f>
        <v>ENACoastSea</v>
      </c>
      <c r="R913" t="str">
        <f>_xlfn.XLOOKUP(Table2[[#This Row],[id]],AGCEEP[id],AGCEEP[area])</f>
        <v>Sea</v>
      </c>
      <c r="S913" t="str">
        <f>_xlfn.XLOOKUP(Table2[[#This Row],[id]],AGCEEP[id],AGCEEP[terrain])</f>
        <v>sea</v>
      </c>
      <c r="T913">
        <f>_xlfn.XLOOKUP(Table2[[#This Row],[id]],AGCEEP[id],AGCEEP[religion])</f>
        <v>0</v>
      </c>
      <c r="U913">
        <f>_xlfn.XLOOKUP(Table2[[#This Row],[id]],AGCEEP[id],AGCEEP[climate])</f>
        <v>0</v>
      </c>
      <c r="V913">
        <f>_xlfn.XLOOKUP(Table2[[#This Row],[id]],AGCEEP[id],AGCEEP[culture])</f>
        <v>0</v>
      </c>
      <c r="W913">
        <f>_xlfn.XLOOKUP(Table2[[#This Row],[id]],AGCEEP[id],AGCEEP[goods])</f>
        <v>0</v>
      </c>
      <c r="X913" t="str">
        <f>_xlfn.XLOOKUP(Table2[[#This Row],[id]],AGCEEP[id],AGCEEP[name])</f>
        <v>The Bermudas</v>
      </c>
      <c r="Y913">
        <f>_xlfn.XLOOKUP(Table2[[#This Row],[id]],AGCEEP[id],AGCEEP[colonization_difficulty])</f>
        <v>0</v>
      </c>
      <c r="Z913">
        <f>_xlfn.XLOOKUP(Table2[[#This Row],[id]],AGCEEP[id],AGCEEP[manpower])</f>
        <v>0</v>
      </c>
      <c r="AA913">
        <f>_xlfn.XLOOKUP(Table2[[#This Row],[id]],AGCEEP[id],AGCEEP[income])</f>
        <v>0</v>
      </c>
    </row>
    <row r="914" spans="1:27">
      <c r="A914" s="2">
        <v>913</v>
      </c>
      <c r="B914" s="3" t="s">
        <v>11</v>
      </c>
      <c r="C914" s="3" t="s">
        <v>1622</v>
      </c>
      <c r="D914" s="3" t="s">
        <v>1616</v>
      </c>
      <c r="E914" s="3" t="s">
        <v>1308</v>
      </c>
      <c r="F914" s="3"/>
      <c r="G914" s="3"/>
      <c r="H914" s="3"/>
      <c r="I914" s="3"/>
      <c r="J914" s="3" t="s">
        <v>1739</v>
      </c>
      <c r="K914" s="3"/>
      <c r="L914" s="3"/>
      <c r="M914" s="3"/>
      <c r="O914">
        <f>Table2[[#This Row],[id]]</f>
        <v>913</v>
      </c>
      <c r="P914" t="str">
        <f>_xlfn.XLOOKUP(Table2[[#This Row],[id]],AGCEEP[id],AGCEEP[continent])</f>
        <v>America</v>
      </c>
      <c r="Q914" t="str">
        <f>_xlfn.XLOOKUP(Table2[[#This Row],[id]],AGCEEP[id],AGCEEP[region])</f>
        <v>ENACoastSea</v>
      </c>
      <c r="R914" t="str">
        <f>_xlfn.XLOOKUP(Table2[[#This Row],[id]],AGCEEP[id],AGCEEP[area])</f>
        <v>Sea</v>
      </c>
      <c r="S914" t="str">
        <f>_xlfn.XLOOKUP(Table2[[#This Row],[id]],AGCEEP[id],AGCEEP[terrain])</f>
        <v>sea</v>
      </c>
      <c r="T914">
        <f>_xlfn.XLOOKUP(Table2[[#This Row],[id]],AGCEEP[id],AGCEEP[religion])</f>
        <v>0</v>
      </c>
      <c r="U914" t="str">
        <f>_xlfn.XLOOKUP(Table2[[#This Row],[id]],AGCEEP[id],AGCEEP[climate])</f>
        <v>tundra</v>
      </c>
      <c r="V914">
        <f>_xlfn.XLOOKUP(Table2[[#This Row],[id]],AGCEEP[id],AGCEEP[culture])</f>
        <v>0</v>
      </c>
      <c r="W914">
        <f>_xlfn.XLOOKUP(Table2[[#This Row],[id]],AGCEEP[id],AGCEEP[goods])</f>
        <v>0</v>
      </c>
      <c r="X914" t="str">
        <f>_xlfn.XLOOKUP(Table2[[#This Row],[id]],AGCEEP[id],AGCEEP[name])</f>
        <v>Gulf Stream</v>
      </c>
      <c r="Y914">
        <f>_xlfn.XLOOKUP(Table2[[#This Row],[id]],AGCEEP[id],AGCEEP[colonization_difficulty])</f>
        <v>0</v>
      </c>
      <c r="Z914">
        <f>_xlfn.XLOOKUP(Table2[[#This Row],[id]],AGCEEP[id],AGCEEP[manpower])</f>
        <v>0</v>
      </c>
      <c r="AA914">
        <f>_xlfn.XLOOKUP(Table2[[#This Row],[id]],AGCEEP[id],AGCEEP[income])</f>
        <v>0</v>
      </c>
    </row>
    <row r="915" spans="1:27">
      <c r="A915" s="2">
        <v>914</v>
      </c>
      <c r="B915" s="3" t="s">
        <v>11</v>
      </c>
      <c r="C915" s="3" t="s">
        <v>1623</v>
      </c>
      <c r="D915" s="3" t="s">
        <v>1616</v>
      </c>
      <c r="E915" s="3" t="s">
        <v>1308</v>
      </c>
      <c r="F915" s="3"/>
      <c r="G915" s="3"/>
      <c r="H915" s="3"/>
      <c r="I915" s="3"/>
      <c r="J915" s="3" t="s">
        <v>1739</v>
      </c>
      <c r="K915" s="3"/>
      <c r="L915" s="3"/>
      <c r="M915" s="3"/>
      <c r="O915">
        <f>Table2[[#This Row],[id]]</f>
        <v>914</v>
      </c>
      <c r="P915" t="str">
        <f>_xlfn.XLOOKUP(Table2[[#This Row],[id]],AGCEEP[id],AGCEEP[continent])</f>
        <v>America</v>
      </c>
      <c r="Q915" t="str">
        <f>_xlfn.XLOOKUP(Table2[[#This Row],[id]],AGCEEP[id],AGCEEP[region])</f>
        <v>NAtlanticSea</v>
      </c>
      <c r="R915" t="str">
        <f>_xlfn.XLOOKUP(Table2[[#This Row],[id]],AGCEEP[id],AGCEEP[area])</f>
        <v>Sea</v>
      </c>
      <c r="S915" t="str">
        <f>_xlfn.XLOOKUP(Table2[[#This Row],[id]],AGCEEP[id],AGCEEP[terrain])</f>
        <v>sea</v>
      </c>
      <c r="T915">
        <f>_xlfn.XLOOKUP(Table2[[#This Row],[id]],AGCEEP[id],AGCEEP[religion])</f>
        <v>0</v>
      </c>
      <c r="U915">
        <f>_xlfn.XLOOKUP(Table2[[#This Row],[id]],AGCEEP[id],AGCEEP[climate])</f>
        <v>0</v>
      </c>
      <c r="V915">
        <f>_xlfn.XLOOKUP(Table2[[#This Row],[id]],AGCEEP[id],AGCEEP[culture])</f>
        <v>0</v>
      </c>
      <c r="W915">
        <f>_xlfn.XLOOKUP(Table2[[#This Row],[id]],AGCEEP[id],AGCEEP[goods])</f>
        <v>0</v>
      </c>
      <c r="X915" t="str">
        <f>_xlfn.XLOOKUP(Table2[[#This Row],[id]],AGCEEP[id],AGCEEP[name])</f>
        <v>Northern Atlantic Ocean</v>
      </c>
      <c r="Y915">
        <f>_xlfn.XLOOKUP(Table2[[#This Row],[id]],AGCEEP[id],AGCEEP[colonization_difficulty])</f>
        <v>0</v>
      </c>
      <c r="Z915">
        <f>_xlfn.XLOOKUP(Table2[[#This Row],[id]],AGCEEP[id],AGCEEP[manpower])</f>
        <v>0</v>
      </c>
      <c r="AA915">
        <f>_xlfn.XLOOKUP(Table2[[#This Row],[id]],AGCEEP[id],AGCEEP[income])</f>
        <v>0</v>
      </c>
    </row>
    <row r="916" spans="1:27">
      <c r="A916" s="2">
        <v>915</v>
      </c>
      <c r="B916" s="3" t="s">
        <v>11</v>
      </c>
      <c r="C916" s="3" t="s">
        <v>1623</v>
      </c>
      <c r="D916" s="3" t="s">
        <v>1616</v>
      </c>
      <c r="E916" s="3" t="s">
        <v>1308</v>
      </c>
      <c r="F916" s="3"/>
      <c r="G916" s="3"/>
      <c r="H916" s="3"/>
      <c r="I916" s="3"/>
      <c r="J916" s="3" t="s">
        <v>1739</v>
      </c>
      <c r="K916" s="3"/>
      <c r="L916" s="3"/>
      <c r="M916" s="3"/>
      <c r="O916">
        <f>Table2[[#This Row],[id]]</f>
        <v>915</v>
      </c>
      <c r="P916" t="str">
        <f>_xlfn.XLOOKUP(Table2[[#This Row],[id]],AGCEEP[id],AGCEEP[continent])</f>
        <v>America</v>
      </c>
      <c r="Q916" t="str">
        <f>_xlfn.XLOOKUP(Table2[[#This Row],[id]],AGCEEP[id],AGCEEP[region])</f>
        <v>NAtlanticSea</v>
      </c>
      <c r="R916" t="str">
        <f>_xlfn.XLOOKUP(Table2[[#This Row],[id]],AGCEEP[id],AGCEEP[area])</f>
        <v>Sea</v>
      </c>
      <c r="S916" t="str">
        <f>_xlfn.XLOOKUP(Table2[[#This Row],[id]],AGCEEP[id],AGCEEP[terrain])</f>
        <v>sea</v>
      </c>
      <c r="T916">
        <f>_xlfn.XLOOKUP(Table2[[#This Row],[id]],AGCEEP[id],AGCEEP[religion])</f>
        <v>0</v>
      </c>
      <c r="U916" t="str">
        <f>_xlfn.XLOOKUP(Table2[[#This Row],[id]],AGCEEP[id],AGCEEP[climate])</f>
        <v>tundra</v>
      </c>
      <c r="V916">
        <f>_xlfn.XLOOKUP(Table2[[#This Row],[id]],AGCEEP[id],AGCEEP[culture])</f>
        <v>0</v>
      </c>
      <c r="W916">
        <f>_xlfn.XLOOKUP(Table2[[#This Row],[id]],AGCEEP[id],AGCEEP[goods])</f>
        <v>0</v>
      </c>
      <c r="X916" t="str">
        <f>_xlfn.XLOOKUP(Table2[[#This Row],[id]],AGCEEP[id],AGCEEP[name])</f>
        <v>North Atlantic Drift</v>
      </c>
      <c r="Y916">
        <f>_xlfn.XLOOKUP(Table2[[#This Row],[id]],AGCEEP[id],AGCEEP[colonization_difficulty])</f>
        <v>0</v>
      </c>
      <c r="Z916">
        <f>_xlfn.XLOOKUP(Table2[[#This Row],[id]],AGCEEP[id],AGCEEP[manpower])</f>
        <v>0</v>
      </c>
      <c r="AA916">
        <f>_xlfn.XLOOKUP(Table2[[#This Row],[id]],AGCEEP[id],AGCEEP[income])</f>
        <v>0</v>
      </c>
    </row>
    <row r="917" spans="1:27">
      <c r="A917" s="2">
        <v>916</v>
      </c>
      <c r="B917" s="3" t="s">
        <v>346</v>
      </c>
      <c r="C917" s="3" t="s">
        <v>1623</v>
      </c>
      <c r="D917" s="3" t="s">
        <v>1616</v>
      </c>
      <c r="E917" s="3" t="s">
        <v>1308</v>
      </c>
      <c r="F917" s="3"/>
      <c r="G917" s="3"/>
      <c r="H917" s="3"/>
      <c r="I917" s="3"/>
      <c r="J917" s="3" t="s">
        <v>1739</v>
      </c>
      <c r="K917" s="3"/>
      <c r="L917" s="3"/>
      <c r="M917" s="3"/>
      <c r="O917">
        <f>Table2[[#This Row],[id]]</f>
        <v>916</v>
      </c>
      <c r="P917" t="str">
        <f>_xlfn.XLOOKUP(Table2[[#This Row],[id]],AGCEEP[id],AGCEEP[continent])</f>
        <v>Europe</v>
      </c>
      <c r="Q917" t="str">
        <f>_xlfn.XLOOKUP(Table2[[#This Row],[id]],AGCEEP[id],AGCEEP[region])</f>
        <v>NAtlanticSea</v>
      </c>
      <c r="R917" t="str">
        <f>_xlfn.XLOOKUP(Table2[[#This Row],[id]],AGCEEP[id],AGCEEP[area])</f>
        <v>Sea</v>
      </c>
      <c r="S917" t="str">
        <f>_xlfn.XLOOKUP(Table2[[#This Row],[id]],AGCEEP[id],AGCEEP[terrain])</f>
        <v>sea</v>
      </c>
      <c r="T917">
        <f>_xlfn.XLOOKUP(Table2[[#This Row],[id]],AGCEEP[id],AGCEEP[religion])</f>
        <v>0</v>
      </c>
      <c r="U917" t="str">
        <f>_xlfn.XLOOKUP(Table2[[#This Row],[id]],AGCEEP[id],AGCEEP[climate])</f>
        <v>tundra</v>
      </c>
      <c r="V917">
        <f>_xlfn.XLOOKUP(Table2[[#This Row],[id]],AGCEEP[id],AGCEEP[culture])</f>
        <v>0</v>
      </c>
      <c r="W917">
        <f>_xlfn.XLOOKUP(Table2[[#This Row],[id]],AGCEEP[id],AGCEEP[goods])</f>
        <v>0</v>
      </c>
      <c r="X917" t="str">
        <f>_xlfn.XLOOKUP(Table2[[#This Row],[id]],AGCEEP[id],AGCEEP[name])</f>
        <v>North Atlantic Drift</v>
      </c>
      <c r="Y917">
        <f>_xlfn.XLOOKUP(Table2[[#This Row],[id]],AGCEEP[id],AGCEEP[colonization_difficulty])</f>
        <v>0</v>
      </c>
      <c r="Z917">
        <f>_xlfn.XLOOKUP(Table2[[#This Row],[id]],AGCEEP[id],AGCEEP[manpower])</f>
        <v>0</v>
      </c>
      <c r="AA917">
        <f>_xlfn.XLOOKUP(Table2[[#This Row],[id]],AGCEEP[id],AGCEEP[income])</f>
        <v>0</v>
      </c>
    </row>
    <row r="918" spans="1:27">
      <c r="A918" s="2">
        <v>917</v>
      </c>
      <c r="B918" s="3" t="s">
        <v>346</v>
      </c>
      <c r="C918" s="3" t="s">
        <v>1623</v>
      </c>
      <c r="D918" s="3" t="s">
        <v>1616</v>
      </c>
      <c r="E918" s="3" t="s">
        <v>1308</v>
      </c>
      <c r="F918" s="3"/>
      <c r="G918" s="3"/>
      <c r="H918" s="3"/>
      <c r="I918" s="3"/>
      <c r="J918" s="3" t="s">
        <v>1739</v>
      </c>
      <c r="K918" s="3"/>
      <c r="L918" s="3"/>
      <c r="M918" s="3"/>
      <c r="O918">
        <f>Table2[[#This Row],[id]]</f>
        <v>917</v>
      </c>
      <c r="P918" t="str">
        <f>_xlfn.XLOOKUP(Table2[[#This Row],[id]],AGCEEP[id],AGCEEP[continent])</f>
        <v>Europe</v>
      </c>
      <c r="Q918" t="str">
        <f>_xlfn.XLOOKUP(Table2[[#This Row],[id]],AGCEEP[id],AGCEEP[region])</f>
        <v>NAtlanticSea</v>
      </c>
      <c r="R918" t="str">
        <f>_xlfn.XLOOKUP(Table2[[#This Row],[id]],AGCEEP[id],AGCEEP[area])</f>
        <v>Sea</v>
      </c>
      <c r="S918" t="str">
        <f>_xlfn.XLOOKUP(Table2[[#This Row],[id]],AGCEEP[id],AGCEEP[terrain])</f>
        <v>sea</v>
      </c>
      <c r="T918">
        <f>_xlfn.XLOOKUP(Table2[[#This Row],[id]],AGCEEP[id],AGCEEP[religion])</f>
        <v>0</v>
      </c>
      <c r="U918">
        <f>_xlfn.XLOOKUP(Table2[[#This Row],[id]],AGCEEP[id],AGCEEP[climate])</f>
        <v>0</v>
      </c>
      <c r="V918">
        <f>_xlfn.XLOOKUP(Table2[[#This Row],[id]],AGCEEP[id],AGCEEP[culture])</f>
        <v>0</v>
      </c>
      <c r="W918">
        <f>_xlfn.XLOOKUP(Table2[[#This Row],[id]],AGCEEP[id],AGCEEP[goods])</f>
        <v>0</v>
      </c>
      <c r="X918" t="str">
        <f>_xlfn.XLOOKUP(Table2[[#This Row],[id]],AGCEEP[id],AGCEEP[name])</f>
        <v>Northern Atlantic Ocean</v>
      </c>
      <c r="Y918">
        <f>_xlfn.XLOOKUP(Table2[[#This Row],[id]],AGCEEP[id],AGCEEP[colonization_difficulty])</f>
        <v>0</v>
      </c>
      <c r="Z918">
        <f>_xlfn.XLOOKUP(Table2[[#This Row],[id]],AGCEEP[id],AGCEEP[manpower])</f>
        <v>0</v>
      </c>
      <c r="AA918">
        <f>_xlfn.XLOOKUP(Table2[[#This Row],[id]],AGCEEP[id],AGCEEP[income])</f>
        <v>0</v>
      </c>
    </row>
    <row r="919" spans="1:27">
      <c r="A919" s="2">
        <v>918</v>
      </c>
      <c r="B919" s="3" t="s">
        <v>346</v>
      </c>
      <c r="C919" s="3" t="s">
        <v>1623</v>
      </c>
      <c r="D919" s="3" t="s">
        <v>1616</v>
      </c>
      <c r="E919" s="3" t="s">
        <v>1308</v>
      </c>
      <c r="F919" s="3"/>
      <c r="G919" s="3"/>
      <c r="H919" s="3"/>
      <c r="I919" s="3"/>
      <c r="J919" s="3" t="s">
        <v>1474</v>
      </c>
      <c r="K919" s="3">
        <v>0</v>
      </c>
      <c r="L919" s="3"/>
      <c r="M919" s="3"/>
      <c r="O919">
        <f>Table2[[#This Row],[id]]</f>
        <v>918</v>
      </c>
      <c r="P919" t="str">
        <f>_xlfn.XLOOKUP(Table2[[#This Row],[id]],AGCEEP[id],AGCEEP[continent])</f>
        <v>Europe</v>
      </c>
      <c r="Q919" t="str">
        <f>_xlfn.XLOOKUP(Table2[[#This Row],[id]],AGCEEP[id],AGCEEP[region])</f>
        <v>NAtlanticSea</v>
      </c>
      <c r="R919" t="str">
        <f>_xlfn.XLOOKUP(Table2[[#This Row],[id]],AGCEEP[id],AGCEEP[area])</f>
        <v>Sea</v>
      </c>
      <c r="S919" t="str">
        <f>_xlfn.XLOOKUP(Table2[[#This Row],[id]],AGCEEP[id],AGCEEP[terrain])</f>
        <v>sea</v>
      </c>
      <c r="T919">
        <f>_xlfn.XLOOKUP(Table2[[#This Row],[id]],AGCEEP[id],AGCEEP[religion])</f>
        <v>0</v>
      </c>
      <c r="U919">
        <f>_xlfn.XLOOKUP(Table2[[#This Row],[id]],AGCEEP[id],AGCEEP[climate])</f>
        <v>0</v>
      </c>
      <c r="V919">
        <f>_xlfn.XLOOKUP(Table2[[#This Row],[id]],AGCEEP[id],AGCEEP[culture])</f>
        <v>0</v>
      </c>
      <c r="W919">
        <f>_xlfn.XLOOKUP(Table2[[#This Row],[id]],AGCEEP[id],AGCEEP[goods])</f>
        <v>0</v>
      </c>
      <c r="X919" t="str">
        <f>_xlfn.XLOOKUP(Table2[[#This Row],[id]],AGCEEP[id],AGCEEP[name])</f>
        <v>Rockall</v>
      </c>
      <c r="Y919">
        <f>_xlfn.XLOOKUP(Table2[[#This Row],[id]],AGCEEP[id],AGCEEP[colonization_difficulty])</f>
        <v>0</v>
      </c>
      <c r="Z919">
        <f>_xlfn.XLOOKUP(Table2[[#This Row],[id]],AGCEEP[id],AGCEEP[manpower])</f>
        <v>0</v>
      </c>
      <c r="AA919">
        <f>_xlfn.XLOOKUP(Table2[[#This Row],[id]],AGCEEP[id],AGCEEP[income])</f>
        <v>0</v>
      </c>
    </row>
    <row r="920" spans="1:27">
      <c r="A920" s="2">
        <v>919</v>
      </c>
      <c r="B920" s="3" t="s">
        <v>346</v>
      </c>
      <c r="C920" s="3" t="s">
        <v>1629</v>
      </c>
      <c r="D920" s="3" t="s">
        <v>1616</v>
      </c>
      <c r="E920" s="3" t="s">
        <v>1308</v>
      </c>
      <c r="F920" s="3"/>
      <c r="G920" s="3"/>
      <c r="H920" s="3"/>
      <c r="I920" s="3"/>
      <c r="J920" s="3" t="s">
        <v>1460</v>
      </c>
      <c r="K920" s="3">
        <v>0</v>
      </c>
      <c r="L920" s="3"/>
      <c r="M920" s="3"/>
      <c r="O920">
        <f>Table2[[#This Row],[id]]</f>
        <v>919</v>
      </c>
      <c r="P920" t="str">
        <f>_xlfn.XLOOKUP(Table2[[#This Row],[id]],AGCEEP[id],AGCEEP[continent])</f>
        <v>Europe</v>
      </c>
      <c r="Q920" t="str">
        <f>_xlfn.XLOOKUP(Table2[[#This Row],[id]],AGCEEP[id],AGCEEP[region])</f>
        <v>BiscaySea</v>
      </c>
      <c r="R920" t="str">
        <f>_xlfn.XLOOKUP(Table2[[#This Row],[id]],AGCEEP[id],AGCEEP[area])</f>
        <v>Sea</v>
      </c>
      <c r="S920" t="str">
        <f>_xlfn.XLOOKUP(Table2[[#This Row],[id]],AGCEEP[id],AGCEEP[terrain])</f>
        <v>sea</v>
      </c>
      <c r="T920">
        <f>_xlfn.XLOOKUP(Table2[[#This Row],[id]],AGCEEP[id],AGCEEP[religion])</f>
        <v>0</v>
      </c>
      <c r="U920">
        <f>_xlfn.XLOOKUP(Table2[[#This Row],[id]],AGCEEP[id],AGCEEP[climate])</f>
        <v>0</v>
      </c>
      <c r="V920">
        <f>_xlfn.XLOOKUP(Table2[[#This Row],[id]],AGCEEP[id],AGCEEP[culture])</f>
        <v>0</v>
      </c>
      <c r="W920">
        <f>_xlfn.XLOOKUP(Table2[[#This Row],[id]],AGCEEP[id],AGCEEP[goods])</f>
        <v>0</v>
      </c>
      <c r="X920" t="str">
        <f>_xlfn.XLOOKUP(Table2[[#This Row],[id]],AGCEEP[id],AGCEEP[name])</f>
        <v>Finisterre</v>
      </c>
      <c r="Y920">
        <f>_xlfn.XLOOKUP(Table2[[#This Row],[id]],AGCEEP[id],AGCEEP[colonization_difficulty])</f>
        <v>0</v>
      </c>
      <c r="Z920">
        <f>_xlfn.XLOOKUP(Table2[[#This Row],[id]],AGCEEP[id],AGCEEP[manpower])</f>
        <v>0</v>
      </c>
      <c r="AA920">
        <f>_xlfn.XLOOKUP(Table2[[#This Row],[id]],AGCEEP[id],AGCEEP[income])</f>
        <v>0</v>
      </c>
    </row>
    <row r="921" spans="1:27">
      <c r="A921" s="2">
        <v>920</v>
      </c>
      <c r="B921" s="3" t="s">
        <v>346</v>
      </c>
      <c r="C921" s="3" t="s">
        <v>1629</v>
      </c>
      <c r="D921" s="3" t="s">
        <v>1616</v>
      </c>
      <c r="E921" s="3" t="s">
        <v>1308</v>
      </c>
      <c r="F921" s="3"/>
      <c r="G921" s="3"/>
      <c r="H921" s="3"/>
      <c r="I921" s="3"/>
      <c r="J921" s="3" t="s">
        <v>1461</v>
      </c>
      <c r="K921" s="3">
        <v>0</v>
      </c>
      <c r="L921" s="3"/>
      <c r="M921" s="3"/>
      <c r="O921">
        <f>Table2[[#This Row],[id]]</f>
        <v>920</v>
      </c>
      <c r="P921" t="str">
        <f>_xlfn.XLOOKUP(Table2[[#This Row],[id]],AGCEEP[id],AGCEEP[continent])</f>
        <v>Europe</v>
      </c>
      <c r="Q921" t="str">
        <f>_xlfn.XLOOKUP(Table2[[#This Row],[id]],AGCEEP[id],AGCEEP[region])</f>
        <v>BiscaySea</v>
      </c>
      <c r="R921" t="str">
        <f>_xlfn.XLOOKUP(Table2[[#This Row],[id]],AGCEEP[id],AGCEEP[area])</f>
        <v>Sea</v>
      </c>
      <c r="S921" t="str">
        <f>_xlfn.XLOOKUP(Table2[[#This Row],[id]],AGCEEP[id],AGCEEP[terrain])</f>
        <v>sea</v>
      </c>
      <c r="T921">
        <f>_xlfn.XLOOKUP(Table2[[#This Row],[id]],AGCEEP[id],AGCEEP[religion])</f>
        <v>0</v>
      </c>
      <c r="U921">
        <f>_xlfn.XLOOKUP(Table2[[#This Row],[id]],AGCEEP[id],AGCEEP[climate])</f>
        <v>0</v>
      </c>
      <c r="V921">
        <f>_xlfn.XLOOKUP(Table2[[#This Row],[id]],AGCEEP[id],AGCEEP[culture])</f>
        <v>0</v>
      </c>
      <c r="W921">
        <f>_xlfn.XLOOKUP(Table2[[#This Row],[id]],AGCEEP[id],AGCEEP[goods])</f>
        <v>0</v>
      </c>
      <c r="X921" t="str">
        <f>_xlfn.XLOOKUP(Table2[[#This Row],[id]],AGCEEP[id],AGCEEP[name])</f>
        <v>Cantabrian Sea</v>
      </c>
      <c r="Y921">
        <f>_xlfn.XLOOKUP(Table2[[#This Row],[id]],AGCEEP[id],AGCEEP[colonization_difficulty])</f>
        <v>0</v>
      </c>
      <c r="Z921">
        <f>_xlfn.XLOOKUP(Table2[[#This Row],[id]],AGCEEP[id],AGCEEP[manpower])</f>
        <v>0</v>
      </c>
      <c r="AA921">
        <f>_xlfn.XLOOKUP(Table2[[#This Row],[id]],AGCEEP[id],AGCEEP[income])</f>
        <v>0</v>
      </c>
    </row>
    <row r="922" spans="1:27">
      <c r="A922" s="2">
        <v>921</v>
      </c>
      <c r="B922" s="3" t="s">
        <v>346</v>
      </c>
      <c r="C922" s="3" t="s">
        <v>1629</v>
      </c>
      <c r="D922" s="3" t="s">
        <v>1616</v>
      </c>
      <c r="E922" s="3" t="s">
        <v>1308</v>
      </c>
      <c r="F922" s="3"/>
      <c r="G922" s="3"/>
      <c r="H922" s="3"/>
      <c r="I922" s="3"/>
      <c r="J922" s="3" t="s">
        <v>1740</v>
      </c>
      <c r="K922" s="3"/>
      <c r="L922" s="3"/>
      <c r="M922" s="3"/>
      <c r="O922">
        <f>Table2[[#This Row],[id]]</f>
        <v>921</v>
      </c>
      <c r="P922" t="str">
        <f>_xlfn.XLOOKUP(Table2[[#This Row],[id]],AGCEEP[id],AGCEEP[continent])</f>
        <v>Europe</v>
      </c>
      <c r="Q922" t="str">
        <f>_xlfn.XLOOKUP(Table2[[#This Row],[id]],AGCEEP[id],AGCEEP[region])</f>
        <v>BiscaySea</v>
      </c>
      <c r="R922" t="str">
        <f>_xlfn.XLOOKUP(Table2[[#This Row],[id]],AGCEEP[id],AGCEEP[area])</f>
        <v>Sea</v>
      </c>
      <c r="S922" t="str">
        <f>_xlfn.XLOOKUP(Table2[[#This Row],[id]],AGCEEP[id],AGCEEP[terrain])</f>
        <v>sea</v>
      </c>
      <c r="T922">
        <f>_xlfn.XLOOKUP(Table2[[#This Row],[id]],AGCEEP[id],AGCEEP[religion])</f>
        <v>0</v>
      </c>
      <c r="U922">
        <f>_xlfn.XLOOKUP(Table2[[#This Row],[id]],AGCEEP[id],AGCEEP[climate])</f>
        <v>0</v>
      </c>
      <c r="V922">
        <f>_xlfn.XLOOKUP(Table2[[#This Row],[id]],AGCEEP[id],AGCEEP[culture])</f>
        <v>0</v>
      </c>
      <c r="W922">
        <f>_xlfn.XLOOKUP(Table2[[#This Row],[id]],AGCEEP[id],AGCEEP[goods])</f>
        <v>0</v>
      </c>
      <c r="X922" t="str">
        <f>_xlfn.XLOOKUP(Table2[[#This Row],[id]],AGCEEP[id],AGCEEP[name])</f>
        <v>C�te d'Argent</v>
      </c>
      <c r="Y922">
        <f>_xlfn.XLOOKUP(Table2[[#This Row],[id]],AGCEEP[id],AGCEEP[colonization_difficulty])</f>
        <v>0</v>
      </c>
      <c r="Z922">
        <f>_xlfn.XLOOKUP(Table2[[#This Row],[id]],AGCEEP[id],AGCEEP[manpower])</f>
        <v>0</v>
      </c>
      <c r="AA922">
        <f>_xlfn.XLOOKUP(Table2[[#This Row],[id]],AGCEEP[id],AGCEEP[income])</f>
        <v>0</v>
      </c>
    </row>
    <row r="923" spans="1:27">
      <c r="A923" s="2">
        <v>922</v>
      </c>
      <c r="B923" s="3" t="s">
        <v>346</v>
      </c>
      <c r="C923" s="3" t="s">
        <v>1629</v>
      </c>
      <c r="D923" s="3" t="s">
        <v>1616</v>
      </c>
      <c r="E923" s="3" t="s">
        <v>1308</v>
      </c>
      <c r="F923" s="3"/>
      <c r="G923" s="3"/>
      <c r="H923" s="3"/>
      <c r="I923" s="3"/>
      <c r="J923" s="3" t="s">
        <v>1462</v>
      </c>
      <c r="K923" s="3">
        <v>0</v>
      </c>
      <c r="L923" s="3"/>
      <c r="M923" s="3"/>
      <c r="O923">
        <f>Table2[[#This Row],[id]]</f>
        <v>922</v>
      </c>
      <c r="P923" t="str">
        <f>_xlfn.XLOOKUP(Table2[[#This Row],[id]],AGCEEP[id],AGCEEP[continent])</f>
        <v>Europe</v>
      </c>
      <c r="Q923" t="str">
        <f>_xlfn.XLOOKUP(Table2[[#This Row],[id]],AGCEEP[id],AGCEEP[region])</f>
        <v>BiscaySea</v>
      </c>
      <c r="R923" t="str">
        <f>_xlfn.XLOOKUP(Table2[[#This Row],[id]],AGCEEP[id],AGCEEP[area])</f>
        <v>Sea</v>
      </c>
      <c r="S923" t="str">
        <f>_xlfn.XLOOKUP(Table2[[#This Row],[id]],AGCEEP[id],AGCEEP[terrain])</f>
        <v>sea</v>
      </c>
      <c r="T923">
        <f>_xlfn.XLOOKUP(Table2[[#This Row],[id]],AGCEEP[id],AGCEEP[religion])</f>
        <v>0</v>
      </c>
      <c r="U923">
        <f>_xlfn.XLOOKUP(Table2[[#This Row],[id]],AGCEEP[id],AGCEEP[climate])</f>
        <v>0</v>
      </c>
      <c r="V923">
        <f>_xlfn.XLOOKUP(Table2[[#This Row],[id]],AGCEEP[id],AGCEEP[culture])</f>
        <v>0</v>
      </c>
      <c r="W923">
        <f>_xlfn.XLOOKUP(Table2[[#This Row],[id]],AGCEEP[id],AGCEEP[goods])</f>
        <v>0</v>
      </c>
      <c r="X923" t="str">
        <f>_xlfn.XLOOKUP(Table2[[#This Row],[id]],AGCEEP[id],AGCEEP[name])</f>
        <v>Quiberon Bay</v>
      </c>
      <c r="Y923">
        <f>_xlfn.XLOOKUP(Table2[[#This Row],[id]],AGCEEP[id],AGCEEP[colonization_difficulty])</f>
        <v>0</v>
      </c>
      <c r="Z923">
        <f>_xlfn.XLOOKUP(Table2[[#This Row],[id]],AGCEEP[id],AGCEEP[manpower])</f>
        <v>0</v>
      </c>
      <c r="AA923">
        <f>_xlfn.XLOOKUP(Table2[[#This Row],[id]],AGCEEP[id],AGCEEP[income])</f>
        <v>0</v>
      </c>
    </row>
    <row r="924" spans="1:27">
      <c r="A924" s="2">
        <v>923</v>
      </c>
      <c r="B924" s="3" t="s">
        <v>346</v>
      </c>
      <c r="C924" s="3" t="s">
        <v>1629</v>
      </c>
      <c r="D924" s="3" t="s">
        <v>1616</v>
      </c>
      <c r="E924" s="3" t="s">
        <v>1308</v>
      </c>
      <c r="F924" s="3"/>
      <c r="G924" s="3"/>
      <c r="H924" s="3"/>
      <c r="I924" s="3"/>
      <c r="J924" s="3" t="s">
        <v>1463</v>
      </c>
      <c r="K924" s="3">
        <v>0</v>
      </c>
      <c r="L924" s="3"/>
      <c r="M924" s="3"/>
      <c r="O924">
        <f>Table2[[#This Row],[id]]</f>
        <v>923</v>
      </c>
      <c r="P924" t="str">
        <f>_xlfn.XLOOKUP(Table2[[#This Row],[id]],AGCEEP[id],AGCEEP[continent])</f>
        <v>Europe</v>
      </c>
      <c r="Q924" t="str">
        <f>_xlfn.XLOOKUP(Table2[[#This Row],[id]],AGCEEP[id],AGCEEP[region])</f>
        <v>BiscaySea</v>
      </c>
      <c r="R924" t="str">
        <f>_xlfn.XLOOKUP(Table2[[#This Row],[id]],AGCEEP[id],AGCEEP[area])</f>
        <v>Sea</v>
      </c>
      <c r="S924" t="str">
        <f>_xlfn.XLOOKUP(Table2[[#This Row],[id]],AGCEEP[id],AGCEEP[terrain])</f>
        <v>sea</v>
      </c>
      <c r="T924">
        <f>_xlfn.XLOOKUP(Table2[[#This Row],[id]],AGCEEP[id],AGCEEP[religion])</f>
        <v>0</v>
      </c>
      <c r="U924">
        <f>_xlfn.XLOOKUP(Table2[[#This Row],[id]],AGCEEP[id],AGCEEP[climate])</f>
        <v>0</v>
      </c>
      <c r="V924">
        <f>_xlfn.XLOOKUP(Table2[[#This Row],[id]],AGCEEP[id],AGCEEP[culture])</f>
        <v>0</v>
      </c>
      <c r="W924">
        <f>_xlfn.XLOOKUP(Table2[[#This Row],[id]],AGCEEP[id],AGCEEP[goods])</f>
        <v>0</v>
      </c>
      <c r="X924" t="str">
        <f>_xlfn.XLOOKUP(Table2[[#This Row],[id]],AGCEEP[id],AGCEEP[name])</f>
        <v>Bay of Biscay</v>
      </c>
      <c r="Y924">
        <f>_xlfn.XLOOKUP(Table2[[#This Row],[id]],AGCEEP[id],AGCEEP[colonization_difficulty])</f>
        <v>0</v>
      </c>
      <c r="Z924">
        <f>_xlfn.XLOOKUP(Table2[[#This Row],[id]],AGCEEP[id],AGCEEP[manpower])</f>
        <v>0</v>
      </c>
      <c r="AA924">
        <f>_xlfn.XLOOKUP(Table2[[#This Row],[id]],AGCEEP[id],AGCEEP[income])</f>
        <v>0</v>
      </c>
    </row>
    <row r="925" spans="1:27">
      <c r="A925" s="2">
        <v>924</v>
      </c>
      <c r="B925" s="3" t="s">
        <v>346</v>
      </c>
      <c r="C925" s="3" t="s">
        <v>1629</v>
      </c>
      <c r="D925" s="3" t="s">
        <v>1616</v>
      </c>
      <c r="E925" s="3" t="s">
        <v>1308</v>
      </c>
      <c r="F925" s="3"/>
      <c r="G925" s="3"/>
      <c r="H925" s="3"/>
      <c r="I925" s="3"/>
      <c r="J925" s="3" t="s">
        <v>1559</v>
      </c>
      <c r="K925" s="3">
        <v>0</v>
      </c>
      <c r="L925" s="3"/>
      <c r="M925" s="3"/>
      <c r="O925">
        <f>Table2[[#This Row],[id]]</f>
        <v>924</v>
      </c>
      <c r="P925" t="str">
        <f>_xlfn.XLOOKUP(Table2[[#This Row],[id]],AGCEEP[id],AGCEEP[continent])</f>
        <v>Europe</v>
      </c>
      <c r="Q925" t="str">
        <f>_xlfn.XLOOKUP(Table2[[#This Row],[id]],AGCEEP[id],AGCEEP[region])</f>
        <v>BiscaySea</v>
      </c>
      <c r="R925" t="str">
        <f>_xlfn.XLOOKUP(Table2[[#This Row],[id]],AGCEEP[id],AGCEEP[area])</f>
        <v>Sea</v>
      </c>
      <c r="S925" t="str">
        <f>_xlfn.XLOOKUP(Table2[[#This Row],[id]],AGCEEP[id],AGCEEP[terrain])</f>
        <v>sea</v>
      </c>
      <c r="T925">
        <f>_xlfn.XLOOKUP(Table2[[#This Row],[id]],AGCEEP[id],AGCEEP[religion])</f>
        <v>0</v>
      </c>
      <c r="U925">
        <f>_xlfn.XLOOKUP(Table2[[#This Row],[id]],AGCEEP[id],AGCEEP[climate])</f>
        <v>0</v>
      </c>
      <c r="V925">
        <f>_xlfn.XLOOKUP(Table2[[#This Row],[id]],AGCEEP[id],AGCEEP[culture])</f>
        <v>0</v>
      </c>
      <c r="W925">
        <f>_xlfn.XLOOKUP(Table2[[#This Row],[id]],AGCEEP[id],AGCEEP[goods])</f>
        <v>0</v>
      </c>
      <c r="X925" t="str">
        <f>_xlfn.XLOOKUP(Table2[[#This Row],[id]],AGCEEP[id],AGCEEP[name])</f>
        <v>Western Approaches</v>
      </c>
      <c r="Y925">
        <f>_xlfn.XLOOKUP(Table2[[#This Row],[id]],AGCEEP[id],AGCEEP[colonization_difficulty])</f>
        <v>0</v>
      </c>
      <c r="Z925">
        <f>_xlfn.XLOOKUP(Table2[[#This Row],[id]],AGCEEP[id],AGCEEP[manpower])</f>
        <v>0</v>
      </c>
      <c r="AA925">
        <f>_xlfn.XLOOKUP(Table2[[#This Row],[id]],AGCEEP[id],AGCEEP[income])</f>
        <v>0</v>
      </c>
    </row>
    <row r="926" spans="1:27">
      <c r="A926" s="2">
        <v>925</v>
      </c>
      <c r="B926" s="3" t="s">
        <v>346</v>
      </c>
      <c r="C926" s="3" t="s">
        <v>1629</v>
      </c>
      <c r="D926" s="3" t="s">
        <v>1616</v>
      </c>
      <c r="E926" s="3" t="s">
        <v>1308</v>
      </c>
      <c r="F926" s="3"/>
      <c r="G926" s="3"/>
      <c r="H926" s="3"/>
      <c r="I926" s="3"/>
      <c r="J926" s="3" t="s">
        <v>1741</v>
      </c>
      <c r="K926" s="3"/>
      <c r="L926" s="3"/>
      <c r="M926" s="3"/>
      <c r="O926">
        <f>Table2[[#This Row],[id]]</f>
        <v>925</v>
      </c>
      <c r="P926" t="str">
        <f>_xlfn.XLOOKUP(Table2[[#This Row],[id]],AGCEEP[id],AGCEEP[continent])</f>
        <v>Europe</v>
      </c>
      <c r="Q926" t="str">
        <f>_xlfn.XLOOKUP(Table2[[#This Row],[id]],AGCEEP[id],AGCEEP[region])</f>
        <v>BiscaySea</v>
      </c>
      <c r="R926" t="str">
        <f>_xlfn.XLOOKUP(Table2[[#This Row],[id]],AGCEEP[id],AGCEEP[area])</f>
        <v>Sea</v>
      </c>
      <c r="S926" t="str">
        <f>_xlfn.XLOOKUP(Table2[[#This Row],[id]],AGCEEP[id],AGCEEP[terrain])</f>
        <v>sea</v>
      </c>
      <c r="T926">
        <f>_xlfn.XLOOKUP(Table2[[#This Row],[id]],AGCEEP[id],AGCEEP[religion])</f>
        <v>0</v>
      </c>
      <c r="U926">
        <f>_xlfn.XLOOKUP(Table2[[#This Row],[id]],AGCEEP[id],AGCEEP[climate])</f>
        <v>0</v>
      </c>
      <c r="V926">
        <f>_xlfn.XLOOKUP(Table2[[#This Row],[id]],AGCEEP[id],AGCEEP[culture])</f>
        <v>0</v>
      </c>
      <c r="W926">
        <f>_xlfn.XLOOKUP(Table2[[#This Row],[id]],AGCEEP[id],AGCEEP[goods])</f>
        <v>0</v>
      </c>
      <c r="X926" t="str">
        <f>_xlfn.XLOOKUP(Table2[[#This Row],[id]],AGCEEP[id],AGCEEP[name])</f>
        <v>Coast of Brittany</v>
      </c>
      <c r="Y926">
        <f>_xlfn.XLOOKUP(Table2[[#This Row],[id]],AGCEEP[id],AGCEEP[colonization_difficulty])</f>
        <v>0</v>
      </c>
      <c r="Z926">
        <f>_xlfn.XLOOKUP(Table2[[#This Row],[id]],AGCEEP[id],AGCEEP[manpower])</f>
        <v>0</v>
      </c>
      <c r="AA926">
        <f>_xlfn.XLOOKUP(Table2[[#This Row],[id]],AGCEEP[id],AGCEEP[income])</f>
        <v>0</v>
      </c>
    </row>
    <row r="927" spans="1:27">
      <c r="A927" s="2">
        <v>926</v>
      </c>
      <c r="B927" s="3" t="s">
        <v>346</v>
      </c>
      <c r="C927" s="3" t="s">
        <v>1629</v>
      </c>
      <c r="D927" s="3" t="s">
        <v>1616</v>
      </c>
      <c r="E927" s="3" t="s">
        <v>1308</v>
      </c>
      <c r="F927" s="3"/>
      <c r="G927" s="3"/>
      <c r="H927" s="3"/>
      <c r="I927" s="3"/>
      <c r="J927" s="3" t="s">
        <v>1325</v>
      </c>
      <c r="K927" s="3">
        <v>0</v>
      </c>
      <c r="L927" s="3"/>
      <c r="M927" s="3"/>
      <c r="O927">
        <f>Table2[[#This Row],[id]]</f>
        <v>926</v>
      </c>
      <c r="P927" t="str">
        <f>_xlfn.XLOOKUP(Table2[[#This Row],[id]],AGCEEP[id],AGCEEP[continent])</f>
        <v>Europe</v>
      </c>
      <c r="Q927" t="str">
        <f>_xlfn.XLOOKUP(Table2[[#This Row],[id]],AGCEEP[id],AGCEEP[region])</f>
        <v>BiscaySea</v>
      </c>
      <c r="R927" t="str">
        <f>_xlfn.XLOOKUP(Table2[[#This Row],[id]],AGCEEP[id],AGCEEP[area])</f>
        <v>Sea</v>
      </c>
      <c r="S927" t="str">
        <f>_xlfn.XLOOKUP(Table2[[#This Row],[id]],AGCEEP[id],AGCEEP[terrain])</f>
        <v>sea</v>
      </c>
      <c r="T927">
        <f>_xlfn.XLOOKUP(Table2[[#This Row],[id]],AGCEEP[id],AGCEEP[religion])</f>
        <v>0</v>
      </c>
      <c r="U927">
        <f>_xlfn.XLOOKUP(Table2[[#This Row],[id]],AGCEEP[id],AGCEEP[climate])</f>
        <v>0</v>
      </c>
      <c r="V927">
        <f>_xlfn.XLOOKUP(Table2[[#This Row],[id]],AGCEEP[id],AGCEEP[culture])</f>
        <v>0</v>
      </c>
      <c r="W927">
        <f>_xlfn.XLOOKUP(Table2[[#This Row],[id]],AGCEEP[id],AGCEEP[goods])</f>
        <v>0</v>
      </c>
      <c r="X927" t="str">
        <f>_xlfn.XLOOKUP(Table2[[#This Row],[id]],AGCEEP[id],AGCEEP[name])</f>
        <v>Land's End</v>
      </c>
      <c r="Y927">
        <f>_xlfn.XLOOKUP(Table2[[#This Row],[id]],AGCEEP[id],AGCEEP[colonization_difficulty])</f>
        <v>0</v>
      </c>
      <c r="Z927">
        <f>_xlfn.XLOOKUP(Table2[[#This Row],[id]],AGCEEP[id],AGCEEP[manpower])</f>
        <v>0</v>
      </c>
      <c r="AA927">
        <f>_xlfn.XLOOKUP(Table2[[#This Row],[id]],AGCEEP[id],AGCEEP[income])</f>
        <v>0</v>
      </c>
    </row>
    <row r="928" spans="1:27">
      <c r="A928" s="2">
        <v>927</v>
      </c>
      <c r="B928" s="3" t="s">
        <v>346</v>
      </c>
      <c r="C928" s="3" t="s">
        <v>1624</v>
      </c>
      <c r="D928" s="3" t="s">
        <v>1616</v>
      </c>
      <c r="E928" s="3" t="s">
        <v>1308</v>
      </c>
      <c r="F928" s="3"/>
      <c r="G928" s="3"/>
      <c r="H928" s="3"/>
      <c r="I928" s="3"/>
      <c r="J928" s="3" t="s">
        <v>1469</v>
      </c>
      <c r="K928" s="3">
        <v>0</v>
      </c>
      <c r="L928" s="3"/>
      <c r="M928" s="3"/>
      <c r="O928">
        <f>Table2[[#This Row],[id]]</f>
        <v>927</v>
      </c>
      <c r="P928" t="str">
        <f>_xlfn.XLOOKUP(Table2[[#This Row],[id]],AGCEEP[id],AGCEEP[continent])</f>
        <v>Europe</v>
      </c>
      <c r="Q928" t="str">
        <f>_xlfn.XLOOKUP(Table2[[#This Row],[id]],AGCEEP[id],AGCEEP[region])</f>
        <v>NorthSeaSea</v>
      </c>
      <c r="R928" t="str">
        <f>_xlfn.XLOOKUP(Table2[[#This Row],[id]],AGCEEP[id],AGCEEP[area])</f>
        <v>Sea</v>
      </c>
      <c r="S928" t="str">
        <f>_xlfn.XLOOKUP(Table2[[#This Row],[id]],AGCEEP[id],AGCEEP[terrain])</f>
        <v>sea</v>
      </c>
      <c r="T928">
        <f>_xlfn.XLOOKUP(Table2[[#This Row],[id]],AGCEEP[id],AGCEEP[religion])</f>
        <v>0</v>
      </c>
      <c r="U928">
        <f>_xlfn.XLOOKUP(Table2[[#This Row],[id]],AGCEEP[id],AGCEEP[climate])</f>
        <v>0</v>
      </c>
      <c r="V928">
        <f>_xlfn.XLOOKUP(Table2[[#This Row],[id]],AGCEEP[id],AGCEEP[culture])</f>
        <v>0</v>
      </c>
      <c r="W928">
        <f>_xlfn.XLOOKUP(Table2[[#This Row],[id]],AGCEEP[id],AGCEEP[goods])</f>
        <v>0</v>
      </c>
      <c r="X928" t="str">
        <f>_xlfn.XLOOKUP(Table2[[#This Row],[id]],AGCEEP[id],AGCEEP[name])</f>
        <v>Bantry Bay</v>
      </c>
      <c r="Y928">
        <f>_xlfn.XLOOKUP(Table2[[#This Row],[id]],AGCEEP[id],AGCEEP[colonization_difficulty])</f>
        <v>0</v>
      </c>
      <c r="Z928">
        <f>_xlfn.XLOOKUP(Table2[[#This Row],[id]],AGCEEP[id],AGCEEP[manpower])</f>
        <v>0</v>
      </c>
      <c r="AA928">
        <f>_xlfn.XLOOKUP(Table2[[#This Row],[id]],AGCEEP[id],AGCEEP[income])</f>
        <v>0</v>
      </c>
    </row>
    <row r="929" spans="1:27">
      <c r="A929" s="2">
        <v>928</v>
      </c>
      <c r="B929" s="3" t="s">
        <v>346</v>
      </c>
      <c r="C929" s="3" t="s">
        <v>1624</v>
      </c>
      <c r="D929" s="3" t="s">
        <v>1616</v>
      </c>
      <c r="E929" s="3" t="s">
        <v>1308</v>
      </c>
      <c r="F929" s="3"/>
      <c r="G929" s="3"/>
      <c r="H929" s="3"/>
      <c r="I929" s="3"/>
      <c r="J929" s="3" t="s">
        <v>1468</v>
      </c>
      <c r="K929" s="3">
        <v>0</v>
      </c>
      <c r="L929" s="3"/>
      <c r="M929" s="3"/>
      <c r="O929">
        <f>Table2[[#This Row],[id]]</f>
        <v>928</v>
      </c>
      <c r="P929" t="str">
        <f>_xlfn.XLOOKUP(Table2[[#This Row],[id]],AGCEEP[id],AGCEEP[continent])</f>
        <v>Europe</v>
      </c>
      <c r="Q929" t="str">
        <f>_xlfn.XLOOKUP(Table2[[#This Row],[id]],AGCEEP[id],AGCEEP[region])</f>
        <v>NorthSeaSea</v>
      </c>
      <c r="R929" t="str">
        <f>_xlfn.XLOOKUP(Table2[[#This Row],[id]],AGCEEP[id],AGCEEP[area])</f>
        <v>Sea</v>
      </c>
      <c r="S929" t="str">
        <f>_xlfn.XLOOKUP(Table2[[#This Row],[id]],AGCEEP[id],AGCEEP[terrain])</f>
        <v>sea</v>
      </c>
      <c r="T929">
        <f>_xlfn.XLOOKUP(Table2[[#This Row],[id]],AGCEEP[id],AGCEEP[religion])</f>
        <v>0</v>
      </c>
      <c r="U929">
        <f>_xlfn.XLOOKUP(Table2[[#This Row],[id]],AGCEEP[id],AGCEEP[climate])</f>
        <v>0</v>
      </c>
      <c r="V929">
        <f>_xlfn.XLOOKUP(Table2[[#This Row],[id]],AGCEEP[id],AGCEEP[culture])</f>
        <v>0</v>
      </c>
      <c r="W929">
        <f>_xlfn.XLOOKUP(Table2[[#This Row],[id]],AGCEEP[id],AGCEEP[goods])</f>
        <v>0</v>
      </c>
      <c r="X929" t="str">
        <f>_xlfn.XLOOKUP(Table2[[#This Row],[id]],AGCEEP[id],AGCEEP[name])</f>
        <v>Donegal Bay</v>
      </c>
      <c r="Y929">
        <f>_xlfn.XLOOKUP(Table2[[#This Row],[id]],AGCEEP[id],AGCEEP[colonization_difficulty])</f>
        <v>0</v>
      </c>
      <c r="Z929">
        <f>_xlfn.XLOOKUP(Table2[[#This Row],[id]],AGCEEP[id],AGCEEP[manpower])</f>
        <v>0</v>
      </c>
      <c r="AA929">
        <f>_xlfn.XLOOKUP(Table2[[#This Row],[id]],AGCEEP[id],AGCEEP[income])</f>
        <v>0</v>
      </c>
    </row>
    <row r="930" spans="1:27">
      <c r="A930" s="2">
        <v>929</v>
      </c>
      <c r="B930" s="3" t="s">
        <v>346</v>
      </c>
      <c r="C930" s="3" t="s">
        <v>1624</v>
      </c>
      <c r="D930" s="3" t="s">
        <v>1616</v>
      </c>
      <c r="E930" s="3" t="s">
        <v>1308</v>
      </c>
      <c r="F930" s="3"/>
      <c r="G930" s="3"/>
      <c r="H930" s="3"/>
      <c r="I930" s="3"/>
      <c r="J930" s="3" t="s">
        <v>1326</v>
      </c>
      <c r="K930" s="3">
        <v>0</v>
      </c>
      <c r="L930" s="3"/>
      <c r="M930" s="3"/>
      <c r="O930">
        <f>Table2[[#This Row],[id]]</f>
        <v>929</v>
      </c>
      <c r="P930" t="str">
        <f>_xlfn.XLOOKUP(Table2[[#This Row],[id]],AGCEEP[id],AGCEEP[continent])</f>
        <v>Europe</v>
      </c>
      <c r="Q930" t="str">
        <f>_xlfn.XLOOKUP(Table2[[#This Row],[id]],AGCEEP[id],AGCEEP[region])</f>
        <v>NorthSeaSea</v>
      </c>
      <c r="R930" t="str">
        <f>_xlfn.XLOOKUP(Table2[[#This Row],[id]],AGCEEP[id],AGCEEP[area])</f>
        <v>Sea</v>
      </c>
      <c r="S930" t="str">
        <f>_xlfn.XLOOKUP(Table2[[#This Row],[id]],AGCEEP[id],AGCEEP[terrain])</f>
        <v>sea</v>
      </c>
      <c r="T930">
        <f>_xlfn.XLOOKUP(Table2[[#This Row],[id]],AGCEEP[id],AGCEEP[religion])</f>
        <v>0</v>
      </c>
      <c r="U930">
        <f>_xlfn.XLOOKUP(Table2[[#This Row],[id]],AGCEEP[id],AGCEEP[climate])</f>
        <v>0</v>
      </c>
      <c r="V930">
        <f>_xlfn.XLOOKUP(Table2[[#This Row],[id]],AGCEEP[id],AGCEEP[culture])</f>
        <v>0</v>
      </c>
      <c r="W930">
        <f>_xlfn.XLOOKUP(Table2[[#This Row],[id]],AGCEEP[id],AGCEEP[goods])</f>
        <v>0</v>
      </c>
      <c r="X930" t="str">
        <f>_xlfn.XLOOKUP(Table2[[#This Row],[id]],AGCEEP[id],AGCEEP[name])</f>
        <v>Irish Sea</v>
      </c>
      <c r="Y930">
        <f>_xlfn.XLOOKUP(Table2[[#This Row],[id]],AGCEEP[id],AGCEEP[colonization_difficulty])</f>
        <v>0</v>
      </c>
      <c r="Z930">
        <f>_xlfn.XLOOKUP(Table2[[#This Row],[id]],AGCEEP[id],AGCEEP[manpower])</f>
        <v>0</v>
      </c>
      <c r="AA930">
        <f>_xlfn.XLOOKUP(Table2[[#This Row],[id]],AGCEEP[id],AGCEEP[income])</f>
        <v>0</v>
      </c>
    </row>
    <row r="931" spans="1:27">
      <c r="A931" s="2">
        <v>930</v>
      </c>
      <c r="B931" s="3" t="s">
        <v>346</v>
      </c>
      <c r="C931" s="3" t="s">
        <v>1624</v>
      </c>
      <c r="D931" s="3" t="s">
        <v>1616</v>
      </c>
      <c r="E931" s="3" t="s">
        <v>1308</v>
      </c>
      <c r="F931" s="3"/>
      <c r="G931" s="3"/>
      <c r="H931" s="3"/>
      <c r="I931" s="3"/>
      <c r="J931" s="3" t="s">
        <v>1327</v>
      </c>
      <c r="K931" s="3">
        <v>0</v>
      </c>
      <c r="L931" s="3"/>
      <c r="M931" s="3"/>
      <c r="O931">
        <f>Table2[[#This Row],[id]]</f>
        <v>930</v>
      </c>
      <c r="P931" t="str">
        <f>_xlfn.XLOOKUP(Table2[[#This Row],[id]],AGCEEP[id],AGCEEP[continent])</f>
        <v>Europe</v>
      </c>
      <c r="Q931" t="str">
        <f>_xlfn.XLOOKUP(Table2[[#This Row],[id]],AGCEEP[id],AGCEEP[region])</f>
        <v>NorthSeaSea</v>
      </c>
      <c r="R931" t="str">
        <f>_xlfn.XLOOKUP(Table2[[#This Row],[id]],AGCEEP[id],AGCEEP[area])</f>
        <v>Sea</v>
      </c>
      <c r="S931" t="str">
        <f>_xlfn.XLOOKUP(Table2[[#This Row],[id]],AGCEEP[id],AGCEEP[terrain])</f>
        <v>sea</v>
      </c>
      <c r="T931">
        <f>_xlfn.XLOOKUP(Table2[[#This Row],[id]],AGCEEP[id],AGCEEP[religion])</f>
        <v>0</v>
      </c>
      <c r="U931">
        <f>_xlfn.XLOOKUP(Table2[[#This Row],[id]],AGCEEP[id],AGCEEP[climate])</f>
        <v>0</v>
      </c>
      <c r="V931">
        <f>_xlfn.XLOOKUP(Table2[[#This Row],[id]],AGCEEP[id],AGCEEP[culture])</f>
        <v>0</v>
      </c>
      <c r="W931">
        <f>_xlfn.XLOOKUP(Table2[[#This Row],[id]],AGCEEP[id],AGCEEP[goods])</f>
        <v>0</v>
      </c>
      <c r="X931" t="str">
        <f>_xlfn.XLOOKUP(Table2[[#This Row],[id]],AGCEEP[id],AGCEEP[name])</f>
        <v>Hebrides</v>
      </c>
      <c r="Y931">
        <f>_xlfn.XLOOKUP(Table2[[#This Row],[id]],AGCEEP[id],AGCEEP[colonization_difficulty])</f>
        <v>0</v>
      </c>
      <c r="Z931">
        <f>_xlfn.XLOOKUP(Table2[[#This Row],[id]],AGCEEP[id],AGCEEP[manpower])</f>
        <v>0</v>
      </c>
      <c r="AA931">
        <f>_xlfn.XLOOKUP(Table2[[#This Row],[id]],AGCEEP[id],AGCEEP[income])</f>
        <v>0</v>
      </c>
    </row>
    <row r="932" spans="1:27">
      <c r="A932" s="2">
        <v>931</v>
      </c>
      <c r="B932" s="3" t="s">
        <v>346</v>
      </c>
      <c r="C932" s="3" t="s">
        <v>1624</v>
      </c>
      <c r="D932" s="3" t="s">
        <v>1616</v>
      </c>
      <c r="E932" s="3" t="s">
        <v>1308</v>
      </c>
      <c r="F932" s="3"/>
      <c r="G932" s="3"/>
      <c r="H932" s="3"/>
      <c r="I932" s="3"/>
      <c r="J932" s="3" t="s">
        <v>1322</v>
      </c>
      <c r="K932" s="3">
        <v>0</v>
      </c>
      <c r="L932" s="3"/>
      <c r="M932" s="3"/>
      <c r="O932">
        <f>Table2[[#This Row],[id]]</f>
        <v>931</v>
      </c>
      <c r="P932" t="str">
        <f>_xlfn.XLOOKUP(Table2[[#This Row],[id]],AGCEEP[id],AGCEEP[continent])</f>
        <v>Europe</v>
      </c>
      <c r="Q932" t="str">
        <f>_xlfn.XLOOKUP(Table2[[#This Row],[id]],AGCEEP[id],AGCEEP[region])</f>
        <v>NorthSeaSea</v>
      </c>
      <c r="R932" t="str">
        <f>_xlfn.XLOOKUP(Table2[[#This Row],[id]],AGCEEP[id],AGCEEP[area])</f>
        <v>Sea</v>
      </c>
      <c r="S932" t="str">
        <f>_xlfn.XLOOKUP(Table2[[#This Row],[id]],AGCEEP[id],AGCEEP[terrain])</f>
        <v>sea</v>
      </c>
      <c r="T932">
        <f>_xlfn.XLOOKUP(Table2[[#This Row],[id]],AGCEEP[id],AGCEEP[religion])</f>
        <v>0</v>
      </c>
      <c r="U932">
        <f>_xlfn.XLOOKUP(Table2[[#This Row],[id]],AGCEEP[id],AGCEEP[climate])</f>
        <v>0</v>
      </c>
      <c r="V932">
        <f>_xlfn.XLOOKUP(Table2[[#This Row],[id]],AGCEEP[id],AGCEEP[culture])</f>
        <v>0</v>
      </c>
      <c r="W932">
        <f>_xlfn.XLOOKUP(Table2[[#This Row],[id]],AGCEEP[id],AGCEEP[goods])</f>
        <v>0</v>
      </c>
      <c r="X932" t="str">
        <f>_xlfn.XLOOKUP(Table2[[#This Row],[id]],AGCEEP[id],AGCEEP[name])</f>
        <v>Moray Firth</v>
      </c>
      <c r="Y932">
        <f>_xlfn.XLOOKUP(Table2[[#This Row],[id]],AGCEEP[id],AGCEEP[colonization_difficulty])</f>
        <v>0</v>
      </c>
      <c r="Z932">
        <f>_xlfn.XLOOKUP(Table2[[#This Row],[id]],AGCEEP[id],AGCEEP[manpower])</f>
        <v>0</v>
      </c>
      <c r="AA932">
        <f>_xlfn.XLOOKUP(Table2[[#This Row],[id]],AGCEEP[id],AGCEEP[income])</f>
        <v>0</v>
      </c>
    </row>
    <row r="933" spans="1:27">
      <c r="A933" s="2">
        <v>932</v>
      </c>
      <c r="B933" s="3" t="s">
        <v>346</v>
      </c>
      <c r="C933" s="3" t="s">
        <v>1624</v>
      </c>
      <c r="D933" s="3" t="s">
        <v>1616</v>
      </c>
      <c r="E933" s="3" t="s">
        <v>1308</v>
      </c>
      <c r="F933" s="3"/>
      <c r="G933" s="3"/>
      <c r="H933" s="3"/>
      <c r="I933" s="3"/>
      <c r="J933" s="3" t="s">
        <v>1742</v>
      </c>
      <c r="K933" s="3"/>
      <c r="L933" s="3"/>
      <c r="M933" s="3"/>
      <c r="O933">
        <f>Table2[[#This Row],[id]]</f>
        <v>932</v>
      </c>
      <c r="P933" t="str">
        <f>_xlfn.XLOOKUP(Table2[[#This Row],[id]],AGCEEP[id],AGCEEP[continent])</f>
        <v>Europe</v>
      </c>
      <c r="Q933" t="str">
        <f>_xlfn.XLOOKUP(Table2[[#This Row],[id]],AGCEEP[id],AGCEEP[region])</f>
        <v>NorthSeaSea</v>
      </c>
      <c r="R933" t="str">
        <f>_xlfn.XLOOKUP(Table2[[#This Row],[id]],AGCEEP[id],AGCEEP[area])</f>
        <v>Sea</v>
      </c>
      <c r="S933" t="str">
        <f>_xlfn.XLOOKUP(Table2[[#This Row],[id]],AGCEEP[id],AGCEEP[terrain])</f>
        <v>sea</v>
      </c>
      <c r="T933">
        <f>_xlfn.XLOOKUP(Table2[[#This Row],[id]],AGCEEP[id],AGCEEP[religion])</f>
        <v>0</v>
      </c>
      <c r="U933">
        <f>_xlfn.XLOOKUP(Table2[[#This Row],[id]],AGCEEP[id],AGCEEP[climate])</f>
        <v>0</v>
      </c>
      <c r="V933">
        <f>_xlfn.XLOOKUP(Table2[[#This Row],[id]],AGCEEP[id],AGCEEP[culture])</f>
        <v>0</v>
      </c>
      <c r="W933">
        <f>_xlfn.XLOOKUP(Table2[[#This Row],[id]],AGCEEP[id],AGCEEP[goods])</f>
        <v>0</v>
      </c>
      <c r="X933" t="str">
        <f>_xlfn.XLOOKUP(Table2[[#This Row],[id]],AGCEEP[id],AGCEEP[name])</f>
        <v>Firth of Forth</v>
      </c>
      <c r="Y933">
        <f>_xlfn.XLOOKUP(Table2[[#This Row],[id]],AGCEEP[id],AGCEEP[colonization_difficulty])</f>
        <v>0</v>
      </c>
      <c r="Z933">
        <f>_xlfn.XLOOKUP(Table2[[#This Row],[id]],AGCEEP[id],AGCEEP[manpower])</f>
        <v>0</v>
      </c>
      <c r="AA933">
        <f>_xlfn.XLOOKUP(Table2[[#This Row],[id]],AGCEEP[id],AGCEEP[income])</f>
        <v>0</v>
      </c>
    </row>
    <row r="934" spans="1:27">
      <c r="A934" s="2">
        <v>933</v>
      </c>
      <c r="B934" s="3" t="s">
        <v>346</v>
      </c>
      <c r="C934" s="3" t="s">
        <v>1624</v>
      </c>
      <c r="D934" s="3" t="s">
        <v>1616</v>
      </c>
      <c r="E934" s="3" t="s">
        <v>1308</v>
      </c>
      <c r="F934" s="3"/>
      <c r="G934" s="3"/>
      <c r="H934" s="3"/>
      <c r="I934" s="3"/>
      <c r="J934" s="3" t="s">
        <v>1743</v>
      </c>
      <c r="K934" s="3">
        <v>0</v>
      </c>
      <c r="L934" s="3"/>
      <c r="M934" s="3"/>
      <c r="O934">
        <f>Table2[[#This Row],[id]]</f>
        <v>933</v>
      </c>
      <c r="P934" t="str">
        <f>_xlfn.XLOOKUP(Table2[[#This Row],[id]],AGCEEP[id],AGCEEP[continent])</f>
        <v>Europe</v>
      </c>
      <c r="Q934" t="str">
        <f>_xlfn.XLOOKUP(Table2[[#This Row],[id]],AGCEEP[id],AGCEEP[region])</f>
        <v>NorthSeaSea</v>
      </c>
      <c r="R934" t="str">
        <f>_xlfn.XLOOKUP(Table2[[#This Row],[id]],AGCEEP[id],AGCEEP[area])</f>
        <v>Sea</v>
      </c>
      <c r="S934" t="str">
        <f>_xlfn.XLOOKUP(Table2[[#This Row],[id]],AGCEEP[id],AGCEEP[terrain])</f>
        <v>sea</v>
      </c>
      <c r="T934">
        <f>_xlfn.XLOOKUP(Table2[[#This Row],[id]],AGCEEP[id],AGCEEP[religion])</f>
        <v>0</v>
      </c>
      <c r="U934">
        <f>_xlfn.XLOOKUP(Table2[[#This Row],[id]],AGCEEP[id],AGCEEP[climate])</f>
        <v>0</v>
      </c>
      <c r="V934">
        <f>_xlfn.XLOOKUP(Table2[[#This Row],[id]],AGCEEP[id],AGCEEP[culture])</f>
        <v>0</v>
      </c>
      <c r="W934">
        <f>_xlfn.XLOOKUP(Table2[[#This Row],[id]],AGCEEP[id],AGCEEP[goods])</f>
        <v>0</v>
      </c>
      <c r="X934" t="str">
        <f>_xlfn.XLOOKUP(Table2[[#This Row],[id]],AGCEEP[id],AGCEEP[name])</f>
        <v>The North Sea</v>
      </c>
      <c r="Y934">
        <f>_xlfn.XLOOKUP(Table2[[#This Row],[id]],AGCEEP[id],AGCEEP[colonization_difficulty])</f>
        <v>0</v>
      </c>
      <c r="Z934">
        <f>_xlfn.XLOOKUP(Table2[[#This Row],[id]],AGCEEP[id],AGCEEP[manpower])</f>
        <v>0</v>
      </c>
      <c r="AA934">
        <f>_xlfn.XLOOKUP(Table2[[#This Row],[id]],AGCEEP[id],AGCEEP[income])</f>
        <v>0</v>
      </c>
    </row>
    <row r="935" spans="1:27">
      <c r="A935" s="2">
        <v>934</v>
      </c>
      <c r="B935" s="3" t="s">
        <v>346</v>
      </c>
      <c r="C935" s="3" t="s">
        <v>1624</v>
      </c>
      <c r="D935" s="3" t="s">
        <v>1616</v>
      </c>
      <c r="E935" s="3" t="s">
        <v>1308</v>
      </c>
      <c r="F935" s="3"/>
      <c r="G935" s="3"/>
      <c r="H935" s="3"/>
      <c r="I935" s="3"/>
      <c r="J935" s="3" t="s">
        <v>1321</v>
      </c>
      <c r="K935" s="3">
        <v>0</v>
      </c>
      <c r="L935" s="3"/>
      <c r="M935" s="3"/>
      <c r="O935">
        <f>Table2[[#This Row],[id]]</f>
        <v>934</v>
      </c>
      <c r="P935" t="str">
        <f>_xlfn.XLOOKUP(Table2[[#This Row],[id]],AGCEEP[id],AGCEEP[continent])</f>
        <v>Europe</v>
      </c>
      <c r="Q935" t="str">
        <f>_xlfn.XLOOKUP(Table2[[#This Row],[id]],AGCEEP[id],AGCEEP[region])</f>
        <v>NorthSeaSea</v>
      </c>
      <c r="R935" t="str">
        <f>_xlfn.XLOOKUP(Table2[[#This Row],[id]],AGCEEP[id],AGCEEP[area])</f>
        <v>Sea</v>
      </c>
      <c r="S935" t="str">
        <f>_xlfn.XLOOKUP(Table2[[#This Row],[id]],AGCEEP[id],AGCEEP[terrain])</f>
        <v>sea</v>
      </c>
      <c r="T935">
        <f>_xlfn.XLOOKUP(Table2[[#This Row],[id]],AGCEEP[id],AGCEEP[religion])</f>
        <v>0</v>
      </c>
      <c r="U935">
        <f>_xlfn.XLOOKUP(Table2[[#This Row],[id]],AGCEEP[id],AGCEEP[climate])</f>
        <v>0</v>
      </c>
      <c r="V935">
        <f>_xlfn.XLOOKUP(Table2[[#This Row],[id]],AGCEEP[id],AGCEEP[culture])</f>
        <v>0</v>
      </c>
      <c r="W935">
        <f>_xlfn.XLOOKUP(Table2[[#This Row],[id]],AGCEEP[id],AGCEEP[goods])</f>
        <v>0</v>
      </c>
      <c r="X935" t="str">
        <f>_xlfn.XLOOKUP(Table2[[#This Row],[id]],AGCEEP[id],AGCEEP[name])</f>
        <v>Tyne</v>
      </c>
      <c r="Y935">
        <f>_xlfn.XLOOKUP(Table2[[#This Row],[id]],AGCEEP[id],AGCEEP[colonization_difficulty])</f>
        <v>0</v>
      </c>
      <c r="Z935">
        <f>_xlfn.XLOOKUP(Table2[[#This Row],[id]],AGCEEP[id],AGCEEP[manpower])</f>
        <v>0</v>
      </c>
      <c r="AA935">
        <f>_xlfn.XLOOKUP(Table2[[#This Row],[id]],AGCEEP[id],AGCEEP[income])</f>
        <v>0</v>
      </c>
    </row>
    <row r="936" spans="1:27">
      <c r="A936" s="2">
        <v>935</v>
      </c>
      <c r="B936" s="3" t="s">
        <v>346</v>
      </c>
      <c r="C936" s="3" t="s">
        <v>1624</v>
      </c>
      <c r="D936" s="3" t="s">
        <v>1616</v>
      </c>
      <c r="E936" s="3" t="s">
        <v>1308</v>
      </c>
      <c r="F936" s="3"/>
      <c r="G936" s="3"/>
      <c r="H936" s="3"/>
      <c r="I936" s="3"/>
      <c r="J936" s="3" t="s">
        <v>1744</v>
      </c>
      <c r="K936" s="3">
        <v>0</v>
      </c>
      <c r="L936" s="3"/>
      <c r="M936" s="3"/>
      <c r="O936">
        <f>Table2[[#This Row],[id]]</f>
        <v>935</v>
      </c>
      <c r="P936" t="str">
        <f>_xlfn.XLOOKUP(Table2[[#This Row],[id]],AGCEEP[id],AGCEEP[continent])</f>
        <v>Europe</v>
      </c>
      <c r="Q936" t="str">
        <f>_xlfn.XLOOKUP(Table2[[#This Row],[id]],AGCEEP[id],AGCEEP[region])</f>
        <v>NorthSeaSea</v>
      </c>
      <c r="R936" t="str">
        <f>_xlfn.XLOOKUP(Table2[[#This Row],[id]],AGCEEP[id],AGCEEP[area])</f>
        <v>Sea</v>
      </c>
      <c r="S936" t="str">
        <f>_xlfn.XLOOKUP(Table2[[#This Row],[id]],AGCEEP[id],AGCEEP[terrain])</f>
        <v>sea</v>
      </c>
      <c r="T936">
        <f>_xlfn.XLOOKUP(Table2[[#This Row],[id]],AGCEEP[id],AGCEEP[religion])</f>
        <v>0</v>
      </c>
      <c r="U936">
        <f>_xlfn.XLOOKUP(Table2[[#This Row],[id]],AGCEEP[id],AGCEEP[climate])</f>
        <v>0</v>
      </c>
      <c r="V936">
        <f>_xlfn.XLOOKUP(Table2[[#This Row],[id]],AGCEEP[id],AGCEEP[culture])</f>
        <v>0</v>
      </c>
      <c r="W936">
        <f>_xlfn.XLOOKUP(Table2[[#This Row],[id]],AGCEEP[id],AGCEEP[goods])</f>
        <v>0</v>
      </c>
      <c r="X936" t="str">
        <f>_xlfn.XLOOKUP(Table2[[#This Row],[id]],AGCEEP[id],AGCEEP[name])</f>
        <v>Dogger Bank</v>
      </c>
      <c r="Y936">
        <f>_xlfn.XLOOKUP(Table2[[#This Row],[id]],AGCEEP[id],AGCEEP[colonization_difficulty])</f>
        <v>0</v>
      </c>
      <c r="Z936">
        <f>_xlfn.XLOOKUP(Table2[[#This Row],[id]],AGCEEP[id],AGCEEP[manpower])</f>
        <v>0</v>
      </c>
      <c r="AA936">
        <f>_xlfn.XLOOKUP(Table2[[#This Row],[id]],AGCEEP[id],AGCEEP[income])</f>
        <v>0</v>
      </c>
    </row>
    <row r="937" spans="1:27">
      <c r="A937" s="2">
        <v>936</v>
      </c>
      <c r="B937" s="3" t="s">
        <v>346</v>
      </c>
      <c r="C937" s="3" t="s">
        <v>1629</v>
      </c>
      <c r="D937" s="3" t="s">
        <v>1616</v>
      </c>
      <c r="E937" s="3" t="s">
        <v>1308</v>
      </c>
      <c r="F937" s="3"/>
      <c r="G937" s="3"/>
      <c r="H937" s="3"/>
      <c r="I937" s="3"/>
      <c r="J937" s="3" t="s">
        <v>1324</v>
      </c>
      <c r="K937" s="3">
        <v>0</v>
      </c>
      <c r="L937" s="3"/>
      <c r="M937" s="3"/>
      <c r="O937">
        <f>Table2[[#This Row],[id]]</f>
        <v>936</v>
      </c>
      <c r="P937" t="str">
        <f>_xlfn.XLOOKUP(Table2[[#This Row],[id]],AGCEEP[id],AGCEEP[continent])</f>
        <v>Europe</v>
      </c>
      <c r="Q937" t="str">
        <f>_xlfn.XLOOKUP(Table2[[#This Row],[id]],AGCEEP[id],AGCEEP[region])</f>
        <v>BiscaySea</v>
      </c>
      <c r="R937" t="str">
        <f>_xlfn.XLOOKUP(Table2[[#This Row],[id]],AGCEEP[id],AGCEEP[area])</f>
        <v>Sea</v>
      </c>
      <c r="S937" t="str">
        <f>_xlfn.XLOOKUP(Table2[[#This Row],[id]],AGCEEP[id],AGCEEP[terrain])</f>
        <v>sea</v>
      </c>
      <c r="T937">
        <f>_xlfn.XLOOKUP(Table2[[#This Row],[id]],AGCEEP[id],AGCEEP[religion])</f>
        <v>0</v>
      </c>
      <c r="U937">
        <f>_xlfn.XLOOKUP(Table2[[#This Row],[id]],AGCEEP[id],AGCEEP[climate])</f>
        <v>0</v>
      </c>
      <c r="V937">
        <f>_xlfn.XLOOKUP(Table2[[#This Row],[id]],AGCEEP[id],AGCEEP[culture])</f>
        <v>0</v>
      </c>
      <c r="W937">
        <f>_xlfn.XLOOKUP(Table2[[#This Row],[id]],AGCEEP[id],AGCEEP[goods])</f>
        <v>0</v>
      </c>
      <c r="X937" t="str">
        <f>_xlfn.XLOOKUP(Table2[[#This Row],[id]],AGCEEP[id],AGCEEP[name])</f>
        <v>The Channel</v>
      </c>
      <c r="Y937">
        <f>_xlfn.XLOOKUP(Table2[[#This Row],[id]],AGCEEP[id],AGCEEP[colonization_difficulty])</f>
        <v>0</v>
      </c>
      <c r="Z937">
        <f>_xlfn.XLOOKUP(Table2[[#This Row],[id]],AGCEEP[id],AGCEEP[manpower])</f>
        <v>0</v>
      </c>
      <c r="AA937">
        <f>_xlfn.XLOOKUP(Table2[[#This Row],[id]],AGCEEP[id],AGCEEP[income])</f>
        <v>0</v>
      </c>
    </row>
    <row r="938" spans="1:27">
      <c r="A938" s="2">
        <v>937</v>
      </c>
      <c r="B938" s="3" t="s">
        <v>346</v>
      </c>
      <c r="C938" s="3" t="s">
        <v>1624</v>
      </c>
      <c r="D938" s="3" t="s">
        <v>1616</v>
      </c>
      <c r="E938" s="3" t="s">
        <v>1308</v>
      </c>
      <c r="F938" s="3"/>
      <c r="G938" s="3"/>
      <c r="H938" s="3"/>
      <c r="I938" s="3"/>
      <c r="J938" s="3" t="s">
        <v>1323</v>
      </c>
      <c r="K938" s="3">
        <v>0</v>
      </c>
      <c r="L938" s="3"/>
      <c r="M938" s="3"/>
      <c r="O938">
        <f>Table2[[#This Row],[id]]</f>
        <v>937</v>
      </c>
      <c r="P938" t="str">
        <f>_xlfn.XLOOKUP(Table2[[#This Row],[id]],AGCEEP[id],AGCEEP[continent])</f>
        <v>Europe</v>
      </c>
      <c r="Q938" t="str">
        <f>_xlfn.XLOOKUP(Table2[[#This Row],[id]],AGCEEP[id],AGCEEP[region])</f>
        <v>NorthSeaSea</v>
      </c>
      <c r="R938" t="str">
        <f>_xlfn.XLOOKUP(Table2[[#This Row],[id]],AGCEEP[id],AGCEEP[area])</f>
        <v>Sea</v>
      </c>
      <c r="S938" t="str">
        <f>_xlfn.XLOOKUP(Table2[[#This Row],[id]],AGCEEP[id],AGCEEP[terrain])</f>
        <v>sea</v>
      </c>
      <c r="T938">
        <f>_xlfn.XLOOKUP(Table2[[#This Row],[id]],AGCEEP[id],AGCEEP[religion])</f>
        <v>0</v>
      </c>
      <c r="U938">
        <f>_xlfn.XLOOKUP(Table2[[#This Row],[id]],AGCEEP[id],AGCEEP[climate])</f>
        <v>0</v>
      </c>
      <c r="V938">
        <f>_xlfn.XLOOKUP(Table2[[#This Row],[id]],AGCEEP[id],AGCEEP[culture])</f>
        <v>0</v>
      </c>
      <c r="W938">
        <f>_xlfn.XLOOKUP(Table2[[#This Row],[id]],AGCEEP[id],AGCEEP[goods])</f>
        <v>0</v>
      </c>
      <c r="X938" t="str">
        <f>_xlfn.XLOOKUP(Table2[[#This Row],[id]],AGCEEP[id],AGCEEP[name])</f>
        <v>Straits of Dover</v>
      </c>
      <c r="Y938">
        <f>_xlfn.XLOOKUP(Table2[[#This Row],[id]],AGCEEP[id],AGCEEP[colonization_difficulty])</f>
        <v>0</v>
      </c>
      <c r="Z938">
        <f>_xlfn.XLOOKUP(Table2[[#This Row],[id]],AGCEEP[id],AGCEEP[manpower])</f>
        <v>0</v>
      </c>
      <c r="AA938">
        <f>_xlfn.XLOOKUP(Table2[[#This Row],[id]],AGCEEP[id],AGCEEP[income])</f>
        <v>0</v>
      </c>
    </row>
    <row r="939" spans="1:27">
      <c r="A939" s="2">
        <v>938</v>
      </c>
      <c r="B939" s="3" t="s">
        <v>346</v>
      </c>
      <c r="C939" s="3" t="s">
        <v>1624</v>
      </c>
      <c r="D939" s="3" t="s">
        <v>1616</v>
      </c>
      <c r="E939" s="3" t="s">
        <v>1308</v>
      </c>
      <c r="F939" s="3"/>
      <c r="G939" s="3"/>
      <c r="H939" s="3"/>
      <c r="I939" s="3"/>
      <c r="J939" s="3" t="s">
        <v>1320</v>
      </c>
      <c r="K939" s="3">
        <v>0</v>
      </c>
      <c r="L939" s="3"/>
      <c r="M939" s="3"/>
      <c r="O939">
        <f>Table2[[#This Row],[id]]</f>
        <v>938</v>
      </c>
      <c r="P939" t="str">
        <f>_xlfn.XLOOKUP(Table2[[#This Row],[id]],AGCEEP[id],AGCEEP[continent])</f>
        <v>Europe</v>
      </c>
      <c r="Q939" t="str">
        <f>_xlfn.XLOOKUP(Table2[[#This Row],[id]],AGCEEP[id],AGCEEP[region])</f>
        <v>NorthSeaSea</v>
      </c>
      <c r="R939" t="str">
        <f>_xlfn.XLOOKUP(Table2[[#This Row],[id]],AGCEEP[id],AGCEEP[area])</f>
        <v>Sea</v>
      </c>
      <c r="S939" t="str">
        <f>_xlfn.XLOOKUP(Table2[[#This Row],[id]],AGCEEP[id],AGCEEP[terrain])</f>
        <v>sea</v>
      </c>
      <c r="T939">
        <f>_xlfn.XLOOKUP(Table2[[#This Row],[id]],AGCEEP[id],AGCEEP[religion])</f>
        <v>0</v>
      </c>
      <c r="U939">
        <f>_xlfn.XLOOKUP(Table2[[#This Row],[id]],AGCEEP[id],AGCEEP[climate])</f>
        <v>0</v>
      </c>
      <c r="V939">
        <f>_xlfn.XLOOKUP(Table2[[#This Row],[id]],AGCEEP[id],AGCEEP[culture])</f>
        <v>0</v>
      </c>
      <c r="W939">
        <f>_xlfn.XLOOKUP(Table2[[#This Row],[id]],AGCEEP[id],AGCEEP[goods])</f>
        <v>0</v>
      </c>
      <c r="X939" t="str">
        <f>_xlfn.XLOOKUP(Table2[[#This Row],[id]],AGCEEP[id],AGCEEP[name])</f>
        <v>Coast of Holland</v>
      </c>
      <c r="Y939">
        <f>_xlfn.XLOOKUP(Table2[[#This Row],[id]],AGCEEP[id],AGCEEP[colonization_difficulty])</f>
        <v>0</v>
      </c>
      <c r="Z939">
        <f>_xlfn.XLOOKUP(Table2[[#This Row],[id]],AGCEEP[id],AGCEEP[manpower])</f>
        <v>0</v>
      </c>
      <c r="AA939">
        <f>_xlfn.XLOOKUP(Table2[[#This Row],[id]],AGCEEP[id],AGCEEP[income])</f>
        <v>0</v>
      </c>
    </row>
    <row r="940" spans="1:27">
      <c r="A940" s="2">
        <v>939</v>
      </c>
      <c r="B940" s="3" t="s">
        <v>346</v>
      </c>
      <c r="C940" s="3" t="s">
        <v>1624</v>
      </c>
      <c r="D940" s="3" t="s">
        <v>1616</v>
      </c>
      <c r="E940" s="3" t="s">
        <v>1308</v>
      </c>
      <c r="F940" s="3"/>
      <c r="G940" s="3"/>
      <c r="H940" s="3"/>
      <c r="I940" s="3"/>
      <c r="J940" s="3" t="s">
        <v>1319</v>
      </c>
      <c r="K940" s="3">
        <v>0</v>
      </c>
      <c r="L940" s="3"/>
      <c r="M940" s="3"/>
      <c r="O940">
        <f>Table2[[#This Row],[id]]</f>
        <v>939</v>
      </c>
      <c r="P940" t="str">
        <f>_xlfn.XLOOKUP(Table2[[#This Row],[id]],AGCEEP[id],AGCEEP[continent])</f>
        <v>Europe</v>
      </c>
      <c r="Q940" t="str">
        <f>_xlfn.XLOOKUP(Table2[[#This Row],[id]],AGCEEP[id],AGCEEP[region])</f>
        <v>NorthSeaSea</v>
      </c>
      <c r="R940" t="str">
        <f>_xlfn.XLOOKUP(Table2[[#This Row],[id]],AGCEEP[id],AGCEEP[area])</f>
        <v>Sea</v>
      </c>
      <c r="S940" t="str">
        <f>_xlfn.XLOOKUP(Table2[[#This Row],[id]],AGCEEP[id],AGCEEP[terrain])</f>
        <v>sea</v>
      </c>
      <c r="T940">
        <f>_xlfn.XLOOKUP(Table2[[#This Row],[id]],AGCEEP[id],AGCEEP[religion])</f>
        <v>0</v>
      </c>
      <c r="U940">
        <f>_xlfn.XLOOKUP(Table2[[#This Row],[id]],AGCEEP[id],AGCEEP[climate])</f>
        <v>0</v>
      </c>
      <c r="V940">
        <f>_xlfn.XLOOKUP(Table2[[#This Row],[id]],AGCEEP[id],AGCEEP[culture])</f>
        <v>0</v>
      </c>
      <c r="W940">
        <f>_xlfn.XLOOKUP(Table2[[#This Row],[id]],AGCEEP[id],AGCEEP[goods])</f>
        <v>0</v>
      </c>
      <c r="X940" t="str">
        <f>_xlfn.XLOOKUP(Table2[[#This Row],[id]],AGCEEP[id],AGCEEP[name])</f>
        <v>German Bight</v>
      </c>
      <c r="Y940">
        <f>_xlfn.XLOOKUP(Table2[[#This Row],[id]],AGCEEP[id],AGCEEP[colonization_difficulty])</f>
        <v>0</v>
      </c>
      <c r="Z940">
        <f>_xlfn.XLOOKUP(Table2[[#This Row],[id]],AGCEEP[id],AGCEEP[manpower])</f>
        <v>0</v>
      </c>
      <c r="AA940">
        <f>_xlfn.XLOOKUP(Table2[[#This Row],[id]],AGCEEP[id],AGCEEP[income])</f>
        <v>0</v>
      </c>
    </row>
    <row r="941" spans="1:27">
      <c r="A941" s="2">
        <v>940</v>
      </c>
      <c r="B941" s="3" t="s">
        <v>652</v>
      </c>
      <c r="C941" s="3" t="s">
        <v>1630</v>
      </c>
      <c r="D941" s="3" t="s">
        <v>1616</v>
      </c>
      <c r="E941" s="3" t="s">
        <v>1308</v>
      </c>
      <c r="F941" s="3"/>
      <c r="G941" s="3"/>
      <c r="H941" s="3"/>
      <c r="I941" s="3"/>
      <c r="J941" s="3" t="s">
        <v>1745</v>
      </c>
      <c r="K941" s="3">
        <v>0</v>
      </c>
      <c r="L941" s="3"/>
      <c r="M941" s="3"/>
      <c r="O941">
        <f>Table2[[#This Row],[id]]</f>
        <v>940</v>
      </c>
      <c r="P941" t="str">
        <f>_xlfn.XLOOKUP(Table2[[#This Row],[id]],AGCEEP[id],AGCEEP[continent])</f>
        <v>Asia</v>
      </c>
      <c r="Q941" t="str">
        <f>_xlfn.XLOOKUP(Table2[[#This Row],[id]],AGCEEP[id],AGCEEP[region])</f>
        <v>ChinaSea</v>
      </c>
      <c r="R941" t="str">
        <f>_xlfn.XLOOKUP(Table2[[#This Row],[id]],AGCEEP[id],AGCEEP[area])</f>
        <v>Sea</v>
      </c>
      <c r="S941" t="str">
        <f>_xlfn.XLOOKUP(Table2[[#This Row],[id]],AGCEEP[id],AGCEEP[terrain])</f>
        <v>sea</v>
      </c>
      <c r="T941">
        <f>_xlfn.XLOOKUP(Table2[[#This Row],[id]],AGCEEP[id],AGCEEP[religion])</f>
        <v>0</v>
      </c>
      <c r="U941">
        <f>_xlfn.XLOOKUP(Table2[[#This Row],[id]],AGCEEP[id],AGCEEP[climate])</f>
        <v>0</v>
      </c>
      <c r="V941">
        <f>_xlfn.XLOOKUP(Table2[[#This Row],[id]],AGCEEP[id],AGCEEP[culture])</f>
        <v>0</v>
      </c>
      <c r="W941">
        <f>_xlfn.XLOOKUP(Table2[[#This Row],[id]],AGCEEP[id],AGCEEP[goods])</f>
        <v>0</v>
      </c>
      <c r="X941" t="str">
        <f>_xlfn.XLOOKUP(Table2[[#This Row],[id]],AGCEEP[id],AGCEEP[name])</f>
        <v>Korea Bay</v>
      </c>
      <c r="Y941">
        <f>_xlfn.XLOOKUP(Table2[[#This Row],[id]],AGCEEP[id],AGCEEP[colonization_difficulty])</f>
        <v>0</v>
      </c>
      <c r="Z941">
        <f>_xlfn.XLOOKUP(Table2[[#This Row],[id]],AGCEEP[id],AGCEEP[manpower])</f>
        <v>0</v>
      </c>
      <c r="AA941">
        <f>_xlfn.XLOOKUP(Table2[[#This Row],[id]],AGCEEP[id],AGCEEP[income])</f>
        <v>0</v>
      </c>
    </row>
    <row r="942" spans="1:27">
      <c r="A942" s="2">
        <v>941</v>
      </c>
      <c r="B942" s="3" t="s">
        <v>652</v>
      </c>
      <c r="C942" s="3" t="s">
        <v>1630</v>
      </c>
      <c r="D942" s="3" t="s">
        <v>1616</v>
      </c>
      <c r="E942" s="3" t="s">
        <v>1308</v>
      </c>
      <c r="F942" s="3"/>
      <c r="G942" s="3"/>
      <c r="H942" s="3"/>
      <c r="I942" s="3"/>
      <c r="J942" s="3" t="s">
        <v>1348</v>
      </c>
      <c r="K942" s="3">
        <v>0</v>
      </c>
      <c r="L942" s="3"/>
      <c r="M942" s="3"/>
      <c r="O942">
        <f>Table2[[#This Row],[id]]</f>
        <v>941</v>
      </c>
      <c r="P942" t="str">
        <f>_xlfn.XLOOKUP(Table2[[#This Row],[id]],AGCEEP[id],AGCEEP[continent])</f>
        <v>Asia</v>
      </c>
      <c r="Q942" t="str">
        <f>_xlfn.XLOOKUP(Table2[[#This Row],[id]],AGCEEP[id],AGCEEP[region])</f>
        <v>ChinaSea</v>
      </c>
      <c r="R942" t="str">
        <f>_xlfn.XLOOKUP(Table2[[#This Row],[id]],AGCEEP[id],AGCEEP[area])</f>
        <v>Sea</v>
      </c>
      <c r="S942" t="str">
        <f>_xlfn.XLOOKUP(Table2[[#This Row],[id]],AGCEEP[id],AGCEEP[terrain])</f>
        <v>sea</v>
      </c>
      <c r="T942">
        <f>_xlfn.XLOOKUP(Table2[[#This Row],[id]],AGCEEP[id],AGCEEP[religion])</f>
        <v>0</v>
      </c>
      <c r="U942">
        <f>_xlfn.XLOOKUP(Table2[[#This Row],[id]],AGCEEP[id],AGCEEP[climate])</f>
        <v>0</v>
      </c>
      <c r="V942">
        <f>_xlfn.XLOOKUP(Table2[[#This Row],[id]],AGCEEP[id],AGCEEP[culture])</f>
        <v>0</v>
      </c>
      <c r="W942">
        <f>_xlfn.XLOOKUP(Table2[[#This Row],[id]],AGCEEP[id],AGCEEP[goods])</f>
        <v>0</v>
      </c>
      <c r="X942" t="str">
        <f>_xlfn.XLOOKUP(Table2[[#This Row],[id]],AGCEEP[id],AGCEEP[name])</f>
        <v>Yellow Sea</v>
      </c>
      <c r="Y942">
        <f>_xlfn.XLOOKUP(Table2[[#This Row],[id]],AGCEEP[id],AGCEEP[colonization_difficulty])</f>
        <v>0</v>
      </c>
      <c r="Z942">
        <f>_xlfn.XLOOKUP(Table2[[#This Row],[id]],AGCEEP[id],AGCEEP[manpower])</f>
        <v>0</v>
      </c>
      <c r="AA942">
        <f>_xlfn.XLOOKUP(Table2[[#This Row],[id]],AGCEEP[id],AGCEEP[income])</f>
        <v>0</v>
      </c>
    </row>
    <row r="943" spans="1:27">
      <c r="A943" s="2">
        <v>942</v>
      </c>
      <c r="B943" s="3" t="s">
        <v>652</v>
      </c>
      <c r="C943" s="3" t="s">
        <v>1626</v>
      </c>
      <c r="D943" s="3" t="s">
        <v>1616</v>
      </c>
      <c r="E943" s="3" t="s">
        <v>1308</v>
      </c>
      <c r="F943" s="3"/>
      <c r="G943" s="3"/>
      <c r="H943" s="3"/>
      <c r="I943" s="3"/>
      <c r="J943" s="3" t="s">
        <v>1349</v>
      </c>
      <c r="K943" s="3">
        <v>0</v>
      </c>
      <c r="L943" s="3"/>
      <c r="M943" s="3"/>
      <c r="O943">
        <f>Table2[[#This Row],[id]]</f>
        <v>942</v>
      </c>
      <c r="P943" t="str">
        <f>_xlfn.XLOOKUP(Table2[[#This Row],[id]],AGCEEP[id],AGCEEP[continent])</f>
        <v>Asia</v>
      </c>
      <c r="Q943" t="str">
        <f>_xlfn.XLOOKUP(Table2[[#This Row],[id]],AGCEEP[id],AGCEEP[region])</f>
        <v>JapanSea</v>
      </c>
      <c r="R943" t="str">
        <f>_xlfn.XLOOKUP(Table2[[#This Row],[id]],AGCEEP[id],AGCEEP[area])</f>
        <v>Sea</v>
      </c>
      <c r="S943" t="str">
        <f>_xlfn.XLOOKUP(Table2[[#This Row],[id]],AGCEEP[id],AGCEEP[terrain])</f>
        <v>sea</v>
      </c>
      <c r="T943">
        <f>_xlfn.XLOOKUP(Table2[[#This Row],[id]],AGCEEP[id],AGCEEP[religion])</f>
        <v>0</v>
      </c>
      <c r="U943">
        <f>_xlfn.XLOOKUP(Table2[[#This Row],[id]],AGCEEP[id],AGCEEP[climate])</f>
        <v>0</v>
      </c>
      <c r="V943">
        <f>_xlfn.XLOOKUP(Table2[[#This Row],[id]],AGCEEP[id],AGCEEP[culture])</f>
        <v>0</v>
      </c>
      <c r="W943">
        <f>_xlfn.XLOOKUP(Table2[[#This Row],[id]],AGCEEP[id],AGCEEP[goods])</f>
        <v>0</v>
      </c>
      <c r="X943" t="str">
        <f>_xlfn.XLOOKUP(Table2[[#This Row],[id]],AGCEEP[id],AGCEEP[name])</f>
        <v>South Korean Sea</v>
      </c>
      <c r="Y943">
        <f>_xlfn.XLOOKUP(Table2[[#This Row],[id]],AGCEEP[id],AGCEEP[colonization_difficulty])</f>
        <v>0</v>
      </c>
      <c r="Z943">
        <f>_xlfn.XLOOKUP(Table2[[#This Row],[id]],AGCEEP[id],AGCEEP[manpower])</f>
        <v>0</v>
      </c>
      <c r="AA943">
        <f>_xlfn.XLOOKUP(Table2[[#This Row],[id]],AGCEEP[id],AGCEEP[income])</f>
        <v>0</v>
      </c>
    </row>
    <row r="944" spans="1:27">
      <c r="A944" s="2">
        <v>943</v>
      </c>
      <c r="B944" s="3" t="s">
        <v>652</v>
      </c>
      <c r="C944" s="3" t="s">
        <v>1626</v>
      </c>
      <c r="D944" s="3" t="s">
        <v>1616</v>
      </c>
      <c r="E944" s="3" t="s">
        <v>1308</v>
      </c>
      <c r="F944" s="3"/>
      <c r="G944" s="3"/>
      <c r="H944" s="3"/>
      <c r="I944" s="3"/>
      <c r="J944" s="3" t="s">
        <v>1350</v>
      </c>
      <c r="K944" s="3">
        <v>0</v>
      </c>
      <c r="L944" s="3"/>
      <c r="M944" s="3"/>
      <c r="O944">
        <f>Table2[[#This Row],[id]]</f>
        <v>943</v>
      </c>
      <c r="P944" t="str">
        <f>_xlfn.XLOOKUP(Table2[[#This Row],[id]],AGCEEP[id],AGCEEP[continent])</f>
        <v>Asia</v>
      </c>
      <c r="Q944" t="str">
        <f>_xlfn.XLOOKUP(Table2[[#This Row],[id]],AGCEEP[id],AGCEEP[region])</f>
        <v>JapanSea</v>
      </c>
      <c r="R944" t="str">
        <f>_xlfn.XLOOKUP(Table2[[#This Row],[id]],AGCEEP[id],AGCEEP[area])</f>
        <v>Sea</v>
      </c>
      <c r="S944" t="str">
        <f>_xlfn.XLOOKUP(Table2[[#This Row],[id]],AGCEEP[id],AGCEEP[terrain])</f>
        <v>sea</v>
      </c>
      <c r="T944">
        <f>_xlfn.XLOOKUP(Table2[[#This Row],[id]],AGCEEP[id],AGCEEP[religion])</f>
        <v>0</v>
      </c>
      <c r="U944">
        <f>_xlfn.XLOOKUP(Table2[[#This Row],[id]],AGCEEP[id],AGCEEP[climate])</f>
        <v>0</v>
      </c>
      <c r="V944">
        <f>_xlfn.XLOOKUP(Table2[[#This Row],[id]],AGCEEP[id],AGCEEP[culture])</f>
        <v>0</v>
      </c>
      <c r="W944">
        <f>_xlfn.XLOOKUP(Table2[[#This Row],[id]],AGCEEP[id],AGCEEP[goods])</f>
        <v>0</v>
      </c>
      <c r="X944" t="str">
        <f>_xlfn.XLOOKUP(Table2[[#This Row],[id]],AGCEEP[id],AGCEEP[name])</f>
        <v>North Korean Sea</v>
      </c>
      <c r="Y944">
        <f>_xlfn.XLOOKUP(Table2[[#This Row],[id]],AGCEEP[id],AGCEEP[colonization_difficulty])</f>
        <v>0</v>
      </c>
      <c r="Z944">
        <f>_xlfn.XLOOKUP(Table2[[#This Row],[id]],AGCEEP[id],AGCEEP[manpower])</f>
        <v>0</v>
      </c>
      <c r="AA944">
        <f>_xlfn.XLOOKUP(Table2[[#This Row],[id]],AGCEEP[id],AGCEEP[income])</f>
        <v>0</v>
      </c>
    </row>
    <row r="945" spans="1:27">
      <c r="A945" s="2">
        <v>944</v>
      </c>
      <c r="B945" s="3" t="s">
        <v>652</v>
      </c>
      <c r="C945" s="3" t="s">
        <v>1626</v>
      </c>
      <c r="D945" s="3" t="s">
        <v>1616</v>
      </c>
      <c r="E945" s="3" t="s">
        <v>1308</v>
      </c>
      <c r="F945" s="3"/>
      <c r="G945" s="3"/>
      <c r="H945" s="3"/>
      <c r="I945" s="3"/>
      <c r="J945" s="3" t="s">
        <v>1746</v>
      </c>
      <c r="K945" s="3">
        <v>0</v>
      </c>
      <c r="L945" s="3"/>
      <c r="M945" s="3"/>
      <c r="O945">
        <f>Table2[[#This Row],[id]]</f>
        <v>944</v>
      </c>
      <c r="P945" t="str">
        <f>_xlfn.XLOOKUP(Table2[[#This Row],[id]],AGCEEP[id],AGCEEP[continent])</f>
        <v>Asia</v>
      </c>
      <c r="Q945" t="str">
        <f>_xlfn.XLOOKUP(Table2[[#This Row],[id]],AGCEEP[id],AGCEEP[region])</f>
        <v>JapanSea</v>
      </c>
      <c r="R945" t="str">
        <f>_xlfn.XLOOKUP(Table2[[#This Row],[id]],AGCEEP[id],AGCEEP[area])</f>
        <v>Sea</v>
      </c>
      <c r="S945" t="str">
        <f>_xlfn.XLOOKUP(Table2[[#This Row],[id]],AGCEEP[id],AGCEEP[terrain])</f>
        <v>sea</v>
      </c>
      <c r="T945">
        <f>_xlfn.XLOOKUP(Table2[[#This Row],[id]],AGCEEP[id],AGCEEP[religion])</f>
        <v>0</v>
      </c>
      <c r="U945">
        <f>_xlfn.XLOOKUP(Table2[[#This Row],[id]],AGCEEP[id],AGCEEP[climate])</f>
        <v>0</v>
      </c>
      <c r="V945">
        <f>_xlfn.XLOOKUP(Table2[[#This Row],[id]],AGCEEP[id],AGCEEP[culture])</f>
        <v>0</v>
      </c>
      <c r="W945">
        <f>_xlfn.XLOOKUP(Table2[[#This Row],[id]],AGCEEP[id],AGCEEP[goods])</f>
        <v>0</v>
      </c>
      <c r="X945" t="str">
        <f>_xlfn.XLOOKUP(Table2[[#This Row],[id]],AGCEEP[id],AGCEEP[name])</f>
        <v>Tsushima Strait</v>
      </c>
      <c r="Y945">
        <f>_xlfn.XLOOKUP(Table2[[#This Row],[id]],AGCEEP[id],AGCEEP[colonization_difficulty])</f>
        <v>0</v>
      </c>
      <c r="Z945">
        <f>_xlfn.XLOOKUP(Table2[[#This Row],[id]],AGCEEP[id],AGCEEP[manpower])</f>
        <v>0</v>
      </c>
      <c r="AA945">
        <f>_xlfn.XLOOKUP(Table2[[#This Row],[id]],AGCEEP[id],AGCEEP[income])</f>
        <v>0</v>
      </c>
    </row>
    <row r="946" spans="1:27">
      <c r="A946" s="2">
        <v>945</v>
      </c>
      <c r="B946" s="3" t="s">
        <v>652</v>
      </c>
      <c r="C946" s="3" t="s">
        <v>1626</v>
      </c>
      <c r="D946" s="3" t="s">
        <v>1616</v>
      </c>
      <c r="E946" s="3" t="s">
        <v>1308</v>
      </c>
      <c r="F946" s="3"/>
      <c r="G946" s="3"/>
      <c r="H946" s="3"/>
      <c r="I946" s="3"/>
      <c r="J946" s="3" t="s">
        <v>1352</v>
      </c>
      <c r="K946" s="3">
        <v>0</v>
      </c>
      <c r="L946" s="3"/>
      <c r="M946" s="3"/>
      <c r="O946">
        <f>Table2[[#This Row],[id]]</f>
        <v>945</v>
      </c>
      <c r="P946" t="str">
        <f>_xlfn.XLOOKUP(Table2[[#This Row],[id]],AGCEEP[id],AGCEEP[continent])</f>
        <v>Asia</v>
      </c>
      <c r="Q946" t="str">
        <f>_xlfn.XLOOKUP(Table2[[#This Row],[id]],AGCEEP[id],AGCEEP[region])</f>
        <v>JapanSea</v>
      </c>
      <c r="R946" t="str">
        <f>_xlfn.XLOOKUP(Table2[[#This Row],[id]],AGCEEP[id],AGCEEP[area])</f>
        <v>Sea</v>
      </c>
      <c r="S946" t="str">
        <f>_xlfn.XLOOKUP(Table2[[#This Row],[id]],AGCEEP[id],AGCEEP[terrain])</f>
        <v>sea</v>
      </c>
      <c r="T946">
        <f>_xlfn.XLOOKUP(Table2[[#This Row],[id]],AGCEEP[id],AGCEEP[religion])</f>
        <v>0</v>
      </c>
      <c r="U946">
        <f>_xlfn.XLOOKUP(Table2[[#This Row],[id]],AGCEEP[id],AGCEEP[climate])</f>
        <v>0</v>
      </c>
      <c r="V946">
        <f>_xlfn.XLOOKUP(Table2[[#This Row],[id]],AGCEEP[id],AGCEEP[culture])</f>
        <v>0</v>
      </c>
      <c r="W946">
        <f>_xlfn.XLOOKUP(Table2[[#This Row],[id]],AGCEEP[id],AGCEEP[goods])</f>
        <v>0</v>
      </c>
      <c r="X946" t="str">
        <f>_xlfn.XLOOKUP(Table2[[#This Row],[id]],AGCEEP[id],AGCEEP[name])</f>
        <v>Sado Strait</v>
      </c>
      <c r="Y946">
        <f>_xlfn.XLOOKUP(Table2[[#This Row],[id]],AGCEEP[id],AGCEEP[colonization_difficulty])</f>
        <v>0</v>
      </c>
      <c r="Z946">
        <f>_xlfn.XLOOKUP(Table2[[#This Row],[id]],AGCEEP[id],AGCEEP[manpower])</f>
        <v>0</v>
      </c>
      <c r="AA946">
        <f>_xlfn.XLOOKUP(Table2[[#This Row],[id]],AGCEEP[id],AGCEEP[income])</f>
        <v>0</v>
      </c>
    </row>
    <row r="947" spans="1:27">
      <c r="A947" s="2">
        <v>946</v>
      </c>
      <c r="B947" s="3" t="s">
        <v>652</v>
      </c>
      <c r="C947" s="3" t="s">
        <v>1626</v>
      </c>
      <c r="D947" s="3" t="s">
        <v>1616</v>
      </c>
      <c r="E947" s="3" t="s">
        <v>1308</v>
      </c>
      <c r="F947" s="3"/>
      <c r="G947" s="3"/>
      <c r="H947" s="3"/>
      <c r="I947" s="3"/>
      <c r="J947" s="3" t="s">
        <v>1351</v>
      </c>
      <c r="K947" s="3"/>
      <c r="L947" s="3"/>
      <c r="M947" s="3"/>
      <c r="O947">
        <f>Table2[[#This Row],[id]]</f>
        <v>946</v>
      </c>
      <c r="P947" t="str">
        <f>_xlfn.XLOOKUP(Table2[[#This Row],[id]],AGCEEP[id],AGCEEP[continent])</f>
        <v>Asia</v>
      </c>
      <c r="Q947" t="str">
        <f>_xlfn.XLOOKUP(Table2[[#This Row],[id]],AGCEEP[id],AGCEEP[region])</f>
        <v>JapanSea</v>
      </c>
      <c r="R947" t="str">
        <f>_xlfn.XLOOKUP(Table2[[#This Row],[id]],AGCEEP[id],AGCEEP[area])</f>
        <v>Sea</v>
      </c>
      <c r="S947" t="str">
        <f>_xlfn.XLOOKUP(Table2[[#This Row],[id]],AGCEEP[id],AGCEEP[terrain])</f>
        <v>sea</v>
      </c>
      <c r="T947">
        <f>_xlfn.XLOOKUP(Table2[[#This Row],[id]],AGCEEP[id],AGCEEP[religion])</f>
        <v>0</v>
      </c>
      <c r="U947">
        <f>_xlfn.XLOOKUP(Table2[[#This Row],[id]],AGCEEP[id],AGCEEP[climate])</f>
        <v>0</v>
      </c>
      <c r="V947">
        <f>_xlfn.XLOOKUP(Table2[[#This Row],[id]],AGCEEP[id],AGCEEP[culture])</f>
        <v>0</v>
      </c>
      <c r="W947">
        <f>_xlfn.XLOOKUP(Table2[[#This Row],[id]],AGCEEP[id],AGCEEP[goods])</f>
        <v>0</v>
      </c>
      <c r="X947" t="str">
        <f>_xlfn.XLOOKUP(Table2[[#This Row],[id]],AGCEEP[id],AGCEEP[name])</f>
        <v>Sea of Japan</v>
      </c>
      <c r="Y947">
        <f>_xlfn.XLOOKUP(Table2[[#This Row],[id]],AGCEEP[id],AGCEEP[colonization_difficulty])</f>
        <v>0</v>
      </c>
      <c r="Z947">
        <f>_xlfn.XLOOKUP(Table2[[#This Row],[id]],AGCEEP[id],AGCEEP[manpower])</f>
        <v>0</v>
      </c>
      <c r="AA947">
        <f>_xlfn.XLOOKUP(Table2[[#This Row],[id]],AGCEEP[id],AGCEEP[income])</f>
        <v>0</v>
      </c>
    </row>
    <row r="948" spans="1:27">
      <c r="A948" s="2">
        <v>947</v>
      </c>
      <c r="B948" s="3" t="s">
        <v>652</v>
      </c>
      <c r="C948" s="3" t="s">
        <v>1626</v>
      </c>
      <c r="D948" s="3" t="s">
        <v>1616</v>
      </c>
      <c r="E948" s="3" t="s">
        <v>1308</v>
      </c>
      <c r="F948" s="3"/>
      <c r="G948" s="3"/>
      <c r="H948" s="3"/>
      <c r="I948" s="3"/>
      <c r="J948" s="3" t="s">
        <v>1747</v>
      </c>
      <c r="K948" s="3">
        <v>0</v>
      </c>
      <c r="L948" s="3"/>
      <c r="M948" s="3"/>
      <c r="O948">
        <f>Table2[[#This Row],[id]]</f>
        <v>947</v>
      </c>
      <c r="P948" t="str">
        <f>_xlfn.XLOOKUP(Table2[[#This Row],[id]],AGCEEP[id],AGCEEP[continent])</f>
        <v>Asia</v>
      </c>
      <c r="Q948" t="str">
        <f>_xlfn.XLOOKUP(Table2[[#This Row],[id]],AGCEEP[id],AGCEEP[region])</f>
        <v>JapanSea</v>
      </c>
      <c r="R948" t="str">
        <f>_xlfn.XLOOKUP(Table2[[#This Row],[id]],AGCEEP[id],AGCEEP[area])</f>
        <v>Sea</v>
      </c>
      <c r="S948" t="str">
        <f>_xlfn.XLOOKUP(Table2[[#This Row],[id]],AGCEEP[id],AGCEEP[terrain])</f>
        <v>sea</v>
      </c>
      <c r="T948">
        <f>_xlfn.XLOOKUP(Table2[[#This Row],[id]],AGCEEP[id],AGCEEP[religion])</f>
        <v>0</v>
      </c>
      <c r="U948">
        <f>_xlfn.XLOOKUP(Table2[[#This Row],[id]],AGCEEP[id],AGCEEP[climate])</f>
        <v>0</v>
      </c>
      <c r="V948">
        <f>_xlfn.XLOOKUP(Table2[[#This Row],[id]],AGCEEP[id],AGCEEP[culture])</f>
        <v>0</v>
      </c>
      <c r="W948">
        <f>_xlfn.XLOOKUP(Table2[[#This Row],[id]],AGCEEP[id],AGCEEP[goods])</f>
        <v>0</v>
      </c>
      <c r="X948" t="str">
        <f>_xlfn.XLOOKUP(Table2[[#This Row],[id]],AGCEEP[id],AGCEEP[name])</f>
        <v>Western Japan Sea</v>
      </c>
      <c r="Y948">
        <f>_xlfn.XLOOKUP(Table2[[#This Row],[id]],AGCEEP[id],AGCEEP[colonization_difficulty])</f>
        <v>0</v>
      </c>
      <c r="Z948">
        <f>_xlfn.XLOOKUP(Table2[[#This Row],[id]],AGCEEP[id],AGCEEP[manpower])</f>
        <v>0</v>
      </c>
      <c r="AA948">
        <f>_xlfn.XLOOKUP(Table2[[#This Row],[id]],AGCEEP[id],AGCEEP[income])</f>
        <v>0</v>
      </c>
    </row>
    <row r="949" spans="1:27">
      <c r="A949" s="2">
        <v>948</v>
      </c>
      <c r="B949" s="3" t="s">
        <v>652</v>
      </c>
      <c r="C949" s="3" t="s">
        <v>1626</v>
      </c>
      <c r="D949" s="3" t="s">
        <v>1616</v>
      </c>
      <c r="E949" s="3" t="s">
        <v>1308</v>
      </c>
      <c r="F949" s="3"/>
      <c r="G949" s="3"/>
      <c r="H949" s="3"/>
      <c r="I949" s="3"/>
      <c r="J949" s="3" t="s">
        <v>1748</v>
      </c>
      <c r="K949" s="3">
        <v>0</v>
      </c>
      <c r="L949" s="3"/>
      <c r="M949" s="3"/>
      <c r="O949">
        <f>Table2[[#This Row],[id]]</f>
        <v>948</v>
      </c>
      <c r="P949" t="str">
        <f>_xlfn.XLOOKUP(Table2[[#This Row],[id]],AGCEEP[id],AGCEEP[continent])</f>
        <v>Asia</v>
      </c>
      <c r="Q949" t="str">
        <f>_xlfn.XLOOKUP(Table2[[#This Row],[id]],AGCEEP[id],AGCEEP[region])</f>
        <v>JapanSea</v>
      </c>
      <c r="R949" t="str">
        <f>_xlfn.XLOOKUP(Table2[[#This Row],[id]],AGCEEP[id],AGCEEP[area])</f>
        <v>Sea</v>
      </c>
      <c r="S949" t="str">
        <f>_xlfn.XLOOKUP(Table2[[#This Row],[id]],AGCEEP[id],AGCEEP[terrain])</f>
        <v>sea</v>
      </c>
      <c r="T949">
        <f>_xlfn.XLOOKUP(Table2[[#This Row],[id]],AGCEEP[id],AGCEEP[religion])</f>
        <v>0</v>
      </c>
      <c r="U949">
        <f>_xlfn.XLOOKUP(Table2[[#This Row],[id]],AGCEEP[id],AGCEEP[climate])</f>
        <v>0</v>
      </c>
      <c r="V949">
        <f>_xlfn.XLOOKUP(Table2[[#This Row],[id]],AGCEEP[id],AGCEEP[culture])</f>
        <v>0</v>
      </c>
      <c r="W949">
        <f>_xlfn.XLOOKUP(Table2[[#This Row],[id]],AGCEEP[id],AGCEEP[goods])</f>
        <v>0</v>
      </c>
      <c r="X949" t="str">
        <f>_xlfn.XLOOKUP(Table2[[#This Row],[id]],AGCEEP[id],AGCEEP[name])</f>
        <v>Northern Japan Sea</v>
      </c>
      <c r="Y949">
        <f>_xlfn.XLOOKUP(Table2[[#This Row],[id]],AGCEEP[id],AGCEEP[colonization_difficulty])</f>
        <v>0</v>
      </c>
      <c r="Z949">
        <f>_xlfn.XLOOKUP(Table2[[#This Row],[id]],AGCEEP[id],AGCEEP[manpower])</f>
        <v>0</v>
      </c>
      <c r="AA949">
        <f>_xlfn.XLOOKUP(Table2[[#This Row],[id]],AGCEEP[id],AGCEEP[income])</f>
        <v>0</v>
      </c>
    </row>
    <row r="950" spans="1:27">
      <c r="A950" s="2">
        <v>949</v>
      </c>
      <c r="B950" s="3" t="s">
        <v>652</v>
      </c>
      <c r="C950" s="3" t="s">
        <v>1626</v>
      </c>
      <c r="D950" s="3" t="s">
        <v>1616</v>
      </c>
      <c r="E950" s="3" t="s">
        <v>1308</v>
      </c>
      <c r="F950" s="3"/>
      <c r="G950" s="3"/>
      <c r="H950" s="3"/>
      <c r="I950" s="3"/>
      <c r="J950" s="3" t="s">
        <v>1749</v>
      </c>
      <c r="K950" s="3">
        <v>0</v>
      </c>
      <c r="L950" s="3"/>
      <c r="M950" s="3"/>
      <c r="O950">
        <f>Table2[[#This Row],[id]]</f>
        <v>949</v>
      </c>
      <c r="P950" t="str">
        <f>_xlfn.XLOOKUP(Table2[[#This Row],[id]],AGCEEP[id],AGCEEP[continent])</f>
        <v>Asia</v>
      </c>
      <c r="Q950" t="str">
        <f>_xlfn.XLOOKUP(Table2[[#This Row],[id]],AGCEEP[id],AGCEEP[region])</f>
        <v>JapanSea</v>
      </c>
      <c r="R950" t="str">
        <f>_xlfn.XLOOKUP(Table2[[#This Row],[id]],AGCEEP[id],AGCEEP[area])</f>
        <v>Sea</v>
      </c>
      <c r="S950" t="str">
        <f>_xlfn.XLOOKUP(Table2[[#This Row],[id]],AGCEEP[id],AGCEEP[terrain])</f>
        <v>sea</v>
      </c>
      <c r="T950">
        <f>_xlfn.XLOOKUP(Table2[[#This Row],[id]],AGCEEP[id],AGCEEP[religion])</f>
        <v>0</v>
      </c>
      <c r="U950">
        <f>_xlfn.XLOOKUP(Table2[[#This Row],[id]],AGCEEP[id],AGCEEP[climate])</f>
        <v>0</v>
      </c>
      <c r="V950">
        <f>_xlfn.XLOOKUP(Table2[[#This Row],[id]],AGCEEP[id],AGCEEP[culture])</f>
        <v>0</v>
      </c>
      <c r="W950">
        <f>_xlfn.XLOOKUP(Table2[[#This Row],[id]],AGCEEP[id],AGCEEP[goods])</f>
        <v>0</v>
      </c>
      <c r="X950" t="str">
        <f>_xlfn.XLOOKUP(Table2[[#This Row],[id]],AGCEEP[id],AGCEEP[name])</f>
        <v>Tsugaru Strait</v>
      </c>
      <c r="Y950">
        <f>_xlfn.XLOOKUP(Table2[[#This Row],[id]],AGCEEP[id],AGCEEP[colonization_difficulty])</f>
        <v>0</v>
      </c>
      <c r="Z950">
        <f>_xlfn.XLOOKUP(Table2[[#This Row],[id]],AGCEEP[id],AGCEEP[manpower])</f>
        <v>0</v>
      </c>
      <c r="AA950">
        <f>_xlfn.XLOOKUP(Table2[[#This Row],[id]],AGCEEP[id],AGCEEP[income])</f>
        <v>0</v>
      </c>
    </row>
    <row r="951" spans="1:27">
      <c r="A951" s="2">
        <v>950</v>
      </c>
      <c r="B951" s="3" t="s">
        <v>652</v>
      </c>
      <c r="C951" s="3" t="s">
        <v>1626</v>
      </c>
      <c r="D951" s="3" t="s">
        <v>1616</v>
      </c>
      <c r="E951" s="3" t="s">
        <v>1308</v>
      </c>
      <c r="F951" s="3"/>
      <c r="G951" s="3"/>
      <c r="H951" s="3"/>
      <c r="I951" s="3"/>
      <c r="J951" s="3" t="s">
        <v>1750</v>
      </c>
      <c r="K951" s="3">
        <v>0</v>
      </c>
      <c r="L951" s="3"/>
      <c r="M951" s="3"/>
      <c r="O951">
        <f>Table2[[#This Row],[id]]</f>
        <v>950</v>
      </c>
      <c r="P951" t="str">
        <f>_xlfn.XLOOKUP(Table2[[#This Row],[id]],AGCEEP[id],AGCEEP[continent])</f>
        <v>Asia</v>
      </c>
      <c r="Q951" t="str">
        <f>_xlfn.XLOOKUP(Table2[[#This Row],[id]],AGCEEP[id],AGCEEP[region])</f>
        <v>JapanSea</v>
      </c>
      <c r="R951" t="str">
        <f>_xlfn.XLOOKUP(Table2[[#This Row],[id]],AGCEEP[id],AGCEEP[area])</f>
        <v>Sea</v>
      </c>
      <c r="S951" t="str">
        <f>_xlfn.XLOOKUP(Table2[[#This Row],[id]],AGCEEP[id],AGCEEP[terrain])</f>
        <v>sea</v>
      </c>
      <c r="T951">
        <f>_xlfn.XLOOKUP(Table2[[#This Row],[id]],AGCEEP[id],AGCEEP[religion])</f>
        <v>0</v>
      </c>
      <c r="U951" t="str">
        <f>_xlfn.XLOOKUP(Table2[[#This Row],[id]],AGCEEP[id],AGCEEP[climate])</f>
        <v>tundra</v>
      </c>
      <c r="V951">
        <f>_xlfn.XLOOKUP(Table2[[#This Row],[id]],AGCEEP[id],AGCEEP[culture])</f>
        <v>0</v>
      </c>
      <c r="W951">
        <f>_xlfn.XLOOKUP(Table2[[#This Row],[id]],AGCEEP[id],AGCEEP[goods])</f>
        <v>0</v>
      </c>
      <c r="X951" t="str">
        <f>_xlfn.XLOOKUP(Table2[[#This Row],[id]],AGCEEP[id],AGCEEP[name])</f>
        <v>Kuro Siwo Current</v>
      </c>
      <c r="Y951">
        <f>_xlfn.XLOOKUP(Table2[[#This Row],[id]],AGCEEP[id],AGCEEP[colonization_difficulty])</f>
        <v>0</v>
      </c>
      <c r="Z951">
        <f>_xlfn.XLOOKUP(Table2[[#This Row],[id]],AGCEEP[id],AGCEEP[manpower])</f>
        <v>0</v>
      </c>
      <c r="AA951">
        <f>_xlfn.XLOOKUP(Table2[[#This Row],[id]],AGCEEP[id],AGCEEP[income])</f>
        <v>0</v>
      </c>
    </row>
    <row r="952" spans="1:27">
      <c r="A952" s="2">
        <v>951</v>
      </c>
      <c r="B952" s="3" t="s">
        <v>652</v>
      </c>
      <c r="C952" s="3" t="s">
        <v>1631</v>
      </c>
      <c r="D952" s="3" t="s">
        <v>1616</v>
      </c>
      <c r="E952" s="3" t="s">
        <v>1308</v>
      </c>
      <c r="F952" s="3"/>
      <c r="G952" s="3"/>
      <c r="H952" s="3"/>
      <c r="I952" s="3"/>
      <c r="J952" s="3" t="s">
        <v>1945</v>
      </c>
      <c r="K952" s="3">
        <v>0</v>
      </c>
      <c r="L952" s="3"/>
      <c r="M952" s="3"/>
      <c r="O952">
        <f>Table2[[#This Row],[id]]</f>
        <v>951</v>
      </c>
      <c r="P952" t="str">
        <f>_xlfn.XLOOKUP(Table2[[#This Row],[id]],AGCEEP[id],AGCEEP[continent])</f>
        <v>Asia</v>
      </c>
      <c r="Q952" t="str">
        <f>_xlfn.XLOOKUP(Table2[[#This Row],[id]],AGCEEP[id],AGCEEP[region])</f>
        <v>WPacificSea</v>
      </c>
      <c r="R952" t="str">
        <f>_xlfn.XLOOKUP(Table2[[#This Row],[id]],AGCEEP[id],AGCEEP[area])</f>
        <v>Sea</v>
      </c>
      <c r="S952" t="str">
        <f>_xlfn.XLOOKUP(Table2[[#This Row],[id]],AGCEEP[id],AGCEEP[terrain])</f>
        <v>sea</v>
      </c>
      <c r="T952">
        <f>_xlfn.XLOOKUP(Table2[[#This Row],[id]],AGCEEP[id],AGCEEP[religion])</f>
        <v>0</v>
      </c>
      <c r="U952">
        <f>_xlfn.XLOOKUP(Table2[[#This Row],[id]],AGCEEP[id],AGCEEP[climate])</f>
        <v>0</v>
      </c>
      <c r="V952">
        <f>_xlfn.XLOOKUP(Table2[[#This Row],[id]],AGCEEP[id],AGCEEP[culture])</f>
        <v>0</v>
      </c>
      <c r="W952">
        <f>_xlfn.XLOOKUP(Table2[[#This Row],[id]],AGCEEP[id],AGCEEP[goods])</f>
        <v>0</v>
      </c>
      <c r="X952" t="str">
        <f>_xlfn.XLOOKUP(Table2[[#This Row],[id]],AGCEEP[id],AGCEEP[name])</f>
        <v>Taihei Ocean</v>
      </c>
      <c r="Y952">
        <f>_xlfn.XLOOKUP(Table2[[#This Row],[id]],AGCEEP[id],AGCEEP[colonization_difficulty])</f>
        <v>0</v>
      </c>
      <c r="Z952">
        <f>_xlfn.XLOOKUP(Table2[[#This Row],[id]],AGCEEP[id],AGCEEP[manpower])</f>
        <v>0</v>
      </c>
      <c r="AA952">
        <f>_xlfn.XLOOKUP(Table2[[#This Row],[id]],AGCEEP[id],AGCEEP[income])</f>
        <v>0</v>
      </c>
    </row>
    <row r="953" spans="1:27">
      <c r="A953" s="2">
        <v>952</v>
      </c>
      <c r="B953" s="3" t="s">
        <v>652</v>
      </c>
      <c r="C953" s="3" t="s">
        <v>1631</v>
      </c>
      <c r="D953" s="3" t="s">
        <v>1616</v>
      </c>
      <c r="E953" s="3" t="s">
        <v>1308</v>
      </c>
      <c r="F953" s="3"/>
      <c r="G953" s="3"/>
      <c r="H953" s="3"/>
      <c r="I953" s="3"/>
      <c r="J953" s="3" t="s">
        <v>1721</v>
      </c>
      <c r="K953" s="3"/>
      <c r="L953" s="3"/>
      <c r="M953" s="3"/>
      <c r="O953">
        <f>Table2[[#This Row],[id]]</f>
        <v>952</v>
      </c>
      <c r="P953" t="str">
        <f>_xlfn.XLOOKUP(Table2[[#This Row],[id]],AGCEEP[id],AGCEEP[continent])</f>
        <v>Asia</v>
      </c>
      <c r="Q953" t="str">
        <f>_xlfn.XLOOKUP(Table2[[#This Row],[id]],AGCEEP[id],AGCEEP[region])</f>
        <v>WPacificSea</v>
      </c>
      <c r="R953" t="str">
        <f>_xlfn.XLOOKUP(Table2[[#This Row],[id]],AGCEEP[id],AGCEEP[area])</f>
        <v>Sea</v>
      </c>
      <c r="S953" t="str">
        <f>_xlfn.XLOOKUP(Table2[[#This Row],[id]],AGCEEP[id],AGCEEP[terrain])</f>
        <v>sea</v>
      </c>
      <c r="T953">
        <f>_xlfn.XLOOKUP(Table2[[#This Row],[id]],AGCEEP[id],AGCEEP[religion])</f>
        <v>0</v>
      </c>
      <c r="U953" t="str">
        <f>_xlfn.XLOOKUP(Table2[[#This Row],[id]],AGCEEP[id],AGCEEP[climate])</f>
        <v>arctic</v>
      </c>
      <c r="V953">
        <f>_xlfn.XLOOKUP(Table2[[#This Row],[id]],AGCEEP[id],AGCEEP[culture])</f>
        <v>0</v>
      </c>
      <c r="W953">
        <f>_xlfn.XLOOKUP(Table2[[#This Row],[id]],AGCEEP[id],AGCEEP[goods])</f>
        <v>0</v>
      </c>
      <c r="X953" t="str">
        <f>_xlfn.XLOOKUP(Table2[[#This Row],[id]],AGCEEP[id],AGCEEP[name])</f>
        <v>Northern Pacific Ocean</v>
      </c>
      <c r="Y953">
        <f>_xlfn.XLOOKUP(Table2[[#This Row],[id]],AGCEEP[id],AGCEEP[colonization_difficulty])</f>
        <v>0</v>
      </c>
      <c r="Z953">
        <f>_xlfn.XLOOKUP(Table2[[#This Row],[id]],AGCEEP[id],AGCEEP[manpower])</f>
        <v>0</v>
      </c>
      <c r="AA953">
        <f>_xlfn.XLOOKUP(Table2[[#This Row],[id]],AGCEEP[id],AGCEEP[income])</f>
        <v>0</v>
      </c>
    </row>
    <row r="954" spans="1:27">
      <c r="A954" s="2">
        <v>953</v>
      </c>
      <c r="B954" s="3" t="s">
        <v>652</v>
      </c>
      <c r="C954" s="3" t="s">
        <v>1615</v>
      </c>
      <c r="D954" s="3" t="s">
        <v>1616</v>
      </c>
      <c r="E954" s="3" t="s">
        <v>1308</v>
      </c>
      <c r="F954" s="3"/>
      <c r="G954" s="3"/>
      <c r="H954" s="3"/>
      <c r="I954" s="3"/>
      <c r="J954" s="3" t="s">
        <v>1721</v>
      </c>
      <c r="K954" s="3"/>
      <c r="L954" s="3"/>
      <c r="M954" s="3"/>
      <c r="O954">
        <f>Table2[[#This Row],[id]]</f>
        <v>953</v>
      </c>
      <c r="P954" t="str">
        <f>_xlfn.XLOOKUP(Table2[[#This Row],[id]],AGCEEP[id],AGCEEP[continent])</f>
        <v>Asia</v>
      </c>
      <c r="Q954" t="str">
        <f>_xlfn.XLOOKUP(Table2[[#This Row],[id]],AGCEEP[id],AGCEEP[region])</f>
        <v>NWPacificSea</v>
      </c>
      <c r="R954" t="str">
        <f>_xlfn.XLOOKUP(Table2[[#This Row],[id]],AGCEEP[id],AGCEEP[area])</f>
        <v>Sea</v>
      </c>
      <c r="S954" t="str">
        <f>_xlfn.XLOOKUP(Table2[[#This Row],[id]],AGCEEP[id],AGCEEP[terrain])</f>
        <v>sea</v>
      </c>
      <c r="T954">
        <f>_xlfn.XLOOKUP(Table2[[#This Row],[id]],AGCEEP[id],AGCEEP[religion])</f>
        <v>0</v>
      </c>
      <c r="U954" t="str">
        <f>_xlfn.XLOOKUP(Table2[[#This Row],[id]],AGCEEP[id],AGCEEP[climate])</f>
        <v>tundra</v>
      </c>
      <c r="V954">
        <f>_xlfn.XLOOKUP(Table2[[#This Row],[id]],AGCEEP[id],AGCEEP[culture])</f>
        <v>0</v>
      </c>
      <c r="W954">
        <f>_xlfn.XLOOKUP(Table2[[#This Row],[id]],AGCEEP[id],AGCEEP[goods])</f>
        <v>0</v>
      </c>
      <c r="X954" t="str">
        <f>_xlfn.XLOOKUP(Table2[[#This Row],[id]],AGCEEP[id],AGCEEP[name])</f>
        <v>North Pacific Drift</v>
      </c>
      <c r="Y954">
        <f>_xlfn.XLOOKUP(Table2[[#This Row],[id]],AGCEEP[id],AGCEEP[colonization_difficulty])</f>
        <v>0</v>
      </c>
      <c r="Z954">
        <f>_xlfn.XLOOKUP(Table2[[#This Row],[id]],AGCEEP[id],AGCEEP[manpower])</f>
        <v>0</v>
      </c>
      <c r="AA954">
        <f>_xlfn.XLOOKUP(Table2[[#This Row],[id]],AGCEEP[id],AGCEEP[income])</f>
        <v>0</v>
      </c>
    </row>
    <row r="955" spans="1:27">
      <c r="A955" s="2">
        <v>954</v>
      </c>
      <c r="B955" s="3" t="s">
        <v>652</v>
      </c>
      <c r="C955" s="3" t="s">
        <v>1615</v>
      </c>
      <c r="D955" s="3" t="s">
        <v>1616</v>
      </c>
      <c r="E955" s="3" t="s">
        <v>1308</v>
      </c>
      <c r="F955" s="3"/>
      <c r="G955" s="3"/>
      <c r="H955" s="3"/>
      <c r="I955" s="3"/>
      <c r="J955" s="3" t="s">
        <v>1721</v>
      </c>
      <c r="K955" s="3"/>
      <c r="L955" s="3"/>
      <c r="M955" s="3"/>
      <c r="O955">
        <f>Table2[[#This Row],[id]]</f>
        <v>954</v>
      </c>
      <c r="P955" t="str">
        <f>_xlfn.XLOOKUP(Table2[[#This Row],[id]],AGCEEP[id],AGCEEP[continent])</f>
        <v>Asia</v>
      </c>
      <c r="Q955" t="str">
        <f>_xlfn.XLOOKUP(Table2[[#This Row],[id]],AGCEEP[id],AGCEEP[region])</f>
        <v>NWPacificSea</v>
      </c>
      <c r="R955" t="str">
        <f>_xlfn.XLOOKUP(Table2[[#This Row],[id]],AGCEEP[id],AGCEEP[area])</f>
        <v>Sea</v>
      </c>
      <c r="S955" t="str">
        <f>_xlfn.XLOOKUP(Table2[[#This Row],[id]],AGCEEP[id],AGCEEP[terrain])</f>
        <v>sea</v>
      </c>
      <c r="T955">
        <f>_xlfn.XLOOKUP(Table2[[#This Row],[id]],AGCEEP[id],AGCEEP[religion])</f>
        <v>0</v>
      </c>
      <c r="U955" t="str">
        <f>_xlfn.XLOOKUP(Table2[[#This Row],[id]],AGCEEP[id],AGCEEP[climate])</f>
        <v>tundra</v>
      </c>
      <c r="V955">
        <f>_xlfn.XLOOKUP(Table2[[#This Row],[id]],AGCEEP[id],AGCEEP[culture])</f>
        <v>0</v>
      </c>
      <c r="W955">
        <f>_xlfn.XLOOKUP(Table2[[#This Row],[id]],AGCEEP[id],AGCEEP[goods])</f>
        <v>0</v>
      </c>
      <c r="X955" t="str">
        <f>_xlfn.XLOOKUP(Table2[[#This Row],[id]],AGCEEP[id],AGCEEP[name])</f>
        <v>North Pacific Drift</v>
      </c>
      <c r="Y955">
        <f>_xlfn.XLOOKUP(Table2[[#This Row],[id]],AGCEEP[id],AGCEEP[colonization_difficulty])</f>
        <v>0</v>
      </c>
      <c r="Z955">
        <f>_xlfn.XLOOKUP(Table2[[#This Row],[id]],AGCEEP[id],AGCEEP[manpower])</f>
        <v>0</v>
      </c>
      <c r="AA955">
        <f>_xlfn.XLOOKUP(Table2[[#This Row],[id]],AGCEEP[id],AGCEEP[income])</f>
        <v>0</v>
      </c>
    </row>
    <row r="956" spans="1:27">
      <c r="A956" s="2">
        <v>955</v>
      </c>
      <c r="B956" s="3" t="s">
        <v>652</v>
      </c>
      <c r="C956" s="3" t="s">
        <v>1631</v>
      </c>
      <c r="D956" s="3" t="s">
        <v>1616</v>
      </c>
      <c r="E956" s="3" t="s">
        <v>1308</v>
      </c>
      <c r="F956" s="3"/>
      <c r="G956" s="3"/>
      <c r="H956" s="3"/>
      <c r="I956" s="3"/>
      <c r="J956" s="3" t="s">
        <v>1721</v>
      </c>
      <c r="K956" s="3"/>
      <c r="L956" s="3"/>
      <c r="M956" s="3"/>
      <c r="O956">
        <f>Table2[[#This Row],[id]]</f>
        <v>955</v>
      </c>
      <c r="P956" t="str">
        <f>_xlfn.XLOOKUP(Table2[[#This Row],[id]],AGCEEP[id],AGCEEP[continent])</f>
        <v>Asia</v>
      </c>
      <c r="Q956" t="str">
        <f>_xlfn.XLOOKUP(Table2[[#This Row],[id]],AGCEEP[id],AGCEEP[region])</f>
        <v>WPacificSea</v>
      </c>
      <c r="R956" t="str">
        <f>_xlfn.XLOOKUP(Table2[[#This Row],[id]],AGCEEP[id],AGCEEP[area])</f>
        <v>Sea</v>
      </c>
      <c r="S956" t="str">
        <f>_xlfn.XLOOKUP(Table2[[#This Row],[id]],AGCEEP[id],AGCEEP[terrain])</f>
        <v>sea</v>
      </c>
      <c r="T956">
        <f>_xlfn.XLOOKUP(Table2[[#This Row],[id]],AGCEEP[id],AGCEEP[religion])</f>
        <v>0</v>
      </c>
      <c r="U956">
        <f>_xlfn.XLOOKUP(Table2[[#This Row],[id]],AGCEEP[id],AGCEEP[climate])</f>
        <v>0</v>
      </c>
      <c r="V956">
        <f>_xlfn.XLOOKUP(Table2[[#This Row],[id]],AGCEEP[id],AGCEEP[culture])</f>
        <v>0</v>
      </c>
      <c r="W956">
        <f>_xlfn.XLOOKUP(Table2[[#This Row],[id]],AGCEEP[id],AGCEEP[goods])</f>
        <v>0</v>
      </c>
      <c r="X956" t="str">
        <f>_xlfn.XLOOKUP(Table2[[#This Row],[id]],AGCEEP[id],AGCEEP[name])</f>
        <v>Northern Pacific Ocean</v>
      </c>
      <c r="Y956">
        <f>_xlfn.XLOOKUP(Table2[[#This Row],[id]],AGCEEP[id],AGCEEP[colonization_difficulty])</f>
        <v>0</v>
      </c>
      <c r="Z956">
        <f>_xlfn.XLOOKUP(Table2[[#This Row],[id]],AGCEEP[id],AGCEEP[manpower])</f>
        <v>0</v>
      </c>
      <c r="AA956">
        <f>_xlfn.XLOOKUP(Table2[[#This Row],[id]],AGCEEP[id],AGCEEP[income])</f>
        <v>0</v>
      </c>
    </row>
    <row r="957" spans="1:27">
      <c r="A957" s="2">
        <v>956</v>
      </c>
      <c r="B957" s="3" t="s">
        <v>989</v>
      </c>
      <c r="C957" s="3" t="s">
        <v>1627</v>
      </c>
      <c r="D957" s="3" t="s">
        <v>1616</v>
      </c>
      <c r="E957" s="3" t="s">
        <v>1308</v>
      </c>
      <c r="F957" s="3"/>
      <c r="G957" s="3"/>
      <c r="H957" s="3"/>
      <c r="I957" s="3"/>
      <c r="J957" s="3" t="s">
        <v>1751</v>
      </c>
      <c r="K957" s="3"/>
      <c r="L957" s="3"/>
      <c r="M957" s="3"/>
      <c r="O957">
        <f>Table2[[#This Row],[id]]</f>
        <v>956</v>
      </c>
      <c r="P957" t="str">
        <f>_xlfn.XLOOKUP(Table2[[#This Row],[id]],AGCEEP[id],AGCEEP[continent])</f>
        <v>Oceania</v>
      </c>
      <c r="Q957" t="str">
        <f>_xlfn.XLOOKUP(Table2[[#This Row],[id]],AGCEEP[id],AGCEEP[region])</f>
        <v>EPacificSea</v>
      </c>
      <c r="R957" t="str">
        <f>_xlfn.XLOOKUP(Table2[[#This Row],[id]],AGCEEP[id],AGCEEP[area])</f>
        <v>Sea</v>
      </c>
      <c r="S957" t="str">
        <f>_xlfn.XLOOKUP(Table2[[#This Row],[id]],AGCEEP[id],AGCEEP[terrain])</f>
        <v>sea</v>
      </c>
      <c r="T957">
        <f>_xlfn.XLOOKUP(Table2[[#This Row],[id]],AGCEEP[id],AGCEEP[religion])</f>
        <v>0</v>
      </c>
      <c r="U957" t="str">
        <f>_xlfn.XLOOKUP(Table2[[#This Row],[id]],AGCEEP[id],AGCEEP[climate])</f>
        <v>arctic</v>
      </c>
      <c r="V957">
        <f>_xlfn.XLOOKUP(Table2[[#This Row],[id]],AGCEEP[id],AGCEEP[culture])</f>
        <v>0</v>
      </c>
      <c r="W957">
        <f>_xlfn.XLOOKUP(Table2[[#This Row],[id]],AGCEEP[id],AGCEEP[goods])</f>
        <v>0</v>
      </c>
      <c r="X957" t="str">
        <f>_xlfn.XLOOKUP(Table2[[#This Row],[id]],AGCEEP[id],AGCEEP[name])</f>
        <v>Midway Island</v>
      </c>
      <c r="Y957">
        <f>_xlfn.XLOOKUP(Table2[[#This Row],[id]],AGCEEP[id],AGCEEP[colonization_difficulty])</f>
        <v>0</v>
      </c>
      <c r="Z957">
        <f>_xlfn.XLOOKUP(Table2[[#This Row],[id]],AGCEEP[id],AGCEEP[manpower])</f>
        <v>0</v>
      </c>
      <c r="AA957">
        <f>_xlfn.XLOOKUP(Table2[[#This Row],[id]],AGCEEP[id],AGCEEP[income])</f>
        <v>0</v>
      </c>
    </row>
    <row r="958" spans="1:27">
      <c r="A958" s="2">
        <v>957</v>
      </c>
      <c r="B958" s="3" t="s">
        <v>989</v>
      </c>
      <c r="C958" s="3" t="s">
        <v>1627</v>
      </c>
      <c r="D958" s="3" t="s">
        <v>1616</v>
      </c>
      <c r="E958" s="3" t="s">
        <v>1308</v>
      </c>
      <c r="F958" s="3"/>
      <c r="G958" s="3"/>
      <c r="H958" s="3"/>
      <c r="I958" s="3"/>
      <c r="J958" s="3" t="s">
        <v>1924</v>
      </c>
      <c r="K958" s="3"/>
      <c r="L958" s="3"/>
      <c r="M958" s="3"/>
      <c r="O958">
        <f>Table2[[#This Row],[id]]</f>
        <v>957</v>
      </c>
      <c r="P958" t="str">
        <f>_xlfn.XLOOKUP(Table2[[#This Row],[id]],AGCEEP[id],AGCEEP[continent])</f>
        <v>Oceania</v>
      </c>
      <c r="Q958" t="str">
        <f>_xlfn.XLOOKUP(Table2[[#This Row],[id]],AGCEEP[id],AGCEEP[region])</f>
        <v>EPacificSea</v>
      </c>
      <c r="R958" t="str">
        <f>_xlfn.XLOOKUP(Table2[[#This Row],[id]],AGCEEP[id],AGCEEP[area])</f>
        <v>Sea</v>
      </c>
      <c r="S958" t="str">
        <f>_xlfn.XLOOKUP(Table2[[#This Row],[id]],AGCEEP[id],AGCEEP[terrain])</f>
        <v>sea</v>
      </c>
      <c r="T958">
        <f>_xlfn.XLOOKUP(Table2[[#This Row],[id]],AGCEEP[id],AGCEEP[religion])</f>
        <v>0</v>
      </c>
      <c r="U958" t="str">
        <f>_xlfn.XLOOKUP(Table2[[#This Row],[id]],AGCEEP[id],AGCEEP[climate])</f>
        <v>arctic</v>
      </c>
      <c r="V958">
        <f>_xlfn.XLOOKUP(Table2[[#This Row],[id]],AGCEEP[id],AGCEEP[culture])</f>
        <v>0</v>
      </c>
      <c r="W958">
        <f>_xlfn.XLOOKUP(Table2[[#This Row],[id]],AGCEEP[id],AGCEEP[goods])</f>
        <v>0</v>
      </c>
      <c r="X958" t="str">
        <f>_xlfn.XLOOKUP(Table2[[#This Row],[id]],AGCEEP[id],AGCEEP[name])</f>
        <v>Hawaian Sea</v>
      </c>
      <c r="Y958">
        <f>_xlfn.XLOOKUP(Table2[[#This Row],[id]],AGCEEP[id],AGCEEP[colonization_difficulty])</f>
        <v>0</v>
      </c>
      <c r="Z958">
        <f>_xlfn.XLOOKUP(Table2[[#This Row],[id]],AGCEEP[id],AGCEEP[manpower])</f>
        <v>0</v>
      </c>
      <c r="AA958">
        <f>_xlfn.XLOOKUP(Table2[[#This Row],[id]],AGCEEP[id],AGCEEP[income])</f>
        <v>0</v>
      </c>
    </row>
    <row r="959" spans="1:27">
      <c r="A959" s="2">
        <v>958</v>
      </c>
      <c r="B959" s="3" t="s">
        <v>989</v>
      </c>
      <c r="C959" s="3" t="s">
        <v>1627</v>
      </c>
      <c r="D959" s="3" t="s">
        <v>1616</v>
      </c>
      <c r="E959" s="3" t="s">
        <v>1308</v>
      </c>
      <c r="F959" s="3"/>
      <c r="G959" s="3"/>
      <c r="H959" s="3"/>
      <c r="I959" s="3"/>
      <c r="J959" s="3" t="s">
        <v>1753</v>
      </c>
      <c r="K959" s="3"/>
      <c r="L959" s="3"/>
      <c r="M959" s="3"/>
      <c r="O959">
        <f>Table2[[#This Row],[id]]</f>
        <v>958</v>
      </c>
      <c r="P959" t="str">
        <f>_xlfn.XLOOKUP(Table2[[#This Row],[id]],AGCEEP[id],AGCEEP[continent])</f>
        <v>Oceania</v>
      </c>
      <c r="Q959" t="str">
        <f>_xlfn.XLOOKUP(Table2[[#This Row],[id]],AGCEEP[id],AGCEEP[region])</f>
        <v>EPacificSea</v>
      </c>
      <c r="R959" t="str">
        <f>_xlfn.XLOOKUP(Table2[[#This Row],[id]],AGCEEP[id],AGCEEP[area])</f>
        <v>Sea</v>
      </c>
      <c r="S959" t="str">
        <f>_xlfn.XLOOKUP(Table2[[#This Row],[id]],AGCEEP[id],AGCEEP[terrain])</f>
        <v>sea</v>
      </c>
      <c r="T959">
        <f>_xlfn.XLOOKUP(Table2[[#This Row],[id]],AGCEEP[id],AGCEEP[religion])</f>
        <v>0</v>
      </c>
      <c r="U959" t="str">
        <f>_xlfn.XLOOKUP(Table2[[#This Row],[id]],AGCEEP[id],AGCEEP[climate])</f>
        <v>arctic</v>
      </c>
      <c r="V959">
        <f>_xlfn.XLOOKUP(Table2[[#This Row],[id]],AGCEEP[id],AGCEEP[culture])</f>
        <v>0</v>
      </c>
      <c r="W959">
        <f>_xlfn.XLOOKUP(Table2[[#This Row],[id]],AGCEEP[id],AGCEEP[goods])</f>
        <v>0</v>
      </c>
      <c r="X959" t="str">
        <f>_xlfn.XLOOKUP(Table2[[#This Row],[id]],AGCEEP[id],AGCEEP[name])</f>
        <v>Northeastern Pacific Ocean</v>
      </c>
      <c r="Y959">
        <f>_xlfn.XLOOKUP(Table2[[#This Row],[id]],AGCEEP[id],AGCEEP[colonization_difficulty])</f>
        <v>0</v>
      </c>
      <c r="Z959">
        <f>_xlfn.XLOOKUP(Table2[[#This Row],[id]],AGCEEP[id],AGCEEP[manpower])</f>
        <v>0</v>
      </c>
      <c r="AA959">
        <f>_xlfn.XLOOKUP(Table2[[#This Row],[id]],AGCEEP[id],AGCEEP[income])</f>
        <v>0</v>
      </c>
    </row>
    <row r="960" spans="1:27">
      <c r="A960" s="2">
        <v>959</v>
      </c>
      <c r="B960" s="3" t="s">
        <v>989</v>
      </c>
      <c r="C960" s="3" t="s">
        <v>1627</v>
      </c>
      <c r="D960" s="3" t="s">
        <v>1616</v>
      </c>
      <c r="E960" s="3" t="s">
        <v>1308</v>
      </c>
      <c r="F960" s="3"/>
      <c r="G960" s="3"/>
      <c r="H960" s="3"/>
      <c r="I960" s="3"/>
      <c r="J960" s="3" t="s">
        <v>1753</v>
      </c>
      <c r="K960" s="3"/>
      <c r="L960" s="3"/>
      <c r="M960" s="3"/>
      <c r="O960">
        <f>Table2[[#This Row],[id]]</f>
        <v>959</v>
      </c>
      <c r="P960" t="str">
        <f>_xlfn.XLOOKUP(Table2[[#This Row],[id]],AGCEEP[id],AGCEEP[continent])</f>
        <v>Oceania</v>
      </c>
      <c r="Q960" t="str">
        <f>_xlfn.XLOOKUP(Table2[[#This Row],[id]],AGCEEP[id],AGCEEP[region])</f>
        <v>EPacificSea</v>
      </c>
      <c r="R960" t="str">
        <f>_xlfn.XLOOKUP(Table2[[#This Row],[id]],AGCEEP[id],AGCEEP[area])</f>
        <v>Sea</v>
      </c>
      <c r="S960" t="str">
        <f>_xlfn.XLOOKUP(Table2[[#This Row],[id]],AGCEEP[id],AGCEEP[terrain])</f>
        <v>sea</v>
      </c>
      <c r="T960">
        <f>_xlfn.XLOOKUP(Table2[[#This Row],[id]],AGCEEP[id],AGCEEP[religion])</f>
        <v>0</v>
      </c>
      <c r="U960">
        <f>_xlfn.XLOOKUP(Table2[[#This Row],[id]],AGCEEP[id],AGCEEP[climate])</f>
        <v>0</v>
      </c>
      <c r="V960">
        <f>_xlfn.XLOOKUP(Table2[[#This Row],[id]],AGCEEP[id],AGCEEP[culture])</f>
        <v>0</v>
      </c>
      <c r="W960">
        <f>_xlfn.XLOOKUP(Table2[[#This Row],[id]],AGCEEP[id],AGCEEP[goods])</f>
        <v>0</v>
      </c>
      <c r="X960" t="str">
        <f>_xlfn.XLOOKUP(Table2[[#This Row],[id]],AGCEEP[id],AGCEEP[name])</f>
        <v>Northeastern Pacific Ocean</v>
      </c>
      <c r="Y960">
        <f>_xlfn.XLOOKUP(Table2[[#This Row],[id]],AGCEEP[id],AGCEEP[colonization_difficulty])</f>
        <v>0</v>
      </c>
      <c r="Z960">
        <f>_xlfn.XLOOKUP(Table2[[#This Row],[id]],AGCEEP[id],AGCEEP[manpower])</f>
        <v>0</v>
      </c>
      <c r="AA960">
        <f>_xlfn.XLOOKUP(Table2[[#This Row],[id]],AGCEEP[id],AGCEEP[income])</f>
        <v>0</v>
      </c>
    </row>
    <row r="961" spans="1:27">
      <c r="A961" s="2">
        <v>960</v>
      </c>
      <c r="B961" s="3" t="s">
        <v>11</v>
      </c>
      <c r="C961" s="3" t="s">
        <v>1627</v>
      </c>
      <c r="D961" s="3" t="s">
        <v>1616</v>
      </c>
      <c r="E961" s="3" t="s">
        <v>1308</v>
      </c>
      <c r="F961" s="3"/>
      <c r="G961" s="3"/>
      <c r="H961" s="3"/>
      <c r="I961" s="3"/>
      <c r="J961" s="3" t="s">
        <v>1753</v>
      </c>
      <c r="K961" s="3"/>
      <c r="L961" s="3"/>
      <c r="M961" s="3"/>
      <c r="O961">
        <f>Table2[[#This Row],[id]]</f>
        <v>960</v>
      </c>
      <c r="P961" t="str">
        <f>_xlfn.XLOOKUP(Table2[[#This Row],[id]],AGCEEP[id],AGCEEP[continent])</f>
        <v>America</v>
      </c>
      <c r="Q961" t="str">
        <f>_xlfn.XLOOKUP(Table2[[#This Row],[id]],AGCEEP[id],AGCEEP[region])</f>
        <v>EPacificSea</v>
      </c>
      <c r="R961" t="str">
        <f>_xlfn.XLOOKUP(Table2[[#This Row],[id]],AGCEEP[id],AGCEEP[area])</f>
        <v>Sea</v>
      </c>
      <c r="S961" t="str">
        <f>_xlfn.XLOOKUP(Table2[[#This Row],[id]],AGCEEP[id],AGCEEP[terrain])</f>
        <v>sea</v>
      </c>
      <c r="T961">
        <f>_xlfn.XLOOKUP(Table2[[#This Row],[id]],AGCEEP[id],AGCEEP[religion])</f>
        <v>0</v>
      </c>
      <c r="U961" t="str">
        <f>_xlfn.XLOOKUP(Table2[[#This Row],[id]],AGCEEP[id],AGCEEP[climate])</f>
        <v>tundra</v>
      </c>
      <c r="V961">
        <f>_xlfn.XLOOKUP(Table2[[#This Row],[id]],AGCEEP[id],AGCEEP[culture])</f>
        <v>0</v>
      </c>
      <c r="W961">
        <f>_xlfn.XLOOKUP(Table2[[#This Row],[id]],AGCEEP[id],AGCEEP[goods])</f>
        <v>0</v>
      </c>
      <c r="X961" t="str">
        <f>_xlfn.XLOOKUP(Table2[[#This Row],[id]],AGCEEP[id],AGCEEP[name])</f>
        <v>Pacific Equatorial Current</v>
      </c>
      <c r="Y961">
        <f>_xlfn.XLOOKUP(Table2[[#This Row],[id]],AGCEEP[id],AGCEEP[colonization_difficulty])</f>
        <v>0</v>
      </c>
      <c r="Z961">
        <f>_xlfn.XLOOKUP(Table2[[#This Row],[id]],AGCEEP[id],AGCEEP[manpower])</f>
        <v>0</v>
      </c>
      <c r="AA961">
        <f>_xlfn.XLOOKUP(Table2[[#This Row],[id]],AGCEEP[id],AGCEEP[income])</f>
        <v>0</v>
      </c>
    </row>
    <row r="962" spans="1:27">
      <c r="A962" s="2">
        <v>961</v>
      </c>
      <c r="B962" s="3" t="s">
        <v>11</v>
      </c>
      <c r="C962" s="3" t="s">
        <v>1627</v>
      </c>
      <c r="D962" s="3" t="s">
        <v>1616</v>
      </c>
      <c r="E962" s="3" t="s">
        <v>1308</v>
      </c>
      <c r="F962" s="3"/>
      <c r="G962" s="3"/>
      <c r="H962" s="3"/>
      <c r="I962" s="3"/>
      <c r="J962" s="3" t="s">
        <v>1753</v>
      </c>
      <c r="K962" s="3"/>
      <c r="L962" s="3"/>
      <c r="M962" s="3"/>
      <c r="O962">
        <f>Table2[[#This Row],[id]]</f>
        <v>961</v>
      </c>
      <c r="P962" t="str">
        <f>_xlfn.XLOOKUP(Table2[[#This Row],[id]],AGCEEP[id],AGCEEP[continent])</f>
        <v>America</v>
      </c>
      <c r="Q962" t="str">
        <f>_xlfn.XLOOKUP(Table2[[#This Row],[id]],AGCEEP[id],AGCEEP[region])</f>
        <v>EPacificSea</v>
      </c>
      <c r="R962" t="str">
        <f>_xlfn.XLOOKUP(Table2[[#This Row],[id]],AGCEEP[id],AGCEEP[area])</f>
        <v>Sea</v>
      </c>
      <c r="S962" t="str">
        <f>_xlfn.XLOOKUP(Table2[[#This Row],[id]],AGCEEP[id],AGCEEP[terrain])</f>
        <v>sea</v>
      </c>
      <c r="T962">
        <f>_xlfn.XLOOKUP(Table2[[#This Row],[id]],AGCEEP[id],AGCEEP[religion])</f>
        <v>0</v>
      </c>
      <c r="U962" t="str">
        <f>_xlfn.XLOOKUP(Table2[[#This Row],[id]],AGCEEP[id],AGCEEP[climate])</f>
        <v>tundra</v>
      </c>
      <c r="V962">
        <f>_xlfn.XLOOKUP(Table2[[#This Row],[id]],AGCEEP[id],AGCEEP[culture])</f>
        <v>0</v>
      </c>
      <c r="W962">
        <f>_xlfn.XLOOKUP(Table2[[#This Row],[id]],AGCEEP[id],AGCEEP[goods])</f>
        <v>0</v>
      </c>
      <c r="X962" t="str">
        <f>_xlfn.XLOOKUP(Table2[[#This Row],[id]],AGCEEP[id],AGCEEP[name])</f>
        <v>Pacific Equatorial Current</v>
      </c>
      <c r="Y962">
        <f>_xlfn.XLOOKUP(Table2[[#This Row],[id]],AGCEEP[id],AGCEEP[colonization_difficulty])</f>
        <v>0</v>
      </c>
      <c r="Z962">
        <f>_xlfn.XLOOKUP(Table2[[#This Row],[id]],AGCEEP[id],AGCEEP[manpower])</f>
        <v>0</v>
      </c>
      <c r="AA962">
        <f>_xlfn.XLOOKUP(Table2[[#This Row],[id]],AGCEEP[id],AGCEEP[income])</f>
        <v>0</v>
      </c>
    </row>
    <row r="963" spans="1:27">
      <c r="A963" s="2">
        <v>962</v>
      </c>
      <c r="B963" s="3" t="s">
        <v>11</v>
      </c>
      <c r="C963" s="3" t="s">
        <v>1627</v>
      </c>
      <c r="D963" s="3" t="s">
        <v>1616</v>
      </c>
      <c r="E963" s="3" t="s">
        <v>1308</v>
      </c>
      <c r="F963" s="3"/>
      <c r="G963" s="3"/>
      <c r="H963" s="3"/>
      <c r="I963" s="3"/>
      <c r="J963" s="3" t="s">
        <v>1548</v>
      </c>
      <c r="K963" s="3">
        <v>0</v>
      </c>
      <c r="L963" s="3"/>
      <c r="M963" s="3"/>
      <c r="O963">
        <f>Table2[[#This Row],[id]]</f>
        <v>962</v>
      </c>
      <c r="P963" t="str">
        <f>_xlfn.XLOOKUP(Table2[[#This Row],[id]],AGCEEP[id],AGCEEP[continent])</f>
        <v>America</v>
      </c>
      <c r="Q963" t="str">
        <f>_xlfn.XLOOKUP(Table2[[#This Row],[id]],AGCEEP[id],AGCEEP[region])</f>
        <v>EPacificSea</v>
      </c>
      <c r="R963" t="str">
        <f>_xlfn.XLOOKUP(Table2[[#This Row],[id]],AGCEEP[id],AGCEEP[area])</f>
        <v>Sea</v>
      </c>
      <c r="S963" t="str">
        <f>_xlfn.XLOOKUP(Table2[[#This Row],[id]],AGCEEP[id],AGCEEP[terrain])</f>
        <v>sea</v>
      </c>
      <c r="T963">
        <f>_xlfn.XLOOKUP(Table2[[#This Row],[id]],AGCEEP[id],AGCEEP[religion])</f>
        <v>0</v>
      </c>
      <c r="U963">
        <f>_xlfn.XLOOKUP(Table2[[#This Row],[id]],AGCEEP[id],AGCEEP[climate])</f>
        <v>0</v>
      </c>
      <c r="V963">
        <f>_xlfn.XLOOKUP(Table2[[#This Row],[id]],AGCEEP[id],AGCEEP[culture])</f>
        <v>0</v>
      </c>
      <c r="W963">
        <f>_xlfn.XLOOKUP(Table2[[#This Row],[id]],AGCEEP[id],AGCEEP[goods])</f>
        <v>0</v>
      </c>
      <c r="X963" t="str">
        <f>_xlfn.XLOOKUP(Table2[[#This Row],[id]],AGCEEP[id],AGCEEP[name])</f>
        <v>Manzanillo Bay</v>
      </c>
      <c r="Y963">
        <f>_xlfn.XLOOKUP(Table2[[#This Row],[id]],AGCEEP[id],AGCEEP[colonization_difficulty])</f>
        <v>0</v>
      </c>
      <c r="Z963">
        <f>_xlfn.XLOOKUP(Table2[[#This Row],[id]],AGCEEP[id],AGCEEP[manpower])</f>
        <v>0</v>
      </c>
      <c r="AA963">
        <f>_xlfn.XLOOKUP(Table2[[#This Row],[id]],AGCEEP[id],AGCEEP[income])</f>
        <v>0</v>
      </c>
    </row>
    <row r="964" spans="1:27">
      <c r="A964" s="2">
        <v>963</v>
      </c>
      <c r="B964" s="3" t="s">
        <v>11</v>
      </c>
      <c r="C964" s="3" t="s">
        <v>1627</v>
      </c>
      <c r="D964" s="3" t="s">
        <v>1616</v>
      </c>
      <c r="E964" s="3" t="s">
        <v>1308</v>
      </c>
      <c r="F964" s="3"/>
      <c r="G964" s="3"/>
      <c r="H964" s="3"/>
      <c r="I964" s="3"/>
      <c r="J964" s="3" t="s">
        <v>1547</v>
      </c>
      <c r="K964" s="3">
        <v>0</v>
      </c>
      <c r="L964" s="3"/>
      <c r="M964" s="3"/>
      <c r="O964">
        <f>Table2[[#This Row],[id]]</f>
        <v>963</v>
      </c>
      <c r="P964" t="str">
        <f>_xlfn.XLOOKUP(Table2[[#This Row],[id]],AGCEEP[id],AGCEEP[continent])</f>
        <v>America</v>
      </c>
      <c r="Q964" t="str">
        <f>_xlfn.XLOOKUP(Table2[[#This Row],[id]],AGCEEP[id],AGCEEP[region])</f>
        <v>EPacificSea</v>
      </c>
      <c r="R964" t="str">
        <f>_xlfn.XLOOKUP(Table2[[#This Row],[id]],AGCEEP[id],AGCEEP[area])</f>
        <v>Sea</v>
      </c>
      <c r="S964" t="str">
        <f>_xlfn.XLOOKUP(Table2[[#This Row],[id]],AGCEEP[id],AGCEEP[terrain])</f>
        <v>sea</v>
      </c>
      <c r="T964">
        <f>_xlfn.XLOOKUP(Table2[[#This Row],[id]],AGCEEP[id],AGCEEP[religion])</f>
        <v>0</v>
      </c>
      <c r="U964">
        <f>_xlfn.XLOOKUP(Table2[[#This Row],[id]],AGCEEP[id],AGCEEP[climate])</f>
        <v>0</v>
      </c>
      <c r="V964">
        <f>_xlfn.XLOOKUP(Table2[[#This Row],[id]],AGCEEP[id],AGCEEP[culture])</f>
        <v>0</v>
      </c>
      <c r="W964">
        <f>_xlfn.XLOOKUP(Table2[[#This Row],[id]],AGCEEP[id],AGCEEP[goods])</f>
        <v>0</v>
      </c>
      <c r="X964" t="str">
        <f>_xlfn.XLOOKUP(Table2[[#This Row],[id]],AGCEEP[id],AGCEEP[name])</f>
        <v>Acapulco Bay</v>
      </c>
      <c r="Y964">
        <f>_xlfn.XLOOKUP(Table2[[#This Row],[id]],AGCEEP[id],AGCEEP[colonization_difficulty])</f>
        <v>0</v>
      </c>
      <c r="Z964">
        <f>_xlfn.XLOOKUP(Table2[[#This Row],[id]],AGCEEP[id],AGCEEP[manpower])</f>
        <v>0</v>
      </c>
      <c r="AA964">
        <f>_xlfn.XLOOKUP(Table2[[#This Row],[id]],AGCEEP[id],AGCEEP[income])</f>
        <v>0</v>
      </c>
    </row>
    <row r="965" spans="1:27">
      <c r="A965" s="2">
        <v>964</v>
      </c>
      <c r="B965" s="3" t="s">
        <v>11</v>
      </c>
      <c r="C965" s="3" t="s">
        <v>1628</v>
      </c>
      <c r="D965" s="3" t="s">
        <v>1616</v>
      </c>
      <c r="E965" s="3" t="s">
        <v>1308</v>
      </c>
      <c r="F965" s="3"/>
      <c r="G965" s="3"/>
      <c r="H965" s="3"/>
      <c r="I965" s="3"/>
      <c r="J965" s="3" t="s">
        <v>1516</v>
      </c>
      <c r="K965" s="3">
        <v>0</v>
      </c>
      <c r="L965" s="3"/>
      <c r="M965" s="3"/>
      <c r="O965">
        <f>Table2[[#This Row],[id]]</f>
        <v>964</v>
      </c>
      <c r="P965" t="str">
        <f>_xlfn.XLOOKUP(Table2[[#This Row],[id]],AGCEEP[id],AGCEEP[continent])</f>
        <v>America</v>
      </c>
      <c r="Q965" t="str">
        <f>_xlfn.XLOOKUP(Table2[[#This Row],[id]],AGCEEP[id],AGCEEP[region])</f>
        <v>CaribbeanSea</v>
      </c>
      <c r="R965" t="str">
        <f>_xlfn.XLOOKUP(Table2[[#This Row],[id]],AGCEEP[id],AGCEEP[area])</f>
        <v>Sea</v>
      </c>
      <c r="S965" t="str">
        <f>_xlfn.XLOOKUP(Table2[[#This Row],[id]],AGCEEP[id],AGCEEP[terrain])</f>
        <v>sea</v>
      </c>
      <c r="T965">
        <f>_xlfn.XLOOKUP(Table2[[#This Row],[id]],AGCEEP[id],AGCEEP[religion])</f>
        <v>0</v>
      </c>
      <c r="U965">
        <f>_xlfn.XLOOKUP(Table2[[#This Row],[id]],AGCEEP[id],AGCEEP[climate])</f>
        <v>0</v>
      </c>
      <c r="V965">
        <f>_xlfn.XLOOKUP(Table2[[#This Row],[id]],AGCEEP[id],AGCEEP[culture])</f>
        <v>0</v>
      </c>
      <c r="W965">
        <f>_xlfn.XLOOKUP(Table2[[#This Row],[id]],AGCEEP[id],AGCEEP[goods])</f>
        <v>0</v>
      </c>
      <c r="X965" t="str">
        <f>_xlfn.XLOOKUP(Table2[[#This Row],[id]],AGCEEP[id],AGCEEP[name])</f>
        <v>Belize Bay</v>
      </c>
      <c r="Y965">
        <f>_xlfn.XLOOKUP(Table2[[#This Row],[id]],AGCEEP[id],AGCEEP[colonization_difficulty])</f>
        <v>0</v>
      </c>
      <c r="Z965">
        <f>_xlfn.XLOOKUP(Table2[[#This Row],[id]],AGCEEP[id],AGCEEP[manpower])</f>
        <v>0</v>
      </c>
      <c r="AA965">
        <f>_xlfn.XLOOKUP(Table2[[#This Row],[id]],AGCEEP[id],AGCEEP[income])</f>
        <v>0</v>
      </c>
    </row>
    <row r="966" spans="1:27">
      <c r="A966" s="2">
        <v>965</v>
      </c>
      <c r="B966" s="3" t="s">
        <v>11</v>
      </c>
      <c r="C966" s="3" t="s">
        <v>1628</v>
      </c>
      <c r="D966" s="3" t="s">
        <v>1616</v>
      </c>
      <c r="E966" s="3" t="s">
        <v>1308</v>
      </c>
      <c r="F966" s="3"/>
      <c r="G966" s="3"/>
      <c r="H966" s="3"/>
      <c r="I966" s="3"/>
      <c r="J966" s="3" t="s">
        <v>1517</v>
      </c>
      <c r="K966" s="3">
        <v>0</v>
      </c>
      <c r="L966" s="3"/>
      <c r="M966" s="3"/>
      <c r="O966">
        <f>Table2[[#This Row],[id]]</f>
        <v>965</v>
      </c>
      <c r="P966" t="str">
        <f>_xlfn.XLOOKUP(Table2[[#This Row],[id]],AGCEEP[id],AGCEEP[continent])</f>
        <v>America</v>
      </c>
      <c r="Q966" t="str">
        <f>_xlfn.XLOOKUP(Table2[[#This Row],[id]],AGCEEP[id],AGCEEP[region])</f>
        <v>CaribbeanSea</v>
      </c>
      <c r="R966" t="str">
        <f>_xlfn.XLOOKUP(Table2[[#This Row],[id]],AGCEEP[id],AGCEEP[area])</f>
        <v>Sea</v>
      </c>
      <c r="S966" t="str">
        <f>_xlfn.XLOOKUP(Table2[[#This Row],[id]],AGCEEP[id],AGCEEP[terrain])</f>
        <v>sea</v>
      </c>
      <c r="T966">
        <f>_xlfn.XLOOKUP(Table2[[#This Row],[id]],AGCEEP[id],AGCEEP[religion])</f>
        <v>0</v>
      </c>
      <c r="U966">
        <f>_xlfn.XLOOKUP(Table2[[#This Row],[id]],AGCEEP[id],AGCEEP[climate])</f>
        <v>0</v>
      </c>
      <c r="V966">
        <f>_xlfn.XLOOKUP(Table2[[#This Row],[id]],AGCEEP[id],AGCEEP[culture])</f>
        <v>0</v>
      </c>
      <c r="W966">
        <f>_xlfn.XLOOKUP(Table2[[#This Row],[id]],AGCEEP[id],AGCEEP[goods])</f>
        <v>0</v>
      </c>
      <c r="X966" t="str">
        <f>_xlfn.XLOOKUP(Table2[[#This Row],[id]],AGCEEP[id],AGCEEP[name])</f>
        <v>Florida Straits</v>
      </c>
      <c r="Y966">
        <f>_xlfn.XLOOKUP(Table2[[#This Row],[id]],AGCEEP[id],AGCEEP[colonization_difficulty])</f>
        <v>0</v>
      </c>
      <c r="Z966">
        <f>_xlfn.XLOOKUP(Table2[[#This Row],[id]],AGCEEP[id],AGCEEP[manpower])</f>
        <v>0</v>
      </c>
      <c r="AA966">
        <f>_xlfn.XLOOKUP(Table2[[#This Row],[id]],AGCEEP[id],AGCEEP[income])</f>
        <v>0</v>
      </c>
    </row>
    <row r="967" spans="1:27">
      <c r="A967" s="2">
        <v>966</v>
      </c>
      <c r="B967" s="3" t="s">
        <v>11</v>
      </c>
      <c r="C967" s="3" t="s">
        <v>1628</v>
      </c>
      <c r="D967" s="3" t="s">
        <v>1616</v>
      </c>
      <c r="E967" s="3" t="s">
        <v>1308</v>
      </c>
      <c r="F967" s="3"/>
      <c r="G967" s="3"/>
      <c r="H967" s="3"/>
      <c r="I967" s="3"/>
      <c r="J967" s="3" t="s">
        <v>1755</v>
      </c>
      <c r="K967" s="3">
        <v>0</v>
      </c>
      <c r="L967" s="3"/>
      <c r="M967" s="3"/>
      <c r="O967">
        <f>Table2[[#This Row],[id]]</f>
        <v>966</v>
      </c>
      <c r="P967" t="str">
        <f>_xlfn.XLOOKUP(Table2[[#This Row],[id]],AGCEEP[id],AGCEEP[continent])</f>
        <v>America</v>
      </c>
      <c r="Q967" t="str">
        <f>_xlfn.XLOOKUP(Table2[[#This Row],[id]],AGCEEP[id],AGCEEP[region])</f>
        <v>CaribbeanSea</v>
      </c>
      <c r="R967" t="str">
        <f>_xlfn.XLOOKUP(Table2[[#This Row],[id]],AGCEEP[id],AGCEEP[area])</f>
        <v>Sea</v>
      </c>
      <c r="S967" t="str">
        <f>_xlfn.XLOOKUP(Table2[[#This Row],[id]],AGCEEP[id],AGCEEP[terrain])</f>
        <v>sea</v>
      </c>
      <c r="T967">
        <f>_xlfn.XLOOKUP(Table2[[#This Row],[id]],AGCEEP[id],AGCEEP[religion])</f>
        <v>0</v>
      </c>
      <c r="U967" t="str">
        <f>_xlfn.XLOOKUP(Table2[[#This Row],[id]],AGCEEP[id],AGCEEP[climate])</f>
        <v>arctic</v>
      </c>
      <c r="V967">
        <f>_xlfn.XLOOKUP(Table2[[#This Row],[id]],AGCEEP[id],AGCEEP[culture])</f>
        <v>0</v>
      </c>
      <c r="W967">
        <f>_xlfn.XLOOKUP(Table2[[#This Row],[id]],AGCEEP[id],AGCEEP[goods])</f>
        <v>0</v>
      </c>
      <c r="X967" t="str">
        <f>_xlfn.XLOOKUP(Table2[[#This Row],[id]],AGCEEP[id],AGCEEP[name])</f>
        <v>Jamaican Sea</v>
      </c>
      <c r="Y967">
        <f>_xlfn.XLOOKUP(Table2[[#This Row],[id]],AGCEEP[id],AGCEEP[colonization_difficulty])</f>
        <v>0</v>
      </c>
      <c r="Z967">
        <f>_xlfn.XLOOKUP(Table2[[#This Row],[id]],AGCEEP[id],AGCEEP[manpower])</f>
        <v>0</v>
      </c>
      <c r="AA967">
        <f>_xlfn.XLOOKUP(Table2[[#This Row],[id]],AGCEEP[id],AGCEEP[income])</f>
        <v>0</v>
      </c>
    </row>
    <row r="968" spans="1:27">
      <c r="A968" s="2">
        <v>967</v>
      </c>
      <c r="B968" s="3" t="s">
        <v>11</v>
      </c>
      <c r="C968" s="3" t="s">
        <v>1628</v>
      </c>
      <c r="D968" s="3" t="s">
        <v>1616</v>
      </c>
      <c r="E968" s="3" t="s">
        <v>1308</v>
      </c>
      <c r="F968" s="3"/>
      <c r="G968" s="3"/>
      <c r="H968" s="3"/>
      <c r="I968" s="3"/>
      <c r="J968" s="3" t="s">
        <v>1756</v>
      </c>
      <c r="K968" s="3">
        <v>0</v>
      </c>
      <c r="L968" s="3"/>
      <c r="M968" s="3"/>
      <c r="O968">
        <f>Table2[[#This Row],[id]]</f>
        <v>967</v>
      </c>
      <c r="P968" t="str">
        <f>_xlfn.XLOOKUP(Table2[[#This Row],[id]],AGCEEP[id],AGCEEP[continent])</f>
        <v>America</v>
      </c>
      <c r="Q968" t="str">
        <f>_xlfn.XLOOKUP(Table2[[#This Row],[id]],AGCEEP[id],AGCEEP[region])</f>
        <v>CaribbeanSea</v>
      </c>
      <c r="R968" t="str">
        <f>_xlfn.XLOOKUP(Table2[[#This Row],[id]],AGCEEP[id],AGCEEP[area])</f>
        <v>Sea</v>
      </c>
      <c r="S968" t="str">
        <f>_xlfn.XLOOKUP(Table2[[#This Row],[id]],AGCEEP[id],AGCEEP[terrain])</f>
        <v>sea</v>
      </c>
      <c r="T968">
        <f>_xlfn.XLOOKUP(Table2[[#This Row],[id]],AGCEEP[id],AGCEEP[religion])</f>
        <v>0</v>
      </c>
      <c r="U968">
        <f>_xlfn.XLOOKUP(Table2[[#This Row],[id]],AGCEEP[id],AGCEEP[climate])</f>
        <v>0</v>
      </c>
      <c r="V968">
        <f>_xlfn.XLOOKUP(Table2[[#This Row],[id]],AGCEEP[id],AGCEEP[culture])</f>
        <v>0</v>
      </c>
      <c r="W968">
        <f>_xlfn.XLOOKUP(Table2[[#This Row],[id]],AGCEEP[id],AGCEEP[goods])</f>
        <v>0</v>
      </c>
      <c r="X968" t="str">
        <f>_xlfn.XLOOKUP(Table2[[#This Row],[id]],AGCEEP[id],AGCEEP[name])</f>
        <v>The Bahamas</v>
      </c>
      <c r="Y968">
        <f>_xlfn.XLOOKUP(Table2[[#This Row],[id]],AGCEEP[id],AGCEEP[colonization_difficulty])</f>
        <v>0</v>
      </c>
      <c r="Z968">
        <f>_xlfn.XLOOKUP(Table2[[#This Row],[id]],AGCEEP[id],AGCEEP[manpower])</f>
        <v>0</v>
      </c>
      <c r="AA968">
        <f>_xlfn.XLOOKUP(Table2[[#This Row],[id]],AGCEEP[id],AGCEEP[income])</f>
        <v>0</v>
      </c>
    </row>
    <row r="969" spans="1:27">
      <c r="A969" s="2">
        <v>968</v>
      </c>
      <c r="B969" s="3" t="s">
        <v>11</v>
      </c>
      <c r="C969" s="3" t="s">
        <v>1622</v>
      </c>
      <c r="D969" s="3" t="s">
        <v>1616</v>
      </c>
      <c r="E969" s="3" t="s">
        <v>1308</v>
      </c>
      <c r="F969" s="3"/>
      <c r="G969" s="3"/>
      <c r="H969" s="3"/>
      <c r="I969" s="3"/>
      <c r="J969" s="3" t="s">
        <v>1417</v>
      </c>
      <c r="K969" s="3">
        <v>0</v>
      </c>
      <c r="L969" s="3"/>
      <c r="M969" s="3"/>
      <c r="O969">
        <f>Table2[[#This Row],[id]]</f>
        <v>968</v>
      </c>
      <c r="P969" t="str">
        <f>_xlfn.XLOOKUP(Table2[[#This Row],[id]],AGCEEP[id],AGCEEP[continent])</f>
        <v>America</v>
      </c>
      <c r="Q969" t="str">
        <f>_xlfn.XLOOKUP(Table2[[#This Row],[id]],AGCEEP[id],AGCEEP[region])</f>
        <v>ENACoastSea</v>
      </c>
      <c r="R969" t="str">
        <f>_xlfn.XLOOKUP(Table2[[#This Row],[id]],AGCEEP[id],AGCEEP[area])</f>
        <v>Sea</v>
      </c>
      <c r="S969" t="str">
        <f>_xlfn.XLOOKUP(Table2[[#This Row],[id]],AGCEEP[id],AGCEEP[terrain])</f>
        <v>sea</v>
      </c>
      <c r="T969">
        <f>_xlfn.XLOOKUP(Table2[[#This Row],[id]],AGCEEP[id],AGCEEP[religion])</f>
        <v>0</v>
      </c>
      <c r="U969" t="str">
        <f>_xlfn.XLOOKUP(Table2[[#This Row],[id]],AGCEEP[id],AGCEEP[climate])</f>
        <v>arctic</v>
      </c>
      <c r="V969">
        <f>_xlfn.XLOOKUP(Table2[[#This Row],[id]],AGCEEP[id],AGCEEP[culture])</f>
        <v>0</v>
      </c>
      <c r="W969">
        <f>_xlfn.XLOOKUP(Table2[[#This Row],[id]],AGCEEP[id],AGCEEP[goods])</f>
        <v>0</v>
      </c>
      <c r="X969" t="str">
        <f>_xlfn.XLOOKUP(Table2[[#This Row],[id]],AGCEEP[id],AGCEEP[name])</f>
        <v>Sea of Sargassos</v>
      </c>
      <c r="Y969">
        <f>_xlfn.XLOOKUP(Table2[[#This Row],[id]],AGCEEP[id],AGCEEP[colonization_difficulty])</f>
        <v>0</v>
      </c>
      <c r="Z969">
        <f>_xlfn.XLOOKUP(Table2[[#This Row],[id]],AGCEEP[id],AGCEEP[manpower])</f>
        <v>0</v>
      </c>
      <c r="AA969">
        <f>_xlfn.XLOOKUP(Table2[[#This Row],[id]],AGCEEP[id],AGCEEP[income])</f>
        <v>0</v>
      </c>
    </row>
    <row r="970" spans="1:27">
      <c r="A970" s="2">
        <v>969</v>
      </c>
      <c r="B970" s="3" t="s">
        <v>11</v>
      </c>
      <c r="C970" s="3" t="s">
        <v>1628</v>
      </c>
      <c r="D970" s="3" t="s">
        <v>1616</v>
      </c>
      <c r="E970" s="3" t="s">
        <v>1308</v>
      </c>
      <c r="F970" s="3"/>
      <c r="G970" s="3"/>
      <c r="H970" s="3"/>
      <c r="I970" s="3"/>
      <c r="J970" s="3" t="s">
        <v>1757</v>
      </c>
      <c r="K970" s="3">
        <v>0</v>
      </c>
      <c r="L970" s="3"/>
      <c r="M970" s="3"/>
      <c r="O970">
        <f>Table2[[#This Row],[id]]</f>
        <v>969</v>
      </c>
      <c r="P970" t="str">
        <f>_xlfn.XLOOKUP(Table2[[#This Row],[id]],AGCEEP[id],AGCEEP[continent])</f>
        <v>America</v>
      </c>
      <c r="Q970" t="str">
        <f>_xlfn.XLOOKUP(Table2[[#This Row],[id]],AGCEEP[id],AGCEEP[region])</f>
        <v>CaribbeanSea</v>
      </c>
      <c r="R970" t="str">
        <f>_xlfn.XLOOKUP(Table2[[#This Row],[id]],AGCEEP[id],AGCEEP[area])</f>
        <v>Sea</v>
      </c>
      <c r="S970" t="str">
        <f>_xlfn.XLOOKUP(Table2[[#This Row],[id]],AGCEEP[id],AGCEEP[terrain])</f>
        <v>sea</v>
      </c>
      <c r="T970">
        <f>_xlfn.XLOOKUP(Table2[[#This Row],[id]],AGCEEP[id],AGCEEP[religion])</f>
        <v>0</v>
      </c>
      <c r="U970">
        <f>_xlfn.XLOOKUP(Table2[[#This Row],[id]],AGCEEP[id],AGCEEP[climate])</f>
        <v>0</v>
      </c>
      <c r="V970">
        <f>_xlfn.XLOOKUP(Table2[[#This Row],[id]],AGCEEP[id],AGCEEP[culture])</f>
        <v>0</v>
      </c>
      <c r="W970">
        <f>_xlfn.XLOOKUP(Table2[[#This Row],[id]],AGCEEP[id],AGCEEP[goods])</f>
        <v>0</v>
      </c>
      <c r="X970" t="str">
        <f>_xlfn.XLOOKUP(Table2[[#This Row],[id]],AGCEEP[id],AGCEEP[name])</f>
        <v>Tortuga Island</v>
      </c>
      <c r="Y970">
        <f>_xlfn.XLOOKUP(Table2[[#This Row],[id]],AGCEEP[id],AGCEEP[colonization_difficulty])</f>
        <v>0</v>
      </c>
      <c r="Z970">
        <f>_xlfn.XLOOKUP(Table2[[#This Row],[id]],AGCEEP[id],AGCEEP[manpower])</f>
        <v>0</v>
      </c>
      <c r="AA970">
        <f>_xlfn.XLOOKUP(Table2[[#This Row],[id]],AGCEEP[id],AGCEEP[income])</f>
        <v>0</v>
      </c>
    </row>
    <row r="971" spans="1:27">
      <c r="A971" s="2">
        <v>970</v>
      </c>
      <c r="B971" s="3" t="s">
        <v>11</v>
      </c>
      <c r="C971" s="3" t="s">
        <v>1632</v>
      </c>
      <c r="D971" s="3" t="s">
        <v>1616</v>
      </c>
      <c r="E971" s="3" t="s">
        <v>1308</v>
      </c>
      <c r="F971" s="3"/>
      <c r="G971" s="3"/>
      <c r="H971" s="3"/>
      <c r="I971" s="3"/>
      <c r="J971" s="3" t="s">
        <v>1418</v>
      </c>
      <c r="K971" s="3">
        <v>0</v>
      </c>
      <c r="L971" s="3"/>
      <c r="M971" s="3"/>
      <c r="O971">
        <f>Table2[[#This Row],[id]]</f>
        <v>970</v>
      </c>
      <c r="P971" t="str">
        <f>_xlfn.XLOOKUP(Table2[[#This Row],[id]],AGCEEP[id],AGCEEP[continent])</f>
        <v>America</v>
      </c>
      <c r="Q971" t="str">
        <f>_xlfn.XLOOKUP(Table2[[#This Row],[id]],AGCEEP[id],AGCEEP[region])</f>
        <v>NCAtlanticSea</v>
      </c>
      <c r="R971" t="str">
        <f>_xlfn.XLOOKUP(Table2[[#This Row],[id]],AGCEEP[id],AGCEEP[area])</f>
        <v>Sea</v>
      </c>
      <c r="S971" t="str">
        <f>_xlfn.XLOOKUP(Table2[[#This Row],[id]],AGCEEP[id],AGCEEP[terrain])</f>
        <v>sea</v>
      </c>
      <c r="T971">
        <f>_xlfn.XLOOKUP(Table2[[#This Row],[id]],AGCEEP[id],AGCEEP[religion])</f>
        <v>0</v>
      </c>
      <c r="U971" t="str">
        <f>_xlfn.XLOOKUP(Table2[[#This Row],[id]],AGCEEP[id],AGCEEP[climate])</f>
        <v>arctic</v>
      </c>
      <c r="V971">
        <f>_xlfn.XLOOKUP(Table2[[#This Row],[id]],AGCEEP[id],AGCEEP[culture])</f>
        <v>0</v>
      </c>
      <c r="W971">
        <f>_xlfn.XLOOKUP(Table2[[#This Row],[id]],AGCEEP[id],AGCEEP[goods])</f>
        <v>0</v>
      </c>
      <c r="X971" t="str">
        <f>_xlfn.XLOOKUP(Table2[[#This Row],[id]],AGCEEP[id],AGCEEP[name])</f>
        <v>Central Atlantic Ocean</v>
      </c>
      <c r="Y971">
        <f>_xlfn.XLOOKUP(Table2[[#This Row],[id]],AGCEEP[id],AGCEEP[colonization_difficulty])</f>
        <v>0</v>
      </c>
      <c r="Z971">
        <f>_xlfn.XLOOKUP(Table2[[#This Row],[id]],AGCEEP[id],AGCEEP[manpower])</f>
        <v>0</v>
      </c>
      <c r="AA971">
        <f>_xlfn.XLOOKUP(Table2[[#This Row],[id]],AGCEEP[id],AGCEEP[income])</f>
        <v>0</v>
      </c>
    </row>
    <row r="972" spans="1:27">
      <c r="A972" s="2">
        <v>971</v>
      </c>
      <c r="B972" s="3" t="s">
        <v>11</v>
      </c>
      <c r="C972" s="3" t="s">
        <v>1632</v>
      </c>
      <c r="D972" s="3" t="s">
        <v>1616</v>
      </c>
      <c r="E972" s="3" t="s">
        <v>1308</v>
      </c>
      <c r="F972" s="3"/>
      <c r="G972" s="3"/>
      <c r="H972" s="3"/>
      <c r="I972" s="3"/>
      <c r="J972" s="3" t="s">
        <v>1418</v>
      </c>
      <c r="K972" s="3">
        <v>0</v>
      </c>
      <c r="L972" s="3"/>
      <c r="M972" s="3"/>
      <c r="O972">
        <f>Table2[[#This Row],[id]]</f>
        <v>971</v>
      </c>
      <c r="P972" t="str">
        <f>_xlfn.XLOOKUP(Table2[[#This Row],[id]],AGCEEP[id],AGCEEP[continent])</f>
        <v>America</v>
      </c>
      <c r="Q972" t="str">
        <f>_xlfn.XLOOKUP(Table2[[#This Row],[id]],AGCEEP[id],AGCEEP[region])</f>
        <v>NCAtlanticSea</v>
      </c>
      <c r="R972" t="str">
        <f>_xlfn.XLOOKUP(Table2[[#This Row],[id]],AGCEEP[id],AGCEEP[area])</f>
        <v>Sea</v>
      </c>
      <c r="S972" t="str">
        <f>_xlfn.XLOOKUP(Table2[[#This Row],[id]],AGCEEP[id],AGCEEP[terrain])</f>
        <v>sea</v>
      </c>
      <c r="T972">
        <f>_xlfn.XLOOKUP(Table2[[#This Row],[id]],AGCEEP[id],AGCEEP[religion])</f>
        <v>0</v>
      </c>
      <c r="U972" t="str">
        <f>_xlfn.XLOOKUP(Table2[[#This Row],[id]],AGCEEP[id],AGCEEP[climate])</f>
        <v>arctic</v>
      </c>
      <c r="V972">
        <f>_xlfn.XLOOKUP(Table2[[#This Row],[id]],AGCEEP[id],AGCEEP[culture])</f>
        <v>0</v>
      </c>
      <c r="W972">
        <f>_xlfn.XLOOKUP(Table2[[#This Row],[id]],AGCEEP[id],AGCEEP[goods])</f>
        <v>0</v>
      </c>
      <c r="X972" t="str">
        <f>_xlfn.XLOOKUP(Table2[[#This Row],[id]],AGCEEP[id],AGCEEP[name])</f>
        <v>Central Atlantic Ocean</v>
      </c>
      <c r="Y972">
        <f>_xlfn.XLOOKUP(Table2[[#This Row],[id]],AGCEEP[id],AGCEEP[colonization_difficulty])</f>
        <v>0</v>
      </c>
      <c r="Z972">
        <f>_xlfn.XLOOKUP(Table2[[#This Row],[id]],AGCEEP[id],AGCEEP[manpower])</f>
        <v>0</v>
      </c>
      <c r="AA972">
        <f>_xlfn.XLOOKUP(Table2[[#This Row],[id]],AGCEEP[id],AGCEEP[income])</f>
        <v>0</v>
      </c>
    </row>
    <row r="973" spans="1:27">
      <c r="A973" s="2">
        <v>972</v>
      </c>
      <c r="B973" s="3" t="s">
        <v>11</v>
      </c>
      <c r="C973" s="3" t="s">
        <v>1632</v>
      </c>
      <c r="D973" s="3" t="s">
        <v>1616</v>
      </c>
      <c r="E973" s="3" t="s">
        <v>1308</v>
      </c>
      <c r="F973" s="3"/>
      <c r="G973" s="3"/>
      <c r="H973" s="3"/>
      <c r="I973" s="3"/>
      <c r="J973" s="3" t="s">
        <v>1418</v>
      </c>
      <c r="K973" s="3">
        <v>0</v>
      </c>
      <c r="L973" s="3"/>
      <c r="M973" s="3"/>
      <c r="O973">
        <f>Table2[[#This Row],[id]]</f>
        <v>972</v>
      </c>
      <c r="P973" t="str">
        <f>_xlfn.XLOOKUP(Table2[[#This Row],[id]],AGCEEP[id],AGCEEP[continent])</f>
        <v>America</v>
      </c>
      <c r="Q973" t="str">
        <f>_xlfn.XLOOKUP(Table2[[#This Row],[id]],AGCEEP[id],AGCEEP[region])</f>
        <v>NCAtlanticSea</v>
      </c>
      <c r="R973" t="str">
        <f>_xlfn.XLOOKUP(Table2[[#This Row],[id]],AGCEEP[id],AGCEEP[area])</f>
        <v>Sea</v>
      </c>
      <c r="S973" t="str">
        <f>_xlfn.XLOOKUP(Table2[[#This Row],[id]],AGCEEP[id],AGCEEP[terrain])</f>
        <v>sea</v>
      </c>
      <c r="T973">
        <f>_xlfn.XLOOKUP(Table2[[#This Row],[id]],AGCEEP[id],AGCEEP[religion])</f>
        <v>0</v>
      </c>
      <c r="U973">
        <f>_xlfn.XLOOKUP(Table2[[#This Row],[id]],AGCEEP[id],AGCEEP[climate])</f>
        <v>0</v>
      </c>
      <c r="V973">
        <f>_xlfn.XLOOKUP(Table2[[#This Row],[id]],AGCEEP[id],AGCEEP[culture])</f>
        <v>0</v>
      </c>
      <c r="W973">
        <f>_xlfn.XLOOKUP(Table2[[#This Row],[id]],AGCEEP[id],AGCEEP[goods])</f>
        <v>0</v>
      </c>
      <c r="X973" t="str">
        <f>_xlfn.XLOOKUP(Table2[[#This Row],[id]],AGCEEP[id],AGCEEP[name])</f>
        <v>Central Atlantic Ocean</v>
      </c>
      <c r="Y973">
        <f>_xlfn.XLOOKUP(Table2[[#This Row],[id]],AGCEEP[id],AGCEEP[colonization_difficulty])</f>
        <v>0</v>
      </c>
      <c r="Z973">
        <f>_xlfn.XLOOKUP(Table2[[#This Row],[id]],AGCEEP[id],AGCEEP[manpower])</f>
        <v>0</v>
      </c>
      <c r="AA973">
        <f>_xlfn.XLOOKUP(Table2[[#This Row],[id]],AGCEEP[id],AGCEEP[income])</f>
        <v>0</v>
      </c>
    </row>
    <row r="974" spans="1:27">
      <c r="A974" s="2">
        <v>973</v>
      </c>
      <c r="B974" s="3" t="s">
        <v>11</v>
      </c>
      <c r="C974" s="3" t="s">
        <v>1632</v>
      </c>
      <c r="D974" s="3" t="s">
        <v>1616</v>
      </c>
      <c r="E974" s="3" t="s">
        <v>1308</v>
      </c>
      <c r="F974" s="3"/>
      <c r="G974" s="3"/>
      <c r="H974" s="3"/>
      <c r="I974" s="3"/>
      <c r="J974" s="3" t="s">
        <v>1418</v>
      </c>
      <c r="K974" s="3"/>
      <c r="L974" s="3"/>
      <c r="M974" s="3"/>
      <c r="O974">
        <f>Table2[[#This Row],[id]]</f>
        <v>973</v>
      </c>
      <c r="P974" t="str">
        <f>_xlfn.XLOOKUP(Table2[[#This Row],[id]],AGCEEP[id],AGCEEP[continent])</f>
        <v>America</v>
      </c>
      <c r="Q974" t="str">
        <f>_xlfn.XLOOKUP(Table2[[#This Row],[id]],AGCEEP[id],AGCEEP[region])</f>
        <v>NCAtlanticSea</v>
      </c>
      <c r="R974" t="str">
        <f>_xlfn.XLOOKUP(Table2[[#This Row],[id]],AGCEEP[id],AGCEEP[area])</f>
        <v>Sea</v>
      </c>
      <c r="S974" t="str">
        <f>_xlfn.XLOOKUP(Table2[[#This Row],[id]],AGCEEP[id],AGCEEP[terrain])</f>
        <v>sea</v>
      </c>
      <c r="T974">
        <f>_xlfn.XLOOKUP(Table2[[#This Row],[id]],AGCEEP[id],AGCEEP[religion])</f>
        <v>0</v>
      </c>
      <c r="U974">
        <f>_xlfn.XLOOKUP(Table2[[#This Row],[id]],AGCEEP[id],AGCEEP[climate])</f>
        <v>0</v>
      </c>
      <c r="V974">
        <f>_xlfn.XLOOKUP(Table2[[#This Row],[id]],AGCEEP[id],AGCEEP[culture])</f>
        <v>0</v>
      </c>
      <c r="W974">
        <f>_xlfn.XLOOKUP(Table2[[#This Row],[id]],AGCEEP[id],AGCEEP[goods])</f>
        <v>0</v>
      </c>
      <c r="X974" t="str">
        <f>_xlfn.XLOOKUP(Table2[[#This Row],[id]],AGCEEP[id],AGCEEP[name])</f>
        <v>Central Atlantic Ocean</v>
      </c>
      <c r="Y974">
        <f>_xlfn.XLOOKUP(Table2[[#This Row],[id]],AGCEEP[id],AGCEEP[colonization_difficulty])</f>
        <v>0</v>
      </c>
      <c r="Z974">
        <f>_xlfn.XLOOKUP(Table2[[#This Row],[id]],AGCEEP[id],AGCEEP[manpower])</f>
        <v>0</v>
      </c>
      <c r="AA974">
        <f>_xlfn.XLOOKUP(Table2[[#This Row],[id]],AGCEEP[id],AGCEEP[income])</f>
        <v>0</v>
      </c>
    </row>
    <row r="975" spans="1:27">
      <c r="A975" s="2">
        <v>974</v>
      </c>
      <c r="B975" s="3" t="s">
        <v>11</v>
      </c>
      <c r="C975" s="3" t="s">
        <v>1632</v>
      </c>
      <c r="D975" s="3" t="s">
        <v>1616</v>
      </c>
      <c r="E975" s="3" t="s">
        <v>1308</v>
      </c>
      <c r="F975" s="3"/>
      <c r="G975" s="3"/>
      <c r="H975" s="3"/>
      <c r="I975" s="3"/>
      <c r="J975" s="3" t="s">
        <v>1418</v>
      </c>
      <c r="K975" s="3"/>
      <c r="L975" s="3"/>
      <c r="M975" s="3"/>
      <c r="O975">
        <f>Table2[[#This Row],[id]]</f>
        <v>974</v>
      </c>
      <c r="P975" t="str">
        <f>_xlfn.XLOOKUP(Table2[[#This Row],[id]],AGCEEP[id],AGCEEP[continent])</f>
        <v>America</v>
      </c>
      <c r="Q975" t="str">
        <f>_xlfn.XLOOKUP(Table2[[#This Row],[id]],AGCEEP[id],AGCEEP[region])</f>
        <v>NCAtlanticSea</v>
      </c>
      <c r="R975" t="str">
        <f>_xlfn.XLOOKUP(Table2[[#This Row],[id]],AGCEEP[id],AGCEEP[area])</f>
        <v>Sea</v>
      </c>
      <c r="S975" t="str">
        <f>_xlfn.XLOOKUP(Table2[[#This Row],[id]],AGCEEP[id],AGCEEP[terrain])</f>
        <v>sea</v>
      </c>
      <c r="T975">
        <f>_xlfn.XLOOKUP(Table2[[#This Row],[id]],AGCEEP[id],AGCEEP[religion])</f>
        <v>0</v>
      </c>
      <c r="U975">
        <f>_xlfn.XLOOKUP(Table2[[#This Row],[id]],AGCEEP[id],AGCEEP[climate])</f>
        <v>0</v>
      </c>
      <c r="V975">
        <f>_xlfn.XLOOKUP(Table2[[#This Row],[id]],AGCEEP[id],AGCEEP[culture])</f>
        <v>0</v>
      </c>
      <c r="W975">
        <f>_xlfn.XLOOKUP(Table2[[#This Row],[id]],AGCEEP[id],AGCEEP[goods])</f>
        <v>0</v>
      </c>
      <c r="X975" t="str">
        <f>_xlfn.XLOOKUP(Table2[[#This Row],[id]],AGCEEP[id],AGCEEP[name])</f>
        <v>Central Atlantic Ocean</v>
      </c>
      <c r="Y975">
        <f>_xlfn.XLOOKUP(Table2[[#This Row],[id]],AGCEEP[id],AGCEEP[colonization_difficulty])</f>
        <v>0</v>
      </c>
      <c r="Z975">
        <f>_xlfn.XLOOKUP(Table2[[#This Row],[id]],AGCEEP[id],AGCEEP[manpower])</f>
        <v>0</v>
      </c>
      <c r="AA975">
        <f>_xlfn.XLOOKUP(Table2[[#This Row],[id]],AGCEEP[id],AGCEEP[income])</f>
        <v>0</v>
      </c>
    </row>
    <row r="976" spans="1:27">
      <c r="A976" s="2">
        <v>975</v>
      </c>
      <c r="B976" s="3" t="s">
        <v>11</v>
      </c>
      <c r="C976" s="3" t="s">
        <v>1632</v>
      </c>
      <c r="D976" s="3" t="s">
        <v>1616</v>
      </c>
      <c r="E976" s="3" t="s">
        <v>1308</v>
      </c>
      <c r="F976" s="3"/>
      <c r="G976" s="3"/>
      <c r="H976" s="3"/>
      <c r="I976" s="3"/>
      <c r="J976" s="3" t="s">
        <v>1418</v>
      </c>
      <c r="K976" s="3"/>
      <c r="L976" s="3"/>
      <c r="M976" s="3"/>
      <c r="O976">
        <f>Table2[[#This Row],[id]]</f>
        <v>975</v>
      </c>
      <c r="P976" t="str">
        <f>_xlfn.XLOOKUP(Table2[[#This Row],[id]],AGCEEP[id],AGCEEP[continent])</f>
        <v>America</v>
      </c>
      <c r="Q976" t="str">
        <f>_xlfn.XLOOKUP(Table2[[#This Row],[id]],AGCEEP[id],AGCEEP[region])</f>
        <v>NCAtlanticSea</v>
      </c>
      <c r="R976" t="str">
        <f>_xlfn.XLOOKUP(Table2[[#This Row],[id]],AGCEEP[id],AGCEEP[area])</f>
        <v>Sea</v>
      </c>
      <c r="S976" t="str">
        <f>_xlfn.XLOOKUP(Table2[[#This Row],[id]],AGCEEP[id],AGCEEP[terrain])</f>
        <v>sea</v>
      </c>
      <c r="T976">
        <f>_xlfn.XLOOKUP(Table2[[#This Row],[id]],AGCEEP[id],AGCEEP[religion])</f>
        <v>0</v>
      </c>
      <c r="U976" t="str">
        <f>_xlfn.XLOOKUP(Table2[[#This Row],[id]],AGCEEP[id],AGCEEP[climate])</f>
        <v>arctic</v>
      </c>
      <c r="V976">
        <f>_xlfn.XLOOKUP(Table2[[#This Row],[id]],AGCEEP[id],AGCEEP[culture])</f>
        <v>0</v>
      </c>
      <c r="W976">
        <f>_xlfn.XLOOKUP(Table2[[#This Row],[id]],AGCEEP[id],AGCEEP[goods])</f>
        <v>0</v>
      </c>
      <c r="X976" t="str">
        <f>_xlfn.XLOOKUP(Table2[[#This Row],[id]],AGCEEP[id],AGCEEP[name])</f>
        <v>Central Atlantic Ocean</v>
      </c>
      <c r="Y976">
        <f>_xlfn.XLOOKUP(Table2[[#This Row],[id]],AGCEEP[id],AGCEEP[colonization_difficulty])</f>
        <v>0</v>
      </c>
      <c r="Z976">
        <f>_xlfn.XLOOKUP(Table2[[#This Row],[id]],AGCEEP[id],AGCEEP[manpower])</f>
        <v>0</v>
      </c>
      <c r="AA976">
        <f>_xlfn.XLOOKUP(Table2[[#This Row],[id]],AGCEEP[id],AGCEEP[income])</f>
        <v>0</v>
      </c>
    </row>
    <row r="977" spans="1:27">
      <c r="A977" s="2">
        <v>976</v>
      </c>
      <c r="B977" s="3" t="s">
        <v>346</v>
      </c>
      <c r="C977" s="3" t="s">
        <v>1633</v>
      </c>
      <c r="D977" s="3" t="s">
        <v>1616</v>
      </c>
      <c r="E977" s="3" t="s">
        <v>1308</v>
      </c>
      <c r="F977" s="3"/>
      <c r="G977" s="3"/>
      <c r="H977" s="3"/>
      <c r="I977" s="3"/>
      <c r="J977" s="3" t="s">
        <v>1420</v>
      </c>
      <c r="K977" s="3">
        <v>0</v>
      </c>
      <c r="L977" s="3"/>
      <c r="M977" s="3"/>
      <c r="O977">
        <f>Table2[[#This Row],[id]]</f>
        <v>976</v>
      </c>
      <c r="P977" t="str">
        <f>_xlfn.XLOOKUP(Table2[[#This Row],[id]],AGCEEP[id],AGCEEP[continent])</f>
        <v>Europe</v>
      </c>
      <c r="Q977" t="str">
        <f>_xlfn.XLOOKUP(Table2[[#This Row],[id]],AGCEEP[id],AGCEEP[region])</f>
        <v>TagoSea</v>
      </c>
      <c r="R977" t="str">
        <f>_xlfn.XLOOKUP(Table2[[#This Row],[id]],AGCEEP[id],AGCEEP[area])</f>
        <v>Sea</v>
      </c>
      <c r="S977" t="str">
        <f>_xlfn.XLOOKUP(Table2[[#This Row],[id]],AGCEEP[id],AGCEEP[terrain])</f>
        <v>sea</v>
      </c>
      <c r="T977">
        <f>_xlfn.XLOOKUP(Table2[[#This Row],[id]],AGCEEP[id],AGCEEP[religion])</f>
        <v>0</v>
      </c>
      <c r="U977">
        <f>_xlfn.XLOOKUP(Table2[[#This Row],[id]],AGCEEP[id],AGCEEP[climate])</f>
        <v>0</v>
      </c>
      <c r="V977">
        <f>_xlfn.XLOOKUP(Table2[[#This Row],[id]],AGCEEP[id],AGCEEP[culture])</f>
        <v>0</v>
      </c>
      <c r="W977">
        <f>_xlfn.XLOOKUP(Table2[[#This Row],[id]],AGCEEP[id],AGCEEP[goods])</f>
        <v>0</v>
      </c>
      <c r="X977" t="str">
        <f>_xlfn.XLOOKUP(Table2[[#This Row],[id]],AGCEEP[id],AGCEEP[name])</f>
        <v>Sea of Azores</v>
      </c>
      <c r="Y977">
        <f>_xlfn.XLOOKUP(Table2[[#This Row],[id]],AGCEEP[id],AGCEEP[colonization_difficulty])</f>
        <v>0</v>
      </c>
      <c r="Z977">
        <f>_xlfn.XLOOKUP(Table2[[#This Row],[id]],AGCEEP[id],AGCEEP[manpower])</f>
        <v>0</v>
      </c>
      <c r="AA977">
        <f>_xlfn.XLOOKUP(Table2[[#This Row],[id]],AGCEEP[id],AGCEEP[income])</f>
        <v>0</v>
      </c>
    </row>
    <row r="978" spans="1:27">
      <c r="A978" s="2">
        <v>977</v>
      </c>
      <c r="B978" s="3" t="s">
        <v>346</v>
      </c>
      <c r="C978" s="3" t="s">
        <v>1633</v>
      </c>
      <c r="D978" s="3" t="s">
        <v>1616</v>
      </c>
      <c r="E978" s="3" t="s">
        <v>1308</v>
      </c>
      <c r="F978" s="3"/>
      <c r="G978" s="3"/>
      <c r="H978" s="3"/>
      <c r="I978" s="3"/>
      <c r="J978" s="3" t="s">
        <v>1418</v>
      </c>
      <c r="K978" s="3"/>
      <c r="L978" s="3"/>
      <c r="M978" s="3"/>
      <c r="O978">
        <f>Table2[[#This Row],[id]]</f>
        <v>977</v>
      </c>
      <c r="P978" t="str">
        <f>_xlfn.XLOOKUP(Table2[[#This Row],[id]],AGCEEP[id],AGCEEP[continent])</f>
        <v>Europe</v>
      </c>
      <c r="Q978" t="str">
        <f>_xlfn.XLOOKUP(Table2[[#This Row],[id]],AGCEEP[id],AGCEEP[region])</f>
        <v>TagoSea</v>
      </c>
      <c r="R978" t="str">
        <f>_xlfn.XLOOKUP(Table2[[#This Row],[id]],AGCEEP[id],AGCEEP[area])</f>
        <v>Sea</v>
      </c>
      <c r="S978" t="str">
        <f>_xlfn.XLOOKUP(Table2[[#This Row],[id]],AGCEEP[id],AGCEEP[terrain])</f>
        <v>sea</v>
      </c>
      <c r="T978">
        <f>_xlfn.XLOOKUP(Table2[[#This Row],[id]],AGCEEP[id],AGCEEP[religion])</f>
        <v>0</v>
      </c>
      <c r="U978">
        <f>_xlfn.XLOOKUP(Table2[[#This Row],[id]],AGCEEP[id],AGCEEP[climate])</f>
        <v>0</v>
      </c>
      <c r="V978">
        <f>_xlfn.XLOOKUP(Table2[[#This Row],[id]],AGCEEP[id],AGCEEP[culture])</f>
        <v>0</v>
      </c>
      <c r="W978">
        <f>_xlfn.XLOOKUP(Table2[[#This Row],[id]],AGCEEP[id],AGCEEP[goods])</f>
        <v>0</v>
      </c>
      <c r="X978" t="str">
        <f>_xlfn.XLOOKUP(Table2[[#This Row],[id]],AGCEEP[id],AGCEEP[name])</f>
        <v>Central Atlantic Ocean</v>
      </c>
      <c r="Y978">
        <f>_xlfn.XLOOKUP(Table2[[#This Row],[id]],AGCEEP[id],AGCEEP[colonization_difficulty])</f>
        <v>0</v>
      </c>
      <c r="Z978">
        <f>_xlfn.XLOOKUP(Table2[[#This Row],[id]],AGCEEP[id],AGCEEP[manpower])</f>
        <v>0</v>
      </c>
      <c r="AA978">
        <f>_xlfn.XLOOKUP(Table2[[#This Row],[id]],AGCEEP[id],AGCEEP[income])</f>
        <v>0</v>
      </c>
    </row>
    <row r="979" spans="1:27">
      <c r="A979" s="2">
        <v>978</v>
      </c>
      <c r="B979" s="3" t="s">
        <v>346</v>
      </c>
      <c r="C979" s="3" t="s">
        <v>1633</v>
      </c>
      <c r="D979" s="3" t="s">
        <v>1616</v>
      </c>
      <c r="E979" s="3" t="s">
        <v>1308</v>
      </c>
      <c r="F979" s="3"/>
      <c r="G979" s="3"/>
      <c r="H979" s="3"/>
      <c r="I979" s="3"/>
      <c r="J979" s="3" t="s">
        <v>1418</v>
      </c>
      <c r="K979" s="3"/>
      <c r="L979" s="3"/>
      <c r="M979" s="3"/>
      <c r="O979">
        <f>Table2[[#This Row],[id]]</f>
        <v>978</v>
      </c>
      <c r="P979" t="str">
        <f>_xlfn.XLOOKUP(Table2[[#This Row],[id]],AGCEEP[id],AGCEEP[continent])</f>
        <v>Europe</v>
      </c>
      <c r="Q979" t="str">
        <f>_xlfn.XLOOKUP(Table2[[#This Row],[id]],AGCEEP[id],AGCEEP[region])</f>
        <v>TagoSea</v>
      </c>
      <c r="R979" t="str">
        <f>_xlfn.XLOOKUP(Table2[[#This Row],[id]],AGCEEP[id],AGCEEP[area])</f>
        <v>Sea</v>
      </c>
      <c r="S979" t="str">
        <f>_xlfn.XLOOKUP(Table2[[#This Row],[id]],AGCEEP[id],AGCEEP[terrain])</f>
        <v>sea</v>
      </c>
      <c r="T979">
        <f>_xlfn.XLOOKUP(Table2[[#This Row],[id]],AGCEEP[id],AGCEEP[religion])</f>
        <v>0</v>
      </c>
      <c r="U979">
        <f>_xlfn.XLOOKUP(Table2[[#This Row],[id]],AGCEEP[id],AGCEEP[climate])</f>
        <v>0</v>
      </c>
      <c r="V979">
        <f>_xlfn.XLOOKUP(Table2[[#This Row],[id]],AGCEEP[id],AGCEEP[culture])</f>
        <v>0</v>
      </c>
      <c r="W979">
        <f>_xlfn.XLOOKUP(Table2[[#This Row],[id]],AGCEEP[id],AGCEEP[goods])</f>
        <v>0</v>
      </c>
      <c r="X979" t="str">
        <f>_xlfn.XLOOKUP(Table2[[#This Row],[id]],AGCEEP[id],AGCEEP[name])</f>
        <v>Central Atlantic Ocean</v>
      </c>
      <c r="Y979">
        <f>_xlfn.XLOOKUP(Table2[[#This Row],[id]],AGCEEP[id],AGCEEP[colonization_difficulty])</f>
        <v>0</v>
      </c>
      <c r="Z979">
        <f>_xlfn.XLOOKUP(Table2[[#This Row],[id]],AGCEEP[id],AGCEEP[manpower])</f>
        <v>0</v>
      </c>
      <c r="AA979">
        <f>_xlfn.XLOOKUP(Table2[[#This Row],[id]],AGCEEP[id],AGCEEP[income])</f>
        <v>0</v>
      </c>
    </row>
    <row r="980" spans="1:27">
      <c r="A980" s="2">
        <v>979</v>
      </c>
      <c r="B980" s="3" t="s">
        <v>346</v>
      </c>
      <c r="C980" s="3" t="s">
        <v>1633</v>
      </c>
      <c r="D980" s="3" t="s">
        <v>1616</v>
      </c>
      <c r="E980" s="3" t="s">
        <v>1308</v>
      </c>
      <c r="F980" s="3"/>
      <c r="G980" s="3"/>
      <c r="H980" s="3"/>
      <c r="I980" s="3"/>
      <c r="J980" s="3" t="s">
        <v>1459</v>
      </c>
      <c r="K980" s="3">
        <v>0</v>
      </c>
      <c r="L980" s="3"/>
      <c r="M980" s="3"/>
      <c r="O980">
        <f>Table2[[#This Row],[id]]</f>
        <v>979</v>
      </c>
      <c r="P980" t="str">
        <f>_xlfn.XLOOKUP(Table2[[#This Row],[id]],AGCEEP[id],AGCEEP[continent])</f>
        <v>Europe</v>
      </c>
      <c r="Q980" t="str">
        <f>_xlfn.XLOOKUP(Table2[[#This Row],[id]],AGCEEP[id],AGCEEP[region])</f>
        <v>TagoSea</v>
      </c>
      <c r="R980" t="str">
        <f>_xlfn.XLOOKUP(Table2[[#This Row],[id]],AGCEEP[id],AGCEEP[area])</f>
        <v>Sea</v>
      </c>
      <c r="S980" t="str">
        <f>_xlfn.XLOOKUP(Table2[[#This Row],[id]],AGCEEP[id],AGCEEP[terrain])</f>
        <v>sea</v>
      </c>
      <c r="T980">
        <f>_xlfn.XLOOKUP(Table2[[#This Row],[id]],AGCEEP[id],AGCEEP[religion])</f>
        <v>0</v>
      </c>
      <c r="U980">
        <f>_xlfn.XLOOKUP(Table2[[#This Row],[id]],AGCEEP[id],AGCEEP[climate])</f>
        <v>0</v>
      </c>
      <c r="V980">
        <f>_xlfn.XLOOKUP(Table2[[#This Row],[id]],AGCEEP[id],AGCEEP[culture])</f>
        <v>0</v>
      </c>
      <c r="W980">
        <f>_xlfn.XLOOKUP(Table2[[#This Row],[id]],AGCEEP[id],AGCEEP[goods])</f>
        <v>0</v>
      </c>
      <c r="X980" t="str">
        <f>_xlfn.XLOOKUP(Table2[[#This Row],[id]],AGCEEP[id],AGCEEP[name])</f>
        <v>Lusitanian Sea</v>
      </c>
      <c r="Y980">
        <f>_xlfn.XLOOKUP(Table2[[#This Row],[id]],AGCEEP[id],AGCEEP[colonization_difficulty])</f>
        <v>0</v>
      </c>
      <c r="Z980">
        <f>_xlfn.XLOOKUP(Table2[[#This Row],[id]],AGCEEP[id],AGCEEP[manpower])</f>
        <v>0</v>
      </c>
      <c r="AA980">
        <f>_xlfn.XLOOKUP(Table2[[#This Row],[id]],AGCEEP[id],AGCEEP[income])</f>
        <v>0</v>
      </c>
    </row>
    <row r="981" spans="1:27">
      <c r="A981" s="2">
        <v>980</v>
      </c>
      <c r="B981" s="3" t="s">
        <v>346</v>
      </c>
      <c r="C981" s="3" t="s">
        <v>1633</v>
      </c>
      <c r="D981" s="3" t="s">
        <v>1616</v>
      </c>
      <c r="E981" s="3" t="s">
        <v>1308</v>
      </c>
      <c r="F981" s="3"/>
      <c r="G981" s="3"/>
      <c r="H981" s="3"/>
      <c r="I981" s="3"/>
      <c r="J981" s="3" t="s">
        <v>1458</v>
      </c>
      <c r="K981" s="3">
        <v>0</v>
      </c>
      <c r="L981" s="3"/>
      <c r="M981" s="3"/>
      <c r="O981">
        <f>Table2[[#This Row],[id]]</f>
        <v>980</v>
      </c>
      <c r="P981" t="str">
        <f>_xlfn.XLOOKUP(Table2[[#This Row],[id]],AGCEEP[id],AGCEEP[continent])</f>
        <v>Europe</v>
      </c>
      <c r="Q981" t="str">
        <f>_xlfn.XLOOKUP(Table2[[#This Row],[id]],AGCEEP[id],AGCEEP[region])</f>
        <v>TagoSea</v>
      </c>
      <c r="R981" t="str">
        <f>_xlfn.XLOOKUP(Table2[[#This Row],[id]],AGCEEP[id],AGCEEP[area])</f>
        <v>Sea</v>
      </c>
      <c r="S981" t="str">
        <f>_xlfn.XLOOKUP(Table2[[#This Row],[id]],AGCEEP[id],AGCEEP[terrain])</f>
        <v>sea</v>
      </c>
      <c r="T981">
        <f>_xlfn.XLOOKUP(Table2[[#This Row],[id]],AGCEEP[id],AGCEEP[religion])</f>
        <v>0</v>
      </c>
      <c r="U981">
        <f>_xlfn.XLOOKUP(Table2[[#This Row],[id]],AGCEEP[id],AGCEEP[climate])</f>
        <v>0</v>
      </c>
      <c r="V981">
        <f>_xlfn.XLOOKUP(Table2[[#This Row],[id]],AGCEEP[id],AGCEEP[culture])</f>
        <v>0</v>
      </c>
      <c r="W981">
        <f>_xlfn.XLOOKUP(Table2[[#This Row],[id]],AGCEEP[id],AGCEEP[goods])</f>
        <v>0</v>
      </c>
      <c r="X981" t="str">
        <f>_xlfn.XLOOKUP(Table2[[#This Row],[id]],AGCEEP[id],AGCEEP[name])</f>
        <v>Gulf of Cadiz</v>
      </c>
      <c r="Y981">
        <f>_xlfn.XLOOKUP(Table2[[#This Row],[id]],AGCEEP[id],AGCEEP[colonization_difficulty])</f>
        <v>0</v>
      </c>
      <c r="Z981">
        <f>_xlfn.XLOOKUP(Table2[[#This Row],[id]],AGCEEP[id],AGCEEP[manpower])</f>
        <v>0</v>
      </c>
      <c r="AA981">
        <f>_xlfn.XLOOKUP(Table2[[#This Row],[id]],AGCEEP[id],AGCEEP[income])</f>
        <v>0</v>
      </c>
    </row>
    <row r="982" spans="1:27">
      <c r="A982" s="2">
        <v>981</v>
      </c>
      <c r="B982" s="3" t="s">
        <v>1015</v>
      </c>
      <c r="C982" s="3" t="s">
        <v>1633</v>
      </c>
      <c r="D982" s="3" t="s">
        <v>1616</v>
      </c>
      <c r="E982" s="3" t="s">
        <v>1308</v>
      </c>
      <c r="F982" s="3"/>
      <c r="G982" s="3"/>
      <c r="H982" s="3"/>
      <c r="I982" s="3"/>
      <c r="J982" s="3" t="s">
        <v>1418</v>
      </c>
      <c r="K982" s="3"/>
      <c r="L982" s="3"/>
      <c r="M982" s="3"/>
      <c r="O982">
        <f>Table2[[#This Row],[id]]</f>
        <v>981</v>
      </c>
      <c r="P982" t="str">
        <f>_xlfn.XLOOKUP(Table2[[#This Row],[id]],AGCEEP[id],AGCEEP[continent])</f>
        <v>Africa</v>
      </c>
      <c r="Q982" t="str">
        <f>_xlfn.XLOOKUP(Table2[[#This Row],[id]],AGCEEP[id],AGCEEP[region])</f>
        <v>TagoSea</v>
      </c>
      <c r="R982" t="str">
        <f>_xlfn.XLOOKUP(Table2[[#This Row],[id]],AGCEEP[id],AGCEEP[area])</f>
        <v>Sea</v>
      </c>
      <c r="S982" t="str">
        <f>_xlfn.XLOOKUP(Table2[[#This Row],[id]],AGCEEP[id],AGCEEP[terrain])</f>
        <v>sea</v>
      </c>
      <c r="T982">
        <f>_xlfn.XLOOKUP(Table2[[#This Row],[id]],AGCEEP[id],AGCEEP[religion])</f>
        <v>0</v>
      </c>
      <c r="U982">
        <f>_xlfn.XLOOKUP(Table2[[#This Row],[id]],AGCEEP[id],AGCEEP[climate])</f>
        <v>0</v>
      </c>
      <c r="V982">
        <f>_xlfn.XLOOKUP(Table2[[#This Row],[id]],AGCEEP[id],AGCEEP[culture])</f>
        <v>0</v>
      </c>
      <c r="W982">
        <f>_xlfn.XLOOKUP(Table2[[#This Row],[id]],AGCEEP[id],AGCEEP[goods])</f>
        <v>0</v>
      </c>
      <c r="X982" t="str">
        <f>_xlfn.XLOOKUP(Table2[[#This Row],[id]],AGCEEP[id],AGCEEP[name])</f>
        <v>Central Atlantic Ocean</v>
      </c>
      <c r="Y982">
        <f>_xlfn.XLOOKUP(Table2[[#This Row],[id]],AGCEEP[id],AGCEEP[colonization_difficulty])</f>
        <v>0</v>
      </c>
      <c r="Z982">
        <f>_xlfn.XLOOKUP(Table2[[#This Row],[id]],AGCEEP[id],AGCEEP[manpower])</f>
        <v>0</v>
      </c>
      <c r="AA982">
        <f>_xlfn.XLOOKUP(Table2[[#This Row],[id]],AGCEEP[id],AGCEEP[income])</f>
        <v>0</v>
      </c>
    </row>
    <row r="983" spans="1:27">
      <c r="A983" s="2">
        <v>982</v>
      </c>
      <c r="B983" s="3" t="s">
        <v>346</v>
      </c>
      <c r="C983" s="3" t="s">
        <v>1633</v>
      </c>
      <c r="D983" s="3" t="s">
        <v>1616</v>
      </c>
      <c r="E983" s="3" t="s">
        <v>1308</v>
      </c>
      <c r="F983" s="3"/>
      <c r="G983" s="3"/>
      <c r="H983" s="3"/>
      <c r="I983" s="3"/>
      <c r="J983" s="3" t="s">
        <v>1457</v>
      </c>
      <c r="K983" s="3">
        <v>0</v>
      </c>
      <c r="L983" s="3"/>
      <c r="M983" s="3"/>
      <c r="O983">
        <f>Table2[[#This Row],[id]]</f>
        <v>982</v>
      </c>
      <c r="P983" t="str">
        <f>_xlfn.XLOOKUP(Table2[[#This Row],[id]],AGCEEP[id],AGCEEP[continent])</f>
        <v>Europe</v>
      </c>
      <c r="Q983" t="str">
        <f>_xlfn.XLOOKUP(Table2[[#This Row],[id]],AGCEEP[id],AGCEEP[region])</f>
        <v>TagoSea</v>
      </c>
      <c r="R983" t="str">
        <f>_xlfn.XLOOKUP(Table2[[#This Row],[id]],AGCEEP[id],AGCEEP[area])</f>
        <v>Sea</v>
      </c>
      <c r="S983" t="str">
        <f>_xlfn.XLOOKUP(Table2[[#This Row],[id]],AGCEEP[id],AGCEEP[terrain])</f>
        <v>sea</v>
      </c>
      <c r="T983">
        <f>_xlfn.XLOOKUP(Table2[[#This Row],[id]],AGCEEP[id],AGCEEP[religion])</f>
        <v>0</v>
      </c>
      <c r="U983">
        <f>_xlfn.XLOOKUP(Table2[[#This Row],[id]],AGCEEP[id],AGCEEP[climate])</f>
        <v>0</v>
      </c>
      <c r="V983">
        <f>_xlfn.XLOOKUP(Table2[[#This Row],[id]],AGCEEP[id],AGCEEP[culture])</f>
        <v>0</v>
      </c>
      <c r="W983">
        <f>_xlfn.XLOOKUP(Table2[[#This Row],[id]],AGCEEP[id],AGCEEP[goods])</f>
        <v>0</v>
      </c>
      <c r="X983" t="str">
        <f>_xlfn.XLOOKUP(Table2[[#This Row],[id]],AGCEEP[id],AGCEEP[name])</f>
        <v>Straits of Gibraltar</v>
      </c>
      <c r="Y983">
        <f>_xlfn.XLOOKUP(Table2[[#This Row],[id]],AGCEEP[id],AGCEEP[colonization_difficulty])</f>
        <v>0</v>
      </c>
      <c r="Z983">
        <f>_xlfn.XLOOKUP(Table2[[#This Row],[id]],AGCEEP[id],AGCEEP[manpower])</f>
        <v>0</v>
      </c>
      <c r="AA983">
        <f>_xlfn.XLOOKUP(Table2[[#This Row],[id]],AGCEEP[id],AGCEEP[income])</f>
        <v>0</v>
      </c>
    </row>
    <row r="984" spans="1:27">
      <c r="A984" s="2">
        <v>983</v>
      </c>
      <c r="B984" s="3" t="s">
        <v>346</v>
      </c>
      <c r="C984" s="3" t="s">
        <v>1634</v>
      </c>
      <c r="D984" s="3" t="s">
        <v>1616</v>
      </c>
      <c r="E984" s="3" t="s">
        <v>1308</v>
      </c>
      <c r="F984" s="3"/>
      <c r="G984" s="3"/>
      <c r="H984" s="3"/>
      <c r="I984" s="3"/>
      <c r="J984" s="3" t="s">
        <v>1456</v>
      </c>
      <c r="K984" s="3">
        <v>0</v>
      </c>
      <c r="L984" s="3"/>
      <c r="M984" s="3"/>
      <c r="O984">
        <f>Table2[[#This Row],[id]]</f>
        <v>983</v>
      </c>
      <c r="P984" t="str">
        <f>_xlfn.XLOOKUP(Table2[[#This Row],[id]],AGCEEP[id],AGCEEP[continent])</f>
        <v>Europe</v>
      </c>
      <c r="Q984" t="str">
        <f>_xlfn.XLOOKUP(Table2[[#This Row],[id]],AGCEEP[id],AGCEEP[region])</f>
        <v>WMedSea</v>
      </c>
      <c r="R984" t="str">
        <f>_xlfn.XLOOKUP(Table2[[#This Row],[id]],AGCEEP[id],AGCEEP[area])</f>
        <v>Sea</v>
      </c>
      <c r="S984" t="str">
        <f>_xlfn.XLOOKUP(Table2[[#This Row],[id]],AGCEEP[id],AGCEEP[terrain])</f>
        <v>sea</v>
      </c>
      <c r="T984">
        <f>_xlfn.XLOOKUP(Table2[[#This Row],[id]],AGCEEP[id],AGCEEP[religion])</f>
        <v>0</v>
      </c>
      <c r="U984">
        <f>_xlfn.XLOOKUP(Table2[[#This Row],[id]],AGCEEP[id],AGCEEP[climate])</f>
        <v>0</v>
      </c>
      <c r="V984">
        <f>_xlfn.XLOOKUP(Table2[[#This Row],[id]],AGCEEP[id],AGCEEP[culture])</f>
        <v>0</v>
      </c>
      <c r="W984">
        <f>_xlfn.XLOOKUP(Table2[[#This Row],[id]],AGCEEP[id],AGCEEP[goods])</f>
        <v>0</v>
      </c>
      <c r="X984" t="str">
        <f>_xlfn.XLOOKUP(Table2[[#This Row],[id]],AGCEEP[id],AGCEEP[name])</f>
        <v>Gulf of Almeria</v>
      </c>
      <c r="Y984">
        <f>_xlfn.XLOOKUP(Table2[[#This Row],[id]],AGCEEP[id],AGCEEP[colonization_difficulty])</f>
        <v>0</v>
      </c>
      <c r="Z984">
        <f>_xlfn.XLOOKUP(Table2[[#This Row],[id]],AGCEEP[id],AGCEEP[manpower])</f>
        <v>0</v>
      </c>
      <c r="AA984">
        <f>_xlfn.XLOOKUP(Table2[[#This Row],[id]],AGCEEP[id],AGCEEP[income])</f>
        <v>0</v>
      </c>
    </row>
    <row r="985" spans="1:27">
      <c r="A985" s="2">
        <v>984</v>
      </c>
      <c r="B985" s="3" t="s">
        <v>346</v>
      </c>
      <c r="C985" s="3" t="s">
        <v>1634</v>
      </c>
      <c r="D985" s="3" t="s">
        <v>1616</v>
      </c>
      <c r="E985" s="3" t="s">
        <v>1308</v>
      </c>
      <c r="F985" s="3"/>
      <c r="G985" s="3"/>
      <c r="H985" s="3"/>
      <c r="I985" s="3"/>
      <c r="J985" s="3" t="s">
        <v>1454</v>
      </c>
      <c r="K985" s="3">
        <v>0</v>
      </c>
      <c r="L985" s="3"/>
      <c r="M985" s="3"/>
      <c r="O985">
        <f>Table2[[#This Row],[id]]</f>
        <v>984</v>
      </c>
      <c r="P985" t="str">
        <f>_xlfn.XLOOKUP(Table2[[#This Row],[id]],AGCEEP[id],AGCEEP[continent])</f>
        <v>Europe</v>
      </c>
      <c r="Q985" t="str">
        <f>_xlfn.XLOOKUP(Table2[[#This Row],[id]],AGCEEP[id],AGCEEP[region])</f>
        <v>WMedSea</v>
      </c>
      <c r="R985" t="str">
        <f>_xlfn.XLOOKUP(Table2[[#This Row],[id]],AGCEEP[id],AGCEEP[area])</f>
        <v>Sea</v>
      </c>
      <c r="S985" t="str">
        <f>_xlfn.XLOOKUP(Table2[[#This Row],[id]],AGCEEP[id],AGCEEP[terrain])</f>
        <v>sea</v>
      </c>
      <c r="T985">
        <f>_xlfn.XLOOKUP(Table2[[#This Row],[id]],AGCEEP[id],AGCEEP[religion])</f>
        <v>0</v>
      </c>
      <c r="U985">
        <f>_xlfn.XLOOKUP(Table2[[#This Row],[id]],AGCEEP[id],AGCEEP[climate])</f>
        <v>0</v>
      </c>
      <c r="V985">
        <f>_xlfn.XLOOKUP(Table2[[#This Row],[id]],AGCEEP[id],AGCEEP[culture])</f>
        <v>0</v>
      </c>
      <c r="W985">
        <f>_xlfn.XLOOKUP(Table2[[#This Row],[id]],AGCEEP[id],AGCEEP[goods])</f>
        <v>0</v>
      </c>
      <c r="X985" t="str">
        <f>_xlfn.XLOOKUP(Table2[[#This Row],[id]],AGCEEP[id],AGCEEP[name])</f>
        <v>Gulf of Valencia</v>
      </c>
      <c r="Y985">
        <f>_xlfn.XLOOKUP(Table2[[#This Row],[id]],AGCEEP[id],AGCEEP[colonization_difficulty])</f>
        <v>0</v>
      </c>
      <c r="Z985">
        <f>_xlfn.XLOOKUP(Table2[[#This Row],[id]],AGCEEP[id],AGCEEP[manpower])</f>
        <v>0</v>
      </c>
      <c r="AA985">
        <f>_xlfn.XLOOKUP(Table2[[#This Row],[id]],AGCEEP[id],AGCEEP[income])</f>
        <v>0</v>
      </c>
    </row>
    <row r="986" spans="1:27">
      <c r="A986" s="2">
        <v>985</v>
      </c>
      <c r="B986" s="3" t="s">
        <v>346</v>
      </c>
      <c r="C986" s="3" t="s">
        <v>1634</v>
      </c>
      <c r="D986" s="3" t="s">
        <v>1616</v>
      </c>
      <c r="E986" s="3" t="s">
        <v>1308</v>
      </c>
      <c r="F986" s="3"/>
      <c r="G986" s="3"/>
      <c r="H986" s="3"/>
      <c r="I986" s="3"/>
      <c r="J986" s="3" t="s">
        <v>1453</v>
      </c>
      <c r="K986" s="3">
        <v>0</v>
      </c>
      <c r="L986" s="3"/>
      <c r="M986" s="3"/>
      <c r="O986">
        <f>Table2[[#This Row],[id]]</f>
        <v>985</v>
      </c>
      <c r="P986" t="str">
        <f>_xlfn.XLOOKUP(Table2[[#This Row],[id]],AGCEEP[id],AGCEEP[continent])</f>
        <v>Europe</v>
      </c>
      <c r="Q986" t="str">
        <f>_xlfn.XLOOKUP(Table2[[#This Row],[id]],AGCEEP[id],AGCEEP[region])</f>
        <v>WMedSea</v>
      </c>
      <c r="R986" t="str">
        <f>_xlfn.XLOOKUP(Table2[[#This Row],[id]],AGCEEP[id],AGCEEP[area])</f>
        <v>Sea</v>
      </c>
      <c r="S986" t="str">
        <f>_xlfn.XLOOKUP(Table2[[#This Row],[id]],AGCEEP[id],AGCEEP[terrain])</f>
        <v>sea</v>
      </c>
      <c r="T986">
        <f>_xlfn.XLOOKUP(Table2[[#This Row],[id]],AGCEEP[id],AGCEEP[religion])</f>
        <v>0</v>
      </c>
      <c r="U986">
        <f>_xlfn.XLOOKUP(Table2[[#This Row],[id]],AGCEEP[id],AGCEEP[climate])</f>
        <v>0</v>
      </c>
      <c r="V986">
        <f>_xlfn.XLOOKUP(Table2[[#This Row],[id]],AGCEEP[id],AGCEEP[culture])</f>
        <v>0</v>
      </c>
      <c r="W986">
        <f>_xlfn.XLOOKUP(Table2[[#This Row],[id]],AGCEEP[id],AGCEEP[goods])</f>
        <v>0</v>
      </c>
      <c r="X986" t="str">
        <f>_xlfn.XLOOKUP(Table2[[#This Row],[id]],AGCEEP[id],AGCEEP[name])</f>
        <v>Gulf of Mallorca</v>
      </c>
      <c r="Y986">
        <f>_xlfn.XLOOKUP(Table2[[#This Row],[id]],AGCEEP[id],AGCEEP[colonization_difficulty])</f>
        <v>0</v>
      </c>
      <c r="Z986">
        <f>_xlfn.XLOOKUP(Table2[[#This Row],[id]],AGCEEP[id],AGCEEP[manpower])</f>
        <v>0</v>
      </c>
      <c r="AA986">
        <f>_xlfn.XLOOKUP(Table2[[#This Row],[id]],AGCEEP[id],AGCEEP[income])</f>
        <v>0</v>
      </c>
    </row>
    <row r="987" spans="1:27">
      <c r="A987" s="2">
        <v>986</v>
      </c>
      <c r="B987" s="3" t="s">
        <v>346</v>
      </c>
      <c r="C987" s="3" t="s">
        <v>1634</v>
      </c>
      <c r="D987" s="3" t="s">
        <v>1616</v>
      </c>
      <c r="E987" s="3" t="s">
        <v>1308</v>
      </c>
      <c r="F987" s="3"/>
      <c r="G987" s="3"/>
      <c r="H987" s="3"/>
      <c r="I987" s="3"/>
      <c r="J987" s="3" t="s">
        <v>1455</v>
      </c>
      <c r="K987" s="3">
        <v>0</v>
      </c>
      <c r="L987" s="3"/>
      <c r="M987" s="3"/>
      <c r="O987">
        <f>Table2[[#This Row],[id]]</f>
        <v>986</v>
      </c>
      <c r="P987" t="str">
        <f>_xlfn.XLOOKUP(Table2[[#This Row],[id]],AGCEEP[id],AGCEEP[continent])</f>
        <v>Europe</v>
      </c>
      <c r="Q987" t="str">
        <f>_xlfn.XLOOKUP(Table2[[#This Row],[id]],AGCEEP[id],AGCEEP[region])</f>
        <v>WMedSea</v>
      </c>
      <c r="R987" t="str">
        <f>_xlfn.XLOOKUP(Table2[[#This Row],[id]],AGCEEP[id],AGCEEP[area])</f>
        <v>Sea</v>
      </c>
      <c r="S987" t="str">
        <f>_xlfn.XLOOKUP(Table2[[#This Row],[id]],AGCEEP[id],AGCEEP[terrain])</f>
        <v>sea</v>
      </c>
      <c r="T987">
        <f>_xlfn.XLOOKUP(Table2[[#This Row],[id]],AGCEEP[id],AGCEEP[religion])</f>
        <v>0</v>
      </c>
      <c r="U987">
        <f>_xlfn.XLOOKUP(Table2[[#This Row],[id]],AGCEEP[id],AGCEEP[climate])</f>
        <v>0</v>
      </c>
      <c r="V987">
        <f>_xlfn.XLOOKUP(Table2[[#This Row],[id]],AGCEEP[id],AGCEEP[culture])</f>
        <v>0</v>
      </c>
      <c r="W987">
        <f>_xlfn.XLOOKUP(Table2[[#This Row],[id]],AGCEEP[id],AGCEEP[goods])</f>
        <v>0</v>
      </c>
      <c r="X987" t="str">
        <f>_xlfn.XLOOKUP(Table2[[#This Row],[id]],AGCEEP[id],AGCEEP[name])</f>
        <v>Barbary Coast</v>
      </c>
      <c r="Y987">
        <f>_xlfn.XLOOKUP(Table2[[#This Row],[id]],AGCEEP[id],AGCEEP[colonization_difficulty])</f>
        <v>0</v>
      </c>
      <c r="Z987">
        <f>_xlfn.XLOOKUP(Table2[[#This Row],[id]],AGCEEP[id],AGCEEP[manpower])</f>
        <v>0</v>
      </c>
      <c r="AA987">
        <f>_xlfn.XLOOKUP(Table2[[#This Row],[id]],AGCEEP[id],AGCEEP[income])</f>
        <v>0</v>
      </c>
    </row>
    <row r="988" spans="1:27">
      <c r="A988" s="2">
        <v>987</v>
      </c>
      <c r="B988" s="3" t="s">
        <v>346</v>
      </c>
      <c r="C988" s="3" t="s">
        <v>1634</v>
      </c>
      <c r="D988" s="3" t="s">
        <v>1616</v>
      </c>
      <c r="E988" s="3" t="s">
        <v>1308</v>
      </c>
      <c r="F988" s="3"/>
      <c r="G988" s="3"/>
      <c r="H988" s="3"/>
      <c r="I988" s="3"/>
      <c r="J988" s="3" t="s">
        <v>1452</v>
      </c>
      <c r="K988" s="3">
        <v>0</v>
      </c>
      <c r="L988" s="3"/>
      <c r="M988" s="3"/>
      <c r="O988">
        <f>Table2[[#This Row],[id]]</f>
        <v>987</v>
      </c>
      <c r="P988" t="str">
        <f>_xlfn.XLOOKUP(Table2[[#This Row],[id]],AGCEEP[id],AGCEEP[continent])</f>
        <v>Europe</v>
      </c>
      <c r="Q988" t="str">
        <f>_xlfn.XLOOKUP(Table2[[#This Row],[id]],AGCEEP[id],AGCEEP[region])</f>
        <v>WMedSea</v>
      </c>
      <c r="R988" t="str">
        <f>_xlfn.XLOOKUP(Table2[[#This Row],[id]],AGCEEP[id],AGCEEP[area])</f>
        <v>Sea</v>
      </c>
      <c r="S988" t="str">
        <f>_xlfn.XLOOKUP(Table2[[#This Row],[id]],AGCEEP[id],AGCEEP[terrain])</f>
        <v>sea</v>
      </c>
      <c r="T988">
        <f>_xlfn.XLOOKUP(Table2[[#This Row],[id]],AGCEEP[id],AGCEEP[religion])</f>
        <v>0</v>
      </c>
      <c r="U988">
        <f>_xlfn.XLOOKUP(Table2[[#This Row],[id]],AGCEEP[id],AGCEEP[climate])</f>
        <v>0</v>
      </c>
      <c r="V988">
        <f>_xlfn.XLOOKUP(Table2[[#This Row],[id]],AGCEEP[id],AGCEEP[culture])</f>
        <v>0</v>
      </c>
      <c r="W988">
        <f>_xlfn.XLOOKUP(Table2[[#This Row],[id]],AGCEEP[id],AGCEEP[goods])</f>
        <v>0</v>
      </c>
      <c r="X988" t="str">
        <f>_xlfn.XLOOKUP(Table2[[#This Row],[id]],AGCEEP[id],AGCEEP[name])</f>
        <v>Gulf of Lion</v>
      </c>
      <c r="Y988">
        <f>_xlfn.XLOOKUP(Table2[[#This Row],[id]],AGCEEP[id],AGCEEP[colonization_difficulty])</f>
        <v>0</v>
      </c>
      <c r="Z988">
        <f>_xlfn.XLOOKUP(Table2[[#This Row],[id]],AGCEEP[id],AGCEEP[manpower])</f>
        <v>0</v>
      </c>
      <c r="AA988">
        <f>_xlfn.XLOOKUP(Table2[[#This Row],[id]],AGCEEP[id],AGCEEP[income])</f>
        <v>0</v>
      </c>
    </row>
    <row r="989" spans="1:27">
      <c r="A989" s="2">
        <v>988</v>
      </c>
      <c r="B989" s="3" t="s">
        <v>346</v>
      </c>
      <c r="C989" s="3" t="s">
        <v>1634</v>
      </c>
      <c r="D989" s="3" t="s">
        <v>1616</v>
      </c>
      <c r="E989" s="3" t="s">
        <v>1308</v>
      </c>
      <c r="F989" s="3"/>
      <c r="G989" s="3"/>
      <c r="H989" s="3"/>
      <c r="I989" s="3"/>
      <c r="J989" s="3" t="s">
        <v>1758</v>
      </c>
      <c r="K989" s="3"/>
      <c r="L989" s="3"/>
      <c r="M989" s="3"/>
      <c r="O989">
        <f>Table2[[#This Row],[id]]</f>
        <v>988</v>
      </c>
      <c r="P989" t="str">
        <f>_xlfn.XLOOKUP(Table2[[#This Row],[id]],AGCEEP[id],AGCEEP[continent])</f>
        <v>Europe</v>
      </c>
      <c r="Q989" t="str">
        <f>_xlfn.XLOOKUP(Table2[[#This Row],[id]],AGCEEP[id],AGCEEP[region])</f>
        <v>WMedSea</v>
      </c>
      <c r="R989" t="str">
        <f>_xlfn.XLOOKUP(Table2[[#This Row],[id]],AGCEEP[id],AGCEEP[area])</f>
        <v>Sea</v>
      </c>
      <c r="S989" t="str">
        <f>_xlfn.XLOOKUP(Table2[[#This Row],[id]],AGCEEP[id],AGCEEP[terrain])</f>
        <v>sea</v>
      </c>
      <c r="T989">
        <f>_xlfn.XLOOKUP(Table2[[#This Row],[id]],AGCEEP[id],AGCEEP[religion])</f>
        <v>0</v>
      </c>
      <c r="U989">
        <f>_xlfn.XLOOKUP(Table2[[#This Row],[id]],AGCEEP[id],AGCEEP[climate])</f>
        <v>0</v>
      </c>
      <c r="V989">
        <f>_xlfn.XLOOKUP(Table2[[#This Row],[id]],AGCEEP[id],AGCEEP[culture])</f>
        <v>0</v>
      </c>
      <c r="W989">
        <f>_xlfn.XLOOKUP(Table2[[#This Row],[id]],AGCEEP[id],AGCEEP[goods])</f>
        <v>0</v>
      </c>
      <c r="X989" t="str">
        <f>_xlfn.XLOOKUP(Table2[[#This Row],[id]],AGCEEP[id],AGCEEP[name])</f>
        <v>C�te d'Azur</v>
      </c>
      <c r="Y989">
        <f>_xlfn.XLOOKUP(Table2[[#This Row],[id]],AGCEEP[id],AGCEEP[colonization_difficulty])</f>
        <v>0</v>
      </c>
      <c r="Z989">
        <f>_xlfn.XLOOKUP(Table2[[#This Row],[id]],AGCEEP[id],AGCEEP[manpower])</f>
        <v>0</v>
      </c>
      <c r="AA989">
        <f>_xlfn.XLOOKUP(Table2[[#This Row],[id]],AGCEEP[id],AGCEEP[income])</f>
        <v>0</v>
      </c>
    </row>
    <row r="990" spans="1:27">
      <c r="A990" s="2">
        <v>989</v>
      </c>
      <c r="B990" s="3" t="s">
        <v>346</v>
      </c>
      <c r="C990" s="3" t="s">
        <v>1634</v>
      </c>
      <c r="D990" s="3" t="s">
        <v>1616</v>
      </c>
      <c r="E990" s="3" t="s">
        <v>1308</v>
      </c>
      <c r="F990" s="3"/>
      <c r="G990" s="3"/>
      <c r="H990" s="3"/>
      <c r="I990" s="3"/>
      <c r="J990" s="3" t="s">
        <v>1451</v>
      </c>
      <c r="K990" s="3">
        <v>0</v>
      </c>
      <c r="L990" s="3"/>
      <c r="M990" s="3"/>
      <c r="O990">
        <f>Table2[[#This Row],[id]]</f>
        <v>989</v>
      </c>
      <c r="P990" t="str">
        <f>_xlfn.XLOOKUP(Table2[[#This Row],[id]],AGCEEP[id],AGCEEP[continent])</f>
        <v>Europe</v>
      </c>
      <c r="Q990" t="str">
        <f>_xlfn.XLOOKUP(Table2[[#This Row],[id]],AGCEEP[id],AGCEEP[region])</f>
        <v>WMedSea</v>
      </c>
      <c r="R990" t="str">
        <f>_xlfn.XLOOKUP(Table2[[#This Row],[id]],AGCEEP[id],AGCEEP[area])</f>
        <v>Sea</v>
      </c>
      <c r="S990" t="str">
        <f>_xlfn.XLOOKUP(Table2[[#This Row],[id]],AGCEEP[id],AGCEEP[terrain])</f>
        <v>sea</v>
      </c>
      <c r="T990">
        <f>_xlfn.XLOOKUP(Table2[[#This Row],[id]],AGCEEP[id],AGCEEP[religion])</f>
        <v>0</v>
      </c>
      <c r="U990">
        <f>_xlfn.XLOOKUP(Table2[[#This Row],[id]],AGCEEP[id],AGCEEP[climate])</f>
        <v>0</v>
      </c>
      <c r="V990">
        <f>_xlfn.XLOOKUP(Table2[[#This Row],[id]],AGCEEP[id],AGCEEP[culture])</f>
        <v>0</v>
      </c>
      <c r="W990">
        <f>_xlfn.XLOOKUP(Table2[[#This Row],[id]],AGCEEP[id],AGCEEP[goods])</f>
        <v>0</v>
      </c>
      <c r="X990" t="str">
        <f>_xlfn.XLOOKUP(Table2[[#This Row],[id]],AGCEEP[id],AGCEEP[name])</f>
        <v>Western Mediterranean</v>
      </c>
      <c r="Y990">
        <f>_xlfn.XLOOKUP(Table2[[#This Row],[id]],AGCEEP[id],AGCEEP[colonization_difficulty])</f>
        <v>0</v>
      </c>
      <c r="Z990">
        <f>_xlfn.XLOOKUP(Table2[[#This Row],[id]],AGCEEP[id],AGCEEP[manpower])</f>
        <v>0</v>
      </c>
      <c r="AA990">
        <f>_xlfn.XLOOKUP(Table2[[#This Row],[id]],AGCEEP[id],AGCEEP[income])</f>
        <v>0</v>
      </c>
    </row>
    <row r="991" spans="1:27">
      <c r="A991" s="2">
        <v>990</v>
      </c>
      <c r="B991" s="3" t="s">
        <v>346</v>
      </c>
      <c r="C991" s="3" t="s">
        <v>1634</v>
      </c>
      <c r="D991" s="3" t="s">
        <v>1616</v>
      </c>
      <c r="E991" s="3" t="s">
        <v>1308</v>
      </c>
      <c r="F991" s="3"/>
      <c r="G991" s="3"/>
      <c r="H991" s="3"/>
      <c r="I991" s="3"/>
      <c r="J991" s="3" t="s">
        <v>1445</v>
      </c>
      <c r="K991" s="3">
        <v>0</v>
      </c>
      <c r="L991" s="3"/>
      <c r="M991" s="3"/>
      <c r="O991">
        <f>Table2[[#This Row],[id]]</f>
        <v>990</v>
      </c>
      <c r="P991" t="str">
        <f>_xlfn.XLOOKUP(Table2[[#This Row],[id]],AGCEEP[id],AGCEEP[continent])</f>
        <v>Europe</v>
      </c>
      <c r="Q991" t="str">
        <f>_xlfn.XLOOKUP(Table2[[#This Row],[id]],AGCEEP[id],AGCEEP[region])</f>
        <v>WMedSea</v>
      </c>
      <c r="R991" t="str">
        <f>_xlfn.XLOOKUP(Table2[[#This Row],[id]],AGCEEP[id],AGCEEP[area])</f>
        <v>Sea</v>
      </c>
      <c r="S991" t="str">
        <f>_xlfn.XLOOKUP(Table2[[#This Row],[id]],AGCEEP[id],AGCEEP[terrain])</f>
        <v>sea</v>
      </c>
      <c r="T991">
        <f>_xlfn.XLOOKUP(Table2[[#This Row],[id]],AGCEEP[id],AGCEEP[religion])</f>
        <v>0</v>
      </c>
      <c r="U991">
        <f>_xlfn.XLOOKUP(Table2[[#This Row],[id]],AGCEEP[id],AGCEEP[climate])</f>
        <v>0</v>
      </c>
      <c r="V991">
        <f>_xlfn.XLOOKUP(Table2[[#This Row],[id]],AGCEEP[id],AGCEEP[culture])</f>
        <v>0</v>
      </c>
      <c r="W991">
        <f>_xlfn.XLOOKUP(Table2[[#This Row],[id]],AGCEEP[id],AGCEEP[goods])</f>
        <v>0</v>
      </c>
      <c r="X991" t="str">
        <f>_xlfn.XLOOKUP(Table2[[#This Row],[id]],AGCEEP[id],AGCEEP[name])</f>
        <v>Cape Bon</v>
      </c>
      <c r="Y991">
        <f>_xlfn.XLOOKUP(Table2[[#This Row],[id]],AGCEEP[id],AGCEEP[colonization_difficulty])</f>
        <v>0</v>
      </c>
      <c r="Z991">
        <f>_xlfn.XLOOKUP(Table2[[#This Row],[id]],AGCEEP[id],AGCEEP[manpower])</f>
        <v>0</v>
      </c>
      <c r="AA991">
        <f>_xlfn.XLOOKUP(Table2[[#This Row],[id]],AGCEEP[id],AGCEEP[income])</f>
        <v>0</v>
      </c>
    </row>
    <row r="992" spans="1:27">
      <c r="A992" s="2">
        <v>991</v>
      </c>
      <c r="B992" s="3" t="s">
        <v>346</v>
      </c>
      <c r="C992" s="3" t="s">
        <v>1634</v>
      </c>
      <c r="D992" s="3" t="s">
        <v>1616</v>
      </c>
      <c r="E992" s="3" t="s">
        <v>1308</v>
      </c>
      <c r="F992" s="3"/>
      <c r="G992" s="3"/>
      <c r="H992" s="3"/>
      <c r="I992" s="3"/>
      <c r="J992" s="3" t="s">
        <v>1444</v>
      </c>
      <c r="K992" s="3">
        <v>0</v>
      </c>
      <c r="L992" s="3"/>
      <c r="M992" s="3"/>
      <c r="O992">
        <f>Table2[[#This Row],[id]]</f>
        <v>991</v>
      </c>
      <c r="P992" t="str">
        <f>_xlfn.XLOOKUP(Table2[[#This Row],[id]],AGCEEP[id],AGCEEP[continent])</f>
        <v>Europe</v>
      </c>
      <c r="Q992" t="str">
        <f>_xlfn.XLOOKUP(Table2[[#This Row],[id]],AGCEEP[id],AGCEEP[region])</f>
        <v>WMedSea</v>
      </c>
      <c r="R992" t="str">
        <f>_xlfn.XLOOKUP(Table2[[#This Row],[id]],AGCEEP[id],AGCEEP[area])</f>
        <v>Sea</v>
      </c>
      <c r="S992" t="str">
        <f>_xlfn.XLOOKUP(Table2[[#This Row],[id]],AGCEEP[id],AGCEEP[terrain])</f>
        <v>sea</v>
      </c>
      <c r="T992">
        <f>_xlfn.XLOOKUP(Table2[[#This Row],[id]],AGCEEP[id],AGCEEP[religion])</f>
        <v>0</v>
      </c>
      <c r="U992">
        <f>_xlfn.XLOOKUP(Table2[[#This Row],[id]],AGCEEP[id],AGCEEP[climate])</f>
        <v>0</v>
      </c>
      <c r="V992">
        <f>_xlfn.XLOOKUP(Table2[[#This Row],[id]],AGCEEP[id],AGCEEP[culture])</f>
        <v>0</v>
      </c>
      <c r="W992">
        <f>_xlfn.XLOOKUP(Table2[[#This Row],[id]],AGCEEP[id],AGCEEP[goods])</f>
        <v>0</v>
      </c>
      <c r="X992" t="str">
        <f>_xlfn.XLOOKUP(Table2[[#This Row],[id]],AGCEEP[id],AGCEEP[name])</f>
        <v>Gulf of Cagliari</v>
      </c>
      <c r="Y992">
        <f>_xlfn.XLOOKUP(Table2[[#This Row],[id]],AGCEEP[id],AGCEEP[colonization_difficulty])</f>
        <v>0</v>
      </c>
      <c r="Z992">
        <f>_xlfn.XLOOKUP(Table2[[#This Row],[id]],AGCEEP[id],AGCEEP[manpower])</f>
        <v>0</v>
      </c>
      <c r="AA992">
        <f>_xlfn.XLOOKUP(Table2[[#This Row],[id]],AGCEEP[id],AGCEEP[income])</f>
        <v>0</v>
      </c>
    </row>
    <row r="993" spans="1:27">
      <c r="A993" s="2">
        <v>992</v>
      </c>
      <c r="B993" s="3" t="s">
        <v>346</v>
      </c>
      <c r="C993" s="3" t="s">
        <v>1634</v>
      </c>
      <c r="D993" s="3" t="s">
        <v>1616</v>
      </c>
      <c r="E993" s="3" t="s">
        <v>1308</v>
      </c>
      <c r="F993" s="3"/>
      <c r="G993" s="3"/>
      <c r="H993" s="3"/>
      <c r="I993" s="3"/>
      <c r="J993" s="3" t="s">
        <v>1443</v>
      </c>
      <c r="K993" s="3">
        <v>0</v>
      </c>
      <c r="L993" s="3"/>
      <c r="M993" s="3"/>
      <c r="O993">
        <f>Table2[[#This Row],[id]]</f>
        <v>992</v>
      </c>
      <c r="P993" t="str">
        <f>_xlfn.XLOOKUP(Table2[[#This Row],[id]],AGCEEP[id],AGCEEP[continent])</f>
        <v>Europe</v>
      </c>
      <c r="Q993" t="str">
        <f>_xlfn.XLOOKUP(Table2[[#This Row],[id]],AGCEEP[id],AGCEEP[region])</f>
        <v>WMedSea</v>
      </c>
      <c r="R993" t="str">
        <f>_xlfn.XLOOKUP(Table2[[#This Row],[id]],AGCEEP[id],AGCEEP[area])</f>
        <v>Sea</v>
      </c>
      <c r="S993" t="str">
        <f>_xlfn.XLOOKUP(Table2[[#This Row],[id]],AGCEEP[id],AGCEEP[terrain])</f>
        <v>sea</v>
      </c>
      <c r="T993">
        <f>_xlfn.XLOOKUP(Table2[[#This Row],[id]],AGCEEP[id],AGCEEP[religion])</f>
        <v>0</v>
      </c>
      <c r="U993">
        <f>_xlfn.XLOOKUP(Table2[[#This Row],[id]],AGCEEP[id],AGCEEP[climate])</f>
        <v>0</v>
      </c>
      <c r="V993">
        <f>_xlfn.XLOOKUP(Table2[[#This Row],[id]],AGCEEP[id],AGCEEP[culture])</f>
        <v>0</v>
      </c>
      <c r="W993">
        <f>_xlfn.XLOOKUP(Table2[[#This Row],[id]],AGCEEP[id],AGCEEP[goods])</f>
        <v>0</v>
      </c>
      <c r="X993" t="str">
        <f>_xlfn.XLOOKUP(Table2[[#This Row],[id]],AGCEEP[id],AGCEEP[name])</f>
        <v>Ligurian Sea</v>
      </c>
      <c r="Y993">
        <f>_xlfn.XLOOKUP(Table2[[#This Row],[id]],AGCEEP[id],AGCEEP[colonization_difficulty])</f>
        <v>0</v>
      </c>
      <c r="Z993">
        <f>_xlfn.XLOOKUP(Table2[[#This Row],[id]],AGCEEP[id],AGCEEP[manpower])</f>
        <v>0</v>
      </c>
      <c r="AA993">
        <f>_xlfn.XLOOKUP(Table2[[#This Row],[id]],AGCEEP[id],AGCEEP[income])</f>
        <v>0</v>
      </c>
    </row>
    <row r="994" spans="1:27">
      <c r="A994" s="2">
        <v>993</v>
      </c>
      <c r="B994" s="3" t="s">
        <v>346</v>
      </c>
      <c r="C994" s="3" t="s">
        <v>1634</v>
      </c>
      <c r="D994" s="3" t="s">
        <v>1616</v>
      </c>
      <c r="E994" s="3" t="s">
        <v>1308</v>
      </c>
      <c r="F994" s="3"/>
      <c r="G994" s="3"/>
      <c r="H994" s="3"/>
      <c r="I994" s="3"/>
      <c r="J994" s="3" t="s">
        <v>1442</v>
      </c>
      <c r="K994" s="3">
        <v>0</v>
      </c>
      <c r="L994" s="3"/>
      <c r="M994" s="3"/>
      <c r="O994">
        <f>Table2[[#This Row],[id]]</f>
        <v>993</v>
      </c>
      <c r="P994" t="str">
        <f>_xlfn.XLOOKUP(Table2[[#This Row],[id]],AGCEEP[id],AGCEEP[continent])</f>
        <v>Europe</v>
      </c>
      <c r="Q994" t="str">
        <f>_xlfn.XLOOKUP(Table2[[#This Row],[id]],AGCEEP[id],AGCEEP[region])</f>
        <v>WMedSea</v>
      </c>
      <c r="R994" t="str">
        <f>_xlfn.XLOOKUP(Table2[[#This Row],[id]],AGCEEP[id],AGCEEP[area])</f>
        <v>Sea</v>
      </c>
      <c r="S994" t="str">
        <f>_xlfn.XLOOKUP(Table2[[#This Row],[id]],AGCEEP[id],AGCEEP[terrain])</f>
        <v>sea</v>
      </c>
      <c r="T994">
        <f>_xlfn.XLOOKUP(Table2[[#This Row],[id]],AGCEEP[id],AGCEEP[religion])</f>
        <v>0</v>
      </c>
      <c r="U994">
        <f>_xlfn.XLOOKUP(Table2[[#This Row],[id]],AGCEEP[id],AGCEEP[climate])</f>
        <v>0</v>
      </c>
      <c r="V994">
        <f>_xlfn.XLOOKUP(Table2[[#This Row],[id]],AGCEEP[id],AGCEEP[culture])</f>
        <v>0</v>
      </c>
      <c r="W994">
        <f>_xlfn.XLOOKUP(Table2[[#This Row],[id]],AGCEEP[id],AGCEEP[goods])</f>
        <v>0</v>
      </c>
      <c r="X994" t="str">
        <f>_xlfn.XLOOKUP(Table2[[#This Row],[id]],AGCEEP[id],AGCEEP[name])</f>
        <v>Tyrrenean Sea</v>
      </c>
      <c r="Y994">
        <f>_xlfn.XLOOKUP(Table2[[#This Row],[id]],AGCEEP[id],AGCEEP[colonization_difficulty])</f>
        <v>0</v>
      </c>
      <c r="Z994">
        <f>_xlfn.XLOOKUP(Table2[[#This Row],[id]],AGCEEP[id],AGCEEP[manpower])</f>
        <v>0</v>
      </c>
      <c r="AA994">
        <f>_xlfn.XLOOKUP(Table2[[#This Row],[id]],AGCEEP[id],AGCEEP[income])</f>
        <v>0</v>
      </c>
    </row>
    <row r="995" spans="1:27">
      <c r="A995" s="2">
        <v>994</v>
      </c>
      <c r="B995" s="3" t="s">
        <v>346</v>
      </c>
      <c r="C995" s="3" t="s">
        <v>1634</v>
      </c>
      <c r="D995" s="3" t="s">
        <v>1616</v>
      </c>
      <c r="E995" s="3" t="s">
        <v>1308</v>
      </c>
      <c r="F995" s="3"/>
      <c r="G995" s="3"/>
      <c r="H995" s="3"/>
      <c r="I995" s="3"/>
      <c r="J995" s="3" t="s">
        <v>1441</v>
      </c>
      <c r="K995" s="3">
        <v>0</v>
      </c>
      <c r="L995" s="3"/>
      <c r="M995" s="3"/>
      <c r="O995">
        <f>Table2[[#This Row],[id]]</f>
        <v>994</v>
      </c>
      <c r="P995" t="str">
        <f>_xlfn.XLOOKUP(Table2[[#This Row],[id]],AGCEEP[id],AGCEEP[continent])</f>
        <v>Europe</v>
      </c>
      <c r="Q995" t="str">
        <f>_xlfn.XLOOKUP(Table2[[#This Row],[id]],AGCEEP[id],AGCEEP[region])</f>
        <v>WMedSea</v>
      </c>
      <c r="R995" t="str">
        <f>_xlfn.XLOOKUP(Table2[[#This Row],[id]],AGCEEP[id],AGCEEP[area])</f>
        <v>Sea</v>
      </c>
      <c r="S995" t="str">
        <f>_xlfn.XLOOKUP(Table2[[#This Row],[id]],AGCEEP[id],AGCEEP[terrain])</f>
        <v>sea</v>
      </c>
      <c r="T995">
        <f>_xlfn.XLOOKUP(Table2[[#This Row],[id]],AGCEEP[id],AGCEEP[religion])</f>
        <v>0</v>
      </c>
      <c r="U995">
        <f>_xlfn.XLOOKUP(Table2[[#This Row],[id]],AGCEEP[id],AGCEEP[climate])</f>
        <v>0</v>
      </c>
      <c r="V995">
        <f>_xlfn.XLOOKUP(Table2[[#This Row],[id]],AGCEEP[id],AGCEEP[culture])</f>
        <v>0</v>
      </c>
      <c r="W995">
        <f>_xlfn.XLOOKUP(Table2[[#This Row],[id]],AGCEEP[id],AGCEEP[goods])</f>
        <v>0</v>
      </c>
      <c r="X995" t="str">
        <f>_xlfn.XLOOKUP(Table2[[#This Row],[id]],AGCEEP[id],AGCEEP[name])</f>
        <v>Bay of Naples</v>
      </c>
      <c r="Y995">
        <f>_xlfn.XLOOKUP(Table2[[#This Row],[id]],AGCEEP[id],AGCEEP[colonization_difficulty])</f>
        <v>0</v>
      </c>
      <c r="Z995">
        <f>_xlfn.XLOOKUP(Table2[[#This Row],[id]],AGCEEP[id],AGCEEP[manpower])</f>
        <v>0</v>
      </c>
      <c r="AA995">
        <f>_xlfn.XLOOKUP(Table2[[#This Row],[id]],AGCEEP[id],AGCEEP[income])</f>
        <v>0</v>
      </c>
    </row>
    <row r="996" spans="1:27">
      <c r="A996" s="2">
        <v>995</v>
      </c>
      <c r="B996" s="3" t="s">
        <v>346</v>
      </c>
      <c r="C996" s="3" t="s">
        <v>1635</v>
      </c>
      <c r="D996" s="3" t="s">
        <v>1616</v>
      </c>
      <c r="E996" s="3" t="s">
        <v>1308</v>
      </c>
      <c r="F996" s="3"/>
      <c r="G996" s="3"/>
      <c r="H996" s="3"/>
      <c r="I996" s="3"/>
      <c r="J996" s="3" t="s">
        <v>1440</v>
      </c>
      <c r="K996" s="3">
        <v>0</v>
      </c>
      <c r="L996" s="3"/>
      <c r="M996" s="3"/>
      <c r="O996">
        <f>Table2[[#This Row],[id]]</f>
        <v>995</v>
      </c>
      <c r="P996" t="str">
        <f>_xlfn.XLOOKUP(Table2[[#This Row],[id]],AGCEEP[id],AGCEEP[continent])</f>
        <v>Europe</v>
      </c>
      <c r="Q996" t="str">
        <f>_xlfn.XLOOKUP(Table2[[#This Row],[id]],AGCEEP[id],AGCEEP[region])</f>
        <v>EMedSea</v>
      </c>
      <c r="R996" t="str">
        <f>_xlfn.XLOOKUP(Table2[[#This Row],[id]],AGCEEP[id],AGCEEP[area])</f>
        <v>Sea</v>
      </c>
      <c r="S996" t="str">
        <f>_xlfn.XLOOKUP(Table2[[#This Row],[id]],AGCEEP[id],AGCEEP[terrain])</f>
        <v>sea</v>
      </c>
      <c r="T996">
        <f>_xlfn.XLOOKUP(Table2[[#This Row],[id]],AGCEEP[id],AGCEEP[religion])</f>
        <v>0</v>
      </c>
      <c r="U996">
        <f>_xlfn.XLOOKUP(Table2[[#This Row],[id]],AGCEEP[id],AGCEEP[climate])</f>
        <v>0</v>
      </c>
      <c r="V996">
        <f>_xlfn.XLOOKUP(Table2[[#This Row],[id]],AGCEEP[id],AGCEEP[culture])</f>
        <v>0</v>
      </c>
      <c r="W996">
        <f>_xlfn.XLOOKUP(Table2[[#This Row],[id]],AGCEEP[id],AGCEEP[goods])</f>
        <v>0</v>
      </c>
      <c r="X996" t="str">
        <f>_xlfn.XLOOKUP(Table2[[#This Row],[id]],AGCEEP[id],AGCEEP[name])</f>
        <v>Straits of Messina</v>
      </c>
      <c r="Y996">
        <f>_xlfn.XLOOKUP(Table2[[#This Row],[id]],AGCEEP[id],AGCEEP[colonization_difficulty])</f>
        <v>0</v>
      </c>
      <c r="Z996">
        <f>_xlfn.XLOOKUP(Table2[[#This Row],[id]],AGCEEP[id],AGCEEP[manpower])</f>
        <v>0</v>
      </c>
      <c r="AA996">
        <f>_xlfn.XLOOKUP(Table2[[#This Row],[id]],AGCEEP[id],AGCEEP[income])</f>
        <v>0</v>
      </c>
    </row>
    <row r="997" spans="1:27">
      <c r="A997" s="2">
        <v>996</v>
      </c>
      <c r="B997" s="3" t="s">
        <v>346</v>
      </c>
      <c r="C997" s="3" t="s">
        <v>1635</v>
      </c>
      <c r="D997" s="3" t="s">
        <v>1616</v>
      </c>
      <c r="E997" s="3" t="s">
        <v>1308</v>
      </c>
      <c r="F997" s="3"/>
      <c r="G997" s="3"/>
      <c r="H997" s="3"/>
      <c r="I997" s="3"/>
      <c r="J997" s="3" t="s">
        <v>1439</v>
      </c>
      <c r="K997" s="3">
        <v>0</v>
      </c>
      <c r="L997" s="3"/>
      <c r="M997" s="3"/>
      <c r="O997">
        <f>Table2[[#This Row],[id]]</f>
        <v>996</v>
      </c>
      <c r="P997" t="str">
        <f>_xlfn.XLOOKUP(Table2[[#This Row],[id]],AGCEEP[id],AGCEEP[continent])</f>
        <v>Europe</v>
      </c>
      <c r="Q997" t="str">
        <f>_xlfn.XLOOKUP(Table2[[#This Row],[id]],AGCEEP[id],AGCEEP[region])</f>
        <v>EMedSea</v>
      </c>
      <c r="R997" t="str">
        <f>_xlfn.XLOOKUP(Table2[[#This Row],[id]],AGCEEP[id],AGCEEP[area])</f>
        <v>Sea</v>
      </c>
      <c r="S997" t="str">
        <f>_xlfn.XLOOKUP(Table2[[#This Row],[id]],AGCEEP[id],AGCEEP[terrain])</f>
        <v>sea</v>
      </c>
      <c r="T997">
        <f>_xlfn.XLOOKUP(Table2[[#This Row],[id]],AGCEEP[id],AGCEEP[religion])</f>
        <v>0</v>
      </c>
      <c r="U997">
        <f>_xlfn.XLOOKUP(Table2[[#This Row],[id]],AGCEEP[id],AGCEEP[climate])</f>
        <v>0</v>
      </c>
      <c r="V997">
        <f>_xlfn.XLOOKUP(Table2[[#This Row],[id]],AGCEEP[id],AGCEEP[culture])</f>
        <v>0</v>
      </c>
      <c r="W997">
        <f>_xlfn.XLOOKUP(Table2[[#This Row],[id]],AGCEEP[id],AGCEEP[goods])</f>
        <v>0</v>
      </c>
      <c r="X997" t="str">
        <f>_xlfn.XLOOKUP(Table2[[#This Row],[id]],AGCEEP[id],AGCEEP[name])</f>
        <v>Malta Channel</v>
      </c>
      <c r="Y997">
        <f>_xlfn.XLOOKUP(Table2[[#This Row],[id]],AGCEEP[id],AGCEEP[colonization_difficulty])</f>
        <v>0</v>
      </c>
      <c r="Z997">
        <f>_xlfn.XLOOKUP(Table2[[#This Row],[id]],AGCEEP[id],AGCEEP[manpower])</f>
        <v>0</v>
      </c>
      <c r="AA997">
        <f>_xlfn.XLOOKUP(Table2[[#This Row],[id]],AGCEEP[id],AGCEEP[income])</f>
        <v>0</v>
      </c>
    </row>
    <row r="998" spans="1:27">
      <c r="A998" s="2">
        <v>997</v>
      </c>
      <c r="B998" s="3" t="s">
        <v>346</v>
      </c>
      <c r="C998" s="3" t="s">
        <v>1635</v>
      </c>
      <c r="D998" s="3" t="s">
        <v>1616</v>
      </c>
      <c r="E998" s="3" t="s">
        <v>1308</v>
      </c>
      <c r="F998" s="3"/>
      <c r="G998" s="3"/>
      <c r="H998" s="3"/>
      <c r="I998" s="3"/>
      <c r="J998" s="3" t="s">
        <v>1438</v>
      </c>
      <c r="K998" s="3">
        <v>0</v>
      </c>
      <c r="L998" s="3"/>
      <c r="M998" s="3"/>
      <c r="O998">
        <f>Table2[[#This Row],[id]]</f>
        <v>997</v>
      </c>
      <c r="P998" t="str">
        <f>_xlfn.XLOOKUP(Table2[[#This Row],[id]],AGCEEP[id],AGCEEP[continent])</f>
        <v>Europe</v>
      </c>
      <c r="Q998" t="str">
        <f>_xlfn.XLOOKUP(Table2[[#This Row],[id]],AGCEEP[id],AGCEEP[region])</f>
        <v>EMedSea</v>
      </c>
      <c r="R998" t="str">
        <f>_xlfn.XLOOKUP(Table2[[#This Row],[id]],AGCEEP[id],AGCEEP[area])</f>
        <v>Sea</v>
      </c>
      <c r="S998" t="str">
        <f>_xlfn.XLOOKUP(Table2[[#This Row],[id]],AGCEEP[id],AGCEEP[terrain])</f>
        <v>sea</v>
      </c>
      <c r="T998">
        <f>_xlfn.XLOOKUP(Table2[[#This Row],[id]],AGCEEP[id],AGCEEP[religion])</f>
        <v>0</v>
      </c>
      <c r="U998">
        <f>_xlfn.XLOOKUP(Table2[[#This Row],[id]],AGCEEP[id],AGCEEP[climate])</f>
        <v>0</v>
      </c>
      <c r="V998">
        <f>_xlfn.XLOOKUP(Table2[[#This Row],[id]],AGCEEP[id],AGCEEP[culture])</f>
        <v>0</v>
      </c>
      <c r="W998">
        <f>_xlfn.XLOOKUP(Table2[[#This Row],[id]],AGCEEP[id],AGCEEP[goods])</f>
        <v>0</v>
      </c>
      <c r="X998" t="str">
        <f>_xlfn.XLOOKUP(Table2[[#This Row],[id]],AGCEEP[id],AGCEEP[name])</f>
        <v>Gulf of Sirte</v>
      </c>
      <c r="Y998">
        <f>_xlfn.XLOOKUP(Table2[[#This Row],[id]],AGCEEP[id],AGCEEP[colonization_difficulty])</f>
        <v>0</v>
      </c>
      <c r="Z998">
        <f>_xlfn.XLOOKUP(Table2[[#This Row],[id]],AGCEEP[id],AGCEEP[manpower])</f>
        <v>0</v>
      </c>
      <c r="AA998">
        <f>_xlfn.XLOOKUP(Table2[[#This Row],[id]],AGCEEP[id],AGCEEP[income])</f>
        <v>0</v>
      </c>
    </row>
    <row r="999" spans="1:27">
      <c r="A999" s="2">
        <v>998</v>
      </c>
      <c r="B999" s="3" t="s">
        <v>346</v>
      </c>
      <c r="C999" s="3" t="s">
        <v>1635</v>
      </c>
      <c r="D999" s="3" t="s">
        <v>1616</v>
      </c>
      <c r="E999" s="3" t="s">
        <v>1308</v>
      </c>
      <c r="F999" s="3"/>
      <c r="G999" s="3"/>
      <c r="H999" s="3"/>
      <c r="I999" s="3"/>
      <c r="J999" s="3" t="s">
        <v>1450</v>
      </c>
      <c r="K999" s="3">
        <v>0</v>
      </c>
      <c r="L999" s="3"/>
      <c r="M999" s="3"/>
      <c r="O999">
        <f>Table2[[#This Row],[id]]</f>
        <v>998</v>
      </c>
      <c r="P999" t="str">
        <f>_xlfn.XLOOKUP(Table2[[#This Row],[id]],AGCEEP[id],AGCEEP[continent])</f>
        <v>Europe</v>
      </c>
      <c r="Q999" t="str">
        <f>_xlfn.XLOOKUP(Table2[[#This Row],[id]],AGCEEP[id],AGCEEP[region])</f>
        <v>EMedSea</v>
      </c>
      <c r="R999" t="str">
        <f>_xlfn.XLOOKUP(Table2[[#This Row],[id]],AGCEEP[id],AGCEEP[area])</f>
        <v>Sea</v>
      </c>
      <c r="S999" t="str">
        <f>_xlfn.XLOOKUP(Table2[[#This Row],[id]],AGCEEP[id],AGCEEP[terrain])</f>
        <v>sea</v>
      </c>
      <c r="T999">
        <f>_xlfn.XLOOKUP(Table2[[#This Row],[id]],AGCEEP[id],AGCEEP[religion])</f>
        <v>0</v>
      </c>
      <c r="U999">
        <f>_xlfn.XLOOKUP(Table2[[#This Row],[id]],AGCEEP[id],AGCEEP[climate])</f>
        <v>0</v>
      </c>
      <c r="V999">
        <f>_xlfn.XLOOKUP(Table2[[#This Row],[id]],AGCEEP[id],AGCEEP[culture])</f>
        <v>0</v>
      </c>
      <c r="W999">
        <f>_xlfn.XLOOKUP(Table2[[#This Row],[id]],AGCEEP[id],AGCEEP[goods])</f>
        <v>0</v>
      </c>
      <c r="X999" t="str">
        <f>_xlfn.XLOOKUP(Table2[[#This Row],[id]],AGCEEP[id],AGCEEP[name])</f>
        <v>Gulf of Taranto</v>
      </c>
      <c r="Y999">
        <f>_xlfn.XLOOKUP(Table2[[#This Row],[id]],AGCEEP[id],AGCEEP[colonization_difficulty])</f>
        <v>0</v>
      </c>
      <c r="Z999">
        <f>_xlfn.XLOOKUP(Table2[[#This Row],[id]],AGCEEP[id],AGCEEP[manpower])</f>
        <v>0</v>
      </c>
      <c r="AA999">
        <f>_xlfn.XLOOKUP(Table2[[#This Row],[id]],AGCEEP[id],AGCEEP[income])</f>
        <v>0</v>
      </c>
    </row>
    <row r="1000" spans="1:27">
      <c r="A1000" s="2">
        <v>999</v>
      </c>
      <c r="B1000" s="3" t="s">
        <v>346</v>
      </c>
      <c r="C1000" s="3" t="s">
        <v>1635</v>
      </c>
      <c r="D1000" s="3" t="s">
        <v>1616</v>
      </c>
      <c r="E1000" s="3" t="s">
        <v>1308</v>
      </c>
      <c r="F1000" s="3"/>
      <c r="G1000" s="3"/>
      <c r="H1000" s="3"/>
      <c r="I1000" s="3"/>
      <c r="J1000" s="3" t="s">
        <v>1446</v>
      </c>
      <c r="K1000" s="3">
        <v>0</v>
      </c>
      <c r="L1000" s="3"/>
      <c r="M1000" s="3"/>
      <c r="O1000">
        <f>Table2[[#This Row],[id]]</f>
        <v>999</v>
      </c>
      <c r="P1000" t="str">
        <f>_xlfn.XLOOKUP(Table2[[#This Row],[id]],AGCEEP[id],AGCEEP[continent])</f>
        <v>Europe</v>
      </c>
      <c r="Q1000" t="str">
        <f>_xlfn.XLOOKUP(Table2[[#This Row],[id]],AGCEEP[id],AGCEEP[region])</f>
        <v>EMedSea</v>
      </c>
      <c r="R1000" t="str">
        <f>_xlfn.XLOOKUP(Table2[[#This Row],[id]],AGCEEP[id],AGCEEP[area])</f>
        <v>Sea</v>
      </c>
      <c r="S1000" t="str">
        <f>_xlfn.XLOOKUP(Table2[[#This Row],[id]],AGCEEP[id],AGCEEP[terrain])</f>
        <v>sea</v>
      </c>
      <c r="T1000">
        <f>_xlfn.XLOOKUP(Table2[[#This Row],[id]],AGCEEP[id],AGCEEP[religion])</f>
        <v>0</v>
      </c>
      <c r="U1000">
        <f>_xlfn.XLOOKUP(Table2[[#This Row],[id]],AGCEEP[id],AGCEEP[climate])</f>
        <v>0</v>
      </c>
      <c r="V1000">
        <f>_xlfn.XLOOKUP(Table2[[#This Row],[id]],AGCEEP[id],AGCEEP[culture])</f>
        <v>0</v>
      </c>
      <c r="W1000">
        <f>_xlfn.XLOOKUP(Table2[[#This Row],[id]],AGCEEP[id],AGCEEP[goods])</f>
        <v>0</v>
      </c>
      <c r="X1000" t="str">
        <f>_xlfn.XLOOKUP(Table2[[#This Row],[id]],AGCEEP[id],AGCEEP[name])</f>
        <v>Gulf of Venice</v>
      </c>
      <c r="Y1000">
        <f>_xlfn.XLOOKUP(Table2[[#This Row],[id]],AGCEEP[id],AGCEEP[colonization_difficulty])</f>
        <v>0</v>
      </c>
      <c r="Z1000">
        <f>_xlfn.XLOOKUP(Table2[[#This Row],[id]],AGCEEP[id],AGCEEP[manpower])</f>
        <v>0</v>
      </c>
      <c r="AA1000">
        <f>_xlfn.XLOOKUP(Table2[[#This Row],[id]],AGCEEP[id],AGCEEP[income])</f>
        <v>0</v>
      </c>
    </row>
    <row r="1001" spans="1:27">
      <c r="A1001" s="2">
        <v>1000</v>
      </c>
      <c r="B1001" s="3" t="s">
        <v>346</v>
      </c>
      <c r="C1001" s="3" t="s">
        <v>1635</v>
      </c>
      <c r="D1001" s="3" t="s">
        <v>1616</v>
      </c>
      <c r="E1001" s="3" t="s">
        <v>1308</v>
      </c>
      <c r="F1001" s="3"/>
      <c r="G1001" s="3"/>
      <c r="H1001" s="3"/>
      <c r="I1001" s="3"/>
      <c r="J1001" s="3" t="s">
        <v>1447</v>
      </c>
      <c r="K1001" s="3">
        <v>0</v>
      </c>
      <c r="L1001" s="3"/>
      <c r="M1001" s="3"/>
      <c r="O1001">
        <f>Table2[[#This Row],[id]]</f>
        <v>1000</v>
      </c>
      <c r="P1001" t="str">
        <f>_xlfn.XLOOKUP(Table2[[#This Row],[id]],AGCEEP[id],AGCEEP[continent])</f>
        <v>Europe</v>
      </c>
      <c r="Q1001" t="str">
        <f>_xlfn.XLOOKUP(Table2[[#This Row],[id]],AGCEEP[id],AGCEEP[region])</f>
        <v>EMedSea</v>
      </c>
      <c r="R1001" t="str">
        <f>_xlfn.XLOOKUP(Table2[[#This Row],[id]],AGCEEP[id],AGCEEP[area])</f>
        <v>Sea</v>
      </c>
      <c r="S1001" t="str">
        <f>_xlfn.XLOOKUP(Table2[[#This Row],[id]],AGCEEP[id],AGCEEP[terrain])</f>
        <v>sea</v>
      </c>
      <c r="T1001">
        <f>_xlfn.XLOOKUP(Table2[[#This Row],[id]],AGCEEP[id],AGCEEP[religion])</f>
        <v>0</v>
      </c>
      <c r="U1001">
        <f>_xlfn.XLOOKUP(Table2[[#This Row],[id]],AGCEEP[id],AGCEEP[climate])</f>
        <v>0</v>
      </c>
      <c r="V1001">
        <f>_xlfn.XLOOKUP(Table2[[#This Row],[id]],AGCEEP[id],AGCEEP[culture])</f>
        <v>0</v>
      </c>
      <c r="W1001">
        <f>_xlfn.XLOOKUP(Table2[[#This Row],[id]],AGCEEP[id],AGCEEP[goods])</f>
        <v>0</v>
      </c>
      <c r="X1001" t="str">
        <f>_xlfn.XLOOKUP(Table2[[#This Row],[id]],AGCEEP[id],AGCEEP[name])</f>
        <v>Adriatic Sea</v>
      </c>
      <c r="Y1001">
        <f>_xlfn.XLOOKUP(Table2[[#This Row],[id]],AGCEEP[id],AGCEEP[colonization_difficulty])</f>
        <v>0</v>
      </c>
      <c r="Z1001">
        <f>_xlfn.XLOOKUP(Table2[[#This Row],[id]],AGCEEP[id],AGCEEP[manpower])</f>
        <v>0</v>
      </c>
      <c r="AA1001">
        <f>_xlfn.XLOOKUP(Table2[[#This Row],[id]],AGCEEP[id],AGCEEP[income])</f>
        <v>0</v>
      </c>
    </row>
    <row r="1002" spans="1:27">
      <c r="A1002" s="2">
        <v>1001</v>
      </c>
      <c r="B1002" s="3" t="s">
        <v>346</v>
      </c>
      <c r="C1002" s="3" t="s">
        <v>1635</v>
      </c>
      <c r="D1002" s="3" t="s">
        <v>1616</v>
      </c>
      <c r="E1002" s="3" t="s">
        <v>1308</v>
      </c>
      <c r="F1002" s="3"/>
      <c r="G1002" s="3"/>
      <c r="H1002" s="3"/>
      <c r="I1002" s="3"/>
      <c r="J1002" s="3" t="s">
        <v>1448</v>
      </c>
      <c r="K1002" s="3">
        <v>0</v>
      </c>
      <c r="L1002" s="3"/>
      <c r="M1002" s="3"/>
      <c r="O1002">
        <f>Table2[[#This Row],[id]]</f>
        <v>1001</v>
      </c>
      <c r="P1002" t="str">
        <f>_xlfn.XLOOKUP(Table2[[#This Row],[id]],AGCEEP[id],AGCEEP[continent])</f>
        <v>Europe</v>
      </c>
      <c r="Q1002" t="str">
        <f>_xlfn.XLOOKUP(Table2[[#This Row],[id]],AGCEEP[id],AGCEEP[region])</f>
        <v>EMedSea</v>
      </c>
      <c r="R1002" t="str">
        <f>_xlfn.XLOOKUP(Table2[[#This Row],[id]],AGCEEP[id],AGCEEP[area])</f>
        <v>Sea</v>
      </c>
      <c r="S1002" t="str">
        <f>_xlfn.XLOOKUP(Table2[[#This Row],[id]],AGCEEP[id],AGCEEP[terrain])</f>
        <v>sea</v>
      </c>
      <c r="T1002">
        <f>_xlfn.XLOOKUP(Table2[[#This Row],[id]],AGCEEP[id],AGCEEP[religion])</f>
        <v>0</v>
      </c>
      <c r="U1002">
        <f>_xlfn.XLOOKUP(Table2[[#This Row],[id]],AGCEEP[id],AGCEEP[climate])</f>
        <v>0</v>
      </c>
      <c r="V1002">
        <f>_xlfn.XLOOKUP(Table2[[#This Row],[id]],AGCEEP[id],AGCEEP[culture])</f>
        <v>0</v>
      </c>
      <c r="W1002">
        <f>_xlfn.XLOOKUP(Table2[[#This Row],[id]],AGCEEP[id],AGCEEP[goods])</f>
        <v>0</v>
      </c>
      <c r="X1002" t="str">
        <f>_xlfn.XLOOKUP(Table2[[#This Row],[id]],AGCEEP[id],AGCEEP[name])</f>
        <v>Straits of Otranto</v>
      </c>
      <c r="Y1002">
        <f>_xlfn.XLOOKUP(Table2[[#This Row],[id]],AGCEEP[id],AGCEEP[colonization_difficulty])</f>
        <v>0</v>
      </c>
      <c r="Z1002">
        <f>_xlfn.XLOOKUP(Table2[[#This Row],[id]],AGCEEP[id],AGCEEP[manpower])</f>
        <v>0</v>
      </c>
      <c r="AA1002">
        <f>_xlfn.XLOOKUP(Table2[[#This Row],[id]],AGCEEP[id],AGCEEP[income])</f>
        <v>0</v>
      </c>
    </row>
    <row r="1003" spans="1:27">
      <c r="A1003" s="2">
        <v>1002</v>
      </c>
      <c r="B1003" s="3" t="s">
        <v>346</v>
      </c>
      <c r="C1003" s="3" t="s">
        <v>1635</v>
      </c>
      <c r="D1003" s="3" t="s">
        <v>1616</v>
      </c>
      <c r="E1003" s="3" t="s">
        <v>1308</v>
      </c>
      <c r="F1003" s="3"/>
      <c r="G1003" s="3"/>
      <c r="H1003" s="3"/>
      <c r="I1003" s="3"/>
      <c r="J1003" s="3" t="s">
        <v>1449</v>
      </c>
      <c r="K1003" s="3">
        <v>0</v>
      </c>
      <c r="L1003" s="3"/>
      <c r="M1003" s="3"/>
      <c r="O1003">
        <f>Table2[[#This Row],[id]]</f>
        <v>1002</v>
      </c>
      <c r="P1003" t="str">
        <f>_xlfn.XLOOKUP(Table2[[#This Row],[id]],AGCEEP[id],AGCEEP[continent])</f>
        <v>Europe</v>
      </c>
      <c r="Q1003" t="str">
        <f>_xlfn.XLOOKUP(Table2[[#This Row],[id]],AGCEEP[id],AGCEEP[region])</f>
        <v>EMedSea</v>
      </c>
      <c r="R1003" t="str">
        <f>_xlfn.XLOOKUP(Table2[[#This Row],[id]],AGCEEP[id],AGCEEP[area])</f>
        <v>Sea</v>
      </c>
      <c r="S1003" t="str">
        <f>_xlfn.XLOOKUP(Table2[[#This Row],[id]],AGCEEP[id],AGCEEP[terrain])</f>
        <v>sea</v>
      </c>
      <c r="T1003">
        <f>_xlfn.XLOOKUP(Table2[[#This Row],[id]],AGCEEP[id],AGCEEP[religion])</f>
        <v>0</v>
      </c>
      <c r="U1003">
        <f>_xlfn.XLOOKUP(Table2[[#This Row],[id]],AGCEEP[id],AGCEEP[climate])</f>
        <v>0</v>
      </c>
      <c r="V1003">
        <f>_xlfn.XLOOKUP(Table2[[#This Row],[id]],AGCEEP[id],AGCEEP[culture])</f>
        <v>0</v>
      </c>
      <c r="W1003">
        <f>_xlfn.XLOOKUP(Table2[[#This Row],[id]],AGCEEP[id],AGCEEP[goods])</f>
        <v>0</v>
      </c>
      <c r="X1003" t="str">
        <f>_xlfn.XLOOKUP(Table2[[#This Row],[id]],AGCEEP[id],AGCEEP[name])</f>
        <v>Ionian Sea</v>
      </c>
      <c r="Y1003">
        <f>_xlfn.XLOOKUP(Table2[[#This Row],[id]],AGCEEP[id],AGCEEP[colonization_difficulty])</f>
        <v>0</v>
      </c>
      <c r="Z1003">
        <f>_xlfn.XLOOKUP(Table2[[#This Row],[id]],AGCEEP[id],AGCEEP[manpower])</f>
        <v>0</v>
      </c>
      <c r="AA1003">
        <f>_xlfn.XLOOKUP(Table2[[#This Row],[id]],AGCEEP[id],AGCEEP[income])</f>
        <v>0</v>
      </c>
    </row>
    <row r="1004" spans="1:27">
      <c r="A1004" s="2">
        <v>1003</v>
      </c>
      <c r="B1004" s="3" t="s">
        <v>346</v>
      </c>
      <c r="C1004" s="3" t="s">
        <v>1635</v>
      </c>
      <c r="D1004" s="3" t="s">
        <v>1616</v>
      </c>
      <c r="E1004" s="3" t="s">
        <v>1308</v>
      </c>
      <c r="F1004" s="3"/>
      <c r="G1004" s="3"/>
      <c r="H1004" s="3"/>
      <c r="I1004" s="3"/>
      <c r="J1004" s="3" t="s">
        <v>1432</v>
      </c>
      <c r="K1004" s="3">
        <v>0</v>
      </c>
      <c r="L1004" s="3"/>
      <c r="M1004" s="3"/>
      <c r="O1004">
        <f>Table2[[#This Row],[id]]</f>
        <v>1003</v>
      </c>
      <c r="P1004" t="str">
        <f>_xlfn.XLOOKUP(Table2[[#This Row],[id]],AGCEEP[id],AGCEEP[continent])</f>
        <v>Europe</v>
      </c>
      <c r="Q1004" t="str">
        <f>_xlfn.XLOOKUP(Table2[[#This Row],[id]],AGCEEP[id],AGCEEP[region])</f>
        <v>EMedSea</v>
      </c>
      <c r="R1004" t="str">
        <f>_xlfn.XLOOKUP(Table2[[#This Row],[id]],AGCEEP[id],AGCEEP[area])</f>
        <v>Sea</v>
      </c>
      <c r="S1004" t="str">
        <f>_xlfn.XLOOKUP(Table2[[#This Row],[id]],AGCEEP[id],AGCEEP[terrain])</f>
        <v>sea</v>
      </c>
      <c r="T1004">
        <f>_xlfn.XLOOKUP(Table2[[#This Row],[id]],AGCEEP[id],AGCEEP[religion])</f>
        <v>0</v>
      </c>
      <c r="U1004">
        <f>_xlfn.XLOOKUP(Table2[[#This Row],[id]],AGCEEP[id],AGCEEP[climate])</f>
        <v>0</v>
      </c>
      <c r="V1004">
        <f>_xlfn.XLOOKUP(Table2[[#This Row],[id]],AGCEEP[id],AGCEEP[culture])</f>
        <v>0</v>
      </c>
      <c r="W1004">
        <f>_xlfn.XLOOKUP(Table2[[#This Row],[id]],AGCEEP[id],AGCEEP[goods])</f>
        <v>0</v>
      </c>
      <c r="X1004" t="str">
        <f>_xlfn.XLOOKUP(Table2[[#This Row],[id]],AGCEEP[id],AGCEEP[name])</f>
        <v>Gulf of Tobruk</v>
      </c>
      <c r="Y1004">
        <f>_xlfn.XLOOKUP(Table2[[#This Row],[id]],AGCEEP[id],AGCEEP[colonization_difficulty])</f>
        <v>0</v>
      </c>
      <c r="Z1004">
        <f>_xlfn.XLOOKUP(Table2[[#This Row],[id]],AGCEEP[id],AGCEEP[manpower])</f>
        <v>0</v>
      </c>
      <c r="AA1004">
        <f>_xlfn.XLOOKUP(Table2[[#This Row],[id]],AGCEEP[id],AGCEEP[income])</f>
        <v>0</v>
      </c>
    </row>
    <row r="1005" spans="1:27">
      <c r="A1005" s="2">
        <v>1004</v>
      </c>
      <c r="B1005" s="3" t="s">
        <v>346</v>
      </c>
      <c r="C1005" s="3" t="s">
        <v>1635</v>
      </c>
      <c r="D1005" s="3" t="s">
        <v>1616</v>
      </c>
      <c r="E1005" s="3" t="s">
        <v>1308</v>
      </c>
      <c r="F1005" s="3"/>
      <c r="G1005" s="3"/>
      <c r="H1005" s="3"/>
      <c r="I1005" s="3"/>
      <c r="J1005" s="3" t="s">
        <v>1433</v>
      </c>
      <c r="K1005" s="3">
        <v>0</v>
      </c>
      <c r="L1005" s="3"/>
      <c r="M1005" s="3"/>
      <c r="O1005">
        <f>Table2[[#This Row],[id]]</f>
        <v>1004</v>
      </c>
      <c r="P1005" t="str">
        <f>_xlfn.XLOOKUP(Table2[[#This Row],[id]],AGCEEP[id],AGCEEP[continent])</f>
        <v>Europe</v>
      </c>
      <c r="Q1005" t="str">
        <f>_xlfn.XLOOKUP(Table2[[#This Row],[id]],AGCEEP[id],AGCEEP[region])</f>
        <v>EMedSea</v>
      </c>
      <c r="R1005" t="str">
        <f>_xlfn.XLOOKUP(Table2[[#This Row],[id]],AGCEEP[id],AGCEEP[area])</f>
        <v>Sea</v>
      </c>
      <c r="S1005" t="str">
        <f>_xlfn.XLOOKUP(Table2[[#This Row],[id]],AGCEEP[id],AGCEEP[terrain])</f>
        <v>sea</v>
      </c>
      <c r="T1005">
        <f>_xlfn.XLOOKUP(Table2[[#This Row],[id]],AGCEEP[id],AGCEEP[religion])</f>
        <v>0</v>
      </c>
      <c r="U1005">
        <f>_xlfn.XLOOKUP(Table2[[#This Row],[id]],AGCEEP[id],AGCEEP[climate])</f>
        <v>0</v>
      </c>
      <c r="V1005">
        <f>_xlfn.XLOOKUP(Table2[[#This Row],[id]],AGCEEP[id],AGCEEP[culture])</f>
        <v>0</v>
      </c>
      <c r="W1005">
        <f>_xlfn.XLOOKUP(Table2[[#This Row],[id]],AGCEEP[id],AGCEEP[goods])</f>
        <v>0</v>
      </c>
      <c r="X1005" t="str">
        <f>_xlfn.XLOOKUP(Table2[[#This Row],[id]],AGCEEP[id],AGCEEP[name])</f>
        <v>Bay of Alexandria</v>
      </c>
      <c r="Y1005">
        <f>_xlfn.XLOOKUP(Table2[[#This Row],[id]],AGCEEP[id],AGCEEP[colonization_difficulty])</f>
        <v>0</v>
      </c>
      <c r="Z1005">
        <f>_xlfn.XLOOKUP(Table2[[#This Row],[id]],AGCEEP[id],AGCEEP[manpower])</f>
        <v>0</v>
      </c>
      <c r="AA1005">
        <f>_xlfn.XLOOKUP(Table2[[#This Row],[id]],AGCEEP[id],AGCEEP[income])</f>
        <v>0</v>
      </c>
    </row>
    <row r="1006" spans="1:27">
      <c r="A1006" s="2">
        <v>1005</v>
      </c>
      <c r="B1006" s="3" t="s">
        <v>346</v>
      </c>
      <c r="C1006" s="3" t="s">
        <v>1635</v>
      </c>
      <c r="D1006" s="3" t="s">
        <v>1616</v>
      </c>
      <c r="E1006" s="3" t="s">
        <v>1308</v>
      </c>
      <c r="F1006" s="3"/>
      <c r="G1006" s="3"/>
      <c r="H1006" s="3"/>
      <c r="I1006" s="3"/>
      <c r="J1006" s="3" t="s">
        <v>1434</v>
      </c>
      <c r="K1006" s="3">
        <v>0</v>
      </c>
      <c r="L1006" s="3"/>
      <c r="M1006" s="3"/>
      <c r="O1006">
        <f>Table2[[#This Row],[id]]</f>
        <v>1005</v>
      </c>
      <c r="P1006" t="str">
        <f>_xlfn.XLOOKUP(Table2[[#This Row],[id]],AGCEEP[id],AGCEEP[continent])</f>
        <v>Europe</v>
      </c>
      <c r="Q1006" t="str">
        <f>_xlfn.XLOOKUP(Table2[[#This Row],[id]],AGCEEP[id],AGCEEP[region])</f>
        <v>EMedSea</v>
      </c>
      <c r="R1006" t="str">
        <f>_xlfn.XLOOKUP(Table2[[#This Row],[id]],AGCEEP[id],AGCEEP[area])</f>
        <v>Sea</v>
      </c>
      <c r="S1006" t="str">
        <f>_xlfn.XLOOKUP(Table2[[#This Row],[id]],AGCEEP[id],AGCEEP[terrain])</f>
        <v>sea</v>
      </c>
      <c r="T1006">
        <f>_xlfn.XLOOKUP(Table2[[#This Row],[id]],AGCEEP[id],AGCEEP[religion])</f>
        <v>0</v>
      </c>
      <c r="U1006">
        <f>_xlfn.XLOOKUP(Table2[[#This Row],[id]],AGCEEP[id],AGCEEP[climate])</f>
        <v>0</v>
      </c>
      <c r="V1006">
        <f>_xlfn.XLOOKUP(Table2[[#This Row],[id]],AGCEEP[id],AGCEEP[culture])</f>
        <v>0</v>
      </c>
      <c r="W1006">
        <f>_xlfn.XLOOKUP(Table2[[#This Row],[id]],AGCEEP[id],AGCEEP[goods])</f>
        <v>0</v>
      </c>
      <c r="X1006" t="str">
        <f>_xlfn.XLOOKUP(Table2[[#This Row],[id]],AGCEEP[id],AGCEEP[name])</f>
        <v>Coast of Palestine</v>
      </c>
      <c r="Y1006">
        <f>_xlfn.XLOOKUP(Table2[[#This Row],[id]],AGCEEP[id],AGCEEP[colonization_difficulty])</f>
        <v>0</v>
      </c>
      <c r="Z1006">
        <f>_xlfn.XLOOKUP(Table2[[#This Row],[id]],AGCEEP[id],AGCEEP[manpower])</f>
        <v>0</v>
      </c>
      <c r="AA1006">
        <f>_xlfn.XLOOKUP(Table2[[#This Row],[id]],AGCEEP[id],AGCEEP[income])</f>
        <v>0</v>
      </c>
    </row>
    <row r="1007" spans="1:27">
      <c r="A1007" s="2">
        <v>1006</v>
      </c>
      <c r="B1007" s="3" t="s">
        <v>346</v>
      </c>
      <c r="C1007" s="3" t="s">
        <v>1635</v>
      </c>
      <c r="D1007" s="3" t="s">
        <v>1616</v>
      </c>
      <c r="E1007" s="3" t="s">
        <v>1308</v>
      </c>
      <c r="F1007" s="3"/>
      <c r="G1007" s="3"/>
      <c r="H1007" s="3"/>
      <c r="I1007" s="3"/>
      <c r="J1007" s="3" t="s">
        <v>1759</v>
      </c>
      <c r="K1007" s="3">
        <v>0</v>
      </c>
      <c r="L1007" s="3"/>
      <c r="M1007" s="3"/>
      <c r="O1007">
        <f>Table2[[#This Row],[id]]</f>
        <v>1006</v>
      </c>
      <c r="P1007" t="str">
        <f>_xlfn.XLOOKUP(Table2[[#This Row],[id]],AGCEEP[id],AGCEEP[continent])</f>
        <v>Europe</v>
      </c>
      <c r="Q1007" t="str">
        <f>_xlfn.XLOOKUP(Table2[[#This Row],[id]],AGCEEP[id],AGCEEP[region])</f>
        <v>EMedSea</v>
      </c>
      <c r="R1007" t="str">
        <f>_xlfn.XLOOKUP(Table2[[#This Row],[id]],AGCEEP[id],AGCEEP[area])</f>
        <v>Sea</v>
      </c>
      <c r="S1007" t="str">
        <f>_xlfn.XLOOKUP(Table2[[#This Row],[id]],AGCEEP[id],AGCEEP[terrain])</f>
        <v>sea</v>
      </c>
      <c r="T1007">
        <f>_xlfn.XLOOKUP(Table2[[#This Row],[id]],AGCEEP[id],AGCEEP[religion])</f>
        <v>0</v>
      </c>
      <c r="U1007">
        <f>_xlfn.XLOOKUP(Table2[[#This Row],[id]],AGCEEP[id],AGCEEP[climate])</f>
        <v>0</v>
      </c>
      <c r="V1007">
        <f>_xlfn.XLOOKUP(Table2[[#This Row],[id]],AGCEEP[id],AGCEEP[culture])</f>
        <v>0</v>
      </c>
      <c r="W1007">
        <f>_xlfn.XLOOKUP(Table2[[#This Row],[id]],AGCEEP[id],AGCEEP[goods])</f>
        <v>0</v>
      </c>
      <c r="X1007" t="str">
        <f>_xlfn.XLOOKUP(Table2[[#This Row],[id]],AGCEEP[id],AGCEEP[name])</f>
        <v>Gulf of Cyprus</v>
      </c>
      <c r="Y1007">
        <f>_xlfn.XLOOKUP(Table2[[#This Row],[id]],AGCEEP[id],AGCEEP[colonization_difficulty])</f>
        <v>0</v>
      </c>
      <c r="Z1007">
        <f>_xlfn.XLOOKUP(Table2[[#This Row],[id]],AGCEEP[id],AGCEEP[manpower])</f>
        <v>0</v>
      </c>
      <c r="AA1007">
        <f>_xlfn.XLOOKUP(Table2[[#This Row],[id]],AGCEEP[id],AGCEEP[income])</f>
        <v>0</v>
      </c>
    </row>
    <row r="1008" spans="1:27">
      <c r="A1008" s="2">
        <v>1007</v>
      </c>
      <c r="B1008" s="3" t="s">
        <v>346</v>
      </c>
      <c r="C1008" s="3" t="s">
        <v>1635</v>
      </c>
      <c r="D1008" s="3" t="s">
        <v>1616</v>
      </c>
      <c r="E1008" s="3" t="s">
        <v>1308</v>
      </c>
      <c r="F1008" s="3"/>
      <c r="G1008" s="3"/>
      <c r="H1008" s="3"/>
      <c r="I1008" s="3"/>
      <c r="J1008" s="3" t="s">
        <v>1760</v>
      </c>
      <c r="K1008" s="3">
        <v>0</v>
      </c>
      <c r="L1008" s="3"/>
      <c r="M1008" s="3"/>
      <c r="O1008">
        <f>Table2[[#This Row],[id]]</f>
        <v>1007</v>
      </c>
      <c r="P1008" t="str">
        <f>_xlfn.XLOOKUP(Table2[[#This Row],[id]],AGCEEP[id],AGCEEP[continent])</f>
        <v>Europe</v>
      </c>
      <c r="Q1008" t="str">
        <f>_xlfn.XLOOKUP(Table2[[#This Row],[id]],AGCEEP[id],AGCEEP[region])</f>
        <v>EMedSea</v>
      </c>
      <c r="R1008" t="str">
        <f>_xlfn.XLOOKUP(Table2[[#This Row],[id]],AGCEEP[id],AGCEEP[area])</f>
        <v>Sea</v>
      </c>
      <c r="S1008" t="str">
        <f>_xlfn.XLOOKUP(Table2[[#This Row],[id]],AGCEEP[id],AGCEEP[terrain])</f>
        <v>sea</v>
      </c>
      <c r="T1008">
        <f>_xlfn.XLOOKUP(Table2[[#This Row],[id]],AGCEEP[id],AGCEEP[religion])</f>
        <v>0</v>
      </c>
      <c r="U1008">
        <f>_xlfn.XLOOKUP(Table2[[#This Row],[id]],AGCEEP[id],AGCEEP[climate])</f>
        <v>0</v>
      </c>
      <c r="V1008">
        <f>_xlfn.XLOOKUP(Table2[[#This Row],[id]],AGCEEP[id],AGCEEP[culture])</f>
        <v>0</v>
      </c>
      <c r="W1008">
        <f>_xlfn.XLOOKUP(Table2[[#This Row],[id]],AGCEEP[id],AGCEEP[goods])</f>
        <v>0</v>
      </c>
      <c r="X1008" t="str">
        <f>_xlfn.XLOOKUP(Table2[[#This Row],[id]],AGCEEP[id],AGCEEP[name])</f>
        <v>Eastern Mediterranean</v>
      </c>
      <c r="Y1008">
        <f>_xlfn.XLOOKUP(Table2[[#This Row],[id]],AGCEEP[id],AGCEEP[colonization_difficulty])</f>
        <v>0</v>
      </c>
      <c r="Z1008">
        <f>_xlfn.XLOOKUP(Table2[[#This Row],[id]],AGCEEP[id],AGCEEP[manpower])</f>
        <v>0</v>
      </c>
      <c r="AA1008">
        <f>_xlfn.XLOOKUP(Table2[[#This Row],[id]],AGCEEP[id],AGCEEP[income])</f>
        <v>0</v>
      </c>
    </row>
    <row r="1009" spans="1:27">
      <c r="A1009" s="2">
        <v>1008</v>
      </c>
      <c r="B1009" s="3" t="s">
        <v>346</v>
      </c>
      <c r="C1009" s="3" t="s">
        <v>1635</v>
      </c>
      <c r="D1009" s="3" t="s">
        <v>1616</v>
      </c>
      <c r="E1009" s="3" t="s">
        <v>1308</v>
      </c>
      <c r="F1009" s="3"/>
      <c r="G1009" s="3"/>
      <c r="H1009" s="3"/>
      <c r="I1009" s="3"/>
      <c r="J1009" s="3" t="s">
        <v>1431</v>
      </c>
      <c r="K1009" s="3">
        <v>0</v>
      </c>
      <c r="L1009" s="3"/>
      <c r="M1009" s="3"/>
      <c r="O1009">
        <f>Table2[[#This Row],[id]]</f>
        <v>1008</v>
      </c>
      <c r="P1009" t="str">
        <f>_xlfn.XLOOKUP(Table2[[#This Row],[id]],AGCEEP[id],AGCEEP[continent])</f>
        <v>Europe</v>
      </c>
      <c r="Q1009" t="str">
        <f>_xlfn.XLOOKUP(Table2[[#This Row],[id]],AGCEEP[id],AGCEEP[region])</f>
        <v>EMedSea</v>
      </c>
      <c r="R1009" t="str">
        <f>_xlfn.XLOOKUP(Table2[[#This Row],[id]],AGCEEP[id],AGCEEP[area])</f>
        <v>Sea</v>
      </c>
      <c r="S1009" t="str">
        <f>_xlfn.XLOOKUP(Table2[[#This Row],[id]],AGCEEP[id],AGCEEP[terrain])</f>
        <v>sea</v>
      </c>
      <c r="T1009">
        <f>_xlfn.XLOOKUP(Table2[[#This Row],[id]],AGCEEP[id],AGCEEP[religion])</f>
        <v>0</v>
      </c>
      <c r="U1009">
        <f>_xlfn.XLOOKUP(Table2[[#This Row],[id]],AGCEEP[id],AGCEEP[climate])</f>
        <v>0</v>
      </c>
      <c r="V1009">
        <f>_xlfn.XLOOKUP(Table2[[#This Row],[id]],AGCEEP[id],AGCEEP[culture])</f>
        <v>0</v>
      </c>
      <c r="W1009">
        <f>_xlfn.XLOOKUP(Table2[[#This Row],[id]],AGCEEP[id],AGCEEP[goods])</f>
        <v>0</v>
      </c>
      <c r="X1009" t="str">
        <f>_xlfn.XLOOKUP(Table2[[#This Row],[id]],AGCEEP[id],AGCEEP[name])</f>
        <v>Cretan Sea</v>
      </c>
      <c r="Y1009">
        <f>_xlfn.XLOOKUP(Table2[[#This Row],[id]],AGCEEP[id],AGCEEP[colonization_difficulty])</f>
        <v>0</v>
      </c>
      <c r="Z1009">
        <f>_xlfn.XLOOKUP(Table2[[#This Row],[id]],AGCEEP[id],AGCEEP[manpower])</f>
        <v>0</v>
      </c>
      <c r="AA1009">
        <f>_xlfn.XLOOKUP(Table2[[#This Row],[id]],AGCEEP[id],AGCEEP[income])</f>
        <v>0</v>
      </c>
    </row>
    <row r="1010" spans="1:27">
      <c r="A1010" s="2">
        <v>1009</v>
      </c>
      <c r="B1010" s="3" t="s">
        <v>346</v>
      </c>
      <c r="C1010" s="3" t="s">
        <v>1635</v>
      </c>
      <c r="D1010" s="3" t="s">
        <v>1616</v>
      </c>
      <c r="E1010" s="3" t="s">
        <v>1308</v>
      </c>
      <c r="F1010" s="3"/>
      <c r="G1010" s="3"/>
      <c r="H1010" s="3"/>
      <c r="I1010" s="3"/>
      <c r="J1010" s="3" t="s">
        <v>1761</v>
      </c>
      <c r="K1010" s="3">
        <v>0</v>
      </c>
      <c r="L1010" s="3"/>
      <c r="M1010" s="3"/>
      <c r="O1010">
        <f>Table2[[#This Row],[id]]</f>
        <v>1009</v>
      </c>
      <c r="P1010" t="str">
        <f>_xlfn.XLOOKUP(Table2[[#This Row],[id]],AGCEEP[id],AGCEEP[continent])</f>
        <v>Europe</v>
      </c>
      <c r="Q1010" t="str">
        <f>_xlfn.XLOOKUP(Table2[[#This Row],[id]],AGCEEP[id],AGCEEP[region])</f>
        <v>EMedSea</v>
      </c>
      <c r="R1010" t="str">
        <f>_xlfn.XLOOKUP(Table2[[#This Row],[id]],AGCEEP[id],AGCEEP[area])</f>
        <v>Sea</v>
      </c>
      <c r="S1010" t="str">
        <f>_xlfn.XLOOKUP(Table2[[#This Row],[id]],AGCEEP[id],AGCEEP[terrain])</f>
        <v>sea</v>
      </c>
      <c r="T1010">
        <f>_xlfn.XLOOKUP(Table2[[#This Row],[id]],AGCEEP[id],AGCEEP[religion])</f>
        <v>0</v>
      </c>
      <c r="U1010">
        <f>_xlfn.XLOOKUP(Table2[[#This Row],[id]],AGCEEP[id],AGCEEP[climate])</f>
        <v>0</v>
      </c>
      <c r="V1010">
        <f>_xlfn.XLOOKUP(Table2[[#This Row],[id]],AGCEEP[id],AGCEEP[culture])</f>
        <v>0</v>
      </c>
      <c r="W1010">
        <f>_xlfn.XLOOKUP(Table2[[#This Row],[id]],AGCEEP[id],AGCEEP[goods])</f>
        <v>0</v>
      </c>
      <c r="X1010" t="str">
        <f>_xlfn.XLOOKUP(Table2[[#This Row],[id]],AGCEEP[id],AGCEEP[name])</f>
        <v>The Dodecanese</v>
      </c>
      <c r="Y1010">
        <f>_xlfn.XLOOKUP(Table2[[#This Row],[id]],AGCEEP[id],AGCEEP[colonization_difficulty])</f>
        <v>0</v>
      </c>
      <c r="Z1010">
        <f>_xlfn.XLOOKUP(Table2[[#This Row],[id]],AGCEEP[id],AGCEEP[manpower])</f>
        <v>0</v>
      </c>
      <c r="AA1010">
        <f>_xlfn.XLOOKUP(Table2[[#This Row],[id]],AGCEEP[id],AGCEEP[income])</f>
        <v>0</v>
      </c>
    </row>
    <row r="1011" spans="1:27">
      <c r="A1011" s="2">
        <v>1010</v>
      </c>
      <c r="B1011" s="3" t="s">
        <v>346</v>
      </c>
      <c r="C1011" s="3" t="s">
        <v>1635</v>
      </c>
      <c r="D1011" s="3" t="s">
        <v>1616</v>
      </c>
      <c r="E1011" s="3" t="s">
        <v>1308</v>
      </c>
      <c r="F1011" s="3"/>
      <c r="G1011" s="3"/>
      <c r="H1011" s="3"/>
      <c r="I1011" s="3"/>
      <c r="J1011" s="3" t="s">
        <v>1762</v>
      </c>
      <c r="K1011" s="3">
        <v>0</v>
      </c>
      <c r="L1011" s="3"/>
      <c r="M1011" s="3"/>
      <c r="O1011">
        <f>Table2[[#This Row],[id]]</f>
        <v>1010</v>
      </c>
      <c r="P1011" t="str">
        <f>_xlfn.XLOOKUP(Table2[[#This Row],[id]],AGCEEP[id],AGCEEP[continent])</f>
        <v>Europe</v>
      </c>
      <c r="Q1011" t="str">
        <f>_xlfn.XLOOKUP(Table2[[#This Row],[id]],AGCEEP[id],AGCEEP[region])</f>
        <v>EMedSea</v>
      </c>
      <c r="R1011" t="str">
        <f>_xlfn.XLOOKUP(Table2[[#This Row],[id]],AGCEEP[id],AGCEEP[area])</f>
        <v>Sea</v>
      </c>
      <c r="S1011" t="str">
        <f>_xlfn.XLOOKUP(Table2[[#This Row],[id]],AGCEEP[id],AGCEEP[terrain])</f>
        <v>sea</v>
      </c>
      <c r="T1011">
        <f>_xlfn.XLOOKUP(Table2[[#This Row],[id]],AGCEEP[id],AGCEEP[religion])</f>
        <v>0</v>
      </c>
      <c r="U1011">
        <f>_xlfn.XLOOKUP(Table2[[#This Row],[id]],AGCEEP[id],AGCEEP[climate])</f>
        <v>0</v>
      </c>
      <c r="V1011">
        <f>_xlfn.XLOOKUP(Table2[[#This Row],[id]],AGCEEP[id],AGCEEP[culture])</f>
        <v>0</v>
      </c>
      <c r="W1011">
        <f>_xlfn.XLOOKUP(Table2[[#This Row],[id]],AGCEEP[id],AGCEEP[goods])</f>
        <v>0</v>
      </c>
      <c r="X1011" t="str">
        <f>_xlfn.XLOOKUP(Table2[[#This Row],[id]],AGCEEP[id],AGCEEP[name])</f>
        <v>The Cyclades</v>
      </c>
      <c r="Y1011">
        <f>_xlfn.XLOOKUP(Table2[[#This Row],[id]],AGCEEP[id],AGCEEP[colonization_difficulty])</f>
        <v>0</v>
      </c>
      <c r="Z1011">
        <f>_xlfn.XLOOKUP(Table2[[#This Row],[id]],AGCEEP[id],AGCEEP[manpower])</f>
        <v>0</v>
      </c>
      <c r="AA1011">
        <f>_xlfn.XLOOKUP(Table2[[#This Row],[id]],AGCEEP[id],AGCEEP[income])</f>
        <v>0</v>
      </c>
    </row>
    <row r="1012" spans="1:27">
      <c r="A1012" s="2">
        <v>1011</v>
      </c>
      <c r="B1012" s="3" t="s">
        <v>346</v>
      </c>
      <c r="C1012" s="3" t="s">
        <v>1635</v>
      </c>
      <c r="D1012" s="3" t="s">
        <v>1616</v>
      </c>
      <c r="E1012" s="3" t="s">
        <v>1308</v>
      </c>
      <c r="F1012" s="3"/>
      <c r="G1012" s="3"/>
      <c r="H1012" s="3"/>
      <c r="I1012" s="3"/>
      <c r="J1012" s="3" t="s">
        <v>1763</v>
      </c>
      <c r="K1012" s="3">
        <v>0</v>
      </c>
      <c r="L1012" s="3"/>
      <c r="M1012" s="3"/>
      <c r="O1012">
        <f>Table2[[#This Row],[id]]</f>
        <v>1011</v>
      </c>
      <c r="P1012" t="str">
        <f>_xlfn.XLOOKUP(Table2[[#This Row],[id]],AGCEEP[id],AGCEEP[continent])</f>
        <v>Europe</v>
      </c>
      <c r="Q1012" t="str">
        <f>_xlfn.XLOOKUP(Table2[[#This Row],[id]],AGCEEP[id],AGCEEP[region])</f>
        <v>EMedSea</v>
      </c>
      <c r="R1012" t="str">
        <f>_xlfn.XLOOKUP(Table2[[#This Row],[id]],AGCEEP[id],AGCEEP[area])</f>
        <v>Sea</v>
      </c>
      <c r="S1012" t="str">
        <f>_xlfn.XLOOKUP(Table2[[#This Row],[id]],AGCEEP[id],AGCEEP[terrain])</f>
        <v>sea</v>
      </c>
      <c r="T1012">
        <f>_xlfn.XLOOKUP(Table2[[#This Row],[id]],AGCEEP[id],AGCEEP[religion])</f>
        <v>0</v>
      </c>
      <c r="U1012">
        <f>_xlfn.XLOOKUP(Table2[[#This Row],[id]],AGCEEP[id],AGCEEP[climate])</f>
        <v>0</v>
      </c>
      <c r="V1012">
        <f>_xlfn.XLOOKUP(Table2[[#This Row],[id]],AGCEEP[id],AGCEEP[culture])</f>
        <v>0</v>
      </c>
      <c r="W1012">
        <f>_xlfn.XLOOKUP(Table2[[#This Row],[id]],AGCEEP[id],AGCEEP[goods])</f>
        <v>0</v>
      </c>
      <c r="X1012" t="str">
        <f>_xlfn.XLOOKUP(Table2[[#This Row],[id]],AGCEEP[id],AGCEEP[name])</f>
        <v>Aegean Sea</v>
      </c>
      <c r="Y1012">
        <f>_xlfn.XLOOKUP(Table2[[#This Row],[id]],AGCEEP[id],AGCEEP[colonization_difficulty])</f>
        <v>0</v>
      </c>
      <c r="Z1012">
        <f>_xlfn.XLOOKUP(Table2[[#This Row],[id]],AGCEEP[id],AGCEEP[manpower])</f>
        <v>0</v>
      </c>
      <c r="AA1012">
        <f>_xlfn.XLOOKUP(Table2[[#This Row],[id]],AGCEEP[id],AGCEEP[income])</f>
        <v>0</v>
      </c>
    </row>
    <row r="1013" spans="1:27">
      <c r="A1013" s="2">
        <v>1012</v>
      </c>
      <c r="B1013" s="3" t="s">
        <v>346</v>
      </c>
      <c r="C1013" s="3" t="s">
        <v>1635</v>
      </c>
      <c r="D1013" s="3" t="s">
        <v>1616</v>
      </c>
      <c r="E1013" s="3" t="s">
        <v>1308</v>
      </c>
      <c r="F1013" s="3"/>
      <c r="G1013" s="3"/>
      <c r="H1013" s="3"/>
      <c r="I1013" s="3"/>
      <c r="J1013" s="3" t="s">
        <v>1430</v>
      </c>
      <c r="K1013" s="3">
        <v>0</v>
      </c>
      <c r="L1013" s="3"/>
      <c r="M1013" s="3"/>
      <c r="O1013">
        <f>Table2[[#This Row],[id]]</f>
        <v>1012</v>
      </c>
      <c r="P1013" t="str">
        <f>_xlfn.XLOOKUP(Table2[[#This Row],[id]],AGCEEP[id],AGCEEP[continent])</f>
        <v>Europe</v>
      </c>
      <c r="Q1013" t="str">
        <f>_xlfn.XLOOKUP(Table2[[#This Row],[id]],AGCEEP[id],AGCEEP[region])</f>
        <v>EMedSea</v>
      </c>
      <c r="R1013" t="str">
        <f>_xlfn.XLOOKUP(Table2[[#This Row],[id]],AGCEEP[id],AGCEEP[area])</f>
        <v>Sea</v>
      </c>
      <c r="S1013" t="str">
        <f>_xlfn.XLOOKUP(Table2[[#This Row],[id]],AGCEEP[id],AGCEEP[terrain])</f>
        <v>sea</v>
      </c>
      <c r="T1013">
        <f>_xlfn.XLOOKUP(Table2[[#This Row],[id]],AGCEEP[id],AGCEEP[religion])</f>
        <v>0</v>
      </c>
      <c r="U1013">
        <f>_xlfn.XLOOKUP(Table2[[#This Row],[id]],AGCEEP[id],AGCEEP[climate])</f>
        <v>0</v>
      </c>
      <c r="V1013">
        <f>_xlfn.XLOOKUP(Table2[[#This Row],[id]],AGCEEP[id],AGCEEP[culture])</f>
        <v>0</v>
      </c>
      <c r="W1013">
        <f>_xlfn.XLOOKUP(Table2[[#This Row],[id]],AGCEEP[id],AGCEEP[goods])</f>
        <v>0</v>
      </c>
      <c r="X1013" t="str">
        <f>_xlfn.XLOOKUP(Table2[[#This Row],[id]],AGCEEP[id],AGCEEP[name])</f>
        <v>Sea of Marmara</v>
      </c>
      <c r="Y1013">
        <f>_xlfn.XLOOKUP(Table2[[#This Row],[id]],AGCEEP[id],AGCEEP[colonization_difficulty])</f>
        <v>0</v>
      </c>
      <c r="Z1013">
        <f>_xlfn.XLOOKUP(Table2[[#This Row],[id]],AGCEEP[id],AGCEEP[manpower])</f>
        <v>0</v>
      </c>
      <c r="AA1013">
        <f>_xlfn.XLOOKUP(Table2[[#This Row],[id]],AGCEEP[id],AGCEEP[income])</f>
        <v>0</v>
      </c>
    </row>
    <row r="1014" spans="1:27">
      <c r="A1014" s="2">
        <v>1013</v>
      </c>
      <c r="B1014" s="3" t="s">
        <v>346</v>
      </c>
      <c r="C1014" s="3" t="s">
        <v>1635</v>
      </c>
      <c r="D1014" s="3" t="s">
        <v>1616</v>
      </c>
      <c r="E1014" s="3" t="s">
        <v>1308</v>
      </c>
      <c r="F1014" s="3"/>
      <c r="G1014" s="3"/>
      <c r="H1014" s="3"/>
      <c r="I1014" s="3"/>
      <c r="J1014" s="3" t="s">
        <v>1429</v>
      </c>
      <c r="K1014" s="3">
        <v>0</v>
      </c>
      <c r="L1014" s="3"/>
      <c r="M1014" s="3"/>
      <c r="O1014">
        <f>Table2[[#This Row],[id]]</f>
        <v>1013</v>
      </c>
      <c r="P1014" t="str">
        <f>_xlfn.XLOOKUP(Table2[[#This Row],[id]],AGCEEP[id],AGCEEP[continent])</f>
        <v>Europe</v>
      </c>
      <c r="Q1014" t="str">
        <f>_xlfn.XLOOKUP(Table2[[#This Row],[id]],AGCEEP[id],AGCEEP[region])</f>
        <v>EMedSea</v>
      </c>
      <c r="R1014" t="str">
        <f>_xlfn.XLOOKUP(Table2[[#This Row],[id]],AGCEEP[id],AGCEEP[area])</f>
        <v>Sea</v>
      </c>
      <c r="S1014" t="str">
        <f>_xlfn.XLOOKUP(Table2[[#This Row],[id]],AGCEEP[id],AGCEEP[terrain])</f>
        <v>sea</v>
      </c>
      <c r="T1014">
        <f>_xlfn.XLOOKUP(Table2[[#This Row],[id]],AGCEEP[id],AGCEEP[religion])</f>
        <v>0</v>
      </c>
      <c r="U1014">
        <f>_xlfn.XLOOKUP(Table2[[#This Row],[id]],AGCEEP[id],AGCEEP[climate])</f>
        <v>0</v>
      </c>
      <c r="V1014">
        <f>_xlfn.XLOOKUP(Table2[[#This Row],[id]],AGCEEP[id],AGCEEP[culture])</f>
        <v>0</v>
      </c>
      <c r="W1014">
        <f>_xlfn.XLOOKUP(Table2[[#This Row],[id]],AGCEEP[id],AGCEEP[goods])</f>
        <v>0</v>
      </c>
      <c r="X1014" t="str">
        <f>_xlfn.XLOOKUP(Table2[[#This Row],[id]],AGCEEP[id],AGCEEP[name])</f>
        <v>Gulf of Varna</v>
      </c>
      <c r="Y1014">
        <f>_xlfn.XLOOKUP(Table2[[#This Row],[id]],AGCEEP[id],AGCEEP[colonization_difficulty])</f>
        <v>0</v>
      </c>
      <c r="Z1014">
        <f>_xlfn.XLOOKUP(Table2[[#This Row],[id]],AGCEEP[id],AGCEEP[manpower])</f>
        <v>0</v>
      </c>
      <c r="AA1014">
        <f>_xlfn.XLOOKUP(Table2[[#This Row],[id]],AGCEEP[id],AGCEEP[income])</f>
        <v>0</v>
      </c>
    </row>
    <row r="1015" spans="1:27">
      <c r="A1015" s="2">
        <v>1014</v>
      </c>
      <c r="B1015" s="3" t="s">
        <v>346</v>
      </c>
      <c r="C1015" s="3" t="s">
        <v>1635</v>
      </c>
      <c r="D1015" s="3" t="s">
        <v>1616</v>
      </c>
      <c r="E1015" s="3" t="s">
        <v>1308</v>
      </c>
      <c r="F1015" s="3"/>
      <c r="G1015" s="3"/>
      <c r="H1015" s="3"/>
      <c r="I1015" s="3"/>
      <c r="J1015" s="3" t="s">
        <v>1428</v>
      </c>
      <c r="K1015" s="3">
        <v>0</v>
      </c>
      <c r="L1015" s="3"/>
      <c r="M1015" s="3"/>
      <c r="O1015">
        <f>Table2[[#This Row],[id]]</f>
        <v>1014</v>
      </c>
      <c r="P1015" t="str">
        <f>_xlfn.XLOOKUP(Table2[[#This Row],[id]],AGCEEP[id],AGCEEP[continent])</f>
        <v>Europe</v>
      </c>
      <c r="Q1015" t="str">
        <f>_xlfn.XLOOKUP(Table2[[#This Row],[id]],AGCEEP[id],AGCEEP[region])</f>
        <v>EMedSea</v>
      </c>
      <c r="R1015" t="str">
        <f>_xlfn.XLOOKUP(Table2[[#This Row],[id]],AGCEEP[id],AGCEEP[area])</f>
        <v>Sea</v>
      </c>
      <c r="S1015" t="str">
        <f>_xlfn.XLOOKUP(Table2[[#This Row],[id]],AGCEEP[id],AGCEEP[terrain])</f>
        <v>sea</v>
      </c>
      <c r="T1015">
        <f>_xlfn.XLOOKUP(Table2[[#This Row],[id]],AGCEEP[id],AGCEEP[religion])</f>
        <v>0</v>
      </c>
      <c r="U1015">
        <f>_xlfn.XLOOKUP(Table2[[#This Row],[id]],AGCEEP[id],AGCEEP[climate])</f>
        <v>0</v>
      </c>
      <c r="V1015">
        <f>_xlfn.XLOOKUP(Table2[[#This Row],[id]],AGCEEP[id],AGCEEP[culture])</f>
        <v>0</v>
      </c>
      <c r="W1015">
        <f>_xlfn.XLOOKUP(Table2[[#This Row],[id]],AGCEEP[id],AGCEEP[goods])</f>
        <v>0</v>
      </c>
      <c r="X1015" t="str">
        <f>_xlfn.XLOOKUP(Table2[[#This Row],[id]],AGCEEP[id],AGCEEP[name])</f>
        <v>Gulf of Odessa</v>
      </c>
      <c r="Y1015">
        <f>_xlfn.XLOOKUP(Table2[[#This Row],[id]],AGCEEP[id],AGCEEP[colonization_difficulty])</f>
        <v>0</v>
      </c>
      <c r="Z1015">
        <f>_xlfn.XLOOKUP(Table2[[#This Row],[id]],AGCEEP[id],AGCEEP[manpower])</f>
        <v>0</v>
      </c>
      <c r="AA1015">
        <f>_xlfn.XLOOKUP(Table2[[#This Row],[id]],AGCEEP[id],AGCEEP[income])</f>
        <v>0</v>
      </c>
    </row>
    <row r="1016" spans="1:27">
      <c r="A1016" s="2">
        <v>1015</v>
      </c>
      <c r="B1016" s="3" t="s">
        <v>346</v>
      </c>
      <c r="C1016" s="3" t="s">
        <v>1635</v>
      </c>
      <c r="D1016" s="3" t="s">
        <v>1616</v>
      </c>
      <c r="E1016" s="3" t="s">
        <v>1308</v>
      </c>
      <c r="F1016" s="3"/>
      <c r="G1016" s="3"/>
      <c r="H1016" s="3"/>
      <c r="I1016" s="3"/>
      <c r="J1016" s="3" t="s">
        <v>1426</v>
      </c>
      <c r="K1016" s="3">
        <v>0</v>
      </c>
      <c r="L1016" s="3"/>
      <c r="M1016" s="3"/>
      <c r="O1016">
        <f>Table2[[#This Row],[id]]</f>
        <v>1015</v>
      </c>
      <c r="P1016" t="str">
        <f>_xlfn.XLOOKUP(Table2[[#This Row],[id]],AGCEEP[id],AGCEEP[continent])</f>
        <v>Europe</v>
      </c>
      <c r="Q1016" t="str">
        <f>_xlfn.XLOOKUP(Table2[[#This Row],[id]],AGCEEP[id],AGCEEP[region])</f>
        <v>EMedSea</v>
      </c>
      <c r="R1016" t="str">
        <f>_xlfn.XLOOKUP(Table2[[#This Row],[id]],AGCEEP[id],AGCEEP[area])</f>
        <v>Sea</v>
      </c>
      <c r="S1016" t="str">
        <f>_xlfn.XLOOKUP(Table2[[#This Row],[id]],AGCEEP[id],AGCEEP[terrain])</f>
        <v>sea</v>
      </c>
      <c r="T1016">
        <f>_xlfn.XLOOKUP(Table2[[#This Row],[id]],AGCEEP[id],AGCEEP[religion])</f>
        <v>0</v>
      </c>
      <c r="U1016">
        <f>_xlfn.XLOOKUP(Table2[[#This Row],[id]],AGCEEP[id],AGCEEP[climate])</f>
        <v>0</v>
      </c>
      <c r="V1016">
        <f>_xlfn.XLOOKUP(Table2[[#This Row],[id]],AGCEEP[id],AGCEEP[culture])</f>
        <v>0</v>
      </c>
      <c r="W1016">
        <f>_xlfn.XLOOKUP(Table2[[#This Row],[id]],AGCEEP[id],AGCEEP[goods])</f>
        <v>0</v>
      </c>
      <c r="X1016" t="str">
        <f>_xlfn.XLOOKUP(Table2[[#This Row],[id]],AGCEEP[id],AGCEEP[name])</f>
        <v>Western Black Sea</v>
      </c>
      <c r="Y1016">
        <f>_xlfn.XLOOKUP(Table2[[#This Row],[id]],AGCEEP[id],AGCEEP[colonization_difficulty])</f>
        <v>0</v>
      </c>
      <c r="Z1016">
        <f>_xlfn.XLOOKUP(Table2[[#This Row],[id]],AGCEEP[id],AGCEEP[manpower])</f>
        <v>0</v>
      </c>
      <c r="AA1016">
        <f>_xlfn.XLOOKUP(Table2[[#This Row],[id]],AGCEEP[id],AGCEEP[income])</f>
        <v>0</v>
      </c>
    </row>
    <row r="1017" spans="1:27">
      <c r="A1017" s="2">
        <v>1016</v>
      </c>
      <c r="B1017" s="3" t="s">
        <v>346</v>
      </c>
      <c r="C1017" s="3" t="s">
        <v>1635</v>
      </c>
      <c r="D1017" s="3" t="s">
        <v>1616</v>
      </c>
      <c r="E1017" s="3" t="s">
        <v>1308</v>
      </c>
      <c r="F1017" s="3"/>
      <c r="G1017" s="3"/>
      <c r="H1017" s="3"/>
      <c r="I1017" s="3"/>
      <c r="J1017" s="3" t="s">
        <v>1427</v>
      </c>
      <c r="K1017" s="3">
        <v>0</v>
      </c>
      <c r="L1017" s="3"/>
      <c r="M1017" s="3"/>
      <c r="O1017">
        <f>Table2[[#This Row],[id]]</f>
        <v>1016</v>
      </c>
      <c r="P1017" t="str">
        <f>_xlfn.XLOOKUP(Table2[[#This Row],[id]],AGCEEP[id],AGCEEP[continent])</f>
        <v>Europe</v>
      </c>
      <c r="Q1017" t="str">
        <f>_xlfn.XLOOKUP(Table2[[#This Row],[id]],AGCEEP[id],AGCEEP[region])</f>
        <v>EMedSea</v>
      </c>
      <c r="R1017" t="str">
        <f>_xlfn.XLOOKUP(Table2[[#This Row],[id]],AGCEEP[id],AGCEEP[area])</f>
        <v>Sea</v>
      </c>
      <c r="S1017" t="str">
        <f>_xlfn.XLOOKUP(Table2[[#This Row],[id]],AGCEEP[id],AGCEEP[terrain])</f>
        <v>sea</v>
      </c>
      <c r="T1017">
        <f>_xlfn.XLOOKUP(Table2[[#This Row],[id]],AGCEEP[id],AGCEEP[religion])</f>
        <v>0</v>
      </c>
      <c r="U1017">
        <f>_xlfn.XLOOKUP(Table2[[#This Row],[id]],AGCEEP[id],AGCEEP[climate])</f>
        <v>0</v>
      </c>
      <c r="V1017">
        <f>_xlfn.XLOOKUP(Table2[[#This Row],[id]],AGCEEP[id],AGCEEP[culture])</f>
        <v>0</v>
      </c>
      <c r="W1017">
        <f>_xlfn.XLOOKUP(Table2[[#This Row],[id]],AGCEEP[id],AGCEEP[goods])</f>
        <v>0</v>
      </c>
      <c r="X1017" t="str">
        <f>_xlfn.XLOOKUP(Table2[[#This Row],[id]],AGCEEP[id],AGCEEP[name])</f>
        <v>Eastern Black Sea</v>
      </c>
      <c r="Y1017">
        <f>_xlfn.XLOOKUP(Table2[[#This Row],[id]],AGCEEP[id],AGCEEP[colonization_difficulty])</f>
        <v>0</v>
      </c>
      <c r="Z1017">
        <f>_xlfn.XLOOKUP(Table2[[#This Row],[id]],AGCEEP[id],AGCEEP[manpower])</f>
        <v>0</v>
      </c>
      <c r="AA1017">
        <f>_xlfn.XLOOKUP(Table2[[#This Row],[id]],AGCEEP[id],AGCEEP[income])</f>
        <v>0</v>
      </c>
    </row>
    <row r="1018" spans="1:27">
      <c r="A1018" s="2">
        <v>1017</v>
      </c>
      <c r="B1018" s="3" t="s">
        <v>346</v>
      </c>
      <c r="C1018" s="3" t="s">
        <v>1635</v>
      </c>
      <c r="D1018" s="3" t="s">
        <v>1616</v>
      </c>
      <c r="E1018" s="3" t="s">
        <v>1308</v>
      </c>
      <c r="F1018" s="3"/>
      <c r="G1018" s="3"/>
      <c r="H1018" s="3"/>
      <c r="I1018" s="3"/>
      <c r="J1018" s="3" t="s">
        <v>1425</v>
      </c>
      <c r="K1018" s="3">
        <v>0</v>
      </c>
      <c r="L1018" s="3"/>
      <c r="M1018" s="3"/>
      <c r="O1018">
        <f>Table2[[#This Row],[id]]</f>
        <v>1017</v>
      </c>
      <c r="P1018" t="str">
        <f>_xlfn.XLOOKUP(Table2[[#This Row],[id]],AGCEEP[id],AGCEEP[continent])</f>
        <v>Europe</v>
      </c>
      <c r="Q1018" t="str">
        <f>_xlfn.XLOOKUP(Table2[[#This Row],[id]],AGCEEP[id],AGCEEP[region])</f>
        <v>EMedSea</v>
      </c>
      <c r="R1018" t="str">
        <f>_xlfn.XLOOKUP(Table2[[#This Row],[id]],AGCEEP[id],AGCEEP[area])</f>
        <v>Sea</v>
      </c>
      <c r="S1018" t="str">
        <f>_xlfn.XLOOKUP(Table2[[#This Row],[id]],AGCEEP[id],AGCEEP[terrain])</f>
        <v>sea</v>
      </c>
      <c r="T1018">
        <f>_xlfn.XLOOKUP(Table2[[#This Row],[id]],AGCEEP[id],AGCEEP[religion])</f>
        <v>0</v>
      </c>
      <c r="U1018">
        <f>_xlfn.XLOOKUP(Table2[[#This Row],[id]],AGCEEP[id],AGCEEP[climate])</f>
        <v>0</v>
      </c>
      <c r="V1018">
        <f>_xlfn.XLOOKUP(Table2[[#This Row],[id]],AGCEEP[id],AGCEEP[culture])</f>
        <v>0</v>
      </c>
      <c r="W1018">
        <f>_xlfn.XLOOKUP(Table2[[#This Row],[id]],AGCEEP[id],AGCEEP[goods])</f>
        <v>0</v>
      </c>
      <c r="X1018" t="str">
        <f>_xlfn.XLOOKUP(Table2[[#This Row],[id]],AGCEEP[id],AGCEEP[name])</f>
        <v>Sea of Azov</v>
      </c>
      <c r="Y1018">
        <f>_xlfn.XLOOKUP(Table2[[#This Row],[id]],AGCEEP[id],AGCEEP[colonization_difficulty])</f>
        <v>0</v>
      </c>
      <c r="Z1018">
        <f>_xlfn.XLOOKUP(Table2[[#This Row],[id]],AGCEEP[id],AGCEEP[manpower])</f>
        <v>0</v>
      </c>
      <c r="AA1018">
        <f>_xlfn.XLOOKUP(Table2[[#This Row],[id]],AGCEEP[id],AGCEEP[income])</f>
        <v>0</v>
      </c>
    </row>
    <row r="1019" spans="1:27">
      <c r="A1019" s="2">
        <v>1018</v>
      </c>
      <c r="B1019" s="3" t="s">
        <v>652</v>
      </c>
      <c r="C1019" s="3" t="s">
        <v>1630</v>
      </c>
      <c r="D1019" s="3" t="s">
        <v>1616</v>
      </c>
      <c r="E1019" s="3" t="s">
        <v>1308</v>
      </c>
      <c r="F1019" s="3"/>
      <c r="G1019" s="3"/>
      <c r="H1019" s="3"/>
      <c r="I1019" s="3"/>
      <c r="J1019" s="3" t="s">
        <v>1347</v>
      </c>
      <c r="K1019" s="3">
        <v>0</v>
      </c>
      <c r="L1019" s="3"/>
      <c r="M1019" s="3"/>
      <c r="O1019">
        <f>Table2[[#This Row],[id]]</f>
        <v>1018</v>
      </c>
      <c r="P1019" t="str">
        <f>_xlfn.XLOOKUP(Table2[[#This Row],[id]],AGCEEP[id],AGCEEP[continent])</f>
        <v>Asia</v>
      </c>
      <c r="Q1019" t="str">
        <f>_xlfn.XLOOKUP(Table2[[#This Row],[id]],AGCEEP[id],AGCEEP[region])</f>
        <v>ChinaSea</v>
      </c>
      <c r="R1019" t="str">
        <f>_xlfn.XLOOKUP(Table2[[#This Row],[id]],AGCEEP[id],AGCEEP[area])</f>
        <v>Sea</v>
      </c>
      <c r="S1019" t="str">
        <f>_xlfn.XLOOKUP(Table2[[#This Row],[id]],AGCEEP[id],AGCEEP[terrain])</f>
        <v>sea</v>
      </c>
      <c r="T1019">
        <f>_xlfn.XLOOKUP(Table2[[#This Row],[id]],AGCEEP[id],AGCEEP[religion])</f>
        <v>0</v>
      </c>
      <c r="U1019">
        <f>_xlfn.XLOOKUP(Table2[[#This Row],[id]],AGCEEP[id],AGCEEP[climate])</f>
        <v>0</v>
      </c>
      <c r="V1019">
        <f>_xlfn.XLOOKUP(Table2[[#This Row],[id]],AGCEEP[id],AGCEEP[culture])</f>
        <v>0</v>
      </c>
      <c r="W1019">
        <f>_xlfn.XLOOKUP(Table2[[#This Row],[id]],AGCEEP[id],AGCEEP[goods])</f>
        <v>0</v>
      </c>
      <c r="X1019" t="str">
        <f>_xlfn.XLOOKUP(Table2[[#This Row],[id]],AGCEEP[id],AGCEEP[name])</f>
        <v>Yang Tse Delta</v>
      </c>
      <c r="Y1019">
        <f>_xlfn.XLOOKUP(Table2[[#This Row],[id]],AGCEEP[id],AGCEEP[colonization_difficulty])</f>
        <v>0</v>
      </c>
      <c r="Z1019">
        <f>_xlfn.XLOOKUP(Table2[[#This Row],[id]],AGCEEP[id],AGCEEP[manpower])</f>
        <v>0</v>
      </c>
      <c r="AA1019">
        <f>_xlfn.XLOOKUP(Table2[[#This Row],[id]],AGCEEP[id],AGCEEP[income])</f>
        <v>0</v>
      </c>
    </row>
    <row r="1020" spans="1:27">
      <c r="A1020" s="2">
        <v>1019</v>
      </c>
      <c r="B1020" s="3" t="s">
        <v>652</v>
      </c>
      <c r="C1020" s="3" t="s">
        <v>1630</v>
      </c>
      <c r="D1020" s="3" t="s">
        <v>1616</v>
      </c>
      <c r="E1020" s="3" t="s">
        <v>1308</v>
      </c>
      <c r="F1020" s="3"/>
      <c r="G1020" s="3"/>
      <c r="H1020" s="3"/>
      <c r="I1020" s="3"/>
      <c r="J1020" s="3" t="s">
        <v>1354</v>
      </c>
      <c r="K1020" s="3">
        <v>0</v>
      </c>
      <c r="L1020" s="3"/>
      <c r="M1020" s="3"/>
      <c r="O1020">
        <f>Table2[[#This Row],[id]]</f>
        <v>1019</v>
      </c>
      <c r="P1020" t="str">
        <f>_xlfn.XLOOKUP(Table2[[#This Row],[id]],AGCEEP[id],AGCEEP[continent])</f>
        <v>Asia</v>
      </c>
      <c r="Q1020" t="str">
        <f>_xlfn.XLOOKUP(Table2[[#This Row],[id]],AGCEEP[id],AGCEEP[region])</f>
        <v>ChinaSea</v>
      </c>
      <c r="R1020" t="str">
        <f>_xlfn.XLOOKUP(Table2[[#This Row],[id]],AGCEEP[id],AGCEEP[area])</f>
        <v>Sea</v>
      </c>
      <c r="S1020" t="str">
        <f>_xlfn.XLOOKUP(Table2[[#This Row],[id]],AGCEEP[id],AGCEEP[terrain])</f>
        <v>sea</v>
      </c>
      <c r="T1020">
        <f>_xlfn.XLOOKUP(Table2[[#This Row],[id]],AGCEEP[id],AGCEEP[religion])</f>
        <v>0</v>
      </c>
      <c r="U1020">
        <f>_xlfn.XLOOKUP(Table2[[#This Row],[id]],AGCEEP[id],AGCEEP[climate])</f>
        <v>0</v>
      </c>
      <c r="V1020">
        <f>_xlfn.XLOOKUP(Table2[[#This Row],[id]],AGCEEP[id],AGCEEP[culture])</f>
        <v>0</v>
      </c>
      <c r="W1020">
        <f>_xlfn.XLOOKUP(Table2[[#This Row],[id]],AGCEEP[id],AGCEEP[goods])</f>
        <v>0</v>
      </c>
      <c r="X1020" t="str">
        <f>_xlfn.XLOOKUP(Table2[[#This Row],[id]],AGCEEP[id],AGCEEP[name])</f>
        <v>Amakusa Sea</v>
      </c>
      <c r="Y1020">
        <f>_xlfn.XLOOKUP(Table2[[#This Row],[id]],AGCEEP[id],AGCEEP[colonization_difficulty])</f>
        <v>0</v>
      </c>
      <c r="Z1020">
        <f>_xlfn.XLOOKUP(Table2[[#This Row],[id]],AGCEEP[id],AGCEEP[manpower])</f>
        <v>0</v>
      </c>
      <c r="AA1020">
        <f>_xlfn.XLOOKUP(Table2[[#This Row],[id]],AGCEEP[id],AGCEEP[income])</f>
        <v>0</v>
      </c>
    </row>
    <row r="1021" spans="1:27">
      <c r="A1021" s="2">
        <v>1020</v>
      </c>
      <c r="B1021" s="3" t="s">
        <v>652</v>
      </c>
      <c r="C1021" s="3" t="s">
        <v>1626</v>
      </c>
      <c r="D1021" s="3" t="s">
        <v>1616</v>
      </c>
      <c r="E1021" s="3" t="s">
        <v>1308</v>
      </c>
      <c r="F1021" s="3"/>
      <c r="G1021" s="3"/>
      <c r="H1021" s="3"/>
      <c r="I1021" s="3"/>
      <c r="J1021" s="3" t="s">
        <v>1764</v>
      </c>
      <c r="K1021" s="3">
        <v>0</v>
      </c>
      <c r="L1021" s="3"/>
      <c r="M1021" s="3"/>
      <c r="O1021">
        <f>Table2[[#This Row],[id]]</f>
        <v>1020</v>
      </c>
      <c r="P1021" t="str">
        <f>_xlfn.XLOOKUP(Table2[[#This Row],[id]],AGCEEP[id],AGCEEP[continent])</f>
        <v>Asia</v>
      </c>
      <c r="Q1021" t="str">
        <f>_xlfn.XLOOKUP(Table2[[#This Row],[id]],AGCEEP[id],AGCEEP[region])</f>
        <v>JapanSea</v>
      </c>
      <c r="R1021" t="str">
        <f>_xlfn.XLOOKUP(Table2[[#This Row],[id]],AGCEEP[id],AGCEEP[area])</f>
        <v>Sea</v>
      </c>
      <c r="S1021" t="str">
        <f>_xlfn.XLOOKUP(Table2[[#This Row],[id]],AGCEEP[id],AGCEEP[terrain])</f>
        <v>sea</v>
      </c>
      <c r="T1021">
        <f>_xlfn.XLOOKUP(Table2[[#This Row],[id]],AGCEEP[id],AGCEEP[religion])</f>
        <v>0</v>
      </c>
      <c r="U1021">
        <f>_xlfn.XLOOKUP(Table2[[#This Row],[id]],AGCEEP[id],AGCEEP[climate])</f>
        <v>0</v>
      </c>
      <c r="V1021">
        <f>_xlfn.XLOOKUP(Table2[[#This Row],[id]],AGCEEP[id],AGCEEP[culture])</f>
        <v>0</v>
      </c>
      <c r="W1021">
        <f>_xlfn.XLOOKUP(Table2[[#This Row],[id]],AGCEEP[id],AGCEEP[goods])</f>
        <v>0</v>
      </c>
      <c r="X1021" t="str">
        <f>_xlfn.XLOOKUP(Table2[[#This Row],[id]],AGCEEP[id],AGCEEP[name])</f>
        <v>Setto Inland Sea</v>
      </c>
      <c r="Y1021">
        <f>_xlfn.XLOOKUP(Table2[[#This Row],[id]],AGCEEP[id],AGCEEP[colonization_difficulty])</f>
        <v>0</v>
      </c>
      <c r="Z1021">
        <f>_xlfn.XLOOKUP(Table2[[#This Row],[id]],AGCEEP[id],AGCEEP[manpower])</f>
        <v>0</v>
      </c>
      <c r="AA1021">
        <f>_xlfn.XLOOKUP(Table2[[#This Row],[id]],AGCEEP[id],AGCEEP[income])</f>
        <v>0</v>
      </c>
    </row>
    <row r="1022" spans="1:27">
      <c r="A1022" s="2">
        <v>1021</v>
      </c>
      <c r="B1022" s="3" t="s">
        <v>652</v>
      </c>
      <c r="C1022" s="3" t="s">
        <v>1626</v>
      </c>
      <c r="D1022" s="3" t="s">
        <v>1616</v>
      </c>
      <c r="E1022" s="3" t="s">
        <v>1308</v>
      </c>
      <c r="F1022" s="3"/>
      <c r="G1022" s="3"/>
      <c r="H1022" s="3"/>
      <c r="I1022" s="3"/>
      <c r="J1022" s="3" t="s">
        <v>1353</v>
      </c>
      <c r="K1022" s="3">
        <v>0</v>
      </c>
      <c r="L1022" s="3"/>
      <c r="M1022" s="3"/>
      <c r="O1022">
        <f>Table2[[#This Row],[id]]</f>
        <v>1021</v>
      </c>
      <c r="P1022" t="str">
        <f>_xlfn.XLOOKUP(Table2[[#This Row],[id]],AGCEEP[id],AGCEEP[continent])</f>
        <v>Asia</v>
      </c>
      <c r="Q1022" t="str">
        <f>_xlfn.XLOOKUP(Table2[[#This Row],[id]],AGCEEP[id],AGCEEP[region])</f>
        <v>JapanSea</v>
      </c>
      <c r="R1022" t="str">
        <f>_xlfn.XLOOKUP(Table2[[#This Row],[id]],AGCEEP[id],AGCEEP[area])</f>
        <v>Sea</v>
      </c>
      <c r="S1022" t="str">
        <f>_xlfn.XLOOKUP(Table2[[#This Row],[id]],AGCEEP[id],AGCEEP[terrain])</f>
        <v>sea</v>
      </c>
      <c r="T1022">
        <f>_xlfn.XLOOKUP(Table2[[#This Row],[id]],AGCEEP[id],AGCEEP[religion])</f>
        <v>0</v>
      </c>
      <c r="U1022">
        <f>_xlfn.XLOOKUP(Table2[[#This Row],[id]],AGCEEP[id],AGCEEP[climate])</f>
        <v>0</v>
      </c>
      <c r="V1022">
        <f>_xlfn.XLOOKUP(Table2[[#This Row],[id]],AGCEEP[id],AGCEEP[culture])</f>
        <v>0</v>
      </c>
      <c r="W1022">
        <f>_xlfn.XLOOKUP(Table2[[#This Row],[id]],AGCEEP[id],AGCEEP[goods])</f>
        <v>0</v>
      </c>
      <c r="X1022" t="str">
        <f>_xlfn.XLOOKUP(Table2[[#This Row],[id]],AGCEEP[id],AGCEEP[name])</f>
        <v>Tokai Sea</v>
      </c>
      <c r="Y1022">
        <f>_xlfn.XLOOKUP(Table2[[#This Row],[id]],AGCEEP[id],AGCEEP[colonization_difficulty])</f>
        <v>0</v>
      </c>
      <c r="Z1022">
        <f>_xlfn.XLOOKUP(Table2[[#This Row],[id]],AGCEEP[id],AGCEEP[manpower])</f>
        <v>0</v>
      </c>
      <c r="AA1022">
        <f>_xlfn.XLOOKUP(Table2[[#This Row],[id]],AGCEEP[id],AGCEEP[income])</f>
        <v>0</v>
      </c>
    </row>
    <row r="1023" spans="1:27">
      <c r="A1023" s="2">
        <v>1022</v>
      </c>
      <c r="B1023" s="3" t="s">
        <v>652</v>
      </c>
      <c r="C1023" s="3" t="s">
        <v>1626</v>
      </c>
      <c r="D1023" s="3" t="s">
        <v>1616</v>
      </c>
      <c r="E1023" s="3" t="s">
        <v>1308</v>
      </c>
      <c r="F1023" s="3"/>
      <c r="G1023" s="3"/>
      <c r="H1023" s="3"/>
      <c r="I1023" s="3"/>
      <c r="J1023" s="3" t="s">
        <v>1571</v>
      </c>
      <c r="K1023" s="3">
        <v>0</v>
      </c>
      <c r="L1023" s="3"/>
      <c r="M1023" s="3"/>
      <c r="O1023">
        <f>Table2[[#This Row],[id]]</f>
        <v>1022</v>
      </c>
      <c r="P1023" t="str">
        <f>_xlfn.XLOOKUP(Table2[[#This Row],[id]],AGCEEP[id],AGCEEP[continent])</f>
        <v>Asia</v>
      </c>
      <c r="Q1023" t="str">
        <f>_xlfn.XLOOKUP(Table2[[#This Row],[id]],AGCEEP[id],AGCEEP[region])</f>
        <v>JapanSea</v>
      </c>
      <c r="R1023" t="str">
        <f>_xlfn.XLOOKUP(Table2[[#This Row],[id]],AGCEEP[id],AGCEEP[area])</f>
        <v>Sea</v>
      </c>
      <c r="S1023" t="str">
        <f>_xlfn.XLOOKUP(Table2[[#This Row],[id]],AGCEEP[id],AGCEEP[terrain])</f>
        <v>sea</v>
      </c>
      <c r="T1023">
        <f>_xlfn.XLOOKUP(Table2[[#This Row],[id]],AGCEEP[id],AGCEEP[religion])</f>
        <v>0</v>
      </c>
      <c r="U1023" t="str">
        <f>_xlfn.XLOOKUP(Table2[[#This Row],[id]],AGCEEP[id],AGCEEP[climate])</f>
        <v>arctic</v>
      </c>
      <c r="V1023">
        <f>_xlfn.XLOOKUP(Table2[[#This Row],[id]],AGCEEP[id],AGCEEP[culture])</f>
        <v>0</v>
      </c>
      <c r="W1023">
        <f>_xlfn.XLOOKUP(Table2[[#This Row],[id]],AGCEEP[id],AGCEEP[goods])</f>
        <v>0</v>
      </c>
      <c r="X1023" t="str">
        <f>_xlfn.XLOOKUP(Table2[[#This Row],[id]],AGCEEP[id],AGCEEP[name])</f>
        <v>Iwo Jima Sea</v>
      </c>
      <c r="Y1023">
        <f>_xlfn.XLOOKUP(Table2[[#This Row],[id]],AGCEEP[id],AGCEEP[colonization_difficulty])</f>
        <v>0</v>
      </c>
      <c r="Z1023">
        <f>_xlfn.XLOOKUP(Table2[[#This Row],[id]],AGCEEP[id],AGCEEP[manpower])</f>
        <v>0</v>
      </c>
      <c r="AA1023">
        <f>_xlfn.XLOOKUP(Table2[[#This Row],[id]],AGCEEP[id],AGCEEP[income])</f>
        <v>0</v>
      </c>
    </row>
    <row r="1024" spans="1:27">
      <c r="A1024" s="2">
        <v>1023</v>
      </c>
      <c r="B1024" s="3" t="s">
        <v>652</v>
      </c>
      <c r="C1024" s="3" t="s">
        <v>1631</v>
      </c>
      <c r="D1024" s="3" t="s">
        <v>1616</v>
      </c>
      <c r="E1024" s="3" t="s">
        <v>1308</v>
      </c>
      <c r="F1024" s="3"/>
      <c r="G1024" s="3"/>
      <c r="H1024" s="3"/>
      <c r="I1024" s="3"/>
      <c r="J1024" s="3" t="s">
        <v>1720</v>
      </c>
      <c r="K1024" s="3"/>
      <c r="L1024" s="3"/>
      <c r="M1024" s="3"/>
      <c r="O1024">
        <f>Table2[[#This Row],[id]]</f>
        <v>1023</v>
      </c>
      <c r="P1024" t="str">
        <f>_xlfn.XLOOKUP(Table2[[#This Row],[id]],AGCEEP[id],AGCEEP[continent])</f>
        <v>Asia</v>
      </c>
      <c r="Q1024" t="str">
        <f>_xlfn.XLOOKUP(Table2[[#This Row],[id]],AGCEEP[id],AGCEEP[region])</f>
        <v>WPacificSea</v>
      </c>
      <c r="R1024" t="str">
        <f>_xlfn.XLOOKUP(Table2[[#This Row],[id]],AGCEEP[id],AGCEEP[area])</f>
        <v>Sea</v>
      </c>
      <c r="S1024" t="str">
        <f>_xlfn.XLOOKUP(Table2[[#This Row],[id]],AGCEEP[id],AGCEEP[terrain])</f>
        <v>sea</v>
      </c>
      <c r="T1024">
        <f>_xlfn.XLOOKUP(Table2[[#This Row],[id]],AGCEEP[id],AGCEEP[religion])</f>
        <v>0</v>
      </c>
      <c r="U1024" t="str">
        <f>_xlfn.XLOOKUP(Table2[[#This Row],[id]],AGCEEP[id],AGCEEP[climate])</f>
        <v>arctic</v>
      </c>
      <c r="V1024">
        <f>_xlfn.XLOOKUP(Table2[[#This Row],[id]],AGCEEP[id],AGCEEP[culture])</f>
        <v>0</v>
      </c>
      <c r="W1024">
        <f>_xlfn.XLOOKUP(Table2[[#This Row],[id]],AGCEEP[id],AGCEEP[goods])</f>
        <v>0</v>
      </c>
      <c r="X1024" t="str">
        <f>_xlfn.XLOOKUP(Table2[[#This Row],[id]],AGCEEP[id],AGCEEP[name])</f>
        <v>Northwestern Pacific Ocean</v>
      </c>
      <c r="Y1024">
        <f>_xlfn.XLOOKUP(Table2[[#This Row],[id]],AGCEEP[id],AGCEEP[colonization_difficulty])</f>
        <v>0</v>
      </c>
      <c r="Z1024">
        <f>_xlfn.XLOOKUP(Table2[[#This Row],[id]],AGCEEP[id],AGCEEP[manpower])</f>
        <v>0</v>
      </c>
      <c r="AA1024">
        <f>_xlfn.XLOOKUP(Table2[[#This Row],[id]],AGCEEP[id],AGCEEP[income])</f>
        <v>0</v>
      </c>
    </row>
    <row r="1025" spans="1:27">
      <c r="A1025" s="2">
        <v>1024</v>
      </c>
      <c r="B1025" s="3" t="s">
        <v>652</v>
      </c>
      <c r="C1025" s="3" t="s">
        <v>1631</v>
      </c>
      <c r="D1025" s="3" t="s">
        <v>1616</v>
      </c>
      <c r="E1025" s="3" t="s">
        <v>1308</v>
      </c>
      <c r="F1025" s="3"/>
      <c r="G1025" s="3"/>
      <c r="H1025" s="3"/>
      <c r="I1025" s="3"/>
      <c r="J1025" s="3" t="s">
        <v>1720</v>
      </c>
      <c r="K1025" s="3"/>
      <c r="L1025" s="3"/>
      <c r="M1025" s="3"/>
      <c r="O1025">
        <f>Table2[[#This Row],[id]]</f>
        <v>1024</v>
      </c>
      <c r="P1025" t="str">
        <f>_xlfn.XLOOKUP(Table2[[#This Row],[id]],AGCEEP[id],AGCEEP[continent])</f>
        <v>Asia</v>
      </c>
      <c r="Q1025" t="str">
        <f>_xlfn.XLOOKUP(Table2[[#This Row],[id]],AGCEEP[id],AGCEEP[region])</f>
        <v>WPacificSea</v>
      </c>
      <c r="R1025" t="str">
        <f>_xlfn.XLOOKUP(Table2[[#This Row],[id]],AGCEEP[id],AGCEEP[area])</f>
        <v>Sea</v>
      </c>
      <c r="S1025" t="str">
        <f>_xlfn.XLOOKUP(Table2[[#This Row],[id]],AGCEEP[id],AGCEEP[terrain])</f>
        <v>sea</v>
      </c>
      <c r="T1025">
        <f>_xlfn.XLOOKUP(Table2[[#This Row],[id]],AGCEEP[id],AGCEEP[religion])</f>
        <v>0</v>
      </c>
      <c r="U1025">
        <f>_xlfn.XLOOKUP(Table2[[#This Row],[id]],AGCEEP[id],AGCEEP[climate])</f>
        <v>0</v>
      </c>
      <c r="V1025">
        <f>_xlfn.XLOOKUP(Table2[[#This Row],[id]],AGCEEP[id],AGCEEP[culture])</f>
        <v>0</v>
      </c>
      <c r="W1025">
        <f>_xlfn.XLOOKUP(Table2[[#This Row],[id]],AGCEEP[id],AGCEEP[goods])</f>
        <v>0</v>
      </c>
      <c r="X1025" t="str">
        <f>_xlfn.XLOOKUP(Table2[[#This Row],[id]],AGCEEP[id],AGCEEP[name])</f>
        <v>Northwestern Pacific Ocean</v>
      </c>
      <c r="Y1025">
        <f>_xlfn.XLOOKUP(Table2[[#This Row],[id]],AGCEEP[id],AGCEEP[colonization_difficulty])</f>
        <v>0</v>
      </c>
      <c r="Z1025">
        <f>_xlfn.XLOOKUP(Table2[[#This Row],[id]],AGCEEP[id],AGCEEP[manpower])</f>
        <v>0</v>
      </c>
      <c r="AA1025">
        <f>_xlfn.XLOOKUP(Table2[[#This Row],[id]],AGCEEP[id],AGCEEP[income])</f>
        <v>0</v>
      </c>
    </row>
    <row r="1026" spans="1:27">
      <c r="A1026" s="2">
        <v>1025</v>
      </c>
      <c r="B1026" s="3" t="s">
        <v>652</v>
      </c>
      <c r="C1026" s="3" t="s">
        <v>1631</v>
      </c>
      <c r="D1026" s="3" t="s">
        <v>1616</v>
      </c>
      <c r="E1026" s="3" t="s">
        <v>1308</v>
      </c>
      <c r="F1026" s="3"/>
      <c r="G1026" s="3"/>
      <c r="H1026" s="3"/>
      <c r="I1026" s="3"/>
      <c r="J1026" s="3" t="s">
        <v>1720</v>
      </c>
      <c r="K1026" s="3"/>
      <c r="L1026" s="3"/>
      <c r="M1026" s="3"/>
      <c r="O1026">
        <f>Table2[[#This Row],[id]]</f>
        <v>1025</v>
      </c>
      <c r="P1026" t="str">
        <f>_xlfn.XLOOKUP(Table2[[#This Row],[id]],AGCEEP[id],AGCEEP[continent])</f>
        <v>Asia</v>
      </c>
      <c r="Q1026" t="str">
        <f>_xlfn.XLOOKUP(Table2[[#This Row],[id]],AGCEEP[id],AGCEEP[region])</f>
        <v>WPacificSea</v>
      </c>
      <c r="R1026" t="str">
        <f>_xlfn.XLOOKUP(Table2[[#This Row],[id]],AGCEEP[id],AGCEEP[area])</f>
        <v>Sea</v>
      </c>
      <c r="S1026" t="str">
        <f>_xlfn.XLOOKUP(Table2[[#This Row],[id]],AGCEEP[id],AGCEEP[terrain])</f>
        <v>sea</v>
      </c>
      <c r="T1026">
        <f>_xlfn.XLOOKUP(Table2[[#This Row],[id]],AGCEEP[id],AGCEEP[religion])</f>
        <v>0</v>
      </c>
      <c r="U1026">
        <f>_xlfn.XLOOKUP(Table2[[#This Row],[id]],AGCEEP[id],AGCEEP[climate])</f>
        <v>0</v>
      </c>
      <c r="V1026">
        <f>_xlfn.XLOOKUP(Table2[[#This Row],[id]],AGCEEP[id],AGCEEP[culture])</f>
        <v>0</v>
      </c>
      <c r="W1026">
        <f>_xlfn.XLOOKUP(Table2[[#This Row],[id]],AGCEEP[id],AGCEEP[goods])</f>
        <v>0</v>
      </c>
      <c r="X1026" t="str">
        <f>_xlfn.XLOOKUP(Table2[[#This Row],[id]],AGCEEP[id],AGCEEP[name])</f>
        <v>Northwestern Pacific Ocean</v>
      </c>
      <c r="Y1026">
        <f>_xlfn.XLOOKUP(Table2[[#This Row],[id]],AGCEEP[id],AGCEEP[colonization_difficulty])</f>
        <v>0</v>
      </c>
      <c r="Z1026">
        <f>_xlfn.XLOOKUP(Table2[[#This Row],[id]],AGCEEP[id],AGCEEP[manpower])</f>
        <v>0</v>
      </c>
      <c r="AA1026">
        <f>_xlfn.XLOOKUP(Table2[[#This Row],[id]],AGCEEP[id],AGCEEP[income])</f>
        <v>0</v>
      </c>
    </row>
    <row r="1027" spans="1:27">
      <c r="A1027" s="2">
        <v>1026</v>
      </c>
      <c r="B1027" s="3" t="s">
        <v>989</v>
      </c>
      <c r="C1027" s="3" t="s">
        <v>1631</v>
      </c>
      <c r="D1027" s="3" t="s">
        <v>1616</v>
      </c>
      <c r="E1027" s="3" t="s">
        <v>1308</v>
      </c>
      <c r="F1027" s="3"/>
      <c r="G1027" s="3"/>
      <c r="H1027" s="3"/>
      <c r="I1027" s="3"/>
      <c r="J1027" s="3" t="s">
        <v>1720</v>
      </c>
      <c r="K1027" s="3"/>
      <c r="L1027" s="3"/>
      <c r="M1027" s="3"/>
      <c r="O1027">
        <f>Table2[[#This Row],[id]]</f>
        <v>1026</v>
      </c>
      <c r="P1027" t="str">
        <f>_xlfn.XLOOKUP(Table2[[#This Row],[id]],AGCEEP[id],AGCEEP[continent])</f>
        <v>Oceania</v>
      </c>
      <c r="Q1027" t="str">
        <f>_xlfn.XLOOKUP(Table2[[#This Row],[id]],AGCEEP[id],AGCEEP[region])</f>
        <v>WPacificSea</v>
      </c>
      <c r="R1027" t="str">
        <f>_xlfn.XLOOKUP(Table2[[#This Row],[id]],AGCEEP[id],AGCEEP[area])</f>
        <v>Sea</v>
      </c>
      <c r="S1027" t="str">
        <f>_xlfn.XLOOKUP(Table2[[#This Row],[id]],AGCEEP[id],AGCEEP[terrain])</f>
        <v>sea</v>
      </c>
      <c r="T1027">
        <f>_xlfn.XLOOKUP(Table2[[#This Row],[id]],AGCEEP[id],AGCEEP[religion])</f>
        <v>0</v>
      </c>
      <c r="U1027">
        <f>_xlfn.XLOOKUP(Table2[[#This Row],[id]],AGCEEP[id],AGCEEP[climate])</f>
        <v>0</v>
      </c>
      <c r="V1027">
        <f>_xlfn.XLOOKUP(Table2[[#This Row],[id]],AGCEEP[id],AGCEEP[culture])</f>
        <v>0</v>
      </c>
      <c r="W1027">
        <f>_xlfn.XLOOKUP(Table2[[#This Row],[id]],AGCEEP[id],AGCEEP[goods])</f>
        <v>0</v>
      </c>
      <c r="X1027" t="str">
        <f>_xlfn.XLOOKUP(Table2[[#This Row],[id]],AGCEEP[id],AGCEEP[name])</f>
        <v>Northwestern Pacific Ocean</v>
      </c>
      <c r="Y1027">
        <f>_xlfn.XLOOKUP(Table2[[#This Row],[id]],AGCEEP[id],AGCEEP[colonization_difficulty])</f>
        <v>0</v>
      </c>
      <c r="Z1027">
        <f>_xlfn.XLOOKUP(Table2[[#This Row],[id]],AGCEEP[id],AGCEEP[manpower])</f>
        <v>0</v>
      </c>
      <c r="AA1027">
        <f>_xlfn.XLOOKUP(Table2[[#This Row],[id]],AGCEEP[id],AGCEEP[income])</f>
        <v>0</v>
      </c>
    </row>
    <row r="1028" spans="1:27">
      <c r="A1028" s="2">
        <v>1027</v>
      </c>
      <c r="B1028" s="3" t="s">
        <v>652</v>
      </c>
      <c r="C1028" s="3" t="s">
        <v>1615</v>
      </c>
      <c r="D1028" s="3" t="s">
        <v>1616</v>
      </c>
      <c r="E1028" s="3" t="s">
        <v>1308</v>
      </c>
      <c r="F1028" s="3"/>
      <c r="G1028" s="3"/>
      <c r="H1028" s="3"/>
      <c r="I1028" s="3"/>
      <c r="J1028" s="3" t="s">
        <v>1720</v>
      </c>
      <c r="K1028" s="3"/>
      <c r="L1028" s="3"/>
      <c r="M1028" s="3"/>
      <c r="O1028">
        <f>Table2[[#This Row],[id]]</f>
        <v>1027</v>
      </c>
      <c r="P1028" t="str">
        <f>_xlfn.XLOOKUP(Table2[[#This Row],[id]],AGCEEP[id],AGCEEP[continent])</f>
        <v>Asia</v>
      </c>
      <c r="Q1028" t="str">
        <f>_xlfn.XLOOKUP(Table2[[#This Row],[id]],AGCEEP[id],AGCEEP[region])</f>
        <v>NWPacificSea</v>
      </c>
      <c r="R1028" t="str">
        <f>_xlfn.XLOOKUP(Table2[[#This Row],[id]],AGCEEP[id],AGCEEP[area])</f>
        <v>Sea</v>
      </c>
      <c r="S1028" t="str">
        <f>_xlfn.XLOOKUP(Table2[[#This Row],[id]],AGCEEP[id],AGCEEP[terrain])</f>
        <v>sea</v>
      </c>
      <c r="T1028">
        <f>_xlfn.XLOOKUP(Table2[[#This Row],[id]],AGCEEP[id],AGCEEP[religion])</f>
        <v>0</v>
      </c>
      <c r="U1028" t="str">
        <f>_xlfn.XLOOKUP(Table2[[#This Row],[id]],AGCEEP[id],AGCEEP[climate])</f>
        <v>arctic</v>
      </c>
      <c r="V1028">
        <f>_xlfn.XLOOKUP(Table2[[#This Row],[id]],AGCEEP[id],AGCEEP[culture])</f>
        <v>0</v>
      </c>
      <c r="W1028">
        <f>_xlfn.XLOOKUP(Table2[[#This Row],[id]],AGCEEP[id],AGCEEP[goods])</f>
        <v>0</v>
      </c>
      <c r="X1028" t="str">
        <f>_xlfn.XLOOKUP(Table2[[#This Row],[id]],AGCEEP[id],AGCEEP[name])</f>
        <v>Northwestern Pacific Ocean</v>
      </c>
      <c r="Y1028">
        <f>_xlfn.XLOOKUP(Table2[[#This Row],[id]],AGCEEP[id],AGCEEP[colonization_difficulty])</f>
        <v>0</v>
      </c>
      <c r="Z1028">
        <f>_xlfn.XLOOKUP(Table2[[#This Row],[id]],AGCEEP[id],AGCEEP[manpower])</f>
        <v>0</v>
      </c>
      <c r="AA1028">
        <f>_xlfn.XLOOKUP(Table2[[#This Row],[id]],AGCEEP[id],AGCEEP[income])</f>
        <v>0</v>
      </c>
    </row>
    <row r="1029" spans="1:27">
      <c r="A1029" s="2">
        <v>1028</v>
      </c>
      <c r="B1029" s="3" t="s">
        <v>989</v>
      </c>
      <c r="C1029" s="3" t="s">
        <v>1631</v>
      </c>
      <c r="D1029" s="3" t="s">
        <v>1616</v>
      </c>
      <c r="E1029" s="3" t="s">
        <v>1308</v>
      </c>
      <c r="F1029" s="3"/>
      <c r="G1029" s="3"/>
      <c r="H1029" s="3"/>
      <c r="I1029" s="3"/>
      <c r="J1029" s="3" t="s">
        <v>1720</v>
      </c>
      <c r="K1029" s="3"/>
      <c r="L1029" s="3"/>
      <c r="M1029" s="3"/>
      <c r="O1029">
        <f>Table2[[#This Row],[id]]</f>
        <v>1028</v>
      </c>
      <c r="P1029" t="str">
        <f>_xlfn.XLOOKUP(Table2[[#This Row],[id]],AGCEEP[id],AGCEEP[continent])</f>
        <v>Oceania</v>
      </c>
      <c r="Q1029" t="str">
        <f>_xlfn.XLOOKUP(Table2[[#This Row],[id]],AGCEEP[id],AGCEEP[region])</f>
        <v>WPacificSea</v>
      </c>
      <c r="R1029" t="str">
        <f>_xlfn.XLOOKUP(Table2[[#This Row],[id]],AGCEEP[id],AGCEEP[area])</f>
        <v>Sea</v>
      </c>
      <c r="S1029" t="str">
        <f>_xlfn.XLOOKUP(Table2[[#This Row],[id]],AGCEEP[id],AGCEEP[terrain])</f>
        <v>sea</v>
      </c>
      <c r="T1029">
        <f>_xlfn.XLOOKUP(Table2[[#This Row],[id]],AGCEEP[id],AGCEEP[religion])</f>
        <v>0</v>
      </c>
      <c r="U1029" t="str">
        <f>_xlfn.XLOOKUP(Table2[[#This Row],[id]],AGCEEP[id],AGCEEP[climate])</f>
        <v>tundra</v>
      </c>
      <c r="V1029">
        <f>_xlfn.XLOOKUP(Table2[[#This Row],[id]],AGCEEP[id],AGCEEP[culture])</f>
        <v>0</v>
      </c>
      <c r="W1029">
        <f>_xlfn.XLOOKUP(Table2[[#This Row],[id]],AGCEEP[id],AGCEEP[goods])</f>
        <v>0</v>
      </c>
      <c r="X1029" t="str">
        <f>_xlfn.XLOOKUP(Table2[[#This Row],[id]],AGCEEP[id],AGCEEP[name])</f>
        <v>Pacific Equatorial Current</v>
      </c>
      <c r="Y1029">
        <f>_xlfn.XLOOKUP(Table2[[#This Row],[id]],AGCEEP[id],AGCEEP[colonization_difficulty])</f>
        <v>0</v>
      </c>
      <c r="Z1029">
        <f>_xlfn.XLOOKUP(Table2[[#This Row],[id]],AGCEEP[id],AGCEEP[manpower])</f>
        <v>0</v>
      </c>
      <c r="AA1029">
        <f>_xlfn.XLOOKUP(Table2[[#This Row],[id]],AGCEEP[id],AGCEEP[income])</f>
        <v>0</v>
      </c>
    </row>
    <row r="1030" spans="1:27">
      <c r="A1030" s="2">
        <v>1029</v>
      </c>
      <c r="B1030" s="3" t="s">
        <v>989</v>
      </c>
      <c r="C1030" s="3" t="s">
        <v>1627</v>
      </c>
      <c r="D1030" s="3" t="s">
        <v>1616</v>
      </c>
      <c r="E1030" s="3" t="s">
        <v>1308</v>
      </c>
      <c r="F1030" s="3"/>
      <c r="G1030" s="3"/>
      <c r="H1030" s="3"/>
      <c r="I1030" s="3"/>
      <c r="J1030" s="3" t="s">
        <v>1765</v>
      </c>
      <c r="K1030" s="3"/>
      <c r="L1030" s="3"/>
      <c r="M1030" s="3"/>
      <c r="O1030">
        <f>Table2[[#This Row],[id]]</f>
        <v>1029</v>
      </c>
      <c r="P1030" t="str">
        <f>_xlfn.XLOOKUP(Table2[[#This Row],[id]],AGCEEP[id],AGCEEP[continent])</f>
        <v>Oceania</v>
      </c>
      <c r="Q1030" t="str">
        <f>_xlfn.XLOOKUP(Table2[[#This Row],[id]],AGCEEP[id],AGCEEP[region])</f>
        <v>EPacificSea</v>
      </c>
      <c r="R1030" t="str">
        <f>_xlfn.XLOOKUP(Table2[[#This Row],[id]],AGCEEP[id],AGCEEP[area])</f>
        <v>Sea</v>
      </c>
      <c r="S1030" t="str">
        <f>_xlfn.XLOOKUP(Table2[[#This Row],[id]],AGCEEP[id],AGCEEP[terrain])</f>
        <v>sea</v>
      </c>
      <c r="T1030">
        <f>_xlfn.XLOOKUP(Table2[[#This Row],[id]],AGCEEP[id],AGCEEP[religion])</f>
        <v>0</v>
      </c>
      <c r="U1030">
        <f>_xlfn.XLOOKUP(Table2[[#This Row],[id]],AGCEEP[id],AGCEEP[climate])</f>
        <v>0</v>
      </c>
      <c r="V1030">
        <f>_xlfn.XLOOKUP(Table2[[#This Row],[id]],AGCEEP[id],AGCEEP[culture])</f>
        <v>0</v>
      </c>
      <c r="W1030">
        <f>_xlfn.XLOOKUP(Table2[[#This Row],[id]],AGCEEP[id],AGCEEP[goods])</f>
        <v>0</v>
      </c>
      <c r="X1030" t="str">
        <f>_xlfn.XLOOKUP(Table2[[#This Row],[id]],AGCEEP[id],AGCEEP[name])</f>
        <v>Central Pacific Ocean</v>
      </c>
      <c r="Y1030">
        <f>_xlfn.XLOOKUP(Table2[[#This Row],[id]],AGCEEP[id],AGCEEP[colonization_difficulty])</f>
        <v>0</v>
      </c>
      <c r="Z1030">
        <f>_xlfn.XLOOKUP(Table2[[#This Row],[id]],AGCEEP[id],AGCEEP[manpower])</f>
        <v>0</v>
      </c>
      <c r="AA1030">
        <f>_xlfn.XLOOKUP(Table2[[#This Row],[id]],AGCEEP[id],AGCEEP[income])</f>
        <v>0</v>
      </c>
    </row>
    <row r="1031" spans="1:27">
      <c r="A1031" s="2">
        <v>1030</v>
      </c>
      <c r="B1031" s="3" t="s">
        <v>989</v>
      </c>
      <c r="C1031" s="3" t="s">
        <v>1627</v>
      </c>
      <c r="D1031" s="3" t="s">
        <v>1616</v>
      </c>
      <c r="E1031" s="3" t="s">
        <v>1308</v>
      </c>
      <c r="F1031" s="3"/>
      <c r="G1031" s="3"/>
      <c r="H1031" s="3"/>
      <c r="I1031" s="3"/>
      <c r="J1031" s="3" t="s">
        <v>1765</v>
      </c>
      <c r="K1031" s="3"/>
      <c r="L1031" s="3"/>
      <c r="M1031" s="3"/>
      <c r="O1031">
        <f>Table2[[#This Row],[id]]</f>
        <v>1030</v>
      </c>
      <c r="P1031" t="str">
        <f>_xlfn.XLOOKUP(Table2[[#This Row],[id]],AGCEEP[id],AGCEEP[continent])</f>
        <v>Oceania</v>
      </c>
      <c r="Q1031" t="str">
        <f>_xlfn.XLOOKUP(Table2[[#This Row],[id]],AGCEEP[id],AGCEEP[region])</f>
        <v>EPacificSea</v>
      </c>
      <c r="R1031" t="str">
        <f>_xlfn.XLOOKUP(Table2[[#This Row],[id]],AGCEEP[id],AGCEEP[area])</f>
        <v>Sea</v>
      </c>
      <c r="S1031" t="str">
        <f>_xlfn.XLOOKUP(Table2[[#This Row],[id]],AGCEEP[id],AGCEEP[terrain])</f>
        <v>sea</v>
      </c>
      <c r="T1031">
        <f>_xlfn.XLOOKUP(Table2[[#This Row],[id]],AGCEEP[id],AGCEEP[religion])</f>
        <v>0</v>
      </c>
      <c r="U1031" t="str">
        <f>_xlfn.XLOOKUP(Table2[[#This Row],[id]],AGCEEP[id],AGCEEP[climate])</f>
        <v>tundra</v>
      </c>
      <c r="V1031">
        <f>_xlfn.XLOOKUP(Table2[[#This Row],[id]],AGCEEP[id],AGCEEP[culture])</f>
        <v>0</v>
      </c>
      <c r="W1031">
        <f>_xlfn.XLOOKUP(Table2[[#This Row],[id]],AGCEEP[id],AGCEEP[goods])</f>
        <v>0</v>
      </c>
      <c r="X1031" t="str">
        <f>_xlfn.XLOOKUP(Table2[[#This Row],[id]],AGCEEP[id],AGCEEP[name])</f>
        <v>Pacific Equatorial Current</v>
      </c>
      <c r="Y1031">
        <f>_xlfn.XLOOKUP(Table2[[#This Row],[id]],AGCEEP[id],AGCEEP[colonization_difficulty])</f>
        <v>0</v>
      </c>
      <c r="Z1031">
        <f>_xlfn.XLOOKUP(Table2[[#This Row],[id]],AGCEEP[id],AGCEEP[manpower])</f>
        <v>0</v>
      </c>
      <c r="AA1031">
        <f>_xlfn.XLOOKUP(Table2[[#This Row],[id]],AGCEEP[id],AGCEEP[income])</f>
        <v>0</v>
      </c>
    </row>
    <row r="1032" spans="1:27">
      <c r="A1032" s="2">
        <v>1031</v>
      </c>
      <c r="B1032" s="3" t="s">
        <v>989</v>
      </c>
      <c r="C1032" s="3" t="s">
        <v>1627</v>
      </c>
      <c r="D1032" s="3" t="s">
        <v>1616</v>
      </c>
      <c r="E1032" s="3" t="s">
        <v>1308</v>
      </c>
      <c r="F1032" s="3"/>
      <c r="G1032" s="3"/>
      <c r="H1032" s="3"/>
      <c r="I1032" s="3"/>
      <c r="J1032" s="3" t="s">
        <v>1765</v>
      </c>
      <c r="K1032" s="3"/>
      <c r="L1032" s="3"/>
      <c r="M1032" s="3"/>
      <c r="O1032">
        <f>Table2[[#This Row],[id]]</f>
        <v>1031</v>
      </c>
      <c r="P1032" t="str">
        <f>_xlfn.XLOOKUP(Table2[[#This Row],[id]],AGCEEP[id],AGCEEP[continent])</f>
        <v>Oceania</v>
      </c>
      <c r="Q1032" t="str">
        <f>_xlfn.XLOOKUP(Table2[[#This Row],[id]],AGCEEP[id],AGCEEP[region])</f>
        <v>EPacificSea</v>
      </c>
      <c r="R1032" t="str">
        <f>_xlfn.XLOOKUP(Table2[[#This Row],[id]],AGCEEP[id],AGCEEP[area])</f>
        <v>Sea</v>
      </c>
      <c r="S1032" t="str">
        <f>_xlfn.XLOOKUP(Table2[[#This Row],[id]],AGCEEP[id],AGCEEP[terrain])</f>
        <v>sea</v>
      </c>
      <c r="T1032">
        <f>_xlfn.XLOOKUP(Table2[[#This Row],[id]],AGCEEP[id],AGCEEP[religion])</f>
        <v>0</v>
      </c>
      <c r="U1032" t="str">
        <f>_xlfn.XLOOKUP(Table2[[#This Row],[id]],AGCEEP[id],AGCEEP[climate])</f>
        <v>tundra</v>
      </c>
      <c r="V1032">
        <f>_xlfn.XLOOKUP(Table2[[#This Row],[id]],AGCEEP[id],AGCEEP[culture])</f>
        <v>0</v>
      </c>
      <c r="W1032">
        <f>_xlfn.XLOOKUP(Table2[[#This Row],[id]],AGCEEP[id],AGCEEP[goods])</f>
        <v>0</v>
      </c>
      <c r="X1032" t="str">
        <f>_xlfn.XLOOKUP(Table2[[#This Row],[id]],AGCEEP[id],AGCEEP[name])</f>
        <v>Pacific Equatorial Current</v>
      </c>
      <c r="Y1032">
        <f>_xlfn.XLOOKUP(Table2[[#This Row],[id]],AGCEEP[id],AGCEEP[colonization_difficulty])</f>
        <v>0</v>
      </c>
      <c r="Z1032">
        <f>_xlfn.XLOOKUP(Table2[[#This Row],[id]],AGCEEP[id],AGCEEP[manpower])</f>
        <v>0</v>
      </c>
      <c r="AA1032">
        <f>_xlfn.XLOOKUP(Table2[[#This Row],[id]],AGCEEP[id],AGCEEP[income])</f>
        <v>0</v>
      </c>
    </row>
    <row r="1033" spans="1:27">
      <c r="A1033" s="2">
        <v>1032</v>
      </c>
      <c r="B1033" s="3" t="s">
        <v>989</v>
      </c>
      <c r="C1033" s="3" t="s">
        <v>1627</v>
      </c>
      <c r="D1033" s="3" t="s">
        <v>1616</v>
      </c>
      <c r="E1033" s="3" t="s">
        <v>1308</v>
      </c>
      <c r="F1033" s="3"/>
      <c r="G1033" s="3"/>
      <c r="H1033" s="3"/>
      <c r="I1033" s="3"/>
      <c r="J1033" s="3" t="s">
        <v>1753</v>
      </c>
      <c r="K1033" s="3"/>
      <c r="L1033" s="3"/>
      <c r="M1033" s="3"/>
      <c r="O1033">
        <f>Table2[[#This Row],[id]]</f>
        <v>1032</v>
      </c>
      <c r="P1033" t="str">
        <f>_xlfn.XLOOKUP(Table2[[#This Row],[id]],AGCEEP[id],AGCEEP[continent])</f>
        <v>Oceania</v>
      </c>
      <c r="Q1033" t="str">
        <f>_xlfn.XLOOKUP(Table2[[#This Row],[id]],AGCEEP[id],AGCEEP[region])</f>
        <v>EPacificSea</v>
      </c>
      <c r="R1033" t="str">
        <f>_xlfn.XLOOKUP(Table2[[#This Row],[id]],AGCEEP[id],AGCEEP[area])</f>
        <v>Sea</v>
      </c>
      <c r="S1033" t="str">
        <f>_xlfn.XLOOKUP(Table2[[#This Row],[id]],AGCEEP[id],AGCEEP[terrain])</f>
        <v>sea</v>
      </c>
      <c r="T1033">
        <f>_xlfn.XLOOKUP(Table2[[#This Row],[id]],AGCEEP[id],AGCEEP[religion])</f>
        <v>0</v>
      </c>
      <c r="U1033" t="str">
        <f>_xlfn.XLOOKUP(Table2[[#This Row],[id]],AGCEEP[id],AGCEEP[climate])</f>
        <v>tundra</v>
      </c>
      <c r="V1033">
        <f>_xlfn.XLOOKUP(Table2[[#This Row],[id]],AGCEEP[id],AGCEEP[culture])</f>
        <v>0</v>
      </c>
      <c r="W1033">
        <f>_xlfn.XLOOKUP(Table2[[#This Row],[id]],AGCEEP[id],AGCEEP[goods])</f>
        <v>0</v>
      </c>
      <c r="X1033" t="str">
        <f>_xlfn.XLOOKUP(Table2[[#This Row],[id]],AGCEEP[id],AGCEEP[name])</f>
        <v>Pacific Countercurrent</v>
      </c>
      <c r="Y1033">
        <f>_xlfn.XLOOKUP(Table2[[#This Row],[id]],AGCEEP[id],AGCEEP[colonization_difficulty])</f>
        <v>0</v>
      </c>
      <c r="Z1033">
        <f>_xlfn.XLOOKUP(Table2[[#This Row],[id]],AGCEEP[id],AGCEEP[manpower])</f>
        <v>0</v>
      </c>
      <c r="AA1033">
        <f>_xlfn.XLOOKUP(Table2[[#This Row],[id]],AGCEEP[id],AGCEEP[income])</f>
        <v>0</v>
      </c>
    </row>
    <row r="1034" spans="1:27">
      <c r="A1034" s="2">
        <v>1033</v>
      </c>
      <c r="B1034" s="3" t="s">
        <v>989</v>
      </c>
      <c r="C1034" s="3" t="s">
        <v>1627</v>
      </c>
      <c r="D1034" s="3" t="s">
        <v>1616</v>
      </c>
      <c r="E1034" s="3" t="s">
        <v>1308</v>
      </c>
      <c r="F1034" s="3"/>
      <c r="G1034" s="3"/>
      <c r="H1034" s="3"/>
      <c r="I1034" s="3"/>
      <c r="J1034" s="3" t="s">
        <v>1753</v>
      </c>
      <c r="K1034" s="3"/>
      <c r="L1034" s="3"/>
      <c r="M1034" s="3"/>
      <c r="O1034">
        <f>Table2[[#This Row],[id]]</f>
        <v>1033</v>
      </c>
      <c r="P1034" t="str">
        <f>_xlfn.XLOOKUP(Table2[[#This Row],[id]],AGCEEP[id],AGCEEP[continent])</f>
        <v>Oceania</v>
      </c>
      <c r="Q1034" t="str">
        <f>_xlfn.XLOOKUP(Table2[[#This Row],[id]],AGCEEP[id],AGCEEP[region])</f>
        <v>EPacificSea</v>
      </c>
      <c r="R1034" t="str">
        <f>_xlfn.XLOOKUP(Table2[[#This Row],[id]],AGCEEP[id],AGCEEP[area])</f>
        <v>Sea</v>
      </c>
      <c r="S1034" t="str">
        <f>_xlfn.XLOOKUP(Table2[[#This Row],[id]],AGCEEP[id],AGCEEP[terrain])</f>
        <v>sea</v>
      </c>
      <c r="T1034">
        <f>_xlfn.XLOOKUP(Table2[[#This Row],[id]],AGCEEP[id],AGCEEP[religion])</f>
        <v>0</v>
      </c>
      <c r="U1034" t="str">
        <f>_xlfn.XLOOKUP(Table2[[#This Row],[id]],AGCEEP[id],AGCEEP[climate])</f>
        <v>tundra</v>
      </c>
      <c r="V1034">
        <f>_xlfn.XLOOKUP(Table2[[#This Row],[id]],AGCEEP[id],AGCEEP[culture])</f>
        <v>0</v>
      </c>
      <c r="W1034">
        <f>_xlfn.XLOOKUP(Table2[[#This Row],[id]],AGCEEP[id],AGCEEP[goods])</f>
        <v>0</v>
      </c>
      <c r="X1034" t="str">
        <f>_xlfn.XLOOKUP(Table2[[#This Row],[id]],AGCEEP[id],AGCEEP[name])</f>
        <v>Pacific Countercurrent</v>
      </c>
      <c r="Y1034">
        <f>_xlfn.XLOOKUP(Table2[[#This Row],[id]],AGCEEP[id],AGCEEP[colonization_difficulty])</f>
        <v>0</v>
      </c>
      <c r="Z1034">
        <f>_xlfn.XLOOKUP(Table2[[#This Row],[id]],AGCEEP[id],AGCEEP[manpower])</f>
        <v>0</v>
      </c>
      <c r="AA1034">
        <f>_xlfn.XLOOKUP(Table2[[#This Row],[id]],AGCEEP[id],AGCEEP[income])</f>
        <v>0</v>
      </c>
    </row>
    <row r="1035" spans="1:27">
      <c r="A1035" s="2">
        <v>1034</v>
      </c>
      <c r="B1035" s="3" t="s">
        <v>989</v>
      </c>
      <c r="C1035" s="3" t="s">
        <v>1636</v>
      </c>
      <c r="D1035" s="3" t="s">
        <v>1616</v>
      </c>
      <c r="E1035" s="3" t="s">
        <v>1308</v>
      </c>
      <c r="F1035" s="3"/>
      <c r="G1035" s="3"/>
      <c r="H1035" s="3"/>
      <c r="I1035" s="3"/>
      <c r="J1035" s="3" t="s">
        <v>1925</v>
      </c>
      <c r="K1035" s="3">
        <v>0</v>
      </c>
      <c r="L1035" s="3"/>
      <c r="M1035" s="3"/>
      <c r="O1035">
        <f>Table2[[#This Row],[id]]</f>
        <v>1034</v>
      </c>
      <c r="P1035" t="str">
        <f>_xlfn.XLOOKUP(Table2[[#This Row],[id]],AGCEEP[id],AGCEEP[continent])</f>
        <v>Oceania</v>
      </c>
      <c r="Q1035" t="str">
        <f>_xlfn.XLOOKUP(Table2[[#This Row],[id]],AGCEEP[id],AGCEEP[region])</f>
        <v>SEPacificSea</v>
      </c>
      <c r="R1035" t="str">
        <f>_xlfn.XLOOKUP(Table2[[#This Row],[id]],AGCEEP[id],AGCEEP[area])</f>
        <v>Sea</v>
      </c>
      <c r="S1035" t="str">
        <f>_xlfn.XLOOKUP(Table2[[#This Row],[id]],AGCEEP[id],AGCEEP[terrain])</f>
        <v>sea</v>
      </c>
      <c r="T1035">
        <f>_xlfn.XLOOKUP(Table2[[#This Row],[id]],AGCEEP[id],AGCEEP[religion])</f>
        <v>0</v>
      </c>
      <c r="U1035" t="str">
        <f>_xlfn.XLOOKUP(Table2[[#This Row],[id]],AGCEEP[id],AGCEEP[climate])</f>
        <v>tundra</v>
      </c>
      <c r="V1035">
        <f>_xlfn.XLOOKUP(Table2[[#This Row],[id]],AGCEEP[id],AGCEEP[culture])</f>
        <v>0</v>
      </c>
      <c r="W1035">
        <f>_xlfn.XLOOKUP(Table2[[#This Row],[id]],AGCEEP[id],AGCEEP[goods])</f>
        <v>0</v>
      </c>
      <c r="X1035" t="str">
        <f>_xlfn.XLOOKUP(Table2[[#This Row],[id]],AGCEEP[id],AGCEEP[name])</f>
        <v>Pacific Countercurrent</v>
      </c>
      <c r="Y1035">
        <f>_xlfn.XLOOKUP(Table2[[#This Row],[id]],AGCEEP[id],AGCEEP[colonization_difficulty])</f>
        <v>0</v>
      </c>
      <c r="Z1035">
        <f>_xlfn.XLOOKUP(Table2[[#This Row],[id]],AGCEEP[id],AGCEEP[manpower])</f>
        <v>0</v>
      </c>
      <c r="AA1035">
        <f>_xlfn.XLOOKUP(Table2[[#This Row],[id]],AGCEEP[id],AGCEEP[income])</f>
        <v>0</v>
      </c>
    </row>
    <row r="1036" spans="1:27">
      <c r="A1036" s="2">
        <v>1035</v>
      </c>
      <c r="B1036" s="3" t="s">
        <v>989</v>
      </c>
      <c r="C1036" s="3" t="s">
        <v>1627</v>
      </c>
      <c r="D1036" s="3" t="s">
        <v>1616</v>
      </c>
      <c r="E1036" s="3" t="s">
        <v>1308</v>
      </c>
      <c r="F1036" s="3"/>
      <c r="G1036" s="3"/>
      <c r="H1036" s="3"/>
      <c r="I1036" s="3"/>
      <c r="J1036" s="3" t="s">
        <v>1753</v>
      </c>
      <c r="K1036" s="3"/>
      <c r="L1036" s="3"/>
      <c r="M1036" s="3"/>
      <c r="O1036">
        <f>Table2[[#This Row],[id]]</f>
        <v>1035</v>
      </c>
      <c r="P1036" t="str">
        <f>_xlfn.XLOOKUP(Table2[[#This Row],[id]],AGCEEP[id],AGCEEP[continent])</f>
        <v>Oceania</v>
      </c>
      <c r="Q1036" t="str">
        <f>_xlfn.XLOOKUP(Table2[[#This Row],[id]],AGCEEP[id],AGCEEP[region])</f>
        <v>EPacificSea</v>
      </c>
      <c r="R1036" t="str">
        <f>_xlfn.XLOOKUP(Table2[[#This Row],[id]],AGCEEP[id],AGCEEP[area])</f>
        <v>Sea</v>
      </c>
      <c r="S1036" t="str">
        <f>_xlfn.XLOOKUP(Table2[[#This Row],[id]],AGCEEP[id],AGCEEP[terrain])</f>
        <v>sea</v>
      </c>
      <c r="T1036">
        <f>_xlfn.XLOOKUP(Table2[[#This Row],[id]],AGCEEP[id],AGCEEP[religion])</f>
        <v>0</v>
      </c>
      <c r="U1036">
        <f>_xlfn.XLOOKUP(Table2[[#This Row],[id]],AGCEEP[id],AGCEEP[climate])</f>
        <v>0</v>
      </c>
      <c r="V1036">
        <f>_xlfn.XLOOKUP(Table2[[#This Row],[id]],AGCEEP[id],AGCEEP[culture])</f>
        <v>0</v>
      </c>
      <c r="W1036">
        <f>_xlfn.XLOOKUP(Table2[[#This Row],[id]],AGCEEP[id],AGCEEP[goods])</f>
        <v>0</v>
      </c>
      <c r="X1036" t="str">
        <f>_xlfn.XLOOKUP(Table2[[#This Row],[id]],AGCEEP[id],AGCEEP[name])</f>
        <v>Northeastern Pacific Ocean</v>
      </c>
      <c r="Y1036">
        <f>_xlfn.XLOOKUP(Table2[[#This Row],[id]],AGCEEP[id],AGCEEP[colonization_difficulty])</f>
        <v>0</v>
      </c>
      <c r="Z1036">
        <f>_xlfn.XLOOKUP(Table2[[#This Row],[id]],AGCEEP[id],AGCEEP[manpower])</f>
        <v>0</v>
      </c>
      <c r="AA1036">
        <f>_xlfn.XLOOKUP(Table2[[#This Row],[id]],AGCEEP[id],AGCEEP[income])</f>
        <v>0</v>
      </c>
    </row>
    <row r="1037" spans="1:27">
      <c r="A1037" s="2">
        <v>1036</v>
      </c>
      <c r="B1037" s="3" t="s">
        <v>11</v>
      </c>
      <c r="C1037" s="3" t="s">
        <v>1627</v>
      </c>
      <c r="D1037" s="3" t="s">
        <v>1616</v>
      </c>
      <c r="E1037" s="3" t="s">
        <v>1308</v>
      </c>
      <c r="F1037" s="3"/>
      <c r="G1037" s="3"/>
      <c r="H1037" s="3"/>
      <c r="I1037" s="3"/>
      <c r="J1037" s="3" t="s">
        <v>1753</v>
      </c>
      <c r="K1037" s="3"/>
      <c r="L1037" s="3"/>
      <c r="M1037" s="3"/>
      <c r="O1037">
        <f>Table2[[#This Row],[id]]</f>
        <v>1036</v>
      </c>
      <c r="P1037" t="str">
        <f>_xlfn.XLOOKUP(Table2[[#This Row],[id]],AGCEEP[id],AGCEEP[continent])</f>
        <v>America</v>
      </c>
      <c r="Q1037" t="str">
        <f>_xlfn.XLOOKUP(Table2[[#This Row],[id]],AGCEEP[id],AGCEEP[region])</f>
        <v>EPacificSea</v>
      </c>
      <c r="R1037" t="str">
        <f>_xlfn.XLOOKUP(Table2[[#This Row],[id]],AGCEEP[id],AGCEEP[area])</f>
        <v>Sea</v>
      </c>
      <c r="S1037" t="str">
        <f>_xlfn.XLOOKUP(Table2[[#This Row],[id]],AGCEEP[id],AGCEEP[terrain])</f>
        <v>sea</v>
      </c>
      <c r="T1037">
        <f>_xlfn.XLOOKUP(Table2[[#This Row],[id]],AGCEEP[id],AGCEEP[religion])</f>
        <v>0</v>
      </c>
      <c r="U1037" t="str">
        <f>_xlfn.XLOOKUP(Table2[[#This Row],[id]],AGCEEP[id],AGCEEP[climate])</f>
        <v>tundra</v>
      </c>
      <c r="V1037">
        <f>_xlfn.XLOOKUP(Table2[[#This Row],[id]],AGCEEP[id],AGCEEP[culture])</f>
        <v>0</v>
      </c>
      <c r="W1037">
        <f>_xlfn.XLOOKUP(Table2[[#This Row],[id]],AGCEEP[id],AGCEEP[goods])</f>
        <v>0</v>
      </c>
      <c r="X1037" t="str">
        <f>_xlfn.XLOOKUP(Table2[[#This Row],[id]],AGCEEP[id],AGCEEP[name])</f>
        <v>Pacific Equatorial Current</v>
      </c>
      <c r="Y1037">
        <f>_xlfn.XLOOKUP(Table2[[#This Row],[id]],AGCEEP[id],AGCEEP[colonization_difficulty])</f>
        <v>0</v>
      </c>
      <c r="Z1037">
        <f>_xlfn.XLOOKUP(Table2[[#This Row],[id]],AGCEEP[id],AGCEEP[manpower])</f>
        <v>0</v>
      </c>
      <c r="AA1037">
        <f>_xlfn.XLOOKUP(Table2[[#This Row],[id]],AGCEEP[id],AGCEEP[income])</f>
        <v>0</v>
      </c>
    </row>
    <row r="1038" spans="1:27">
      <c r="A1038" s="2">
        <v>1037</v>
      </c>
      <c r="B1038" s="3" t="s">
        <v>11</v>
      </c>
      <c r="C1038" s="3" t="s">
        <v>1627</v>
      </c>
      <c r="D1038" s="3" t="s">
        <v>1616</v>
      </c>
      <c r="E1038" s="3" t="s">
        <v>1308</v>
      </c>
      <c r="F1038" s="3"/>
      <c r="G1038" s="3"/>
      <c r="H1038" s="3"/>
      <c r="I1038" s="3"/>
      <c r="J1038" s="3" t="s">
        <v>1753</v>
      </c>
      <c r="K1038" s="3"/>
      <c r="L1038" s="3"/>
      <c r="M1038" s="3"/>
      <c r="O1038">
        <f>Table2[[#This Row],[id]]</f>
        <v>1037</v>
      </c>
      <c r="P1038" t="str">
        <f>_xlfn.XLOOKUP(Table2[[#This Row],[id]],AGCEEP[id],AGCEEP[continent])</f>
        <v>America</v>
      </c>
      <c r="Q1038" t="str">
        <f>_xlfn.XLOOKUP(Table2[[#This Row],[id]],AGCEEP[id],AGCEEP[region])</f>
        <v>EPacificSea</v>
      </c>
      <c r="R1038" t="str">
        <f>_xlfn.XLOOKUP(Table2[[#This Row],[id]],AGCEEP[id],AGCEEP[area])</f>
        <v>Sea</v>
      </c>
      <c r="S1038" t="str">
        <f>_xlfn.XLOOKUP(Table2[[#This Row],[id]],AGCEEP[id],AGCEEP[terrain])</f>
        <v>sea</v>
      </c>
      <c r="T1038">
        <f>_xlfn.XLOOKUP(Table2[[#This Row],[id]],AGCEEP[id],AGCEEP[religion])</f>
        <v>0</v>
      </c>
      <c r="U1038">
        <f>_xlfn.XLOOKUP(Table2[[#This Row],[id]],AGCEEP[id],AGCEEP[climate])</f>
        <v>0</v>
      </c>
      <c r="V1038">
        <f>_xlfn.XLOOKUP(Table2[[#This Row],[id]],AGCEEP[id],AGCEEP[culture])</f>
        <v>0</v>
      </c>
      <c r="W1038">
        <f>_xlfn.XLOOKUP(Table2[[#This Row],[id]],AGCEEP[id],AGCEEP[goods])</f>
        <v>0</v>
      </c>
      <c r="X1038" t="str">
        <f>_xlfn.XLOOKUP(Table2[[#This Row],[id]],AGCEEP[id],AGCEEP[name])</f>
        <v>Northeastern Pacific Ocean</v>
      </c>
      <c r="Y1038">
        <f>_xlfn.XLOOKUP(Table2[[#This Row],[id]],AGCEEP[id],AGCEEP[colonization_difficulty])</f>
        <v>0</v>
      </c>
      <c r="Z1038">
        <f>_xlfn.XLOOKUP(Table2[[#This Row],[id]],AGCEEP[id],AGCEEP[manpower])</f>
        <v>0</v>
      </c>
      <c r="AA1038">
        <f>_xlfn.XLOOKUP(Table2[[#This Row],[id]],AGCEEP[id],AGCEEP[income])</f>
        <v>0</v>
      </c>
    </row>
    <row r="1039" spans="1:27">
      <c r="A1039" s="2">
        <v>1038</v>
      </c>
      <c r="B1039" s="3" t="s">
        <v>11</v>
      </c>
      <c r="C1039" s="3" t="s">
        <v>1627</v>
      </c>
      <c r="D1039" s="3" t="s">
        <v>1616</v>
      </c>
      <c r="E1039" s="3" t="s">
        <v>1308</v>
      </c>
      <c r="F1039" s="3"/>
      <c r="G1039" s="3"/>
      <c r="H1039" s="3"/>
      <c r="I1039" s="3"/>
      <c r="J1039" s="3" t="s">
        <v>1546</v>
      </c>
      <c r="K1039" s="3">
        <v>0</v>
      </c>
      <c r="L1039" s="3"/>
      <c r="M1039" s="3"/>
      <c r="O1039">
        <f>Table2[[#This Row],[id]]</f>
        <v>1038</v>
      </c>
      <c r="P1039" t="str">
        <f>_xlfn.XLOOKUP(Table2[[#This Row],[id]],AGCEEP[id],AGCEEP[continent])</f>
        <v>America</v>
      </c>
      <c r="Q1039" t="str">
        <f>_xlfn.XLOOKUP(Table2[[#This Row],[id]],AGCEEP[id],AGCEEP[region])</f>
        <v>EPacificSea</v>
      </c>
      <c r="R1039" t="str">
        <f>_xlfn.XLOOKUP(Table2[[#This Row],[id]],AGCEEP[id],AGCEEP[area])</f>
        <v>Sea</v>
      </c>
      <c r="S1039" t="str">
        <f>_xlfn.XLOOKUP(Table2[[#This Row],[id]],AGCEEP[id],AGCEEP[terrain])</f>
        <v>sea</v>
      </c>
      <c r="T1039">
        <f>_xlfn.XLOOKUP(Table2[[#This Row],[id]],AGCEEP[id],AGCEEP[religion])</f>
        <v>0</v>
      </c>
      <c r="U1039">
        <f>_xlfn.XLOOKUP(Table2[[#This Row],[id]],AGCEEP[id],AGCEEP[climate])</f>
        <v>0</v>
      </c>
      <c r="V1039">
        <f>_xlfn.XLOOKUP(Table2[[#This Row],[id]],AGCEEP[id],AGCEEP[culture])</f>
        <v>0</v>
      </c>
      <c r="W1039">
        <f>_xlfn.XLOOKUP(Table2[[#This Row],[id]],AGCEEP[id],AGCEEP[goods])</f>
        <v>0</v>
      </c>
      <c r="X1039" t="str">
        <f>_xlfn.XLOOKUP(Table2[[#This Row],[id]],AGCEEP[id],AGCEEP[name])</f>
        <v>Bay of Costa Rica</v>
      </c>
      <c r="Y1039">
        <f>_xlfn.XLOOKUP(Table2[[#This Row],[id]],AGCEEP[id],AGCEEP[colonization_difficulty])</f>
        <v>0</v>
      </c>
      <c r="Z1039">
        <f>_xlfn.XLOOKUP(Table2[[#This Row],[id]],AGCEEP[id],AGCEEP[manpower])</f>
        <v>0</v>
      </c>
      <c r="AA1039">
        <f>_xlfn.XLOOKUP(Table2[[#This Row],[id]],AGCEEP[id],AGCEEP[income])</f>
        <v>0</v>
      </c>
    </row>
    <row r="1040" spans="1:27">
      <c r="A1040" s="2">
        <v>1039</v>
      </c>
      <c r="B1040" s="3" t="s">
        <v>11</v>
      </c>
      <c r="C1040" s="3" t="s">
        <v>1627</v>
      </c>
      <c r="D1040" s="3" t="s">
        <v>1616</v>
      </c>
      <c r="E1040" s="3" t="s">
        <v>1308</v>
      </c>
      <c r="F1040" s="3"/>
      <c r="G1040" s="3"/>
      <c r="H1040" s="3"/>
      <c r="I1040" s="3"/>
      <c r="J1040" s="3" t="s">
        <v>1545</v>
      </c>
      <c r="K1040" s="3">
        <v>0</v>
      </c>
      <c r="L1040" s="3"/>
      <c r="M1040" s="3"/>
      <c r="O1040">
        <f>Table2[[#This Row],[id]]</f>
        <v>1039</v>
      </c>
      <c r="P1040" t="str">
        <f>_xlfn.XLOOKUP(Table2[[#This Row],[id]],AGCEEP[id],AGCEEP[continent])</f>
        <v>America</v>
      </c>
      <c r="Q1040" t="str">
        <f>_xlfn.XLOOKUP(Table2[[#This Row],[id]],AGCEEP[id],AGCEEP[region])</f>
        <v>EPacificSea</v>
      </c>
      <c r="R1040" t="str">
        <f>_xlfn.XLOOKUP(Table2[[#This Row],[id]],AGCEEP[id],AGCEEP[area])</f>
        <v>Sea</v>
      </c>
      <c r="S1040" t="str">
        <f>_xlfn.XLOOKUP(Table2[[#This Row],[id]],AGCEEP[id],AGCEEP[terrain])</f>
        <v>sea</v>
      </c>
      <c r="T1040">
        <f>_xlfn.XLOOKUP(Table2[[#This Row],[id]],AGCEEP[id],AGCEEP[religion])</f>
        <v>0</v>
      </c>
      <c r="U1040">
        <f>_xlfn.XLOOKUP(Table2[[#This Row],[id]],AGCEEP[id],AGCEEP[climate])</f>
        <v>0</v>
      </c>
      <c r="V1040">
        <f>_xlfn.XLOOKUP(Table2[[#This Row],[id]],AGCEEP[id],AGCEEP[culture])</f>
        <v>0</v>
      </c>
      <c r="W1040">
        <f>_xlfn.XLOOKUP(Table2[[#This Row],[id]],AGCEEP[id],AGCEEP[goods])</f>
        <v>0</v>
      </c>
      <c r="X1040" t="str">
        <f>_xlfn.XLOOKUP(Table2[[#This Row],[id]],AGCEEP[id],AGCEEP[name])</f>
        <v>Gulf of Panama</v>
      </c>
      <c r="Y1040">
        <f>_xlfn.XLOOKUP(Table2[[#This Row],[id]],AGCEEP[id],AGCEEP[colonization_difficulty])</f>
        <v>0</v>
      </c>
      <c r="Z1040">
        <f>_xlfn.XLOOKUP(Table2[[#This Row],[id]],AGCEEP[id],AGCEEP[manpower])</f>
        <v>0</v>
      </c>
      <c r="AA1040">
        <f>_xlfn.XLOOKUP(Table2[[#This Row],[id]],AGCEEP[id],AGCEEP[income])</f>
        <v>0</v>
      </c>
    </row>
    <row r="1041" spans="1:27">
      <c r="A1041" s="2">
        <v>1040</v>
      </c>
      <c r="B1041" s="3" t="s">
        <v>11</v>
      </c>
      <c r="C1041" s="3" t="s">
        <v>1636</v>
      </c>
      <c r="D1041" s="3" t="s">
        <v>1616</v>
      </c>
      <c r="E1041" s="3" t="s">
        <v>1308</v>
      </c>
      <c r="F1041" s="3"/>
      <c r="G1041" s="3"/>
      <c r="H1041" s="3"/>
      <c r="I1041" s="3"/>
      <c r="J1041" s="3" t="s">
        <v>1543</v>
      </c>
      <c r="K1041" s="3">
        <v>0</v>
      </c>
      <c r="L1041" s="3"/>
      <c r="M1041" s="3"/>
      <c r="O1041">
        <f>Table2[[#This Row],[id]]</f>
        <v>1040</v>
      </c>
      <c r="P1041" t="str">
        <f>_xlfn.XLOOKUP(Table2[[#This Row],[id]],AGCEEP[id],AGCEEP[continent])</f>
        <v>America</v>
      </c>
      <c r="Q1041" t="str">
        <f>_xlfn.XLOOKUP(Table2[[#This Row],[id]],AGCEEP[id],AGCEEP[region])</f>
        <v>SEPacificSea</v>
      </c>
      <c r="R1041" t="str">
        <f>_xlfn.XLOOKUP(Table2[[#This Row],[id]],AGCEEP[id],AGCEEP[area])</f>
        <v>Sea</v>
      </c>
      <c r="S1041" t="str">
        <f>_xlfn.XLOOKUP(Table2[[#This Row],[id]],AGCEEP[id],AGCEEP[terrain])</f>
        <v>sea</v>
      </c>
      <c r="T1041">
        <f>_xlfn.XLOOKUP(Table2[[#This Row],[id]],AGCEEP[id],AGCEEP[religion])</f>
        <v>0</v>
      </c>
      <c r="U1041">
        <f>_xlfn.XLOOKUP(Table2[[#This Row],[id]],AGCEEP[id],AGCEEP[climate])</f>
        <v>0</v>
      </c>
      <c r="V1041">
        <f>_xlfn.XLOOKUP(Table2[[#This Row],[id]],AGCEEP[id],AGCEEP[culture])</f>
        <v>0</v>
      </c>
      <c r="W1041">
        <f>_xlfn.XLOOKUP(Table2[[#This Row],[id]],AGCEEP[id],AGCEEP[goods])</f>
        <v>0</v>
      </c>
      <c r="X1041" t="str">
        <f>_xlfn.XLOOKUP(Table2[[#This Row],[id]],AGCEEP[id],AGCEEP[name])</f>
        <v>Gulf of Guayaquil</v>
      </c>
      <c r="Y1041">
        <f>_xlfn.XLOOKUP(Table2[[#This Row],[id]],AGCEEP[id],AGCEEP[colonization_difficulty])</f>
        <v>0</v>
      </c>
      <c r="Z1041">
        <f>_xlfn.XLOOKUP(Table2[[#This Row],[id]],AGCEEP[id],AGCEEP[manpower])</f>
        <v>0</v>
      </c>
      <c r="AA1041">
        <f>_xlfn.XLOOKUP(Table2[[#This Row],[id]],AGCEEP[id],AGCEEP[income])</f>
        <v>0</v>
      </c>
    </row>
    <row r="1042" spans="1:27">
      <c r="A1042" s="2">
        <v>1041</v>
      </c>
      <c r="B1042" s="3" t="s">
        <v>11</v>
      </c>
      <c r="C1042" s="3" t="s">
        <v>1636</v>
      </c>
      <c r="D1042" s="3" t="s">
        <v>1616</v>
      </c>
      <c r="E1042" s="3" t="s">
        <v>1308</v>
      </c>
      <c r="F1042" s="3"/>
      <c r="G1042" s="3"/>
      <c r="H1042" s="3"/>
      <c r="I1042" s="3"/>
      <c r="J1042" s="3" t="s">
        <v>1544</v>
      </c>
      <c r="K1042" s="3">
        <v>0</v>
      </c>
      <c r="L1042" s="3"/>
      <c r="M1042" s="3"/>
      <c r="O1042">
        <f>Table2[[#This Row],[id]]</f>
        <v>1041</v>
      </c>
      <c r="P1042" t="str">
        <f>_xlfn.XLOOKUP(Table2[[#This Row],[id]],AGCEEP[id],AGCEEP[continent])</f>
        <v>America</v>
      </c>
      <c r="Q1042" t="str">
        <f>_xlfn.XLOOKUP(Table2[[#This Row],[id]],AGCEEP[id],AGCEEP[region])</f>
        <v>SEPacificSea</v>
      </c>
      <c r="R1042" t="str">
        <f>_xlfn.XLOOKUP(Table2[[#This Row],[id]],AGCEEP[id],AGCEEP[area])</f>
        <v>Sea</v>
      </c>
      <c r="S1042" t="str">
        <f>_xlfn.XLOOKUP(Table2[[#This Row],[id]],AGCEEP[id],AGCEEP[terrain])</f>
        <v>sea</v>
      </c>
      <c r="T1042">
        <f>_xlfn.XLOOKUP(Table2[[#This Row],[id]],AGCEEP[id],AGCEEP[religion])</f>
        <v>0</v>
      </c>
      <c r="U1042">
        <f>_xlfn.XLOOKUP(Table2[[#This Row],[id]],AGCEEP[id],AGCEEP[climate])</f>
        <v>0</v>
      </c>
      <c r="V1042">
        <f>_xlfn.XLOOKUP(Table2[[#This Row],[id]],AGCEEP[id],AGCEEP[culture])</f>
        <v>0</v>
      </c>
      <c r="W1042">
        <f>_xlfn.XLOOKUP(Table2[[#This Row],[id]],AGCEEP[id],AGCEEP[goods])</f>
        <v>0</v>
      </c>
      <c r="X1042" t="str">
        <f>_xlfn.XLOOKUP(Table2[[#This Row],[id]],AGCEEP[id],AGCEEP[name])</f>
        <v>Coast of Ecuador</v>
      </c>
      <c r="Y1042">
        <f>_xlfn.XLOOKUP(Table2[[#This Row],[id]],AGCEEP[id],AGCEEP[colonization_difficulty])</f>
        <v>0</v>
      </c>
      <c r="Z1042">
        <f>_xlfn.XLOOKUP(Table2[[#This Row],[id]],AGCEEP[id],AGCEEP[manpower])</f>
        <v>0</v>
      </c>
      <c r="AA1042">
        <f>_xlfn.XLOOKUP(Table2[[#This Row],[id]],AGCEEP[id],AGCEEP[income])</f>
        <v>0</v>
      </c>
    </row>
    <row r="1043" spans="1:27">
      <c r="A1043" s="2">
        <v>1042</v>
      </c>
      <c r="B1043" s="3" t="s">
        <v>11</v>
      </c>
      <c r="C1043" s="3" t="s">
        <v>1628</v>
      </c>
      <c r="D1043" s="3" t="s">
        <v>1616</v>
      </c>
      <c r="E1043" s="3" t="s">
        <v>1308</v>
      </c>
      <c r="F1043" s="3"/>
      <c r="G1043" s="3"/>
      <c r="H1043" s="3"/>
      <c r="I1043" s="3"/>
      <c r="J1043" s="3" t="s">
        <v>1518</v>
      </c>
      <c r="K1043" s="3">
        <v>0</v>
      </c>
      <c r="L1043" s="3"/>
      <c r="M1043" s="3"/>
      <c r="O1043">
        <f>Table2[[#This Row],[id]]</f>
        <v>1042</v>
      </c>
      <c r="P1043" t="str">
        <f>_xlfn.XLOOKUP(Table2[[#This Row],[id]],AGCEEP[id],AGCEEP[continent])</f>
        <v>America</v>
      </c>
      <c r="Q1043" t="str">
        <f>_xlfn.XLOOKUP(Table2[[#This Row],[id]],AGCEEP[id],AGCEEP[region])</f>
        <v>CaribbeanSea</v>
      </c>
      <c r="R1043" t="str">
        <f>_xlfn.XLOOKUP(Table2[[#This Row],[id]],AGCEEP[id],AGCEEP[area])</f>
        <v>Sea</v>
      </c>
      <c r="S1043" t="str">
        <f>_xlfn.XLOOKUP(Table2[[#This Row],[id]],AGCEEP[id],AGCEEP[terrain])</f>
        <v>sea</v>
      </c>
      <c r="T1043">
        <f>_xlfn.XLOOKUP(Table2[[#This Row],[id]],AGCEEP[id],AGCEEP[religion])</f>
        <v>0</v>
      </c>
      <c r="U1043">
        <f>_xlfn.XLOOKUP(Table2[[#This Row],[id]],AGCEEP[id],AGCEEP[climate])</f>
        <v>0</v>
      </c>
      <c r="V1043">
        <f>_xlfn.XLOOKUP(Table2[[#This Row],[id]],AGCEEP[id],AGCEEP[culture])</f>
        <v>0</v>
      </c>
      <c r="W1043">
        <f>_xlfn.XLOOKUP(Table2[[#This Row],[id]],AGCEEP[id],AGCEEP[goods])</f>
        <v>0</v>
      </c>
      <c r="X1043" t="str">
        <f>_xlfn.XLOOKUP(Table2[[#This Row],[id]],AGCEEP[id],AGCEEP[name])</f>
        <v>Mosquitos Coast</v>
      </c>
      <c r="Y1043">
        <f>_xlfn.XLOOKUP(Table2[[#This Row],[id]],AGCEEP[id],AGCEEP[colonization_difficulty])</f>
        <v>0</v>
      </c>
      <c r="Z1043">
        <f>_xlfn.XLOOKUP(Table2[[#This Row],[id]],AGCEEP[id],AGCEEP[manpower])</f>
        <v>0</v>
      </c>
      <c r="AA1043">
        <f>_xlfn.XLOOKUP(Table2[[#This Row],[id]],AGCEEP[id],AGCEEP[income])</f>
        <v>0</v>
      </c>
    </row>
    <row r="1044" spans="1:27">
      <c r="A1044" s="2">
        <v>1043</v>
      </c>
      <c r="B1044" s="3" t="s">
        <v>11</v>
      </c>
      <c r="C1044" s="3" t="s">
        <v>1628</v>
      </c>
      <c r="D1044" s="3" t="s">
        <v>1616</v>
      </c>
      <c r="E1044" s="3" t="s">
        <v>1308</v>
      </c>
      <c r="F1044" s="3"/>
      <c r="G1044" s="3"/>
      <c r="H1044" s="3"/>
      <c r="I1044" s="3"/>
      <c r="J1044" s="3" t="s">
        <v>1519</v>
      </c>
      <c r="K1044" s="3">
        <v>0</v>
      </c>
      <c r="L1044" s="3"/>
      <c r="M1044" s="3"/>
      <c r="O1044">
        <f>Table2[[#This Row],[id]]</f>
        <v>1043</v>
      </c>
      <c r="P1044" t="str">
        <f>_xlfn.XLOOKUP(Table2[[#This Row],[id]],AGCEEP[id],AGCEEP[continent])</f>
        <v>America</v>
      </c>
      <c r="Q1044" t="str">
        <f>_xlfn.XLOOKUP(Table2[[#This Row],[id]],AGCEEP[id],AGCEEP[region])</f>
        <v>CaribbeanSea</v>
      </c>
      <c r="R1044" t="str">
        <f>_xlfn.XLOOKUP(Table2[[#This Row],[id]],AGCEEP[id],AGCEEP[area])</f>
        <v>Sea</v>
      </c>
      <c r="S1044" t="str">
        <f>_xlfn.XLOOKUP(Table2[[#This Row],[id]],AGCEEP[id],AGCEEP[terrain])</f>
        <v>sea</v>
      </c>
      <c r="T1044">
        <f>_xlfn.XLOOKUP(Table2[[#This Row],[id]],AGCEEP[id],AGCEEP[religion])</f>
        <v>0</v>
      </c>
      <c r="U1044">
        <f>_xlfn.XLOOKUP(Table2[[#This Row],[id]],AGCEEP[id],AGCEEP[climate])</f>
        <v>0</v>
      </c>
      <c r="V1044">
        <f>_xlfn.XLOOKUP(Table2[[#This Row],[id]],AGCEEP[id],AGCEEP[culture])</f>
        <v>0</v>
      </c>
      <c r="W1044">
        <f>_xlfn.XLOOKUP(Table2[[#This Row],[id]],AGCEEP[id],AGCEEP[goods])</f>
        <v>0</v>
      </c>
      <c r="X1044" t="str">
        <f>_xlfn.XLOOKUP(Table2[[#This Row],[id]],AGCEEP[id],AGCEEP[name])</f>
        <v>Gulf of Darien</v>
      </c>
      <c r="Y1044">
        <f>_xlfn.XLOOKUP(Table2[[#This Row],[id]],AGCEEP[id],AGCEEP[colonization_difficulty])</f>
        <v>0</v>
      </c>
      <c r="Z1044">
        <f>_xlfn.XLOOKUP(Table2[[#This Row],[id]],AGCEEP[id],AGCEEP[manpower])</f>
        <v>0</v>
      </c>
      <c r="AA1044">
        <f>_xlfn.XLOOKUP(Table2[[#This Row],[id]],AGCEEP[id],AGCEEP[income])</f>
        <v>0</v>
      </c>
    </row>
    <row r="1045" spans="1:27">
      <c r="A1045" s="2">
        <v>1044</v>
      </c>
      <c r="B1045" s="3" t="s">
        <v>11</v>
      </c>
      <c r="C1045" s="3" t="s">
        <v>1628</v>
      </c>
      <c r="D1045" s="3" t="s">
        <v>1616</v>
      </c>
      <c r="E1045" s="3" t="s">
        <v>1308</v>
      </c>
      <c r="F1045" s="3"/>
      <c r="G1045" s="3"/>
      <c r="H1045" s="3"/>
      <c r="I1045" s="3"/>
      <c r="J1045" s="3" t="s">
        <v>1520</v>
      </c>
      <c r="K1045" s="3">
        <v>0</v>
      </c>
      <c r="L1045" s="3"/>
      <c r="M1045" s="3"/>
      <c r="O1045">
        <f>Table2[[#This Row],[id]]</f>
        <v>1044</v>
      </c>
      <c r="P1045" t="str">
        <f>_xlfn.XLOOKUP(Table2[[#This Row],[id]],AGCEEP[id],AGCEEP[continent])</f>
        <v>America</v>
      </c>
      <c r="Q1045" t="str">
        <f>_xlfn.XLOOKUP(Table2[[#This Row],[id]],AGCEEP[id],AGCEEP[region])</f>
        <v>CaribbeanSea</v>
      </c>
      <c r="R1045" t="str">
        <f>_xlfn.XLOOKUP(Table2[[#This Row],[id]],AGCEEP[id],AGCEEP[area])</f>
        <v>Sea</v>
      </c>
      <c r="S1045" t="str">
        <f>_xlfn.XLOOKUP(Table2[[#This Row],[id]],AGCEEP[id],AGCEEP[terrain])</f>
        <v>sea</v>
      </c>
      <c r="T1045">
        <f>_xlfn.XLOOKUP(Table2[[#This Row],[id]],AGCEEP[id],AGCEEP[religion])</f>
        <v>0</v>
      </c>
      <c r="U1045" t="str">
        <f>_xlfn.XLOOKUP(Table2[[#This Row],[id]],AGCEEP[id],AGCEEP[climate])</f>
        <v>arctic</v>
      </c>
      <c r="V1045">
        <f>_xlfn.XLOOKUP(Table2[[#This Row],[id]],AGCEEP[id],AGCEEP[culture])</f>
        <v>0</v>
      </c>
      <c r="W1045">
        <f>_xlfn.XLOOKUP(Table2[[#This Row],[id]],AGCEEP[id],AGCEEP[goods])</f>
        <v>0</v>
      </c>
      <c r="X1045" t="str">
        <f>_xlfn.XLOOKUP(Table2[[#This Row],[id]],AGCEEP[id],AGCEEP[name])</f>
        <v>Caribbean Sea</v>
      </c>
      <c r="Y1045">
        <f>_xlfn.XLOOKUP(Table2[[#This Row],[id]],AGCEEP[id],AGCEEP[colonization_difficulty])</f>
        <v>0</v>
      </c>
      <c r="Z1045">
        <f>_xlfn.XLOOKUP(Table2[[#This Row],[id]],AGCEEP[id],AGCEEP[manpower])</f>
        <v>0</v>
      </c>
      <c r="AA1045">
        <f>_xlfn.XLOOKUP(Table2[[#This Row],[id]],AGCEEP[id],AGCEEP[income])</f>
        <v>0</v>
      </c>
    </row>
    <row r="1046" spans="1:27">
      <c r="A1046" s="2">
        <v>1045</v>
      </c>
      <c r="B1046" s="3" t="s">
        <v>11</v>
      </c>
      <c r="C1046" s="3" t="s">
        <v>1628</v>
      </c>
      <c r="D1046" s="3" t="s">
        <v>1616</v>
      </c>
      <c r="E1046" s="3" t="s">
        <v>1308</v>
      </c>
      <c r="F1046" s="3"/>
      <c r="G1046" s="3"/>
      <c r="H1046" s="3"/>
      <c r="I1046" s="3"/>
      <c r="J1046" s="3" t="s">
        <v>1522</v>
      </c>
      <c r="K1046" s="3">
        <v>0</v>
      </c>
      <c r="L1046" s="3"/>
      <c r="M1046" s="3"/>
      <c r="O1046">
        <f>Table2[[#This Row],[id]]</f>
        <v>1045</v>
      </c>
      <c r="P1046" t="str">
        <f>_xlfn.XLOOKUP(Table2[[#This Row],[id]],AGCEEP[id],AGCEEP[continent])</f>
        <v>America</v>
      </c>
      <c r="Q1046" t="str">
        <f>_xlfn.XLOOKUP(Table2[[#This Row],[id]],AGCEEP[id],AGCEEP[region])</f>
        <v>CaribbeanSea</v>
      </c>
      <c r="R1046" t="str">
        <f>_xlfn.XLOOKUP(Table2[[#This Row],[id]],AGCEEP[id],AGCEEP[area])</f>
        <v>Sea</v>
      </c>
      <c r="S1046" t="str">
        <f>_xlfn.XLOOKUP(Table2[[#This Row],[id]],AGCEEP[id],AGCEEP[terrain])</f>
        <v>sea</v>
      </c>
      <c r="T1046">
        <f>_xlfn.XLOOKUP(Table2[[#This Row],[id]],AGCEEP[id],AGCEEP[religion])</f>
        <v>0</v>
      </c>
      <c r="U1046">
        <f>_xlfn.XLOOKUP(Table2[[#This Row],[id]],AGCEEP[id],AGCEEP[climate])</f>
        <v>0</v>
      </c>
      <c r="V1046">
        <f>_xlfn.XLOOKUP(Table2[[#This Row],[id]],AGCEEP[id],AGCEEP[culture])</f>
        <v>0</v>
      </c>
      <c r="W1046">
        <f>_xlfn.XLOOKUP(Table2[[#This Row],[id]],AGCEEP[id],AGCEEP[goods])</f>
        <v>0</v>
      </c>
      <c r="X1046" t="str">
        <f>_xlfn.XLOOKUP(Table2[[#This Row],[id]],AGCEEP[id],AGCEEP[name])</f>
        <v>Venezuelan Sea</v>
      </c>
      <c r="Y1046">
        <f>_xlfn.XLOOKUP(Table2[[#This Row],[id]],AGCEEP[id],AGCEEP[colonization_difficulty])</f>
        <v>0</v>
      </c>
      <c r="Z1046">
        <f>_xlfn.XLOOKUP(Table2[[#This Row],[id]],AGCEEP[id],AGCEEP[manpower])</f>
        <v>0</v>
      </c>
      <c r="AA1046">
        <f>_xlfn.XLOOKUP(Table2[[#This Row],[id]],AGCEEP[id],AGCEEP[income])</f>
        <v>0</v>
      </c>
    </row>
    <row r="1047" spans="1:27">
      <c r="A1047" s="2">
        <v>1046</v>
      </c>
      <c r="B1047" s="3" t="s">
        <v>11</v>
      </c>
      <c r="C1047" s="3" t="s">
        <v>1628</v>
      </c>
      <c r="D1047" s="3" t="s">
        <v>1616</v>
      </c>
      <c r="E1047" s="3" t="s">
        <v>1308</v>
      </c>
      <c r="F1047" s="3"/>
      <c r="G1047" s="3"/>
      <c r="H1047" s="3"/>
      <c r="I1047" s="3"/>
      <c r="J1047" s="3" t="s">
        <v>1521</v>
      </c>
      <c r="K1047" s="3">
        <v>0</v>
      </c>
      <c r="L1047" s="3"/>
      <c r="M1047" s="3"/>
      <c r="O1047">
        <f>Table2[[#This Row],[id]]</f>
        <v>1046</v>
      </c>
      <c r="P1047" t="str">
        <f>_xlfn.XLOOKUP(Table2[[#This Row],[id]],AGCEEP[id],AGCEEP[continent])</f>
        <v>America</v>
      </c>
      <c r="Q1047" t="str">
        <f>_xlfn.XLOOKUP(Table2[[#This Row],[id]],AGCEEP[id],AGCEEP[region])</f>
        <v>CaribbeanSea</v>
      </c>
      <c r="R1047" t="str">
        <f>_xlfn.XLOOKUP(Table2[[#This Row],[id]],AGCEEP[id],AGCEEP[area])</f>
        <v>Sea</v>
      </c>
      <c r="S1047" t="str">
        <f>_xlfn.XLOOKUP(Table2[[#This Row],[id]],AGCEEP[id],AGCEEP[terrain])</f>
        <v>sea</v>
      </c>
      <c r="T1047">
        <f>_xlfn.XLOOKUP(Table2[[#This Row],[id]],AGCEEP[id],AGCEEP[religion])</f>
        <v>0</v>
      </c>
      <c r="U1047">
        <f>_xlfn.XLOOKUP(Table2[[#This Row],[id]],AGCEEP[id],AGCEEP[climate])</f>
        <v>0</v>
      </c>
      <c r="V1047">
        <f>_xlfn.XLOOKUP(Table2[[#This Row],[id]],AGCEEP[id],AGCEEP[culture])</f>
        <v>0</v>
      </c>
      <c r="W1047">
        <f>_xlfn.XLOOKUP(Table2[[#This Row],[id]],AGCEEP[id],AGCEEP[goods])</f>
        <v>0</v>
      </c>
      <c r="X1047" t="str">
        <f>_xlfn.XLOOKUP(Table2[[#This Row],[id]],AGCEEP[id],AGCEEP[name])</f>
        <v>Straits of Puerto Rico</v>
      </c>
      <c r="Y1047">
        <f>_xlfn.XLOOKUP(Table2[[#This Row],[id]],AGCEEP[id],AGCEEP[colonization_difficulty])</f>
        <v>0</v>
      </c>
      <c r="Z1047">
        <f>_xlfn.XLOOKUP(Table2[[#This Row],[id]],AGCEEP[id],AGCEEP[manpower])</f>
        <v>0</v>
      </c>
      <c r="AA1047">
        <f>_xlfn.XLOOKUP(Table2[[#This Row],[id]],AGCEEP[id],AGCEEP[income])</f>
        <v>0</v>
      </c>
    </row>
    <row r="1048" spans="1:27">
      <c r="A1048" s="2">
        <v>1047</v>
      </c>
      <c r="B1048" s="3" t="s">
        <v>11</v>
      </c>
      <c r="C1048" s="3" t="s">
        <v>1628</v>
      </c>
      <c r="D1048" s="3" t="s">
        <v>1616</v>
      </c>
      <c r="E1048" s="3" t="s">
        <v>1308</v>
      </c>
      <c r="F1048" s="3"/>
      <c r="G1048" s="3"/>
      <c r="H1048" s="3"/>
      <c r="I1048" s="3"/>
      <c r="J1048" s="3" t="s">
        <v>1523</v>
      </c>
      <c r="K1048" s="3">
        <v>0</v>
      </c>
      <c r="L1048" s="3"/>
      <c r="M1048" s="3"/>
      <c r="O1048">
        <f>Table2[[#This Row],[id]]</f>
        <v>1047</v>
      </c>
      <c r="P1048" t="str">
        <f>_xlfn.XLOOKUP(Table2[[#This Row],[id]],AGCEEP[id],AGCEEP[continent])</f>
        <v>America</v>
      </c>
      <c r="Q1048" t="str">
        <f>_xlfn.XLOOKUP(Table2[[#This Row],[id]],AGCEEP[id],AGCEEP[region])</f>
        <v>CaribbeanSea</v>
      </c>
      <c r="R1048" t="str">
        <f>_xlfn.XLOOKUP(Table2[[#This Row],[id]],AGCEEP[id],AGCEEP[area])</f>
        <v>Sea</v>
      </c>
      <c r="S1048" t="str">
        <f>_xlfn.XLOOKUP(Table2[[#This Row],[id]],AGCEEP[id],AGCEEP[terrain])</f>
        <v>sea</v>
      </c>
      <c r="T1048">
        <f>_xlfn.XLOOKUP(Table2[[#This Row],[id]],AGCEEP[id],AGCEEP[religion])</f>
        <v>0</v>
      </c>
      <c r="U1048">
        <f>_xlfn.XLOOKUP(Table2[[#This Row],[id]],AGCEEP[id],AGCEEP[climate])</f>
        <v>0</v>
      </c>
      <c r="V1048">
        <f>_xlfn.XLOOKUP(Table2[[#This Row],[id]],AGCEEP[id],AGCEEP[culture])</f>
        <v>0</v>
      </c>
      <c r="W1048">
        <f>_xlfn.XLOOKUP(Table2[[#This Row],[id]],AGCEEP[id],AGCEEP[goods])</f>
        <v>0</v>
      </c>
      <c r="X1048" t="str">
        <f>_xlfn.XLOOKUP(Table2[[#This Row],[id]],AGCEEP[id],AGCEEP[name])</f>
        <v>Leeward Islands</v>
      </c>
      <c r="Y1048">
        <f>_xlfn.XLOOKUP(Table2[[#This Row],[id]],AGCEEP[id],AGCEEP[colonization_difficulty])</f>
        <v>0</v>
      </c>
      <c r="Z1048">
        <f>_xlfn.XLOOKUP(Table2[[#This Row],[id]],AGCEEP[id],AGCEEP[manpower])</f>
        <v>0</v>
      </c>
      <c r="AA1048">
        <f>_xlfn.XLOOKUP(Table2[[#This Row],[id]],AGCEEP[id],AGCEEP[income])</f>
        <v>0</v>
      </c>
    </row>
    <row r="1049" spans="1:27">
      <c r="A1049" s="2">
        <v>1048</v>
      </c>
      <c r="B1049" s="3" t="s">
        <v>11</v>
      </c>
      <c r="C1049" s="3" t="s">
        <v>1628</v>
      </c>
      <c r="D1049" s="3" t="s">
        <v>1616</v>
      </c>
      <c r="E1049" s="3" t="s">
        <v>1308</v>
      </c>
      <c r="F1049" s="3"/>
      <c r="G1049" s="3"/>
      <c r="H1049" s="3"/>
      <c r="I1049" s="3"/>
      <c r="J1049" s="3" t="s">
        <v>1767</v>
      </c>
      <c r="K1049" s="3">
        <v>0</v>
      </c>
      <c r="L1049" s="3"/>
      <c r="M1049" s="3"/>
      <c r="O1049">
        <f>Table2[[#This Row],[id]]</f>
        <v>1048</v>
      </c>
      <c r="P1049" t="str">
        <f>_xlfn.XLOOKUP(Table2[[#This Row],[id]],AGCEEP[id],AGCEEP[continent])</f>
        <v>America</v>
      </c>
      <c r="Q1049" t="str">
        <f>_xlfn.XLOOKUP(Table2[[#This Row],[id]],AGCEEP[id],AGCEEP[region])</f>
        <v>CaribbeanSea</v>
      </c>
      <c r="R1049" t="str">
        <f>_xlfn.XLOOKUP(Table2[[#This Row],[id]],AGCEEP[id],AGCEEP[area])</f>
        <v>Sea</v>
      </c>
      <c r="S1049" t="str">
        <f>_xlfn.XLOOKUP(Table2[[#This Row],[id]],AGCEEP[id],AGCEEP[terrain])</f>
        <v>sea</v>
      </c>
      <c r="T1049">
        <f>_xlfn.XLOOKUP(Table2[[#This Row],[id]],AGCEEP[id],AGCEEP[religion])</f>
        <v>0</v>
      </c>
      <c r="U1049">
        <f>_xlfn.XLOOKUP(Table2[[#This Row],[id]],AGCEEP[id],AGCEEP[climate])</f>
        <v>0</v>
      </c>
      <c r="V1049">
        <f>_xlfn.XLOOKUP(Table2[[#This Row],[id]],AGCEEP[id],AGCEEP[culture])</f>
        <v>0</v>
      </c>
      <c r="W1049">
        <f>_xlfn.XLOOKUP(Table2[[#This Row],[id]],AGCEEP[id],AGCEEP[goods])</f>
        <v>0</v>
      </c>
      <c r="X1049" t="str">
        <f>_xlfn.XLOOKUP(Table2[[#This Row],[id]],AGCEEP[id],AGCEEP[name])</f>
        <v>Winward Islands</v>
      </c>
      <c r="Y1049">
        <f>_xlfn.XLOOKUP(Table2[[#This Row],[id]],AGCEEP[id],AGCEEP[colonization_difficulty])</f>
        <v>0</v>
      </c>
      <c r="Z1049">
        <f>_xlfn.XLOOKUP(Table2[[#This Row],[id]],AGCEEP[id],AGCEEP[manpower])</f>
        <v>0</v>
      </c>
      <c r="AA1049">
        <f>_xlfn.XLOOKUP(Table2[[#This Row],[id]],AGCEEP[id],AGCEEP[income])</f>
        <v>0</v>
      </c>
    </row>
    <row r="1050" spans="1:27">
      <c r="A1050" s="2">
        <v>1049</v>
      </c>
      <c r="B1050" s="3" t="s">
        <v>11</v>
      </c>
      <c r="C1050" s="3" t="s">
        <v>1628</v>
      </c>
      <c r="D1050" s="3" t="s">
        <v>1616</v>
      </c>
      <c r="E1050" s="3" t="s">
        <v>1308</v>
      </c>
      <c r="F1050" s="3"/>
      <c r="G1050" s="3"/>
      <c r="H1050" s="3"/>
      <c r="I1050" s="3"/>
      <c r="J1050" s="3" t="s">
        <v>1418</v>
      </c>
      <c r="K1050" s="3"/>
      <c r="L1050" s="3"/>
      <c r="M1050" s="3"/>
      <c r="O1050">
        <f>Table2[[#This Row],[id]]</f>
        <v>1049</v>
      </c>
      <c r="P1050" t="str">
        <f>_xlfn.XLOOKUP(Table2[[#This Row],[id]],AGCEEP[id],AGCEEP[continent])</f>
        <v>America</v>
      </c>
      <c r="Q1050" t="str">
        <f>_xlfn.XLOOKUP(Table2[[#This Row],[id]],AGCEEP[id],AGCEEP[region])</f>
        <v>CaribbeanSea</v>
      </c>
      <c r="R1050" t="str">
        <f>_xlfn.XLOOKUP(Table2[[#This Row],[id]],AGCEEP[id],AGCEEP[area])</f>
        <v>Sea</v>
      </c>
      <c r="S1050" t="str">
        <f>_xlfn.XLOOKUP(Table2[[#This Row],[id]],AGCEEP[id],AGCEEP[terrain])</f>
        <v>sea</v>
      </c>
      <c r="T1050">
        <f>_xlfn.XLOOKUP(Table2[[#This Row],[id]],AGCEEP[id],AGCEEP[religion])</f>
        <v>0</v>
      </c>
      <c r="U1050" t="str">
        <f>_xlfn.XLOOKUP(Table2[[#This Row],[id]],AGCEEP[id],AGCEEP[climate])</f>
        <v>tundra</v>
      </c>
      <c r="V1050">
        <f>_xlfn.XLOOKUP(Table2[[#This Row],[id]],AGCEEP[id],AGCEEP[culture])</f>
        <v>0</v>
      </c>
      <c r="W1050">
        <f>_xlfn.XLOOKUP(Table2[[#This Row],[id]],AGCEEP[id],AGCEEP[goods])</f>
        <v>0</v>
      </c>
      <c r="X1050" t="str">
        <f>_xlfn.XLOOKUP(Table2[[#This Row],[id]],AGCEEP[id],AGCEEP[name])</f>
        <v>Antilles Current</v>
      </c>
      <c r="Y1050">
        <f>_xlfn.XLOOKUP(Table2[[#This Row],[id]],AGCEEP[id],AGCEEP[colonization_difficulty])</f>
        <v>0</v>
      </c>
      <c r="Z1050">
        <f>_xlfn.XLOOKUP(Table2[[#This Row],[id]],AGCEEP[id],AGCEEP[manpower])</f>
        <v>0</v>
      </c>
      <c r="AA1050">
        <f>_xlfn.XLOOKUP(Table2[[#This Row],[id]],AGCEEP[id],AGCEEP[income])</f>
        <v>0</v>
      </c>
    </row>
    <row r="1051" spans="1:27">
      <c r="A1051" s="2">
        <v>1050</v>
      </c>
      <c r="B1051" s="3" t="s">
        <v>11</v>
      </c>
      <c r="C1051" s="3" t="s">
        <v>1628</v>
      </c>
      <c r="D1051" s="3" t="s">
        <v>1616</v>
      </c>
      <c r="E1051" s="3" t="s">
        <v>1308</v>
      </c>
      <c r="F1051" s="3"/>
      <c r="G1051" s="3"/>
      <c r="H1051" s="3"/>
      <c r="I1051" s="3"/>
      <c r="J1051" s="3" t="s">
        <v>1418</v>
      </c>
      <c r="K1051" s="3"/>
      <c r="L1051" s="3"/>
      <c r="M1051" s="3"/>
      <c r="O1051">
        <f>Table2[[#This Row],[id]]</f>
        <v>1050</v>
      </c>
      <c r="P1051" t="str">
        <f>_xlfn.XLOOKUP(Table2[[#This Row],[id]],AGCEEP[id],AGCEEP[continent])</f>
        <v>America</v>
      </c>
      <c r="Q1051" t="str">
        <f>_xlfn.XLOOKUP(Table2[[#This Row],[id]],AGCEEP[id],AGCEEP[region])</f>
        <v>CaribbeanSea</v>
      </c>
      <c r="R1051" t="str">
        <f>_xlfn.XLOOKUP(Table2[[#This Row],[id]],AGCEEP[id],AGCEEP[area])</f>
        <v>Sea</v>
      </c>
      <c r="S1051" t="str">
        <f>_xlfn.XLOOKUP(Table2[[#This Row],[id]],AGCEEP[id],AGCEEP[terrain])</f>
        <v>sea</v>
      </c>
      <c r="T1051">
        <f>_xlfn.XLOOKUP(Table2[[#This Row],[id]],AGCEEP[id],AGCEEP[religion])</f>
        <v>0</v>
      </c>
      <c r="U1051" t="str">
        <f>_xlfn.XLOOKUP(Table2[[#This Row],[id]],AGCEEP[id],AGCEEP[climate])</f>
        <v>tundra</v>
      </c>
      <c r="V1051">
        <f>_xlfn.XLOOKUP(Table2[[#This Row],[id]],AGCEEP[id],AGCEEP[culture])</f>
        <v>0</v>
      </c>
      <c r="W1051">
        <f>_xlfn.XLOOKUP(Table2[[#This Row],[id]],AGCEEP[id],AGCEEP[goods])</f>
        <v>0</v>
      </c>
      <c r="X1051" t="str">
        <f>_xlfn.XLOOKUP(Table2[[#This Row],[id]],AGCEEP[id],AGCEEP[name])</f>
        <v>Atlantic Equatorial Current</v>
      </c>
      <c r="Y1051">
        <f>_xlfn.XLOOKUP(Table2[[#This Row],[id]],AGCEEP[id],AGCEEP[colonization_difficulty])</f>
        <v>0</v>
      </c>
      <c r="Z1051">
        <f>_xlfn.XLOOKUP(Table2[[#This Row],[id]],AGCEEP[id],AGCEEP[manpower])</f>
        <v>0</v>
      </c>
      <c r="AA1051">
        <f>_xlfn.XLOOKUP(Table2[[#This Row],[id]],AGCEEP[id],AGCEEP[income])</f>
        <v>0</v>
      </c>
    </row>
    <row r="1052" spans="1:27">
      <c r="A1052" s="2">
        <v>1051</v>
      </c>
      <c r="B1052" s="3" t="s">
        <v>11</v>
      </c>
      <c r="C1052" s="3" t="s">
        <v>1632</v>
      </c>
      <c r="D1052" s="3" t="s">
        <v>1616</v>
      </c>
      <c r="E1052" s="3" t="s">
        <v>1308</v>
      </c>
      <c r="F1052" s="3"/>
      <c r="G1052" s="3"/>
      <c r="H1052" s="3"/>
      <c r="I1052" s="3"/>
      <c r="J1052" s="3" t="s">
        <v>1418</v>
      </c>
      <c r="K1052" s="3"/>
      <c r="L1052" s="3"/>
      <c r="M1052" s="3"/>
      <c r="O1052">
        <f>Table2[[#This Row],[id]]</f>
        <v>1051</v>
      </c>
      <c r="P1052" t="str">
        <f>_xlfn.XLOOKUP(Table2[[#This Row],[id]],AGCEEP[id],AGCEEP[continent])</f>
        <v>America</v>
      </c>
      <c r="Q1052" t="str">
        <f>_xlfn.XLOOKUP(Table2[[#This Row],[id]],AGCEEP[id],AGCEEP[region])</f>
        <v>NCAtlanticSea</v>
      </c>
      <c r="R1052" t="str">
        <f>_xlfn.XLOOKUP(Table2[[#This Row],[id]],AGCEEP[id],AGCEEP[area])</f>
        <v>Sea</v>
      </c>
      <c r="S1052" t="str">
        <f>_xlfn.XLOOKUP(Table2[[#This Row],[id]],AGCEEP[id],AGCEEP[terrain])</f>
        <v>sea</v>
      </c>
      <c r="T1052">
        <f>_xlfn.XLOOKUP(Table2[[#This Row],[id]],AGCEEP[id],AGCEEP[religion])</f>
        <v>0</v>
      </c>
      <c r="U1052">
        <f>_xlfn.XLOOKUP(Table2[[#This Row],[id]],AGCEEP[id],AGCEEP[climate])</f>
        <v>0</v>
      </c>
      <c r="V1052">
        <f>_xlfn.XLOOKUP(Table2[[#This Row],[id]],AGCEEP[id],AGCEEP[culture])</f>
        <v>0</v>
      </c>
      <c r="W1052">
        <f>_xlfn.XLOOKUP(Table2[[#This Row],[id]],AGCEEP[id],AGCEEP[goods])</f>
        <v>0</v>
      </c>
      <c r="X1052" t="str">
        <f>_xlfn.XLOOKUP(Table2[[#This Row],[id]],AGCEEP[id],AGCEEP[name])</f>
        <v>Central Atlantic Ocean</v>
      </c>
      <c r="Y1052">
        <f>_xlfn.XLOOKUP(Table2[[#This Row],[id]],AGCEEP[id],AGCEEP[colonization_difficulty])</f>
        <v>0</v>
      </c>
      <c r="Z1052">
        <f>_xlfn.XLOOKUP(Table2[[#This Row],[id]],AGCEEP[id],AGCEEP[manpower])</f>
        <v>0</v>
      </c>
      <c r="AA1052">
        <f>_xlfn.XLOOKUP(Table2[[#This Row],[id]],AGCEEP[id],AGCEEP[income])</f>
        <v>0</v>
      </c>
    </row>
    <row r="1053" spans="1:27">
      <c r="A1053" s="2">
        <v>1052</v>
      </c>
      <c r="B1053" s="3" t="s">
        <v>11</v>
      </c>
      <c r="C1053" s="3" t="s">
        <v>1632</v>
      </c>
      <c r="D1053" s="3" t="s">
        <v>1616</v>
      </c>
      <c r="E1053" s="3" t="s">
        <v>1308</v>
      </c>
      <c r="F1053" s="3"/>
      <c r="G1053" s="3"/>
      <c r="H1053" s="3"/>
      <c r="I1053" s="3"/>
      <c r="J1053" s="3" t="s">
        <v>1418</v>
      </c>
      <c r="K1053" s="3"/>
      <c r="L1053" s="3"/>
      <c r="M1053" s="3"/>
      <c r="O1053">
        <f>Table2[[#This Row],[id]]</f>
        <v>1052</v>
      </c>
      <c r="P1053" t="str">
        <f>_xlfn.XLOOKUP(Table2[[#This Row],[id]],AGCEEP[id],AGCEEP[continent])</f>
        <v>America</v>
      </c>
      <c r="Q1053" t="str">
        <f>_xlfn.XLOOKUP(Table2[[#This Row],[id]],AGCEEP[id],AGCEEP[region])</f>
        <v>NCAtlanticSea</v>
      </c>
      <c r="R1053" t="str">
        <f>_xlfn.XLOOKUP(Table2[[#This Row],[id]],AGCEEP[id],AGCEEP[area])</f>
        <v>Sea</v>
      </c>
      <c r="S1053" t="str">
        <f>_xlfn.XLOOKUP(Table2[[#This Row],[id]],AGCEEP[id],AGCEEP[terrain])</f>
        <v>sea</v>
      </c>
      <c r="T1053">
        <f>_xlfn.XLOOKUP(Table2[[#This Row],[id]],AGCEEP[id],AGCEEP[religion])</f>
        <v>0</v>
      </c>
      <c r="U1053" t="str">
        <f>_xlfn.XLOOKUP(Table2[[#This Row],[id]],AGCEEP[id],AGCEEP[climate])</f>
        <v>tundra</v>
      </c>
      <c r="V1053">
        <f>_xlfn.XLOOKUP(Table2[[#This Row],[id]],AGCEEP[id],AGCEEP[culture])</f>
        <v>0</v>
      </c>
      <c r="W1053">
        <f>_xlfn.XLOOKUP(Table2[[#This Row],[id]],AGCEEP[id],AGCEEP[goods])</f>
        <v>0</v>
      </c>
      <c r="X1053" t="str">
        <f>_xlfn.XLOOKUP(Table2[[#This Row],[id]],AGCEEP[id],AGCEEP[name])</f>
        <v>Atlantic Equatorial Current</v>
      </c>
      <c r="Y1053">
        <f>_xlfn.XLOOKUP(Table2[[#This Row],[id]],AGCEEP[id],AGCEEP[colonization_difficulty])</f>
        <v>0</v>
      </c>
      <c r="Z1053">
        <f>_xlfn.XLOOKUP(Table2[[#This Row],[id]],AGCEEP[id],AGCEEP[manpower])</f>
        <v>0</v>
      </c>
      <c r="AA1053">
        <f>_xlfn.XLOOKUP(Table2[[#This Row],[id]],AGCEEP[id],AGCEEP[income])</f>
        <v>0</v>
      </c>
    </row>
    <row r="1054" spans="1:27">
      <c r="A1054" s="2">
        <v>1053</v>
      </c>
      <c r="B1054" s="3" t="s">
        <v>1015</v>
      </c>
      <c r="C1054" s="3" t="s">
        <v>1632</v>
      </c>
      <c r="D1054" s="3" t="s">
        <v>1616</v>
      </c>
      <c r="E1054" s="3" t="s">
        <v>1308</v>
      </c>
      <c r="F1054" s="3"/>
      <c r="G1054" s="3"/>
      <c r="H1054" s="3"/>
      <c r="I1054" s="3"/>
      <c r="J1054" s="3" t="s">
        <v>1418</v>
      </c>
      <c r="K1054" s="3"/>
      <c r="L1054" s="3"/>
      <c r="M1054" s="3"/>
      <c r="O1054">
        <f>Table2[[#This Row],[id]]</f>
        <v>1053</v>
      </c>
      <c r="P1054" t="str">
        <f>_xlfn.XLOOKUP(Table2[[#This Row],[id]],AGCEEP[id],AGCEEP[continent])</f>
        <v>Africa</v>
      </c>
      <c r="Q1054" t="str">
        <f>_xlfn.XLOOKUP(Table2[[#This Row],[id]],AGCEEP[id],AGCEEP[region])</f>
        <v>NCAtlanticSea</v>
      </c>
      <c r="R1054" t="str">
        <f>_xlfn.XLOOKUP(Table2[[#This Row],[id]],AGCEEP[id],AGCEEP[area])</f>
        <v>Sea</v>
      </c>
      <c r="S1054" t="str">
        <f>_xlfn.XLOOKUP(Table2[[#This Row],[id]],AGCEEP[id],AGCEEP[terrain])</f>
        <v>sea</v>
      </c>
      <c r="T1054">
        <f>_xlfn.XLOOKUP(Table2[[#This Row],[id]],AGCEEP[id],AGCEEP[religion])</f>
        <v>0</v>
      </c>
      <c r="U1054">
        <f>_xlfn.XLOOKUP(Table2[[#This Row],[id]],AGCEEP[id],AGCEEP[climate])</f>
        <v>0</v>
      </c>
      <c r="V1054">
        <f>_xlfn.XLOOKUP(Table2[[#This Row],[id]],AGCEEP[id],AGCEEP[culture])</f>
        <v>0</v>
      </c>
      <c r="W1054">
        <f>_xlfn.XLOOKUP(Table2[[#This Row],[id]],AGCEEP[id],AGCEEP[goods])</f>
        <v>0</v>
      </c>
      <c r="X1054" t="str">
        <f>_xlfn.XLOOKUP(Table2[[#This Row],[id]],AGCEEP[id],AGCEEP[name])</f>
        <v>Central Atlantic Ocean</v>
      </c>
      <c r="Y1054">
        <f>_xlfn.XLOOKUP(Table2[[#This Row],[id]],AGCEEP[id],AGCEEP[colonization_difficulty])</f>
        <v>0</v>
      </c>
      <c r="Z1054">
        <f>_xlfn.XLOOKUP(Table2[[#This Row],[id]],AGCEEP[id],AGCEEP[manpower])</f>
        <v>0</v>
      </c>
      <c r="AA1054">
        <f>_xlfn.XLOOKUP(Table2[[#This Row],[id]],AGCEEP[id],AGCEEP[income])</f>
        <v>0</v>
      </c>
    </row>
    <row r="1055" spans="1:27">
      <c r="A1055" s="2">
        <v>1054</v>
      </c>
      <c r="B1055" s="3" t="s">
        <v>1015</v>
      </c>
      <c r="C1055" s="3" t="s">
        <v>1632</v>
      </c>
      <c r="D1055" s="3" t="s">
        <v>1616</v>
      </c>
      <c r="E1055" s="3" t="s">
        <v>1308</v>
      </c>
      <c r="F1055" s="3"/>
      <c r="G1055" s="3"/>
      <c r="H1055" s="3"/>
      <c r="I1055" s="3"/>
      <c r="J1055" s="3" t="s">
        <v>1423</v>
      </c>
      <c r="K1055" s="3">
        <v>0</v>
      </c>
      <c r="L1055" s="3"/>
      <c r="M1055" s="3"/>
      <c r="O1055">
        <f>Table2[[#This Row],[id]]</f>
        <v>1054</v>
      </c>
      <c r="P1055" t="str">
        <f>_xlfn.XLOOKUP(Table2[[#This Row],[id]],AGCEEP[id],AGCEEP[continent])</f>
        <v>Africa</v>
      </c>
      <c r="Q1055" t="str">
        <f>_xlfn.XLOOKUP(Table2[[#This Row],[id]],AGCEEP[id],AGCEEP[region])</f>
        <v>NCAtlanticSea</v>
      </c>
      <c r="R1055" t="str">
        <f>_xlfn.XLOOKUP(Table2[[#This Row],[id]],AGCEEP[id],AGCEEP[area])</f>
        <v>Sea</v>
      </c>
      <c r="S1055" t="str">
        <f>_xlfn.XLOOKUP(Table2[[#This Row],[id]],AGCEEP[id],AGCEEP[terrain])</f>
        <v>sea</v>
      </c>
      <c r="T1055">
        <f>_xlfn.XLOOKUP(Table2[[#This Row],[id]],AGCEEP[id],AGCEEP[religion])</f>
        <v>0</v>
      </c>
      <c r="U1055" t="str">
        <f>_xlfn.XLOOKUP(Table2[[#This Row],[id]],AGCEEP[id],AGCEEP[climate])</f>
        <v>tundra</v>
      </c>
      <c r="V1055">
        <f>_xlfn.XLOOKUP(Table2[[#This Row],[id]],AGCEEP[id],AGCEEP[culture])</f>
        <v>0</v>
      </c>
      <c r="W1055">
        <f>_xlfn.XLOOKUP(Table2[[#This Row],[id]],AGCEEP[id],AGCEEP[goods])</f>
        <v>0</v>
      </c>
      <c r="X1055" t="str">
        <f>_xlfn.XLOOKUP(Table2[[#This Row],[id]],AGCEEP[id],AGCEEP[name])</f>
        <v>Atlantic Equatorial Current</v>
      </c>
      <c r="Y1055">
        <f>_xlfn.XLOOKUP(Table2[[#This Row],[id]],AGCEEP[id],AGCEEP[colonization_difficulty])</f>
        <v>0</v>
      </c>
      <c r="Z1055">
        <f>_xlfn.XLOOKUP(Table2[[#This Row],[id]],AGCEEP[id],AGCEEP[manpower])</f>
        <v>0</v>
      </c>
      <c r="AA1055">
        <f>_xlfn.XLOOKUP(Table2[[#This Row],[id]],AGCEEP[id],AGCEEP[income])</f>
        <v>0</v>
      </c>
    </row>
    <row r="1056" spans="1:27">
      <c r="A1056" s="2">
        <v>1055</v>
      </c>
      <c r="B1056" s="3" t="s">
        <v>1015</v>
      </c>
      <c r="C1056" s="3" t="s">
        <v>1633</v>
      </c>
      <c r="D1056" s="3" t="s">
        <v>1616</v>
      </c>
      <c r="E1056" s="3" t="s">
        <v>1308</v>
      </c>
      <c r="F1056" s="3"/>
      <c r="G1056" s="3"/>
      <c r="H1056" s="3"/>
      <c r="I1056" s="3"/>
      <c r="J1056" s="3" t="s">
        <v>1418</v>
      </c>
      <c r="K1056" s="3"/>
      <c r="L1056" s="3"/>
      <c r="M1056" s="3"/>
      <c r="O1056">
        <f>Table2[[#This Row],[id]]</f>
        <v>1055</v>
      </c>
      <c r="P1056" t="str">
        <f>_xlfn.XLOOKUP(Table2[[#This Row],[id]],AGCEEP[id],AGCEEP[continent])</f>
        <v>Africa</v>
      </c>
      <c r="Q1056" t="str">
        <f>_xlfn.XLOOKUP(Table2[[#This Row],[id]],AGCEEP[id],AGCEEP[region])</f>
        <v>TagoSea</v>
      </c>
      <c r="R1056" t="str">
        <f>_xlfn.XLOOKUP(Table2[[#This Row],[id]],AGCEEP[id],AGCEEP[area])</f>
        <v>Sea</v>
      </c>
      <c r="S1056" t="str">
        <f>_xlfn.XLOOKUP(Table2[[#This Row],[id]],AGCEEP[id],AGCEEP[terrain])</f>
        <v>sea</v>
      </c>
      <c r="T1056">
        <f>_xlfn.XLOOKUP(Table2[[#This Row],[id]],AGCEEP[id],AGCEEP[religion])</f>
        <v>0</v>
      </c>
      <c r="U1056" t="str">
        <f>_xlfn.XLOOKUP(Table2[[#This Row],[id]],AGCEEP[id],AGCEEP[climate])</f>
        <v>tundra</v>
      </c>
      <c r="V1056">
        <f>_xlfn.XLOOKUP(Table2[[#This Row],[id]],AGCEEP[id],AGCEEP[culture])</f>
        <v>0</v>
      </c>
      <c r="W1056">
        <f>_xlfn.XLOOKUP(Table2[[#This Row],[id]],AGCEEP[id],AGCEEP[goods])</f>
        <v>0</v>
      </c>
      <c r="X1056" t="str">
        <f>_xlfn.XLOOKUP(Table2[[#This Row],[id]],AGCEEP[id],AGCEEP[name])</f>
        <v>Atlantic Equatorial Current</v>
      </c>
      <c r="Y1056">
        <f>_xlfn.XLOOKUP(Table2[[#This Row],[id]],AGCEEP[id],AGCEEP[colonization_difficulty])</f>
        <v>0</v>
      </c>
      <c r="Z1056">
        <f>_xlfn.XLOOKUP(Table2[[#This Row],[id]],AGCEEP[id],AGCEEP[manpower])</f>
        <v>0</v>
      </c>
      <c r="AA1056">
        <f>_xlfn.XLOOKUP(Table2[[#This Row],[id]],AGCEEP[id],AGCEEP[income])</f>
        <v>0</v>
      </c>
    </row>
    <row r="1057" spans="1:27">
      <c r="A1057" s="2">
        <v>1056</v>
      </c>
      <c r="B1057" s="3" t="s">
        <v>1015</v>
      </c>
      <c r="C1057" s="3" t="s">
        <v>1637</v>
      </c>
      <c r="D1057" s="3" t="s">
        <v>1616</v>
      </c>
      <c r="E1057" s="3" t="s">
        <v>1308</v>
      </c>
      <c r="F1057" s="3"/>
      <c r="G1057" s="3"/>
      <c r="H1057" s="3"/>
      <c r="I1057" s="3"/>
      <c r="J1057" s="3" t="s">
        <v>1477</v>
      </c>
      <c r="K1057" s="3">
        <v>0</v>
      </c>
      <c r="L1057" s="3"/>
      <c r="M1057" s="3"/>
      <c r="O1057">
        <f>Table2[[#This Row],[id]]</f>
        <v>1056</v>
      </c>
      <c r="P1057" t="str">
        <f>_xlfn.XLOOKUP(Table2[[#This Row],[id]],AGCEEP[id],AGCEEP[continent])</f>
        <v>Africa</v>
      </c>
      <c r="Q1057" t="str">
        <f>_xlfn.XLOOKUP(Table2[[#This Row],[id]],AGCEEP[id],AGCEEP[region])</f>
        <v>ECAtlanticSea</v>
      </c>
      <c r="R1057" t="str">
        <f>_xlfn.XLOOKUP(Table2[[#This Row],[id]],AGCEEP[id],AGCEEP[area])</f>
        <v>Sea</v>
      </c>
      <c r="S1057" t="str">
        <f>_xlfn.XLOOKUP(Table2[[#This Row],[id]],AGCEEP[id],AGCEEP[terrain])</f>
        <v>sea</v>
      </c>
      <c r="T1057">
        <f>_xlfn.XLOOKUP(Table2[[#This Row],[id]],AGCEEP[id],AGCEEP[religion])</f>
        <v>0</v>
      </c>
      <c r="U1057">
        <f>_xlfn.XLOOKUP(Table2[[#This Row],[id]],AGCEEP[id],AGCEEP[climate])</f>
        <v>0</v>
      </c>
      <c r="V1057">
        <f>_xlfn.XLOOKUP(Table2[[#This Row],[id]],AGCEEP[id],AGCEEP[culture])</f>
        <v>0</v>
      </c>
      <c r="W1057">
        <f>_xlfn.XLOOKUP(Table2[[#This Row],[id]],AGCEEP[id],AGCEEP[goods])</f>
        <v>0</v>
      </c>
      <c r="X1057" t="str">
        <f>_xlfn.XLOOKUP(Table2[[#This Row],[id]],AGCEEP[id],AGCEEP[name])</f>
        <v>Mauretanian Coast</v>
      </c>
      <c r="Y1057">
        <f>_xlfn.XLOOKUP(Table2[[#This Row],[id]],AGCEEP[id],AGCEEP[colonization_difficulty])</f>
        <v>0</v>
      </c>
      <c r="Z1057">
        <f>_xlfn.XLOOKUP(Table2[[#This Row],[id]],AGCEEP[id],AGCEEP[manpower])</f>
        <v>0</v>
      </c>
      <c r="AA1057">
        <f>_xlfn.XLOOKUP(Table2[[#This Row],[id]],AGCEEP[id],AGCEEP[income])</f>
        <v>0</v>
      </c>
    </row>
    <row r="1058" spans="1:27">
      <c r="A1058" s="2">
        <v>1057</v>
      </c>
      <c r="B1058" s="3" t="s">
        <v>1015</v>
      </c>
      <c r="C1058" s="3" t="s">
        <v>1633</v>
      </c>
      <c r="D1058" s="3" t="s">
        <v>1616</v>
      </c>
      <c r="E1058" s="3" t="s">
        <v>1308</v>
      </c>
      <c r="F1058" s="3"/>
      <c r="G1058" s="3"/>
      <c r="H1058" s="3"/>
      <c r="I1058" s="3"/>
      <c r="J1058" s="3" t="s">
        <v>1476</v>
      </c>
      <c r="K1058" s="3">
        <v>0</v>
      </c>
      <c r="L1058" s="3"/>
      <c r="M1058" s="3"/>
      <c r="O1058">
        <f>Table2[[#This Row],[id]]</f>
        <v>1057</v>
      </c>
      <c r="P1058" t="str">
        <f>_xlfn.XLOOKUP(Table2[[#This Row],[id]],AGCEEP[id],AGCEEP[continent])</f>
        <v>Africa</v>
      </c>
      <c r="Q1058" t="str">
        <f>_xlfn.XLOOKUP(Table2[[#This Row],[id]],AGCEEP[id],AGCEEP[region])</f>
        <v>TagoSea</v>
      </c>
      <c r="R1058" t="str">
        <f>_xlfn.XLOOKUP(Table2[[#This Row],[id]],AGCEEP[id],AGCEEP[area])</f>
        <v>Sea</v>
      </c>
      <c r="S1058" t="str">
        <f>_xlfn.XLOOKUP(Table2[[#This Row],[id]],AGCEEP[id],AGCEEP[terrain])</f>
        <v>sea</v>
      </c>
      <c r="T1058">
        <f>_xlfn.XLOOKUP(Table2[[#This Row],[id]],AGCEEP[id],AGCEEP[religion])</f>
        <v>0</v>
      </c>
      <c r="U1058">
        <f>_xlfn.XLOOKUP(Table2[[#This Row],[id]],AGCEEP[id],AGCEEP[climate])</f>
        <v>0</v>
      </c>
      <c r="V1058">
        <f>_xlfn.XLOOKUP(Table2[[#This Row],[id]],AGCEEP[id],AGCEEP[culture])</f>
        <v>0</v>
      </c>
      <c r="W1058">
        <f>_xlfn.XLOOKUP(Table2[[#This Row],[id]],AGCEEP[id],AGCEEP[goods])</f>
        <v>0</v>
      </c>
      <c r="X1058" t="str">
        <f>_xlfn.XLOOKUP(Table2[[#This Row],[id]],AGCEEP[id],AGCEEP[name])</f>
        <v>Canarian Sea</v>
      </c>
      <c r="Y1058">
        <f>_xlfn.XLOOKUP(Table2[[#This Row],[id]],AGCEEP[id],AGCEEP[colonization_difficulty])</f>
        <v>0</v>
      </c>
      <c r="Z1058">
        <f>_xlfn.XLOOKUP(Table2[[#This Row],[id]],AGCEEP[id],AGCEEP[manpower])</f>
        <v>0</v>
      </c>
      <c r="AA1058">
        <f>_xlfn.XLOOKUP(Table2[[#This Row],[id]],AGCEEP[id],AGCEEP[income])</f>
        <v>0</v>
      </c>
    </row>
    <row r="1059" spans="1:27">
      <c r="A1059" s="2">
        <v>1058</v>
      </c>
      <c r="B1059" s="3" t="s">
        <v>1015</v>
      </c>
      <c r="C1059" s="3" t="s">
        <v>1633</v>
      </c>
      <c r="D1059" s="3" t="s">
        <v>1616</v>
      </c>
      <c r="E1059" s="3" t="s">
        <v>1308</v>
      </c>
      <c r="F1059" s="3"/>
      <c r="G1059" s="3"/>
      <c r="H1059" s="3"/>
      <c r="I1059" s="3"/>
      <c r="J1059" s="3" t="s">
        <v>1475</v>
      </c>
      <c r="K1059" s="3">
        <v>0</v>
      </c>
      <c r="L1059" s="3"/>
      <c r="M1059" s="3"/>
      <c r="O1059">
        <f>Table2[[#This Row],[id]]</f>
        <v>1058</v>
      </c>
      <c r="P1059" t="str">
        <f>_xlfn.XLOOKUP(Table2[[#This Row],[id]],AGCEEP[id],AGCEEP[continent])</f>
        <v>Africa</v>
      </c>
      <c r="Q1059" t="str">
        <f>_xlfn.XLOOKUP(Table2[[#This Row],[id]],AGCEEP[id],AGCEEP[region])</f>
        <v>TagoSea</v>
      </c>
      <c r="R1059" t="str">
        <f>_xlfn.XLOOKUP(Table2[[#This Row],[id]],AGCEEP[id],AGCEEP[area])</f>
        <v>Sea</v>
      </c>
      <c r="S1059" t="str">
        <f>_xlfn.XLOOKUP(Table2[[#This Row],[id]],AGCEEP[id],AGCEEP[terrain])</f>
        <v>sea</v>
      </c>
      <c r="T1059">
        <f>_xlfn.XLOOKUP(Table2[[#This Row],[id]],AGCEEP[id],AGCEEP[religion])</f>
        <v>0</v>
      </c>
      <c r="U1059">
        <f>_xlfn.XLOOKUP(Table2[[#This Row],[id]],AGCEEP[id],AGCEEP[climate])</f>
        <v>0</v>
      </c>
      <c r="V1059">
        <f>_xlfn.XLOOKUP(Table2[[#This Row],[id]],AGCEEP[id],AGCEEP[culture])</f>
        <v>0</v>
      </c>
      <c r="W1059">
        <f>_xlfn.XLOOKUP(Table2[[#This Row],[id]],AGCEEP[id],AGCEEP[goods])</f>
        <v>0</v>
      </c>
      <c r="X1059" t="str">
        <f>_xlfn.XLOOKUP(Table2[[#This Row],[id]],AGCEEP[id],AGCEEP[name])</f>
        <v>Coast of Morocco</v>
      </c>
      <c r="Y1059">
        <f>_xlfn.XLOOKUP(Table2[[#This Row],[id]],AGCEEP[id],AGCEEP[colonization_difficulty])</f>
        <v>0</v>
      </c>
      <c r="Z1059">
        <f>_xlfn.XLOOKUP(Table2[[#This Row],[id]],AGCEEP[id],AGCEEP[manpower])</f>
        <v>0</v>
      </c>
      <c r="AA1059">
        <f>_xlfn.XLOOKUP(Table2[[#This Row],[id]],AGCEEP[id],AGCEEP[income])</f>
        <v>0</v>
      </c>
    </row>
    <row r="1060" spans="1:27">
      <c r="A1060" s="2">
        <v>1059</v>
      </c>
      <c r="B1060" s="3" t="s">
        <v>1015</v>
      </c>
      <c r="C1060" s="3" t="s">
        <v>1638</v>
      </c>
      <c r="D1060" s="3" t="s">
        <v>1616</v>
      </c>
      <c r="E1060" s="3" t="s">
        <v>1308</v>
      </c>
      <c r="F1060" s="3"/>
      <c r="G1060" s="3"/>
      <c r="H1060" s="3"/>
      <c r="I1060" s="3"/>
      <c r="J1060" s="3" t="s">
        <v>1436</v>
      </c>
      <c r="K1060" s="3">
        <v>0</v>
      </c>
      <c r="L1060" s="3"/>
      <c r="M1060" s="3"/>
      <c r="O1060">
        <f>Table2[[#This Row],[id]]</f>
        <v>1059</v>
      </c>
      <c r="P1060" t="str">
        <f>_xlfn.XLOOKUP(Table2[[#This Row],[id]],AGCEEP[id],AGCEEP[continent])</f>
        <v>Africa</v>
      </c>
      <c r="Q1060" t="str">
        <f>_xlfn.XLOOKUP(Table2[[#This Row],[id]],AGCEEP[id],AGCEEP[region])</f>
        <v>RedSeaSea</v>
      </c>
      <c r="R1060" t="str">
        <f>_xlfn.XLOOKUP(Table2[[#This Row],[id]],AGCEEP[id],AGCEEP[area])</f>
        <v>Sea</v>
      </c>
      <c r="S1060" t="str">
        <f>_xlfn.XLOOKUP(Table2[[#This Row],[id]],AGCEEP[id],AGCEEP[terrain])</f>
        <v>sea</v>
      </c>
      <c r="T1060">
        <f>_xlfn.XLOOKUP(Table2[[#This Row],[id]],AGCEEP[id],AGCEEP[religion])</f>
        <v>0</v>
      </c>
      <c r="U1060">
        <f>_xlfn.XLOOKUP(Table2[[#This Row],[id]],AGCEEP[id],AGCEEP[climate])</f>
        <v>0</v>
      </c>
      <c r="V1060">
        <f>_xlfn.XLOOKUP(Table2[[#This Row],[id]],AGCEEP[id],AGCEEP[culture])</f>
        <v>0</v>
      </c>
      <c r="W1060">
        <f>_xlfn.XLOOKUP(Table2[[#This Row],[id]],AGCEEP[id],AGCEEP[goods])</f>
        <v>0</v>
      </c>
      <c r="X1060" t="str">
        <f>_xlfn.XLOOKUP(Table2[[#This Row],[id]],AGCEEP[id],AGCEEP[name])</f>
        <v>Gulf of Suez</v>
      </c>
      <c r="Y1060">
        <f>_xlfn.XLOOKUP(Table2[[#This Row],[id]],AGCEEP[id],AGCEEP[colonization_difficulty])</f>
        <v>0</v>
      </c>
      <c r="Z1060">
        <f>_xlfn.XLOOKUP(Table2[[#This Row],[id]],AGCEEP[id],AGCEEP[manpower])</f>
        <v>0</v>
      </c>
      <c r="AA1060">
        <f>_xlfn.XLOOKUP(Table2[[#This Row],[id]],AGCEEP[id],AGCEEP[income])</f>
        <v>0</v>
      </c>
    </row>
    <row r="1061" spans="1:27">
      <c r="A1061" s="2">
        <v>1060</v>
      </c>
      <c r="B1061" s="3" t="s">
        <v>1015</v>
      </c>
      <c r="C1061" s="3" t="s">
        <v>1638</v>
      </c>
      <c r="D1061" s="3" t="s">
        <v>1616</v>
      </c>
      <c r="E1061" s="3" t="s">
        <v>1308</v>
      </c>
      <c r="F1061" s="3"/>
      <c r="G1061" s="3"/>
      <c r="H1061" s="3"/>
      <c r="I1061" s="3"/>
      <c r="J1061" s="3" t="s">
        <v>1437</v>
      </c>
      <c r="K1061" s="3">
        <v>0</v>
      </c>
      <c r="L1061" s="3"/>
      <c r="M1061" s="3"/>
      <c r="O1061">
        <f>Table2[[#This Row],[id]]</f>
        <v>1060</v>
      </c>
      <c r="P1061" t="str">
        <f>_xlfn.XLOOKUP(Table2[[#This Row],[id]],AGCEEP[id],AGCEEP[continent])</f>
        <v>Africa</v>
      </c>
      <c r="Q1061" t="str">
        <f>_xlfn.XLOOKUP(Table2[[#This Row],[id]],AGCEEP[id],AGCEEP[region])</f>
        <v>RedSeaSea</v>
      </c>
      <c r="R1061" t="str">
        <f>_xlfn.XLOOKUP(Table2[[#This Row],[id]],AGCEEP[id],AGCEEP[area])</f>
        <v>Sea</v>
      </c>
      <c r="S1061" t="str">
        <f>_xlfn.XLOOKUP(Table2[[#This Row],[id]],AGCEEP[id],AGCEEP[terrain])</f>
        <v>sea</v>
      </c>
      <c r="T1061">
        <f>_xlfn.XLOOKUP(Table2[[#This Row],[id]],AGCEEP[id],AGCEEP[religion])</f>
        <v>0</v>
      </c>
      <c r="U1061">
        <f>_xlfn.XLOOKUP(Table2[[#This Row],[id]],AGCEEP[id],AGCEEP[climate])</f>
        <v>0</v>
      </c>
      <c r="V1061">
        <f>_xlfn.XLOOKUP(Table2[[#This Row],[id]],AGCEEP[id],AGCEEP[culture])</f>
        <v>0</v>
      </c>
      <c r="W1061">
        <f>_xlfn.XLOOKUP(Table2[[#This Row],[id]],AGCEEP[id],AGCEEP[goods])</f>
        <v>0</v>
      </c>
      <c r="X1061" t="str">
        <f>_xlfn.XLOOKUP(Table2[[#This Row],[id]],AGCEEP[id],AGCEEP[name])</f>
        <v>Red Sea</v>
      </c>
      <c r="Y1061">
        <f>_xlfn.XLOOKUP(Table2[[#This Row],[id]],AGCEEP[id],AGCEEP[colonization_difficulty])</f>
        <v>0</v>
      </c>
      <c r="Z1061">
        <f>_xlfn.XLOOKUP(Table2[[#This Row],[id]],AGCEEP[id],AGCEEP[manpower])</f>
        <v>0</v>
      </c>
      <c r="AA1061">
        <f>_xlfn.XLOOKUP(Table2[[#This Row],[id]],AGCEEP[id],AGCEEP[income])</f>
        <v>0</v>
      </c>
    </row>
    <row r="1062" spans="1:27">
      <c r="A1062" s="2">
        <v>1061</v>
      </c>
      <c r="B1062" s="3" t="s">
        <v>1015</v>
      </c>
      <c r="C1062" s="3" t="s">
        <v>1638</v>
      </c>
      <c r="D1062" s="3" t="s">
        <v>1616</v>
      </c>
      <c r="E1062" s="3" t="s">
        <v>1308</v>
      </c>
      <c r="F1062" s="3"/>
      <c r="G1062" s="3"/>
      <c r="H1062" s="3"/>
      <c r="I1062" s="3"/>
      <c r="J1062" s="3" t="s">
        <v>1770</v>
      </c>
      <c r="K1062" s="3">
        <v>0</v>
      </c>
      <c r="L1062" s="3"/>
      <c r="M1062" s="3"/>
      <c r="O1062">
        <f>Table2[[#This Row],[id]]</f>
        <v>1061</v>
      </c>
      <c r="P1062" t="str">
        <f>_xlfn.XLOOKUP(Table2[[#This Row],[id]],AGCEEP[id],AGCEEP[continent])</f>
        <v>Africa</v>
      </c>
      <c r="Q1062" t="str">
        <f>_xlfn.XLOOKUP(Table2[[#This Row],[id]],AGCEEP[id],AGCEEP[region])</f>
        <v>RedSeaSea</v>
      </c>
      <c r="R1062" t="str">
        <f>_xlfn.XLOOKUP(Table2[[#This Row],[id]],AGCEEP[id],AGCEEP[area])</f>
        <v>Sea</v>
      </c>
      <c r="S1062" t="str">
        <f>_xlfn.XLOOKUP(Table2[[#This Row],[id]],AGCEEP[id],AGCEEP[terrain])</f>
        <v>sea</v>
      </c>
      <c r="T1062">
        <f>_xlfn.XLOOKUP(Table2[[#This Row],[id]],AGCEEP[id],AGCEEP[religion])</f>
        <v>0</v>
      </c>
      <c r="U1062">
        <f>_xlfn.XLOOKUP(Table2[[#This Row],[id]],AGCEEP[id],AGCEEP[climate])</f>
        <v>0</v>
      </c>
      <c r="V1062">
        <f>_xlfn.XLOOKUP(Table2[[#This Row],[id]],AGCEEP[id],AGCEEP[culture])</f>
        <v>0</v>
      </c>
      <c r="W1062">
        <f>_xlfn.XLOOKUP(Table2[[#This Row],[id]],AGCEEP[id],AGCEEP[goods])</f>
        <v>0</v>
      </c>
      <c r="X1062" t="str">
        <f>_xlfn.XLOOKUP(Table2[[#This Row],[id]],AGCEEP[id],AGCEEP[name])</f>
        <v>Straits of Obock</v>
      </c>
      <c r="Y1062">
        <f>_xlfn.XLOOKUP(Table2[[#This Row],[id]],AGCEEP[id],AGCEEP[colonization_difficulty])</f>
        <v>0</v>
      </c>
      <c r="Z1062">
        <f>_xlfn.XLOOKUP(Table2[[#This Row],[id]],AGCEEP[id],AGCEEP[manpower])</f>
        <v>0</v>
      </c>
      <c r="AA1062">
        <f>_xlfn.XLOOKUP(Table2[[#This Row],[id]],AGCEEP[id],AGCEEP[income])</f>
        <v>0</v>
      </c>
    </row>
    <row r="1063" spans="1:27">
      <c r="A1063" s="2">
        <v>1062</v>
      </c>
      <c r="B1063" s="3" t="s">
        <v>1015</v>
      </c>
      <c r="C1063" s="3" t="s">
        <v>1638</v>
      </c>
      <c r="D1063" s="3" t="s">
        <v>1616</v>
      </c>
      <c r="E1063" s="3" t="s">
        <v>1308</v>
      </c>
      <c r="F1063" s="3"/>
      <c r="G1063" s="3"/>
      <c r="H1063" s="3"/>
      <c r="I1063" s="3"/>
      <c r="J1063" s="3" t="s">
        <v>1771</v>
      </c>
      <c r="K1063" s="3">
        <v>0</v>
      </c>
      <c r="L1063" s="3"/>
      <c r="M1063" s="3"/>
      <c r="O1063">
        <f>Table2[[#This Row],[id]]</f>
        <v>1062</v>
      </c>
      <c r="P1063" t="str">
        <f>_xlfn.XLOOKUP(Table2[[#This Row],[id]],AGCEEP[id],AGCEEP[continent])</f>
        <v>Africa</v>
      </c>
      <c r="Q1063" t="str">
        <f>_xlfn.XLOOKUP(Table2[[#This Row],[id]],AGCEEP[id],AGCEEP[region])</f>
        <v>RedSeaSea</v>
      </c>
      <c r="R1063" t="str">
        <f>_xlfn.XLOOKUP(Table2[[#This Row],[id]],AGCEEP[id],AGCEEP[area])</f>
        <v>Sea</v>
      </c>
      <c r="S1063" t="str">
        <f>_xlfn.XLOOKUP(Table2[[#This Row],[id]],AGCEEP[id],AGCEEP[terrain])</f>
        <v>sea</v>
      </c>
      <c r="T1063">
        <f>_xlfn.XLOOKUP(Table2[[#This Row],[id]],AGCEEP[id],AGCEEP[religion])</f>
        <v>0</v>
      </c>
      <c r="U1063">
        <f>_xlfn.XLOOKUP(Table2[[#This Row],[id]],AGCEEP[id],AGCEEP[climate])</f>
        <v>0</v>
      </c>
      <c r="V1063">
        <f>_xlfn.XLOOKUP(Table2[[#This Row],[id]],AGCEEP[id],AGCEEP[culture])</f>
        <v>0</v>
      </c>
      <c r="W1063">
        <f>_xlfn.XLOOKUP(Table2[[#This Row],[id]],AGCEEP[id],AGCEEP[goods])</f>
        <v>0</v>
      </c>
      <c r="X1063" t="str">
        <f>_xlfn.XLOOKUP(Table2[[#This Row],[id]],AGCEEP[id],AGCEEP[name])</f>
        <v>Bab El Mandeb</v>
      </c>
      <c r="Y1063">
        <f>_xlfn.XLOOKUP(Table2[[#This Row],[id]],AGCEEP[id],AGCEEP[colonization_difficulty])</f>
        <v>0</v>
      </c>
      <c r="Z1063">
        <f>_xlfn.XLOOKUP(Table2[[#This Row],[id]],AGCEEP[id],AGCEEP[manpower])</f>
        <v>0</v>
      </c>
      <c r="AA1063">
        <f>_xlfn.XLOOKUP(Table2[[#This Row],[id]],AGCEEP[id],AGCEEP[income])</f>
        <v>0</v>
      </c>
    </row>
    <row r="1064" spans="1:27">
      <c r="A1064" s="2">
        <v>1063</v>
      </c>
      <c r="B1064" s="3" t="s">
        <v>652</v>
      </c>
      <c r="C1064" s="3" t="s">
        <v>1639</v>
      </c>
      <c r="D1064" s="3" t="s">
        <v>1616</v>
      </c>
      <c r="E1064" s="3" t="s">
        <v>1308</v>
      </c>
      <c r="F1064" s="3"/>
      <c r="G1064" s="3"/>
      <c r="H1064" s="3"/>
      <c r="I1064" s="3"/>
      <c r="J1064" s="3" t="s">
        <v>1772</v>
      </c>
      <c r="K1064" s="3">
        <v>0</v>
      </c>
      <c r="L1064" s="3"/>
      <c r="M1064" s="3"/>
      <c r="O1064">
        <f>Table2[[#This Row],[id]]</f>
        <v>1063</v>
      </c>
      <c r="P1064" t="str">
        <f>_xlfn.XLOOKUP(Table2[[#This Row],[id]],AGCEEP[id],AGCEEP[continent])</f>
        <v>Asia</v>
      </c>
      <c r="Q1064" t="str">
        <f>_xlfn.XLOOKUP(Table2[[#This Row],[id]],AGCEEP[id],AGCEEP[region])</f>
        <v>GulfSea</v>
      </c>
      <c r="R1064" t="str">
        <f>_xlfn.XLOOKUP(Table2[[#This Row],[id]],AGCEEP[id],AGCEEP[area])</f>
        <v>Sea</v>
      </c>
      <c r="S1064" t="str">
        <f>_xlfn.XLOOKUP(Table2[[#This Row],[id]],AGCEEP[id],AGCEEP[terrain])</f>
        <v>sea</v>
      </c>
      <c r="T1064">
        <f>_xlfn.XLOOKUP(Table2[[#This Row],[id]],AGCEEP[id],AGCEEP[religion])</f>
        <v>0</v>
      </c>
      <c r="U1064">
        <f>_xlfn.XLOOKUP(Table2[[#This Row],[id]],AGCEEP[id],AGCEEP[climate])</f>
        <v>0</v>
      </c>
      <c r="V1064">
        <f>_xlfn.XLOOKUP(Table2[[#This Row],[id]],AGCEEP[id],AGCEEP[culture])</f>
        <v>0</v>
      </c>
      <c r="W1064">
        <f>_xlfn.XLOOKUP(Table2[[#This Row],[id]],AGCEEP[id],AGCEEP[goods])</f>
        <v>0</v>
      </c>
      <c r="X1064" t="str">
        <f>_xlfn.XLOOKUP(Table2[[#This Row],[id]],AGCEEP[id],AGCEEP[name])</f>
        <v>Straits of Ormuz</v>
      </c>
      <c r="Y1064">
        <f>_xlfn.XLOOKUP(Table2[[#This Row],[id]],AGCEEP[id],AGCEEP[colonization_difficulty])</f>
        <v>0</v>
      </c>
      <c r="Z1064">
        <f>_xlfn.XLOOKUP(Table2[[#This Row],[id]],AGCEEP[id],AGCEEP[manpower])</f>
        <v>0</v>
      </c>
      <c r="AA1064">
        <f>_xlfn.XLOOKUP(Table2[[#This Row],[id]],AGCEEP[id],AGCEEP[income])</f>
        <v>0</v>
      </c>
    </row>
    <row r="1065" spans="1:27">
      <c r="A1065" s="2">
        <v>1064</v>
      </c>
      <c r="B1065" s="3" t="s">
        <v>652</v>
      </c>
      <c r="C1065" s="3" t="s">
        <v>1639</v>
      </c>
      <c r="D1065" s="3" t="s">
        <v>1616</v>
      </c>
      <c r="E1065" s="3" t="s">
        <v>1308</v>
      </c>
      <c r="F1065" s="3"/>
      <c r="G1065" s="3"/>
      <c r="H1065" s="3"/>
      <c r="I1065" s="3"/>
      <c r="J1065" s="3" t="s">
        <v>1773</v>
      </c>
      <c r="K1065" s="3">
        <v>0</v>
      </c>
      <c r="L1065" s="3"/>
      <c r="M1065" s="3"/>
      <c r="O1065">
        <f>Table2[[#This Row],[id]]</f>
        <v>1064</v>
      </c>
      <c r="P1065" t="str">
        <f>_xlfn.XLOOKUP(Table2[[#This Row],[id]],AGCEEP[id],AGCEEP[continent])</f>
        <v>Asia</v>
      </c>
      <c r="Q1065" t="str">
        <f>_xlfn.XLOOKUP(Table2[[#This Row],[id]],AGCEEP[id],AGCEEP[region])</f>
        <v>GulfSea</v>
      </c>
      <c r="R1065" t="str">
        <f>_xlfn.XLOOKUP(Table2[[#This Row],[id]],AGCEEP[id],AGCEEP[area])</f>
        <v>Sea</v>
      </c>
      <c r="S1065" t="str">
        <f>_xlfn.XLOOKUP(Table2[[#This Row],[id]],AGCEEP[id],AGCEEP[terrain])</f>
        <v>sea</v>
      </c>
      <c r="T1065">
        <f>_xlfn.XLOOKUP(Table2[[#This Row],[id]],AGCEEP[id],AGCEEP[religion])</f>
        <v>0</v>
      </c>
      <c r="U1065">
        <f>_xlfn.XLOOKUP(Table2[[#This Row],[id]],AGCEEP[id],AGCEEP[climate])</f>
        <v>0</v>
      </c>
      <c r="V1065">
        <f>_xlfn.XLOOKUP(Table2[[#This Row],[id]],AGCEEP[id],AGCEEP[culture])</f>
        <v>0</v>
      </c>
      <c r="W1065">
        <f>_xlfn.XLOOKUP(Table2[[#This Row],[id]],AGCEEP[id],AGCEEP[goods])</f>
        <v>0</v>
      </c>
      <c r="X1065" t="str">
        <f>_xlfn.XLOOKUP(Table2[[#This Row],[id]],AGCEEP[id],AGCEEP[name])</f>
        <v>Coast of Mascate</v>
      </c>
      <c r="Y1065">
        <f>_xlfn.XLOOKUP(Table2[[#This Row],[id]],AGCEEP[id],AGCEEP[colonization_difficulty])</f>
        <v>0</v>
      </c>
      <c r="Z1065">
        <f>_xlfn.XLOOKUP(Table2[[#This Row],[id]],AGCEEP[id],AGCEEP[manpower])</f>
        <v>0</v>
      </c>
      <c r="AA1065">
        <f>_xlfn.XLOOKUP(Table2[[#This Row],[id]],AGCEEP[id],AGCEEP[income])</f>
        <v>0</v>
      </c>
    </row>
    <row r="1066" spans="1:27">
      <c r="A1066" s="2">
        <v>1065</v>
      </c>
      <c r="B1066" s="3" t="s">
        <v>652</v>
      </c>
      <c r="C1066" s="3" t="s">
        <v>1639</v>
      </c>
      <c r="D1066" s="3" t="s">
        <v>1616</v>
      </c>
      <c r="E1066" s="3" t="s">
        <v>1308</v>
      </c>
      <c r="F1066" s="3"/>
      <c r="G1066" s="3"/>
      <c r="H1066" s="3"/>
      <c r="I1066" s="3"/>
      <c r="J1066" s="3" t="s">
        <v>1498</v>
      </c>
      <c r="K1066" s="3">
        <v>0</v>
      </c>
      <c r="L1066" s="3"/>
      <c r="M1066" s="3"/>
      <c r="O1066">
        <f>Table2[[#This Row],[id]]</f>
        <v>1065</v>
      </c>
      <c r="P1066" t="str">
        <f>_xlfn.XLOOKUP(Table2[[#This Row],[id]],AGCEEP[id],AGCEEP[continent])</f>
        <v>Asia</v>
      </c>
      <c r="Q1066" t="str">
        <f>_xlfn.XLOOKUP(Table2[[#This Row],[id]],AGCEEP[id],AGCEEP[region])</f>
        <v>GulfSea</v>
      </c>
      <c r="R1066" t="str">
        <f>_xlfn.XLOOKUP(Table2[[#This Row],[id]],AGCEEP[id],AGCEEP[area])</f>
        <v>Sea</v>
      </c>
      <c r="S1066" t="str">
        <f>_xlfn.XLOOKUP(Table2[[#This Row],[id]],AGCEEP[id],AGCEEP[terrain])</f>
        <v>sea</v>
      </c>
      <c r="T1066">
        <f>_xlfn.XLOOKUP(Table2[[#This Row],[id]],AGCEEP[id],AGCEEP[religion])</f>
        <v>0</v>
      </c>
      <c r="U1066">
        <f>_xlfn.XLOOKUP(Table2[[#This Row],[id]],AGCEEP[id],AGCEEP[climate])</f>
        <v>0</v>
      </c>
      <c r="V1066">
        <f>_xlfn.XLOOKUP(Table2[[#This Row],[id]],AGCEEP[id],AGCEEP[culture])</f>
        <v>0</v>
      </c>
      <c r="W1066">
        <f>_xlfn.XLOOKUP(Table2[[#This Row],[id]],AGCEEP[id],AGCEEP[goods])</f>
        <v>0</v>
      </c>
      <c r="X1066" t="str">
        <f>_xlfn.XLOOKUP(Table2[[#This Row],[id]],AGCEEP[id],AGCEEP[name])</f>
        <v>Mascate Coast</v>
      </c>
      <c r="Y1066">
        <f>_xlfn.XLOOKUP(Table2[[#This Row],[id]],AGCEEP[id],AGCEEP[colonization_difficulty])</f>
        <v>0</v>
      </c>
      <c r="Z1066">
        <f>_xlfn.XLOOKUP(Table2[[#This Row],[id]],AGCEEP[id],AGCEEP[manpower])</f>
        <v>0</v>
      </c>
      <c r="AA1066">
        <f>_xlfn.XLOOKUP(Table2[[#This Row],[id]],AGCEEP[id],AGCEEP[income])</f>
        <v>0</v>
      </c>
    </row>
    <row r="1067" spans="1:27">
      <c r="A1067" s="2">
        <v>1066</v>
      </c>
      <c r="B1067" s="3" t="s">
        <v>652</v>
      </c>
      <c r="C1067" s="3" t="s">
        <v>1639</v>
      </c>
      <c r="D1067" s="3" t="s">
        <v>1616</v>
      </c>
      <c r="E1067" s="3" t="s">
        <v>1308</v>
      </c>
      <c r="F1067" s="3"/>
      <c r="G1067" s="3"/>
      <c r="H1067" s="3"/>
      <c r="I1067" s="3"/>
      <c r="J1067" s="3" t="s">
        <v>1497</v>
      </c>
      <c r="K1067" s="3">
        <v>0</v>
      </c>
      <c r="L1067" s="3"/>
      <c r="M1067" s="3"/>
      <c r="O1067">
        <f>Table2[[#This Row],[id]]</f>
        <v>1066</v>
      </c>
      <c r="P1067" t="str">
        <f>_xlfn.XLOOKUP(Table2[[#This Row],[id]],AGCEEP[id],AGCEEP[continent])</f>
        <v>Asia</v>
      </c>
      <c r="Q1067" t="str">
        <f>_xlfn.XLOOKUP(Table2[[#This Row],[id]],AGCEEP[id],AGCEEP[region])</f>
        <v>GulfSea</v>
      </c>
      <c r="R1067" t="str">
        <f>_xlfn.XLOOKUP(Table2[[#This Row],[id]],AGCEEP[id],AGCEEP[area])</f>
        <v>Sea</v>
      </c>
      <c r="S1067" t="str">
        <f>_xlfn.XLOOKUP(Table2[[#This Row],[id]],AGCEEP[id],AGCEEP[terrain])</f>
        <v>sea</v>
      </c>
      <c r="T1067">
        <f>_xlfn.XLOOKUP(Table2[[#This Row],[id]],AGCEEP[id],AGCEEP[religion])</f>
        <v>0</v>
      </c>
      <c r="U1067">
        <f>_xlfn.XLOOKUP(Table2[[#This Row],[id]],AGCEEP[id],AGCEEP[climate])</f>
        <v>0</v>
      </c>
      <c r="V1067">
        <f>_xlfn.XLOOKUP(Table2[[#This Row],[id]],AGCEEP[id],AGCEEP[culture])</f>
        <v>0</v>
      </c>
      <c r="W1067">
        <f>_xlfn.XLOOKUP(Table2[[#This Row],[id]],AGCEEP[id],AGCEEP[goods])</f>
        <v>0</v>
      </c>
      <c r="X1067" t="str">
        <f>_xlfn.XLOOKUP(Table2[[#This Row],[id]],AGCEEP[id],AGCEEP[name])</f>
        <v>Gulf of Indus</v>
      </c>
      <c r="Y1067">
        <f>_xlfn.XLOOKUP(Table2[[#This Row],[id]],AGCEEP[id],AGCEEP[colonization_difficulty])</f>
        <v>0</v>
      </c>
      <c r="Z1067">
        <f>_xlfn.XLOOKUP(Table2[[#This Row],[id]],AGCEEP[id],AGCEEP[manpower])</f>
        <v>0</v>
      </c>
      <c r="AA1067">
        <f>_xlfn.XLOOKUP(Table2[[#This Row],[id]],AGCEEP[id],AGCEEP[income])</f>
        <v>0</v>
      </c>
    </row>
    <row r="1068" spans="1:27">
      <c r="A1068" s="2">
        <v>1067</v>
      </c>
      <c r="B1068" s="3" t="s">
        <v>652</v>
      </c>
      <c r="C1068" s="3" t="s">
        <v>1639</v>
      </c>
      <c r="D1068" s="3" t="s">
        <v>1616</v>
      </c>
      <c r="E1068" s="3" t="s">
        <v>1308</v>
      </c>
      <c r="F1068" s="3"/>
      <c r="G1068" s="3"/>
      <c r="H1068" s="3"/>
      <c r="I1068" s="3"/>
      <c r="J1068" s="3" t="s">
        <v>1411</v>
      </c>
      <c r="K1068" s="3">
        <v>0</v>
      </c>
      <c r="L1068" s="3"/>
      <c r="M1068" s="3"/>
      <c r="O1068">
        <f>Table2[[#This Row],[id]]</f>
        <v>1067</v>
      </c>
      <c r="P1068" t="str">
        <f>_xlfn.XLOOKUP(Table2[[#This Row],[id]],AGCEEP[id],AGCEEP[continent])</f>
        <v>Asia</v>
      </c>
      <c r="Q1068" t="str">
        <f>_xlfn.XLOOKUP(Table2[[#This Row],[id]],AGCEEP[id],AGCEEP[region])</f>
        <v>GulfSea</v>
      </c>
      <c r="R1068" t="str">
        <f>_xlfn.XLOOKUP(Table2[[#This Row],[id]],AGCEEP[id],AGCEEP[area])</f>
        <v>Sea</v>
      </c>
      <c r="S1068" t="str">
        <f>_xlfn.XLOOKUP(Table2[[#This Row],[id]],AGCEEP[id],AGCEEP[terrain])</f>
        <v>sea</v>
      </c>
      <c r="T1068">
        <f>_xlfn.XLOOKUP(Table2[[#This Row],[id]],AGCEEP[id],AGCEEP[religion])</f>
        <v>0</v>
      </c>
      <c r="U1068">
        <f>_xlfn.XLOOKUP(Table2[[#This Row],[id]],AGCEEP[id],AGCEEP[climate])</f>
        <v>0</v>
      </c>
      <c r="V1068">
        <f>_xlfn.XLOOKUP(Table2[[#This Row],[id]],AGCEEP[id],AGCEEP[culture])</f>
        <v>0</v>
      </c>
      <c r="W1068">
        <f>_xlfn.XLOOKUP(Table2[[#This Row],[id]],AGCEEP[id],AGCEEP[goods])</f>
        <v>0</v>
      </c>
      <c r="X1068" t="str">
        <f>_xlfn.XLOOKUP(Table2[[#This Row],[id]],AGCEEP[id],AGCEEP[name])</f>
        <v>Western Arabian Sea</v>
      </c>
      <c r="Y1068">
        <f>_xlfn.XLOOKUP(Table2[[#This Row],[id]],AGCEEP[id],AGCEEP[colonization_difficulty])</f>
        <v>0</v>
      </c>
      <c r="Z1068">
        <f>_xlfn.XLOOKUP(Table2[[#This Row],[id]],AGCEEP[id],AGCEEP[manpower])</f>
        <v>0</v>
      </c>
      <c r="AA1068">
        <f>_xlfn.XLOOKUP(Table2[[#This Row],[id]],AGCEEP[id],AGCEEP[income])</f>
        <v>0</v>
      </c>
    </row>
    <row r="1069" spans="1:27">
      <c r="A1069" s="2">
        <v>1068</v>
      </c>
      <c r="B1069" s="3" t="s">
        <v>652</v>
      </c>
      <c r="C1069" s="3" t="s">
        <v>1640</v>
      </c>
      <c r="D1069" s="3" t="s">
        <v>1616</v>
      </c>
      <c r="E1069" s="3" t="s">
        <v>1308</v>
      </c>
      <c r="F1069" s="3"/>
      <c r="G1069" s="3"/>
      <c r="H1069" s="3"/>
      <c r="I1069" s="3"/>
      <c r="J1069" s="3" t="s">
        <v>1774</v>
      </c>
      <c r="K1069" s="3">
        <v>0</v>
      </c>
      <c r="L1069" s="3"/>
      <c r="M1069" s="3"/>
      <c r="O1069">
        <f>Table2[[#This Row],[id]]</f>
        <v>1068</v>
      </c>
      <c r="P1069" t="str">
        <f>_xlfn.XLOOKUP(Table2[[#This Row],[id]],AGCEEP[id],AGCEEP[continent])</f>
        <v>Asia</v>
      </c>
      <c r="Q1069" t="str">
        <f>_xlfn.XLOOKUP(Table2[[#This Row],[id]],AGCEEP[id],AGCEEP[region])</f>
        <v>NWIndianSea</v>
      </c>
      <c r="R1069" t="str">
        <f>_xlfn.XLOOKUP(Table2[[#This Row],[id]],AGCEEP[id],AGCEEP[area])</f>
        <v>Sea</v>
      </c>
      <c r="S1069" t="str">
        <f>_xlfn.XLOOKUP(Table2[[#This Row],[id]],AGCEEP[id],AGCEEP[terrain])</f>
        <v>sea</v>
      </c>
      <c r="T1069">
        <f>_xlfn.XLOOKUP(Table2[[#This Row],[id]],AGCEEP[id],AGCEEP[religion])</f>
        <v>0</v>
      </c>
      <c r="U1069" t="str">
        <f>_xlfn.XLOOKUP(Table2[[#This Row],[id]],AGCEEP[id],AGCEEP[climate])</f>
        <v>arctic</v>
      </c>
      <c r="V1069">
        <f>_xlfn.XLOOKUP(Table2[[#This Row],[id]],AGCEEP[id],AGCEEP[culture])</f>
        <v>0</v>
      </c>
      <c r="W1069">
        <f>_xlfn.XLOOKUP(Table2[[#This Row],[id]],AGCEEP[id],AGCEEP[goods])</f>
        <v>0</v>
      </c>
      <c r="X1069" t="str">
        <f>_xlfn.XLOOKUP(Table2[[#This Row],[id]],AGCEEP[id],AGCEEP[name])</f>
        <v>Eastern Arabian Sea</v>
      </c>
      <c r="Y1069">
        <f>_xlfn.XLOOKUP(Table2[[#This Row],[id]],AGCEEP[id],AGCEEP[colonization_difficulty])</f>
        <v>0</v>
      </c>
      <c r="Z1069">
        <f>_xlfn.XLOOKUP(Table2[[#This Row],[id]],AGCEEP[id],AGCEEP[manpower])</f>
        <v>0</v>
      </c>
      <c r="AA1069">
        <f>_xlfn.XLOOKUP(Table2[[#This Row],[id]],AGCEEP[id],AGCEEP[income])</f>
        <v>0</v>
      </c>
    </row>
    <row r="1070" spans="1:27">
      <c r="A1070" s="2">
        <v>1069</v>
      </c>
      <c r="B1070" s="3" t="s">
        <v>652</v>
      </c>
      <c r="C1070" s="3" t="s">
        <v>1640</v>
      </c>
      <c r="D1070" s="3" t="s">
        <v>1616</v>
      </c>
      <c r="E1070" s="3" t="s">
        <v>1308</v>
      </c>
      <c r="F1070" s="3"/>
      <c r="G1070" s="3"/>
      <c r="H1070" s="3"/>
      <c r="I1070" s="3"/>
      <c r="J1070" s="3" t="s">
        <v>1500</v>
      </c>
      <c r="K1070" s="3">
        <v>0</v>
      </c>
      <c r="L1070" s="3"/>
      <c r="M1070" s="3"/>
      <c r="O1070">
        <f>Table2[[#This Row],[id]]</f>
        <v>1069</v>
      </c>
      <c r="P1070" t="str">
        <f>_xlfn.XLOOKUP(Table2[[#This Row],[id]],AGCEEP[id],AGCEEP[continent])</f>
        <v>Asia</v>
      </c>
      <c r="Q1070" t="str">
        <f>_xlfn.XLOOKUP(Table2[[#This Row],[id]],AGCEEP[id],AGCEEP[region])</f>
        <v>NWIndianSea</v>
      </c>
      <c r="R1070" t="str">
        <f>_xlfn.XLOOKUP(Table2[[#This Row],[id]],AGCEEP[id],AGCEEP[area])</f>
        <v>Sea</v>
      </c>
      <c r="S1070" t="str">
        <f>_xlfn.XLOOKUP(Table2[[#This Row],[id]],AGCEEP[id],AGCEEP[terrain])</f>
        <v>sea</v>
      </c>
      <c r="T1070">
        <f>_xlfn.XLOOKUP(Table2[[#This Row],[id]],AGCEEP[id],AGCEEP[religion])</f>
        <v>0</v>
      </c>
      <c r="U1070">
        <f>_xlfn.XLOOKUP(Table2[[#This Row],[id]],AGCEEP[id],AGCEEP[climate])</f>
        <v>0</v>
      </c>
      <c r="V1070">
        <f>_xlfn.XLOOKUP(Table2[[#This Row],[id]],AGCEEP[id],AGCEEP[culture])</f>
        <v>0</v>
      </c>
      <c r="W1070">
        <f>_xlfn.XLOOKUP(Table2[[#This Row],[id]],AGCEEP[id],AGCEEP[goods])</f>
        <v>0</v>
      </c>
      <c r="X1070" t="str">
        <f>_xlfn.XLOOKUP(Table2[[#This Row],[id]],AGCEEP[id],AGCEEP[name])</f>
        <v>Coast of Gujarat</v>
      </c>
      <c r="Y1070">
        <f>_xlfn.XLOOKUP(Table2[[#This Row],[id]],AGCEEP[id],AGCEEP[colonization_difficulty])</f>
        <v>0</v>
      </c>
      <c r="Z1070">
        <f>_xlfn.XLOOKUP(Table2[[#This Row],[id]],AGCEEP[id],AGCEEP[manpower])</f>
        <v>0</v>
      </c>
      <c r="AA1070">
        <f>_xlfn.XLOOKUP(Table2[[#This Row],[id]],AGCEEP[id],AGCEEP[income])</f>
        <v>0</v>
      </c>
    </row>
    <row r="1071" spans="1:27">
      <c r="A1071" s="2">
        <v>1070</v>
      </c>
      <c r="B1071" s="3" t="s">
        <v>652</v>
      </c>
      <c r="C1071" s="3" t="s">
        <v>1640</v>
      </c>
      <c r="D1071" s="3" t="s">
        <v>1616</v>
      </c>
      <c r="E1071" s="3" t="s">
        <v>1308</v>
      </c>
      <c r="F1071" s="3"/>
      <c r="G1071" s="3"/>
      <c r="H1071" s="3"/>
      <c r="I1071" s="3"/>
      <c r="J1071" s="3" t="s">
        <v>1501</v>
      </c>
      <c r="K1071" s="3">
        <v>0</v>
      </c>
      <c r="L1071" s="3"/>
      <c r="M1071" s="3"/>
      <c r="O1071">
        <f>Table2[[#This Row],[id]]</f>
        <v>1070</v>
      </c>
      <c r="P1071" t="str">
        <f>_xlfn.XLOOKUP(Table2[[#This Row],[id]],AGCEEP[id],AGCEEP[continent])</f>
        <v>Asia</v>
      </c>
      <c r="Q1071" t="str">
        <f>_xlfn.XLOOKUP(Table2[[#This Row],[id]],AGCEEP[id],AGCEEP[region])</f>
        <v>NWIndianSea</v>
      </c>
      <c r="R1071" t="str">
        <f>_xlfn.XLOOKUP(Table2[[#This Row],[id]],AGCEEP[id],AGCEEP[area])</f>
        <v>Sea</v>
      </c>
      <c r="S1071" t="str">
        <f>_xlfn.XLOOKUP(Table2[[#This Row],[id]],AGCEEP[id],AGCEEP[terrain])</f>
        <v>sea</v>
      </c>
      <c r="T1071">
        <f>_xlfn.XLOOKUP(Table2[[#This Row],[id]],AGCEEP[id],AGCEEP[religion])</f>
        <v>0</v>
      </c>
      <c r="U1071">
        <f>_xlfn.XLOOKUP(Table2[[#This Row],[id]],AGCEEP[id],AGCEEP[climate])</f>
        <v>0</v>
      </c>
      <c r="V1071">
        <f>_xlfn.XLOOKUP(Table2[[#This Row],[id]],AGCEEP[id],AGCEEP[culture])</f>
        <v>0</v>
      </c>
      <c r="W1071">
        <f>_xlfn.XLOOKUP(Table2[[#This Row],[id]],AGCEEP[id],AGCEEP[goods])</f>
        <v>0</v>
      </c>
      <c r="X1071" t="str">
        <f>_xlfn.XLOOKUP(Table2[[#This Row],[id]],AGCEEP[id],AGCEEP[name])</f>
        <v>Lacquedive Islands</v>
      </c>
      <c r="Y1071">
        <f>_xlfn.XLOOKUP(Table2[[#This Row],[id]],AGCEEP[id],AGCEEP[colonization_difficulty])</f>
        <v>0</v>
      </c>
      <c r="Z1071">
        <f>_xlfn.XLOOKUP(Table2[[#This Row],[id]],AGCEEP[id],AGCEEP[manpower])</f>
        <v>0</v>
      </c>
      <c r="AA1071">
        <f>_xlfn.XLOOKUP(Table2[[#This Row],[id]],AGCEEP[id],AGCEEP[income])</f>
        <v>0</v>
      </c>
    </row>
    <row r="1072" spans="1:27">
      <c r="A1072" s="2">
        <v>1071</v>
      </c>
      <c r="B1072" s="3" t="s">
        <v>652</v>
      </c>
      <c r="C1072" s="3" t="s">
        <v>1640</v>
      </c>
      <c r="D1072" s="3" t="s">
        <v>1616</v>
      </c>
      <c r="E1072" s="3" t="s">
        <v>1308</v>
      </c>
      <c r="F1072" s="3"/>
      <c r="G1072" s="3"/>
      <c r="H1072" s="3"/>
      <c r="I1072" s="3"/>
      <c r="J1072" s="3" t="s">
        <v>1502</v>
      </c>
      <c r="K1072" s="3">
        <v>0</v>
      </c>
      <c r="L1072" s="3"/>
      <c r="M1072" s="3"/>
      <c r="O1072">
        <f>Table2[[#This Row],[id]]</f>
        <v>1071</v>
      </c>
      <c r="P1072" t="str">
        <f>_xlfn.XLOOKUP(Table2[[#This Row],[id]],AGCEEP[id],AGCEEP[continent])</f>
        <v>Asia</v>
      </c>
      <c r="Q1072" t="str">
        <f>_xlfn.XLOOKUP(Table2[[#This Row],[id]],AGCEEP[id],AGCEEP[region])</f>
        <v>NWIndianSea</v>
      </c>
      <c r="R1072" t="str">
        <f>_xlfn.XLOOKUP(Table2[[#This Row],[id]],AGCEEP[id],AGCEEP[area])</f>
        <v>Sea</v>
      </c>
      <c r="S1072" t="str">
        <f>_xlfn.XLOOKUP(Table2[[#This Row],[id]],AGCEEP[id],AGCEEP[terrain])</f>
        <v>sea</v>
      </c>
      <c r="T1072">
        <f>_xlfn.XLOOKUP(Table2[[#This Row],[id]],AGCEEP[id],AGCEEP[religion])</f>
        <v>0</v>
      </c>
      <c r="U1072" t="str">
        <f>_xlfn.XLOOKUP(Table2[[#This Row],[id]],AGCEEP[id],AGCEEP[climate])</f>
        <v>arctic</v>
      </c>
      <c r="V1072">
        <f>_xlfn.XLOOKUP(Table2[[#This Row],[id]],AGCEEP[id],AGCEEP[culture])</f>
        <v>0</v>
      </c>
      <c r="W1072">
        <f>_xlfn.XLOOKUP(Table2[[#This Row],[id]],AGCEEP[id],AGCEEP[goods])</f>
        <v>0</v>
      </c>
      <c r="X1072" t="str">
        <f>_xlfn.XLOOKUP(Table2[[#This Row],[id]],AGCEEP[id],AGCEEP[name])</f>
        <v>Coast of Malabar</v>
      </c>
      <c r="Y1072">
        <f>_xlfn.XLOOKUP(Table2[[#This Row],[id]],AGCEEP[id],AGCEEP[colonization_difficulty])</f>
        <v>0</v>
      </c>
      <c r="Z1072">
        <f>_xlfn.XLOOKUP(Table2[[#This Row],[id]],AGCEEP[id],AGCEEP[manpower])</f>
        <v>0</v>
      </c>
      <c r="AA1072">
        <f>_xlfn.XLOOKUP(Table2[[#This Row],[id]],AGCEEP[id],AGCEEP[income])</f>
        <v>0</v>
      </c>
    </row>
    <row r="1073" spans="1:27">
      <c r="A1073" s="2">
        <v>1072</v>
      </c>
      <c r="B1073" s="3" t="s">
        <v>652</v>
      </c>
      <c r="C1073" s="3" t="s">
        <v>1641</v>
      </c>
      <c r="D1073" s="3" t="s">
        <v>1616</v>
      </c>
      <c r="E1073" s="3" t="s">
        <v>1308</v>
      </c>
      <c r="F1073" s="3"/>
      <c r="G1073" s="3"/>
      <c r="H1073" s="3"/>
      <c r="I1073" s="3"/>
      <c r="J1073" s="3" t="s">
        <v>1332</v>
      </c>
      <c r="K1073" s="3">
        <v>0</v>
      </c>
      <c r="L1073" s="3"/>
      <c r="M1073" s="3"/>
      <c r="O1073">
        <f>Table2[[#This Row],[id]]</f>
        <v>1072</v>
      </c>
      <c r="P1073" t="str">
        <f>_xlfn.XLOOKUP(Table2[[#This Row],[id]],AGCEEP[id],AGCEEP[continent])</f>
        <v>Asia</v>
      </c>
      <c r="Q1073" t="str">
        <f>_xlfn.XLOOKUP(Table2[[#This Row],[id]],AGCEEP[id],AGCEEP[region])</f>
        <v>NEIndianSea</v>
      </c>
      <c r="R1073" t="str">
        <f>_xlfn.XLOOKUP(Table2[[#This Row],[id]],AGCEEP[id],AGCEEP[area])</f>
        <v>Sea</v>
      </c>
      <c r="S1073" t="str">
        <f>_xlfn.XLOOKUP(Table2[[#This Row],[id]],AGCEEP[id],AGCEEP[terrain])</f>
        <v>sea</v>
      </c>
      <c r="T1073">
        <f>_xlfn.XLOOKUP(Table2[[#This Row],[id]],AGCEEP[id],AGCEEP[religion])</f>
        <v>0</v>
      </c>
      <c r="U1073">
        <f>_xlfn.XLOOKUP(Table2[[#This Row],[id]],AGCEEP[id],AGCEEP[climate])</f>
        <v>0</v>
      </c>
      <c r="V1073">
        <f>_xlfn.XLOOKUP(Table2[[#This Row],[id]],AGCEEP[id],AGCEEP[culture])</f>
        <v>0</v>
      </c>
      <c r="W1073">
        <f>_xlfn.XLOOKUP(Table2[[#This Row],[id]],AGCEEP[id],AGCEEP[goods])</f>
        <v>0</v>
      </c>
      <c r="X1073" t="str">
        <f>_xlfn.XLOOKUP(Table2[[#This Row],[id]],AGCEEP[id],AGCEEP[name])</f>
        <v>Coast of Coromandel</v>
      </c>
      <c r="Y1073">
        <f>_xlfn.XLOOKUP(Table2[[#This Row],[id]],AGCEEP[id],AGCEEP[colonization_difficulty])</f>
        <v>0</v>
      </c>
      <c r="Z1073">
        <f>_xlfn.XLOOKUP(Table2[[#This Row],[id]],AGCEEP[id],AGCEEP[manpower])</f>
        <v>0</v>
      </c>
      <c r="AA1073">
        <f>_xlfn.XLOOKUP(Table2[[#This Row],[id]],AGCEEP[id],AGCEEP[income])</f>
        <v>0</v>
      </c>
    </row>
    <row r="1074" spans="1:27">
      <c r="A1074" s="2">
        <v>1073</v>
      </c>
      <c r="B1074" s="3" t="s">
        <v>652</v>
      </c>
      <c r="C1074" s="3" t="s">
        <v>1641</v>
      </c>
      <c r="D1074" s="3" t="s">
        <v>1616</v>
      </c>
      <c r="E1074" s="3" t="s">
        <v>1308</v>
      </c>
      <c r="F1074" s="3"/>
      <c r="G1074" s="3"/>
      <c r="H1074" s="3"/>
      <c r="I1074" s="3"/>
      <c r="J1074" s="3" t="s">
        <v>1333</v>
      </c>
      <c r="K1074" s="3">
        <v>0</v>
      </c>
      <c r="L1074" s="3"/>
      <c r="M1074" s="3"/>
      <c r="O1074">
        <f>Table2[[#This Row],[id]]</f>
        <v>1073</v>
      </c>
      <c r="P1074" t="str">
        <f>_xlfn.XLOOKUP(Table2[[#This Row],[id]],AGCEEP[id],AGCEEP[continent])</f>
        <v>Asia</v>
      </c>
      <c r="Q1074" t="str">
        <f>_xlfn.XLOOKUP(Table2[[#This Row],[id]],AGCEEP[id],AGCEEP[region])</f>
        <v>NEIndianSea</v>
      </c>
      <c r="R1074" t="str">
        <f>_xlfn.XLOOKUP(Table2[[#This Row],[id]],AGCEEP[id],AGCEEP[area])</f>
        <v>Sea</v>
      </c>
      <c r="S1074" t="str">
        <f>_xlfn.XLOOKUP(Table2[[#This Row],[id]],AGCEEP[id],AGCEEP[terrain])</f>
        <v>sea</v>
      </c>
      <c r="T1074">
        <f>_xlfn.XLOOKUP(Table2[[#This Row],[id]],AGCEEP[id],AGCEEP[religion])</f>
        <v>0</v>
      </c>
      <c r="U1074">
        <f>_xlfn.XLOOKUP(Table2[[#This Row],[id]],AGCEEP[id],AGCEEP[climate])</f>
        <v>0</v>
      </c>
      <c r="V1074">
        <f>_xlfn.XLOOKUP(Table2[[#This Row],[id]],AGCEEP[id],AGCEEP[culture])</f>
        <v>0</v>
      </c>
      <c r="W1074">
        <f>_xlfn.XLOOKUP(Table2[[#This Row],[id]],AGCEEP[id],AGCEEP[goods])</f>
        <v>0</v>
      </c>
      <c r="X1074" t="str">
        <f>_xlfn.XLOOKUP(Table2[[#This Row],[id]],AGCEEP[id],AGCEEP[name])</f>
        <v>Coast of Orissa</v>
      </c>
      <c r="Y1074">
        <f>_xlfn.XLOOKUP(Table2[[#This Row],[id]],AGCEEP[id],AGCEEP[colonization_difficulty])</f>
        <v>0</v>
      </c>
      <c r="Z1074">
        <f>_xlfn.XLOOKUP(Table2[[#This Row],[id]],AGCEEP[id],AGCEEP[manpower])</f>
        <v>0</v>
      </c>
      <c r="AA1074">
        <f>_xlfn.XLOOKUP(Table2[[#This Row],[id]],AGCEEP[id],AGCEEP[income])</f>
        <v>0</v>
      </c>
    </row>
    <row r="1075" spans="1:27">
      <c r="A1075" s="2">
        <v>1074</v>
      </c>
      <c r="B1075" s="3" t="s">
        <v>652</v>
      </c>
      <c r="C1075" s="3" t="s">
        <v>1641</v>
      </c>
      <c r="D1075" s="3" t="s">
        <v>1616</v>
      </c>
      <c r="E1075" s="3" t="s">
        <v>1308</v>
      </c>
      <c r="F1075" s="3"/>
      <c r="G1075" s="3"/>
      <c r="H1075" s="3"/>
      <c r="I1075" s="3"/>
      <c r="J1075" s="3" t="s">
        <v>1334</v>
      </c>
      <c r="K1075" s="3">
        <v>0</v>
      </c>
      <c r="L1075" s="3"/>
      <c r="M1075" s="3"/>
      <c r="O1075">
        <f>Table2[[#This Row],[id]]</f>
        <v>1074</v>
      </c>
      <c r="P1075" t="str">
        <f>_xlfn.XLOOKUP(Table2[[#This Row],[id]],AGCEEP[id],AGCEEP[continent])</f>
        <v>Asia</v>
      </c>
      <c r="Q1075" t="str">
        <f>_xlfn.XLOOKUP(Table2[[#This Row],[id]],AGCEEP[id],AGCEEP[region])</f>
        <v>NEIndianSea</v>
      </c>
      <c r="R1075" t="str">
        <f>_xlfn.XLOOKUP(Table2[[#This Row],[id]],AGCEEP[id],AGCEEP[area])</f>
        <v>Sea</v>
      </c>
      <c r="S1075" t="str">
        <f>_xlfn.XLOOKUP(Table2[[#This Row],[id]],AGCEEP[id],AGCEEP[terrain])</f>
        <v>sea</v>
      </c>
      <c r="T1075">
        <f>_xlfn.XLOOKUP(Table2[[#This Row],[id]],AGCEEP[id],AGCEEP[religion])</f>
        <v>0</v>
      </c>
      <c r="U1075">
        <f>_xlfn.XLOOKUP(Table2[[#This Row],[id]],AGCEEP[id],AGCEEP[climate])</f>
        <v>0</v>
      </c>
      <c r="V1075">
        <f>_xlfn.XLOOKUP(Table2[[#This Row],[id]],AGCEEP[id],AGCEEP[culture])</f>
        <v>0</v>
      </c>
      <c r="W1075">
        <f>_xlfn.XLOOKUP(Table2[[#This Row],[id]],AGCEEP[id],AGCEEP[goods])</f>
        <v>0</v>
      </c>
      <c r="X1075" t="str">
        <f>_xlfn.XLOOKUP(Table2[[#This Row],[id]],AGCEEP[id],AGCEEP[name])</f>
        <v>Ganges Delta</v>
      </c>
      <c r="Y1075">
        <f>_xlfn.XLOOKUP(Table2[[#This Row],[id]],AGCEEP[id],AGCEEP[colonization_difficulty])</f>
        <v>0</v>
      </c>
      <c r="Z1075">
        <f>_xlfn.XLOOKUP(Table2[[#This Row],[id]],AGCEEP[id],AGCEEP[manpower])</f>
        <v>0</v>
      </c>
      <c r="AA1075">
        <f>_xlfn.XLOOKUP(Table2[[#This Row],[id]],AGCEEP[id],AGCEEP[income])</f>
        <v>0</v>
      </c>
    </row>
    <row r="1076" spans="1:27">
      <c r="A1076" s="2">
        <v>1075</v>
      </c>
      <c r="B1076" s="3" t="s">
        <v>652</v>
      </c>
      <c r="C1076" s="3" t="s">
        <v>1641</v>
      </c>
      <c r="D1076" s="3" t="s">
        <v>1616</v>
      </c>
      <c r="E1076" s="3" t="s">
        <v>1308</v>
      </c>
      <c r="F1076" s="3"/>
      <c r="G1076" s="3"/>
      <c r="H1076" s="3"/>
      <c r="I1076" s="3"/>
      <c r="J1076" s="3" t="s">
        <v>1408</v>
      </c>
      <c r="K1076" s="3">
        <v>0</v>
      </c>
      <c r="L1076" s="3"/>
      <c r="M1076" s="3"/>
      <c r="O1076">
        <f>Table2[[#This Row],[id]]</f>
        <v>1075</v>
      </c>
      <c r="P1076" t="str">
        <f>_xlfn.XLOOKUP(Table2[[#This Row],[id]],AGCEEP[id],AGCEEP[continent])</f>
        <v>Asia</v>
      </c>
      <c r="Q1076" t="str">
        <f>_xlfn.XLOOKUP(Table2[[#This Row],[id]],AGCEEP[id],AGCEEP[region])</f>
        <v>NEIndianSea</v>
      </c>
      <c r="R1076" t="str">
        <f>_xlfn.XLOOKUP(Table2[[#This Row],[id]],AGCEEP[id],AGCEEP[area])</f>
        <v>Sea</v>
      </c>
      <c r="S1076" t="str">
        <f>_xlfn.XLOOKUP(Table2[[#This Row],[id]],AGCEEP[id],AGCEEP[terrain])</f>
        <v>sea</v>
      </c>
      <c r="T1076">
        <f>_xlfn.XLOOKUP(Table2[[#This Row],[id]],AGCEEP[id],AGCEEP[religion])</f>
        <v>0</v>
      </c>
      <c r="U1076">
        <f>_xlfn.XLOOKUP(Table2[[#This Row],[id]],AGCEEP[id],AGCEEP[climate])</f>
        <v>0</v>
      </c>
      <c r="V1076">
        <f>_xlfn.XLOOKUP(Table2[[#This Row],[id]],AGCEEP[id],AGCEEP[culture])</f>
        <v>0</v>
      </c>
      <c r="W1076">
        <f>_xlfn.XLOOKUP(Table2[[#This Row],[id]],AGCEEP[id],AGCEEP[goods])</f>
        <v>0</v>
      </c>
      <c r="X1076" t="str">
        <f>_xlfn.XLOOKUP(Table2[[#This Row],[id]],AGCEEP[id],AGCEEP[name])</f>
        <v>Gulf of Bengal</v>
      </c>
      <c r="Y1076">
        <f>_xlfn.XLOOKUP(Table2[[#This Row],[id]],AGCEEP[id],AGCEEP[colonization_difficulty])</f>
        <v>0</v>
      </c>
      <c r="Z1076">
        <f>_xlfn.XLOOKUP(Table2[[#This Row],[id]],AGCEEP[id],AGCEEP[manpower])</f>
        <v>0</v>
      </c>
      <c r="AA1076">
        <f>_xlfn.XLOOKUP(Table2[[#This Row],[id]],AGCEEP[id],AGCEEP[income])</f>
        <v>0</v>
      </c>
    </row>
    <row r="1077" spans="1:27">
      <c r="A1077" s="2">
        <v>1076</v>
      </c>
      <c r="B1077" s="3" t="s">
        <v>652</v>
      </c>
      <c r="C1077" s="3" t="s">
        <v>1641</v>
      </c>
      <c r="D1077" s="3" t="s">
        <v>1616</v>
      </c>
      <c r="E1077" s="3" t="s">
        <v>1308</v>
      </c>
      <c r="F1077" s="3"/>
      <c r="G1077" s="3"/>
      <c r="H1077" s="3"/>
      <c r="I1077" s="3"/>
      <c r="J1077" s="3" t="s">
        <v>1409</v>
      </c>
      <c r="K1077" s="3">
        <v>0</v>
      </c>
      <c r="L1077" s="3"/>
      <c r="M1077" s="3"/>
      <c r="O1077">
        <f>Table2[[#This Row],[id]]</f>
        <v>1076</v>
      </c>
      <c r="P1077" t="str">
        <f>_xlfn.XLOOKUP(Table2[[#This Row],[id]],AGCEEP[id],AGCEEP[continent])</f>
        <v>Asia</v>
      </c>
      <c r="Q1077" t="str">
        <f>_xlfn.XLOOKUP(Table2[[#This Row],[id]],AGCEEP[id],AGCEEP[region])</f>
        <v>NEIndianSea</v>
      </c>
      <c r="R1077" t="str">
        <f>_xlfn.XLOOKUP(Table2[[#This Row],[id]],AGCEEP[id],AGCEEP[area])</f>
        <v>Sea</v>
      </c>
      <c r="S1077" t="str">
        <f>_xlfn.XLOOKUP(Table2[[#This Row],[id]],AGCEEP[id],AGCEEP[terrain])</f>
        <v>sea</v>
      </c>
      <c r="T1077">
        <f>_xlfn.XLOOKUP(Table2[[#This Row],[id]],AGCEEP[id],AGCEEP[religion])</f>
        <v>0</v>
      </c>
      <c r="U1077">
        <f>_xlfn.XLOOKUP(Table2[[#This Row],[id]],AGCEEP[id],AGCEEP[climate])</f>
        <v>0</v>
      </c>
      <c r="V1077">
        <f>_xlfn.XLOOKUP(Table2[[#This Row],[id]],AGCEEP[id],AGCEEP[culture])</f>
        <v>0</v>
      </c>
      <c r="W1077">
        <f>_xlfn.XLOOKUP(Table2[[#This Row],[id]],AGCEEP[id],AGCEEP[goods])</f>
        <v>0</v>
      </c>
      <c r="X1077" t="str">
        <f>_xlfn.XLOOKUP(Table2[[#This Row],[id]],AGCEEP[id],AGCEEP[name])</f>
        <v>Northern Bay of Bengale</v>
      </c>
      <c r="Y1077">
        <f>_xlfn.XLOOKUP(Table2[[#This Row],[id]],AGCEEP[id],AGCEEP[colonization_difficulty])</f>
        <v>0</v>
      </c>
      <c r="Z1077">
        <f>_xlfn.XLOOKUP(Table2[[#This Row],[id]],AGCEEP[id],AGCEEP[manpower])</f>
        <v>0</v>
      </c>
      <c r="AA1077">
        <f>_xlfn.XLOOKUP(Table2[[#This Row],[id]],AGCEEP[id],AGCEEP[income])</f>
        <v>0</v>
      </c>
    </row>
    <row r="1078" spans="1:27">
      <c r="A1078" s="2">
        <v>1077</v>
      </c>
      <c r="B1078" s="3" t="s">
        <v>652</v>
      </c>
      <c r="C1078" s="3" t="s">
        <v>1641</v>
      </c>
      <c r="D1078" s="3" t="s">
        <v>1616</v>
      </c>
      <c r="E1078" s="3" t="s">
        <v>1308</v>
      </c>
      <c r="F1078" s="3"/>
      <c r="G1078" s="3"/>
      <c r="H1078" s="3"/>
      <c r="I1078" s="3"/>
      <c r="J1078" s="3" t="s">
        <v>1407</v>
      </c>
      <c r="K1078" s="3">
        <v>0</v>
      </c>
      <c r="L1078" s="3"/>
      <c r="M1078" s="3"/>
      <c r="O1078">
        <f>Table2[[#This Row],[id]]</f>
        <v>1077</v>
      </c>
      <c r="P1078" t="str">
        <f>_xlfn.XLOOKUP(Table2[[#This Row],[id]],AGCEEP[id],AGCEEP[continent])</f>
        <v>Asia</v>
      </c>
      <c r="Q1078" t="str">
        <f>_xlfn.XLOOKUP(Table2[[#This Row],[id]],AGCEEP[id],AGCEEP[region])</f>
        <v>NEIndianSea</v>
      </c>
      <c r="R1078" t="str">
        <f>_xlfn.XLOOKUP(Table2[[#This Row],[id]],AGCEEP[id],AGCEEP[area])</f>
        <v>Sea</v>
      </c>
      <c r="S1078" t="str">
        <f>_xlfn.XLOOKUP(Table2[[#This Row],[id]],AGCEEP[id],AGCEEP[terrain])</f>
        <v>sea</v>
      </c>
      <c r="T1078">
        <f>_xlfn.XLOOKUP(Table2[[#This Row],[id]],AGCEEP[id],AGCEEP[religion])</f>
        <v>0</v>
      </c>
      <c r="U1078" t="str">
        <f>_xlfn.XLOOKUP(Table2[[#This Row],[id]],AGCEEP[id],AGCEEP[climate])</f>
        <v>arctic</v>
      </c>
      <c r="V1078">
        <f>_xlfn.XLOOKUP(Table2[[#This Row],[id]],AGCEEP[id],AGCEEP[culture])</f>
        <v>0</v>
      </c>
      <c r="W1078">
        <f>_xlfn.XLOOKUP(Table2[[#This Row],[id]],AGCEEP[id],AGCEEP[goods])</f>
        <v>0</v>
      </c>
      <c r="X1078" t="str">
        <f>_xlfn.XLOOKUP(Table2[[#This Row],[id]],AGCEEP[id],AGCEEP[name])</f>
        <v>Andaman Sea</v>
      </c>
      <c r="Y1078">
        <f>_xlfn.XLOOKUP(Table2[[#This Row],[id]],AGCEEP[id],AGCEEP[colonization_difficulty])</f>
        <v>0</v>
      </c>
      <c r="Z1078">
        <f>_xlfn.XLOOKUP(Table2[[#This Row],[id]],AGCEEP[id],AGCEEP[manpower])</f>
        <v>0</v>
      </c>
      <c r="AA1078">
        <f>_xlfn.XLOOKUP(Table2[[#This Row],[id]],AGCEEP[id],AGCEEP[income])</f>
        <v>0</v>
      </c>
    </row>
    <row r="1079" spans="1:27">
      <c r="A1079" s="2">
        <v>1078</v>
      </c>
      <c r="B1079" s="3" t="s">
        <v>652</v>
      </c>
      <c r="C1079" s="3" t="s">
        <v>1641</v>
      </c>
      <c r="D1079" s="3" t="s">
        <v>1616</v>
      </c>
      <c r="E1079" s="3" t="s">
        <v>1308</v>
      </c>
      <c r="F1079" s="3"/>
      <c r="G1079" s="3"/>
      <c r="H1079" s="3"/>
      <c r="I1079" s="3"/>
      <c r="J1079" s="3" t="s">
        <v>1335</v>
      </c>
      <c r="K1079" s="3">
        <v>0</v>
      </c>
      <c r="L1079" s="3"/>
      <c r="M1079" s="3"/>
      <c r="O1079">
        <f>Table2[[#This Row],[id]]</f>
        <v>1078</v>
      </c>
      <c r="P1079" t="str">
        <f>_xlfn.XLOOKUP(Table2[[#This Row],[id]],AGCEEP[id],AGCEEP[continent])</f>
        <v>Asia</v>
      </c>
      <c r="Q1079" t="str">
        <f>_xlfn.XLOOKUP(Table2[[#This Row],[id]],AGCEEP[id],AGCEEP[region])</f>
        <v>NEIndianSea</v>
      </c>
      <c r="R1079" t="str">
        <f>_xlfn.XLOOKUP(Table2[[#This Row],[id]],AGCEEP[id],AGCEEP[area])</f>
        <v>Sea</v>
      </c>
      <c r="S1079" t="str">
        <f>_xlfn.XLOOKUP(Table2[[#This Row],[id]],AGCEEP[id],AGCEEP[terrain])</f>
        <v>sea</v>
      </c>
      <c r="T1079">
        <f>_xlfn.XLOOKUP(Table2[[#This Row],[id]],AGCEEP[id],AGCEEP[religion])</f>
        <v>0</v>
      </c>
      <c r="U1079">
        <f>_xlfn.XLOOKUP(Table2[[#This Row],[id]],AGCEEP[id],AGCEEP[climate])</f>
        <v>0</v>
      </c>
      <c r="V1079">
        <f>_xlfn.XLOOKUP(Table2[[#This Row],[id]],AGCEEP[id],AGCEEP[culture])</f>
        <v>0</v>
      </c>
      <c r="W1079">
        <f>_xlfn.XLOOKUP(Table2[[#This Row],[id]],AGCEEP[id],AGCEEP[goods])</f>
        <v>0</v>
      </c>
      <c r="X1079" t="str">
        <f>_xlfn.XLOOKUP(Table2[[#This Row],[id]],AGCEEP[id],AGCEEP[name])</f>
        <v>Akyab Bay</v>
      </c>
      <c r="Y1079">
        <f>_xlfn.XLOOKUP(Table2[[#This Row],[id]],AGCEEP[id],AGCEEP[colonization_difficulty])</f>
        <v>0</v>
      </c>
      <c r="Z1079">
        <f>_xlfn.XLOOKUP(Table2[[#This Row],[id]],AGCEEP[id],AGCEEP[manpower])</f>
        <v>0</v>
      </c>
      <c r="AA1079">
        <f>_xlfn.XLOOKUP(Table2[[#This Row],[id]],AGCEEP[id],AGCEEP[income])</f>
        <v>0</v>
      </c>
    </row>
    <row r="1080" spans="1:27">
      <c r="A1080" s="2">
        <v>1079</v>
      </c>
      <c r="B1080" s="3" t="s">
        <v>652</v>
      </c>
      <c r="C1080" s="3" t="s">
        <v>1641</v>
      </c>
      <c r="D1080" s="3" t="s">
        <v>1616</v>
      </c>
      <c r="E1080" s="3" t="s">
        <v>1308</v>
      </c>
      <c r="F1080" s="3"/>
      <c r="G1080" s="3"/>
      <c r="H1080" s="3"/>
      <c r="I1080" s="3"/>
      <c r="J1080" s="3" t="s">
        <v>1336</v>
      </c>
      <c r="K1080" s="3">
        <v>0</v>
      </c>
      <c r="L1080" s="3"/>
      <c r="M1080" s="3"/>
      <c r="O1080">
        <f>Table2[[#This Row],[id]]</f>
        <v>1079</v>
      </c>
      <c r="P1080" t="str">
        <f>_xlfn.XLOOKUP(Table2[[#This Row],[id]],AGCEEP[id],AGCEEP[continent])</f>
        <v>Asia</v>
      </c>
      <c r="Q1080" t="str">
        <f>_xlfn.XLOOKUP(Table2[[#This Row],[id]],AGCEEP[id],AGCEEP[region])</f>
        <v>NEIndianSea</v>
      </c>
      <c r="R1080" t="str">
        <f>_xlfn.XLOOKUP(Table2[[#This Row],[id]],AGCEEP[id],AGCEEP[area])</f>
        <v>Sea</v>
      </c>
      <c r="S1080" t="str">
        <f>_xlfn.XLOOKUP(Table2[[#This Row],[id]],AGCEEP[id],AGCEEP[terrain])</f>
        <v>sea</v>
      </c>
      <c r="T1080">
        <f>_xlfn.XLOOKUP(Table2[[#This Row],[id]],AGCEEP[id],AGCEEP[religion])</f>
        <v>0</v>
      </c>
      <c r="U1080">
        <f>_xlfn.XLOOKUP(Table2[[#This Row],[id]],AGCEEP[id],AGCEEP[climate])</f>
        <v>0</v>
      </c>
      <c r="V1080">
        <f>_xlfn.XLOOKUP(Table2[[#This Row],[id]],AGCEEP[id],AGCEEP[culture])</f>
        <v>0</v>
      </c>
      <c r="W1080">
        <f>_xlfn.XLOOKUP(Table2[[#This Row],[id]],AGCEEP[id],AGCEEP[goods])</f>
        <v>0</v>
      </c>
      <c r="X1080" t="str">
        <f>_xlfn.XLOOKUP(Table2[[#This Row],[id]],AGCEEP[id],AGCEEP[name])</f>
        <v>Irrawady delta</v>
      </c>
      <c r="Y1080">
        <f>_xlfn.XLOOKUP(Table2[[#This Row],[id]],AGCEEP[id],AGCEEP[colonization_difficulty])</f>
        <v>0</v>
      </c>
      <c r="Z1080">
        <f>_xlfn.XLOOKUP(Table2[[#This Row],[id]],AGCEEP[id],AGCEEP[manpower])</f>
        <v>0</v>
      </c>
      <c r="AA1080">
        <f>_xlfn.XLOOKUP(Table2[[#This Row],[id]],AGCEEP[id],AGCEEP[income])</f>
        <v>0</v>
      </c>
    </row>
    <row r="1081" spans="1:27">
      <c r="A1081" s="2">
        <v>1080</v>
      </c>
      <c r="B1081" s="3" t="s">
        <v>652</v>
      </c>
      <c r="C1081" s="3" t="s">
        <v>1641</v>
      </c>
      <c r="D1081" s="3" t="s">
        <v>1616</v>
      </c>
      <c r="E1081" s="3" t="s">
        <v>1308</v>
      </c>
      <c r="F1081" s="3"/>
      <c r="G1081" s="3"/>
      <c r="H1081" s="3"/>
      <c r="I1081" s="3"/>
      <c r="J1081" s="3" t="s">
        <v>1337</v>
      </c>
      <c r="K1081" s="3">
        <v>0</v>
      </c>
      <c r="L1081" s="3"/>
      <c r="M1081" s="3"/>
      <c r="O1081">
        <f>Table2[[#This Row],[id]]</f>
        <v>1080</v>
      </c>
      <c r="P1081" t="str">
        <f>_xlfn.XLOOKUP(Table2[[#This Row],[id]],AGCEEP[id],AGCEEP[continent])</f>
        <v>Asia</v>
      </c>
      <c r="Q1081" t="str">
        <f>_xlfn.XLOOKUP(Table2[[#This Row],[id]],AGCEEP[id],AGCEEP[region])</f>
        <v>NEIndianSea</v>
      </c>
      <c r="R1081" t="str">
        <f>_xlfn.XLOOKUP(Table2[[#This Row],[id]],AGCEEP[id],AGCEEP[area])</f>
        <v>Sea</v>
      </c>
      <c r="S1081" t="str">
        <f>_xlfn.XLOOKUP(Table2[[#This Row],[id]],AGCEEP[id],AGCEEP[terrain])</f>
        <v>sea</v>
      </c>
      <c r="T1081">
        <f>_xlfn.XLOOKUP(Table2[[#This Row],[id]],AGCEEP[id],AGCEEP[religion])</f>
        <v>0</v>
      </c>
      <c r="U1081">
        <f>_xlfn.XLOOKUP(Table2[[#This Row],[id]],AGCEEP[id],AGCEEP[climate])</f>
        <v>0</v>
      </c>
      <c r="V1081">
        <f>_xlfn.XLOOKUP(Table2[[#This Row],[id]],AGCEEP[id],AGCEEP[culture])</f>
        <v>0</v>
      </c>
      <c r="W1081">
        <f>_xlfn.XLOOKUP(Table2[[#This Row],[id]],AGCEEP[id],AGCEEP[goods])</f>
        <v>0</v>
      </c>
      <c r="X1081" t="str">
        <f>_xlfn.XLOOKUP(Table2[[#This Row],[id]],AGCEEP[id],AGCEEP[name])</f>
        <v>Mergui Archipelago</v>
      </c>
      <c r="Y1081">
        <f>_xlfn.XLOOKUP(Table2[[#This Row],[id]],AGCEEP[id],AGCEEP[colonization_difficulty])</f>
        <v>0</v>
      </c>
      <c r="Z1081">
        <f>_xlfn.XLOOKUP(Table2[[#This Row],[id]],AGCEEP[id],AGCEEP[manpower])</f>
        <v>0</v>
      </c>
      <c r="AA1081">
        <f>_xlfn.XLOOKUP(Table2[[#This Row],[id]],AGCEEP[id],AGCEEP[income])</f>
        <v>0</v>
      </c>
    </row>
    <row r="1082" spans="1:27">
      <c r="A1082" s="2">
        <v>1081</v>
      </c>
      <c r="B1082" s="3" t="s">
        <v>652</v>
      </c>
      <c r="C1082" s="3" t="s">
        <v>1642</v>
      </c>
      <c r="D1082" s="3" t="s">
        <v>1616</v>
      </c>
      <c r="E1082" s="3" t="s">
        <v>1308</v>
      </c>
      <c r="F1082" s="3"/>
      <c r="G1082" s="3"/>
      <c r="H1082" s="3"/>
      <c r="I1082" s="3"/>
      <c r="J1082" s="3" t="s">
        <v>1341</v>
      </c>
      <c r="K1082" s="3">
        <v>0</v>
      </c>
      <c r="L1082" s="3"/>
      <c r="M1082" s="3"/>
      <c r="O1082">
        <f>Table2[[#This Row],[id]]</f>
        <v>1081</v>
      </c>
      <c r="P1082" t="str">
        <f>_xlfn.XLOOKUP(Table2[[#This Row],[id]],AGCEEP[id],AGCEEP[continent])</f>
        <v>Asia</v>
      </c>
      <c r="Q1082" t="str">
        <f>_xlfn.XLOOKUP(Table2[[#This Row],[id]],AGCEEP[id],AGCEEP[region])</f>
        <v>ThaiSea</v>
      </c>
      <c r="R1082" t="str">
        <f>_xlfn.XLOOKUP(Table2[[#This Row],[id]],AGCEEP[id],AGCEEP[area])</f>
        <v>Sea</v>
      </c>
      <c r="S1082" t="str">
        <f>_xlfn.XLOOKUP(Table2[[#This Row],[id]],AGCEEP[id],AGCEEP[terrain])</f>
        <v>sea</v>
      </c>
      <c r="T1082">
        <f>_xlfn.XLOOKUP(Table2[[#This Row],[id]],AGCEEP[id],AGCEEP[religion])</f>
        <v>0</v>
      </c>
      <c r="U1082">
        <f>_xlfn.XLOOKUP(Table2[[#This Row],[id]],AGCEEP[id],AGCEEP[climate])</f>
        <v>0</v>
      </c>
      <c r="V1082">
        <f>_xlfn.XLOOKUP(Table2[[#This Row],[id]],AGCEEP[id],AGCEEP[culture])</f>
        <v>0</v>
      </c>
      <c r="W1082">
        <f>_xlfn.XLOOKUP(Table2[[#This Row],[id]],AGCEEP[id],AGCEEP[goods])</f>
        <v>0</v>
      </c>
      <c r="X1082" t="str">
        <f>_xlfn.XLOOKUP(Table2[[#This Row],[id]],AGCEEP[id],AGCEEP[name])</f>
        <v>Gulf of Siam</v>
      </c>
      <c r="Y1082">
        <f>_xlfn.XLOOKUP(Table2[[#This Row],[id]],AGCEEP[id],AGCEEP[colonization_difficulty])</f>
        <v>0</v>
      </c>
      <c r="Z1082">
        <f>_xlfn.XLOOKUP(Table2[[#This Row],[id]],AGCEEP[id],AGCEEP[manpower])</f>
        <v>0</v>
      </c>
      <c r="AA1082">
        <f>_xlfn.XLOOKUP(Table2[[#This Row],[id]],AGCEEP[id],AGCEEP[income])</f>
        <v>0</v>
      </c>
    </row>
    <row r="1083" spans="1:27">
      <c r="A1083" s="2">
        <v>1082</v>
      </c>
      <c r="B1083" s="3" t="s">
        <v>652</v>
      </c>
      <c r="C1083" s="3" t="s">
        <v>1642</v>
      </c>
      <c r="D1083" s="3" t="s">
        <v>1616</v>
      </c>
      <c r="E1083" s="3" t="s">
        <v>1308</v>
      </c>
      <c r="F1083" s="3"/>
      <c r="G1083" s="3"/>
      <c r="H1083" s="3"/>
      <c r="I1083" s="3"/>
      <c r="J1083" s="3" t="s">
        <v>1344</v>
      </c>
      <c r="K1083" s="3">
        <v>0</v>
      </c>
      <c r="L1083" s="3"/>
      <c r="M1083" s="3"/>
      <c r="O1083">
        <f>Table2[[#This Row],[id]]</f>
        <v>1082</v>
      </c>
      <c r="P1083" t="str">
        <f>_xlfn.XLOOKUP(Table2[[#This Row],[id]],AGCEEP[id],AGCEEP[continent])</f>
        <v>Asia</v>
      </c>
      <c r="Q1083" t="str">
        <f>_xlfn.XLOOKUP(Table2[[#This Row],[id]],AGCEEP[id],AGCEEP[region])</f>
        <v>ThaiSea</v>
      </c>
      <c r="R1083" t="str">
        <f>_xlfn.XLOOKUP(Table2[[#This Row],[id]],AGCEEP[id],AGCEEP[area])</f>
        <v>Sea</v>
      </c>
      <c r="S1083" t="str">
        <f>_xlfn.XLOOKUP(Table2[[#This Row],[id]],AGCEEP[id],AGCEEP[terrain])</f>
        <v>sea</v>
      </c>
      <c r="T1083">
        <f>_xlfn.XLOOKUP(Table2[[#This Row],[id]],AGCEEP[id],AGCEEP[religion])</f>
        <v>0</v>
      </c>
      <c r="U1083">
        <f>_xlfn.XLOOKUP(Table2[[#This Row],[id]],AGCEEP[id],AGCEEP[climate])</f>
        <v>0</v>
      </c>
      <c r="V1083">
        <f>_xlfn.XLOOKUP(Table2[[#This Row],[id]],AGCEEP[id],AGCEEP[culture])</f>
        <v>0</v>
      </c>
      <c r="W1083">
        <f>_xlfn.XLOOKUP(Table2[[#This Row],[id]],AGCEEP[id],AGCEEP[goods])</f>
        <v>0</v>
      </c>
      <c r="X1083" t="str">
        <f>_xlfn.XLOOKUP(Table2[[#This Row],[id]],AGCEEP[id],AGCEEP[name])</f>
        <v>Gulf of Tonkin</v>
      </c>
      <c r="Y1083">
        <f>_xlfn.XLOOKUP(Table2[[#This Row],[id]],AGCEEP[id],AGCEEP[colonization_difficulty])</f>
        <v>0</v>
      </c>
      <c r="Z1083">
        <f>_xlfn.XLOOKUP(Table2[[#This Row],[id]],AGCEEP[id],AGCEEP[manpower])</f>
        <v>0</v>
      </c>
      <c r="AA1083">
        <f>_xlfn.XLOOKUP(Table2[[#This Row],[id]],AGCEEP[id],AGCEEP[income])</f>
        <v>0</v>
      </c>
    </row>
    <row r="1084" spans="1:27">
      <c r="A1084" s="2">
        <v>1083</v>
      </c>
      <c r="B1084" s="3" t="s">
        <v>652</v>
      </c>
      <c r="C1084" s="3" t="s">
        <v>1642</v>
      </c>
      <c r="D1084" s="3" t="s">
        <v>1616</v>
      </c>
      <c r="E1084" s="3" t="s">
        <v>1308</v>
      </c>
      <c r="F1084" s="3"/>
      <c r="G1084" s="3"/>
      <c r="H1084" s="3"/>
      <c r="I1084" s="3"/>
      <c r="J1084" s="3" t="s">
        <v>1343</v>
      </c>
      <c r="K1084" s="3">
        <v>0</v>
      </c>
      <c r="L1084" s="3"/>
      <c r="M1084" s="3"/>
      <c r="O1084">
        <f>Table2[[#This Row],[id]]</f>
        <v>1083</v>
      </c>
      <c r="P1084" t="str">
        <f>_xlfn.XLOOKUP(Table2[[#This Row],[id]],AGCEEP[id],AGCEEP[continent])</f>
        <v>Asia</v>
      </c>
      <c r="Q1084" t="str">
        <f>_xlfn.XLOOKUP(Table2[[#This Row],[id]],AGCEEP[id],AGCEEP[region])</f>
        <v>ThaiSea</v>
      </c>
      <c r="R1084" t="str">
        <f>_xlfn.XLOOKUP(Table2[[#This Row],[id]],AGCEEP[id],AGCEEP[area])</f>
        <v>Sea</v>
      </c>
      <c r="S1084" t="str">
        <f>_xlfn.XLOOKUP(Table2[[#This Row],[id]],AGCEEP[id],AGCEEP[terrain])</f>
        <v>sea</v>
      </c>
      <c r="T1084">
        <f>_xlfn.XLOOKUP(Table2[[#This Row],[id]],AGCEEP[id],AGCEEP[religion])</f>
        <v>0</v>
      </c>
      <c r="U1084">
        <f>_xlfn.XLOOKUP(Table2[[#This Row],[id]],AGCEEP[id],AGCEEP[climate])</f>
        <v>0</v>
      </c>
      <c r="V1084">
        <f>_xlfn.XLOOKUP(Table2[[#This Row],[id]],AGCEEP[id],AGCEEP[culture])</f>
        <v>0</v>
      </c>
      <c r="W1084">
        <f>_xlfn.XLOOKUP(Table2[[#This Row],[id]],AGCEEP[id],AGCEEP[goods])</f>
        <v>0</v>
      </c>
      <c r="X1084" t="str">
        <f>_xlfn.XLOOKUP(Table2[[#This Row],[id]],AGCEEP[id],AGCEEP[name])</f>
        <v>Coast of Annam</v>
      </c>
      <c r="Y1084">
        <f>_xlfn.XLOOKUP(Table2[[#This Row],[id]],AGCEEP[id],AGCEEP[colonization_difficulty])</f>
        <v>0</v>
      </c>
      <c r="Z1084">
        <f>_xlfn.XLOOKUP(Table2[[#This Row],[id]],AGCEEP[id],AGCEEP[manpower])</f>
        <v>0</v>
      </c>
      <c r="AA1084">
        <f>_xlfn.XLOOKUP(Table2[[#This Row],[id]],AGCEEP[id],AGCEEP[income])</f>
        <v>0</v>
      </c>
    </row>
    <row r="1085" spans="1:27">
      <c r="A1085" s="2">
        <v>1084</v>
      </c>
      <c r="B1085" s="3" t="s">
        <v>652</v>
      </c>
      <c r="C1085" s="3" t="s">
        <v>1642</v>
      </c>
      <c r="D1085" s="3" t="s">
        <v>1616</v>
      </c>
      <c r="E1085" s="3" t="s">
        <v>1308</v>
      </c>
      <c r="F1085" s="3"/>
      <c r="G1085" s="3"/>
      <c r="H1085" s="3"/>
      <c r="I1085" s="3"/>
      <c r="J1085" s="3" t="s">
        <v>1776</v>
      </c>
      <c r="K1085" s="3">
        <v>0</v>
      </c>
      <c r="L1085" s="3"/>
      <c r="M1085" s="3"/>
      <c r="O1085">
        <f>Table2[[#This Row],[id]]</f>
        <v>1084</v>
      </c>
      <c r="P1085" t="str">
        <f>_xlfn.XLOOKUP(Table2[[#This Row],[id]],AGCEEP[id],AGCEEP[continent])</f>
        <v>Asia</v>
      </c>
      <c r="Q1085" t="str">
        <f>_xlfn.XLOOKUP(Table2[[#This Row],[id]],AGCEEP[id],AGCEEP[region])</f>
        <v>ThaiSea</v>
      </c>
      <c r="R1085" t="str">
        <f>_xlfn.XLOOKUP(Table2[[#This Row],[id]],AGCEEP[id],AGCEEP[area])</f>
        <v>Sea</v>
      </c>
      <c r="S1085" t="str">
        <f>_xlfn.XLOOKUP(Table2[[#This Row],[id]],AGCEEP[id],AGCEEP[terrain])</f>
        <v>sea</v>
      </c>
      <c r="T1085">
        <f>_xlfn.XLOOKUP(Table2[[#This Row],[id]],AGCEEP[id],AGCEEP[religion])</f>
        <v>0</v>
      </c>
      <c r="U1085" t="str">
        <f>_xlfn.XLOOKUP(Table2[[#This Row],[id]],AGCEEP[id],AGCEEP[climate])</f>
        <v>arctic</v>
      </c>
      <c r="V1085">
        <f>_xlfn.XLOOKUP(Table2[[#This Row],[id]],AGCEEP[id],AGCEEP[culture])</f>
        <v>0</v>
      </c>
      <c r="W1085">
        <f>_xlfn.XLOOKUP(Table2[[#This Row],[id]],AGCEEP[id],AGCEEP[goods])</f>
        <v>0</v>
      </c>
      <c r="X1085" t="str">
        <f>_xlfn.XLOOKUP(Table2[[#This Row],[id]],AGCEEP[id],AGCEEP[name])</f>
        <v>Paracel Islands</v>
      </c>
      <c r="Y1085">
        <f>_xlfn.XLOOKUP(Table2[[#This Row],[id]],AGCEEP[id],AGCEEP[colonization_difficulty])</f>
        <v>0</v>
      </c>
      <c r="Z1085">
        <f>_xlfn.XLOOKUP(Table2[[#This Row],[id]],AGCEEP[id],AGCEEP[manpower])</f>
        <v>0</v>
      </c>
      <c r="AA1085">
        <f>_xlfn.XLOOKUP(Table2[[#This Row],[id]],AGCEEP[id],AGCEEP[income])</f>
        <v>0</v>
      </c>
    </row>
    <row r="1086" spans="1:27">
      <c r="A1086" s="2">
        <v>1085</v>
      </c>
      <c r="B1086" s="3" t="s">
        <v>652</v>
      </c>
      <c r="C1086" s="3" t="s">
        <v>1630</v>
      </c>
      <c r="D1086" s="3" t="s">
        <v>1616</v>
      </c>
      <c r="E1086" s="3" t="s">
        <v>1308</v>
      </c>
      <c r="F1086" s="3"/>
      <c r="G1086" s="3"/>
      <c r="H1086" s="3"/>
      <c r="I1086" s="3"/>
      <c r="J1086" s="3" t="s">
        <v>1345</v>
      </c>
      <c r="K1086" s="3">
        <v>0</v>
      </c>
      <c r="L1086" s="3"/>
      <c r="M1086" s="3"/>
      <c r="O1086">
        <f>Table2[[#This Row],[id]]</f>
        <v>1085</v>
      </c>
      <c r="P1086" t="str">
        <f>_xlfn.XLOOKUP(Table2[[#This Row],[id]],AGCEEP[id],AGCEEP[continent])</f>
        <v>Asia</v>
      </c>
      <c r="Q1086" t="str">
        <f>_xlfn.XLOOKUP(Table2[[#This Row],[id]],AGCEEP[id],AGCEEP[region])</f>
        <v>ChinaSea</v>
      </c>
      <c r="R1086" t="str">
        <f>_xlfn.XLOOKUP(Table2[[#This Row],[id]],AGCEEP[id],AGCEEP[area])</f>
        <v>Sea</v>
      </c>
      <c r="S1086" t="str">
        <f>_xlfn.XLOOKUP(Table2[[#This Row],[id]],AGCEEP[id],AGCEEP[terrain])</f>
        <v>sea</v>
      </c>
      <c r="T1086">
        <f>_xlfn.XLOOKUP(Table2[[#This Row],[id]],AGCEEP[id],AGCEEP[religion])</f>
        <v>0</v>
      </c>
      <c r="U1086">
        <f>_xlfn.XLOOKUP(Table2[[#This Row],[id]],AGCEEP[id],AGCEEP[climate])</f>
        <v>0</v>
      </c>
      <c r="V1086">
        <f>_xlfn.XLOOKUP(Table2[[#This Row],[id]],AGCEEP[id],AGCEEP[culture])</f>
        <v>0</v>
      </c>
      <c r="W1086">
        <f>_xlfn.XLOOKUP(Table2[[#This Row],[id]],AGCEEP[id],AGCEEP[goods])</f>
        <v>0</v>
      </c>
      <c r="X1086" t="str">
        <f>_xlfn.XLOOKUP(Table2[[#This Row],[id]],AGCEEP[id],AGCEEP[name])</f>
        <v>Taiwan Strait</v>
      </c>
      <c r="Y1086">
        <f>_xlfn.XLOOKUP(Table2[[#This Row],[id]],AGCEEP[id],AGCEEP[colonization_difficulty])</f>
        <v>0</v>
      </c>
      <c r="Z1086">
        <f>_xlfn.XLOOKUP(Table2[[#This Row],[id]],AGCEEP[id],AGCEEP[manpower])</f>
        <v>0</v>
      </c>
      <c r="AA1086">
        <f>_xlfn.XLOOKUP(Table2[[#This Row],[id]],AGCEEP[id],AGCEEP[income])</f>
        <v>0</v>
      </c>
    </row>
    <row r="1087" spans="1:27">
      <c r="A1087" s="2">
        <v>1086</v>
      </c>
      <c r="B1087" s="3" t="s">
        <v>652</v>
      </c>
      <c r="C1087" s="3" t="s">
        <v>1630</v>
      </c>
      <c r="D1087" s="3" t="s">
        <v>1616</v>
      </c>
      <c r="E1087" s="3" t="s">
        <v>1308</v>
      </c>
      <c r="F1087" s="3"/>
      <c r="G1087" s="3"/>
      <c r="H1087" s="3"/>
      <c r="I1087" s="3"/>
      <c r="J1087" s="3" t="s">
        <v>1365</v>
      </c>
      <c r="K1087" s="3">
        <v>0</v>
      </c>
      <c r="L1087" s="3"/>
      <c r="M1087" s="3"/>
      <c r="O1087">
        <f>Table2[[#This Row],[id]]</f>
        <v>1086</v>
      </c>
      <c r="P1087" t="str">
        <f>_xlfn.XLOOKUP(Table2[[#This Row],[id]],AGCEEP[id],AGCEEP[continent])</f>
        <v>Asia</v>
      </c>
      <c r="Q1087" t="str">
        <f>_xlfn.XLOOKUP(Table2[[#This Row],[id]],AGCEEP[id],AGCEEP[region])</f>
        <v>ChinaSea</v>
      </c>
      <c r="R1087" t="str">
        <f>_xlfn.XLOOKUP(Table2[[#This Row],[id]],AGCEEP[id],AGCEEP[area])</f>
        <v>Sea</v>
      </c>
      <c r="S1087" t="str">
        <f>_xlfn.XLOOKUP(Table2[[#This Row],[id]],AGCEEP[id],AGCEEP[terrain])</f>
        <v>sea</v>
      </c>
      <c r="T1087">
        <f>_xlfn.XLOOKUP(Table2[[#This Row],[id]],AGCEEP[id],AGCEEP[religion])</f>
        <v>0</v>
      </c>
      <c r="U1087" t="str">
        <f>_xlfn.XLOOKUP(Table2[[#This Row],[id]],AGCEEP[id],AGCEEP[climate])</f>
        <v>arctic</v>
      </c>
      <c r="V1087">
        <f>_xlfn.XLOOKUP(Table2[[#This Row],[id]],AGCEEP[id],AGCEEP[culture])</f>
        <v>0</v>
      </c>
      <c r="W1087">
        <f>_xlfn.XLOOKUP(Table2[[#This Row],[id]],AGCEEP[id],AGCEEP[goods])</f>
        <v>0</v>
      </c>
      <c r="X1087" t="str">
        <f>_xlfn.XLOOKUP(Table2[[#This Row],[id]],AGCEEP[id],AGCEEP[name])</f>
        <v>Strait of Luzon</v>
      </c>
      <c r="Y1087">
        <f>_xlfn.XLOOKUP(Table2[[#This Row],[id]],AGCEEP[id],AGCEEP[colonization_difficulty])</f>
        <v>0</v>
      </c>
      <c r="Z1087">
        <f>_xlfn.XLOOKUP(Table2[[#This Row],[id]],AGCEEP[id],AGCEEP[manpower])</f>
        <v>0</v>
      </c>
      <c r="AA1087">
        <f>_xlfn.XLOOKUP(Table2[[#This Row],[id]],AGCEEP[id],AGCEEP[income])</f>
        <v>0</v>
      </c>
    </row>
    <row r="1088" spans="1:27">
      <c r="A1088" s="2">
        <v>1087</v>
      </c>
      <c r="B1088" s="3" t="s">
        <v>652</v>
      </c>
      <c r="C1088" s="3" t="s">
        <v>1630</v>
      </c>
      <c r="D1088" s="3" t="s">
        <v>1616</v>
      </c>
      <c r="E1088" s="3" t="s">
        <v>1308</v>
      </c>
      <c r="F1088" s="3"/>
      <c r="G1088" s="3"/>
      <c r="H1088" s="3"/>
      <c r="I1088" s="3"/>
      <c r="J1088" s="3" t="s">
        <v>1346</v>
      </c>
      <c r="K1088" s="3">
        <v>0</v>
      </c>
      <c r="L1088" s="3"/>
      <c r="M1088" s="3"/>
      <c r="O1088">
        <f>Table2[[#This Row],[id]]</f>
        <v>1087</v>
      </c>
      <c r="P1088" t="str">
        <f>_xlfn.XLOOKUP(Table2[[#This Row],[id]],AGCEEP[id],AGCEEP[continent])</f>
        <v>Asia</v>
      </c>
      <c r="Q1088" t="str">
        <f>_xlfn.XLOOKUP(Table2[[#This Row],[id]],AGCEEP[id],AGCEEP[region])</f>
        <v>ChinaSea</v>
      </c>
      <c r="R1088" t="str">
        <f>_xlfn.XLOOKUP(Table2[[#This Row],[id]],AGCEEP[id],AGCEEP[area])</f>
        <v>Sea</v>
      </c>
      <c r="S1088" t="str">
        <f>_xlfn.XLOOKUP(Table2[[#This Row],[id]],AGCEEP[id],AGCEEP[terrain])</f>
        <v>sea</v>
      </c>
      <c r="T1088">
        <f>_xlfn.XLOOKUP(Table2[[#This Row],[id]],AGCEEP[id],AGCEEP[religion])</f>
        <v>0</v>
      </c>
      <c r="U1088">
        <f>_xlfn.XLOOKUP(Table2[[#This Row],[id]],AGCEEP[id],AGCEEP[climate])</f>
        <v>0</v>
      </c>
      <c r="V1088">
        <f>_xlfn.XLOOKUP(Table2[[#This Row],[id]],AGCEEP[id],AGCEEP[culture])</f>
        <v>0</v>
      </c>
      <c r="W1088">
        <f>_xlfn.XLOOKUP(Table2[[#This Row],[id]],AGCEEP[id],AGCEEP[goods])</f>
        <v>0</v>
      </c>
      <c r="X1088" t="str">
        <f>_xlfn.XLOOKUP(Table2[[#This Row],[id]],AGCEEP[id],AGCEEP[name])</f>
        <v>Sea of Taiwan</v>
      </c>
      <c r="Y1088">
        <f>_xlfn.XLOOKUP(Table2[[#This Row],[id]],AGCEEP[id],AGCEEP[colonization_difficulty])</f>
        <v>0</v>
      </c>
      <c r="Z1088">
        <f>_xlfn.XLOOKUP(Table2[[#This Row],[id]],AGCEEP[id],AGCEEP[manpower])</f>
        <v>0</v>
      </c>
      <c r="AA1088">
        <f>_xlfn.XLOOKUP(Table2[[#This Row],[id]],AGCEEP[id],AGCEEP[income])</f>
        <v>0</v>
      </c>
    </row>
    <row r="1089" spans="1:27">
      <c r="A1089" s="2">
        <v>1088</v>
      </c>
      <c r="B1089" s="3" t="s">
        <v>652</v>
      </c>
      <c r="C1089" s="3" t="s">
        <v>1630</v>
      </c>
      <c r="D1089" s="3" t="s">
        <v>1616</v>
      </c>
      <c r="E1089" s="3" t="s">
        <v>1308</v>
      </c>
      <c r="F1089" s="3"/>
      <c r="G1089" s="3"/>
      <c r="H1089" s="3"/>
      <c r="I1089" s="3"/>
      <c r="J1089" s="3" t="s">
        <v>1355</v>
      </c>
      <c r="K1089" s="3">
        <v>0</v>
      </c>
      <c r="L1089" s="3"/>
      <c r="M1089" s="3"/>
      <c r="O1089">
        <f>Table2[[#This Row],[id]]</f>
        <v>1088</v>
      </c>
      <c r="P1089" t="str">
        <f>_xlfn.XLOOKUP(Table2[[#This Row],[id]],AGCEEP[id],AGCEEP[continent])</f>
        <v>Asia</v>
      </c>
      <c r="Q1089" t="str">
        <f>_xlfn.XLOOKUP(Table2[[#This Row],[id]],AGCEEP[id],AGCEEP[region])</f>
        <v>ChinaSea</v>
      </c>
      <c r="R1089" t="str">
        <f>_xlfn.XLOOKUP(Table2[[#This Row],[id]],AGCEEP[id],AGCEEP[area])</f>
        <v>Sea</v>
      </c>
      <c r="S1089" t="str">
        <f>_xlfn.XLOOKUP(Table2[[#This Row],[id]],AGCEEP[id],AGCEEP[terrain])</f>
        <v>sea</v>
      </c>
      <c r="T1089">
        <f>_xlfn.XLOOKUP(Table2[[#This Row],[id]],AGCEEP[id],AGCEEP[religion])</f>
        <v>0</v>
      </c>
      <c r="U1089">
        <f>_xlfn.XLOOKUP(Table2[[#This Row],[id]],AGCEEP[id],AGCEEP[climate])</f>
        <v>0</v>
      </c>
      <c r="V1089">
        <f>_xlfn.XLOOKUP(Table2[[#This Row],[id]],AGCEEP[id],AGCEEP[culture])</f>
        <v>0</v>
      </c>
      <c r="W1089">
        <f>_xlfn.XLOOKUP(Table2[[#This Row],[id]],AGCEEP[id],AGCEEP[goods])</f>
        <v>0</v>
      </c>
      <c r="X1089" t="str">
        <f>_xlfn.XLOOKUP(Table2[[#This Row],[id]],AGCEEP[id],AGCEEP[name])</f>
        <v>Eastern China Sea</v>
      </c>
      <c r="Y1089">
        <f>_xlfn.XLOOKUP(Table2[[#This Row],[id]],AGCEEP[id],AGCEEP[colonization_difficulty])</f>
        <v>0</v>
      </c>
      <c r="Z1089">
        <f>_xlfn.XLOOKUP(Table2[[#This Row],[id]],AGCEEP[id],AGCEEP[manpower])</f>
        <v>0</v>
      </c>
      <c r="AA1089">
        <f>_xlfn.XLOOKUP(Table2[[#This Row],[id]],AGCEEP[id],AGCEEP[income])</f>
        <v>0</v>
      </c>
    </row>
    <row r="1090" spans="1:27">
      <c r="A1090" s="2">
        <v>1089</v>
      </c>
      <c r="B1090" s="3" t="s">
        <v>652</v>
      </c>
      <c r="C1090" s="3" t="s">
        <v>1630</v>
      </c>
      <c r="D1090" s="3" t="s">
        <v>1616</v>
      </c>
      <c r="E1090" s="3" t="s">
        <v>1308</v>
      </c>
      <c r="F1090" s="3"/>
      <c r="G1090" s="3"/>
      <c r="H1090" s="3"/>
      <c r="I1090" s="3"/>
      <c r="J1090" s="3" t="s">
        <v>1570</v>
      </c>
      <c r="K1090" s="3">
        <v>0</v>
      </c>
      <c r="L1090" s="3"/>
      <c r="M1090" s="3"/>
      <c r="O1090">
        <f>Table2[[#This Row],[id]]</f>
        <v>1089</v>
      </c>
      <c r="P1090" t="str">
        <f>_xlfn.XLOOKUP(Table2[[#This Row],[id]],AGCEEP[id],AGCEEP[continent])</f>
        <v>Asia</v>
      </c>
      <c r="Q1090" t="str">
        <f>_xlfn.XLOOKUP(Table2[[#This Row],[id]],AGCEEP[id],AGCEEP[region])</f>
        <v>ChinaSea</v>
      </c>
      <c r="R1090" t="str">
        <f>_xlfn.XLOOKUP(Table2[[#This Row],[id]],AGCEEP[id],AGCEEP[area])</f>
        <v>Sea</v>
      </c>
      <c r="S1090" t="str">
        <f>_xlfn.XLOOKUP(Table2[[#This Row],[id]],AGCEEP[id],AGCEEP[terrain])</f>
        <v>sea</v>
      </c>
      <c r="T1090">
        <f>_xlfn.XLOOKUP(Table2[[#This Row],[id]],AGCEEP[id],AGCEEP[religion])</f>
        <v>0</v>
      </c>
      <c r="U1090" t="str">
        <f>_xlfn.XLOOKUP(Table2[[#This Row],[id]],AGCEEP[id],AGCEEP[climate])</f>
        <v>arctic</v>
      </c>
      <c r="V1090">
        <f>_xlfn.XLOOKUP(Table2[[#This Row],[id]],AGCEEP[id],AGCEEP[culture])</f>
        <v>0</v>
      </c>
      <c r="W1090">
        <f>_xlfn.XLOOKUP(Table2[[#This Row],[id]],AGCEEP[id],AGCEEP[goods])</f>
        <v>0</v>
      </c>
      <c r="X1090" t="str">
        <f>_xlfn.XLOOKUP(Table2[[#This Row],[id]],AGCEEP[id],AGCEEP[name])</f>
        <v>Ryukyu Islands</v>
      </c>
      <c r="Y1090">
        <f>_xlfn.XLOOKUP(Table2[[#This Row],[id]],AGCEEP[id],AGCEEP[colonization_difficulty])</f>
        <v>0</v>
      </c>
      <c r="Z1090">
        <f>_xlfn.XLOOKUP(Table2[[#This Row],[id]],AGCEEP[id],AGCEEP[manpower])</f>
        <v>0</v>
      </c>
      <c r="AA1090">
        <f>_xlfn.XLOOKUP(Table2[[#This Row],[id]],AGCEEP[id],AGCEEP[income])</f>
        <v>0</v>
      </c>
    </row>
    <row r="1091" spans="1:27">
      <c r="A1091" s="2">
        <v>1090</v>
      </c>
      <c r="B1091" s="3" t="s">
        <v>652</v>
      </c>
      <c r="C1091" s="3" t="s">
        <v>1631</v>
      </c>
      <c r="D1091" s="3" t="s">
        <v>1616</v>
      </c>
      <c r="E1091" s="3" t="s">
        <v>1308</v>
      </c>
      <c r="F1091" s="3"/>
      <c r="G1091" s="3"/>
      <c r="H1091" s="3"/>
      <c r="I1091" s="3"/>
      <c r="J1091" s="3" t="s">
        <v>1574</v>
      </c>
      <c r="K1091" s="3">
        <v>0</v>
      </c>
      <c r="L1091" s="3"/>
      <c r="M1091" s="3"/>
      <c r="O1091">
        <f>Table2[[#This Row],[id]]</f>
        <v>1090</v>
      </c>
      <c r="P1091" t="str">
        <f>_xlfn.XLOOKUP(Table2[[#This Row],[id]],AGCEEP[id],AGCEEP[continent])</f>
        <v>Asia</v>
      </c>
      <c r="Q1091" t="str">
        <f>_xlfn.XLOOKUP(Table2[[#This Row],[id]],AGCEEP[id],AGCEEP[region])</f>
        <v>WPacificSea</v>
      </c>
      <c r="R1091" t="str">
        <f>_xlfn.XLOOKUP(Table2[[#This Row],[id]],AGCEEP[id],AGCEEP[area])</f>
        <v>Sea</v>
      </c>
      <c r="S1091" t="str">
        <f>_xlfn.XLOOKUP(Table2[[#This Row],[id]],AGCEEP[id],AGCEEP[terrain])</f>
        <v>sea</v>
      </c>
      <c r="T1091">
        <f>_xlfn.XLOOKUP(Table2[[#This Row],[id]],AGCEEP[id],AGCEEP[religion])</f>
        <v>0</v>
      </c>
      <c r="U1091" t="str">
        <f>_xlfn.XLOOKUP(Table2[[#This Row],[id]],AGCEEP[id],AGCEEP[climate])</f>
        <v>tundra</v>
      </c>
      <c r="V1091">
        <f>_xlfn.XLOOKUP(Table2[[#This Row],[id]],AGCEEP[id],AGCEEP[culture])</f>
        <v>0</v>
      </c>
      <c r="W1091">
        <f>_xlfn.XLOOKUP(Table2[[#This Row],[id]],AGCEEP[id],AGCEEP[goods])</f>
        <v>0</v>
      </c>
      <c r="X1091" t="str">
        <f>_xlfn.XLOOKUP(Table2[[#This Row],[id]],AGCEEP[id],AGCEEP[name])</f>
        <v>Pacific Equatorial Current</v>
      </c>
      <c r="Y1091">
        <f>_xlfn.XLOOKUP(Table2[[#This Row],[id]],AGCEEP[id],AGCEEP[colonization_difficulty])</f>
        <v>0</v>
      </c>
      <c r="Z1091">
        <f>_xlfn.XLOOKUP(Table2[[#This Row],[id]],AGCEEP[id],AGCEEP[manpower])</f>
        <v>0</v>
      </c>
      <c r="AA1091">
        <f>_xlfn.XLOOKUP(Table2[[#This Row],[id]],AGCEEP[id],AGCEEP[income])</f>
        <v>0</v>
      </c>
    </row>
    <row r="1092" spans="1:27">
      <c r="A1092" s="2">
        <v>1091</v>
      </c>
      <c r="B1092" s="3" t="s">
        <v>989</v>
      </c>
      <c r="C1092" s="3" t="s">
        <v>1631</v>
      </c>
      <c r="D1092" s="3" t="s">
        <v>1616</v>
      </c>
      <c r="E1092" s="3" t="s">
        <v>1308</v>
      </c>
      <c r="F1092" s="3"/>
      <c r="G1092" s="3"/>
      <c r="H1092" s="3"/>
      <c r="I1092" s="3"/>
      <c r="J1092" s="3" t="s">
        <v>1926</v>
      </c>
      <c r="K1092" s="3"/>
      <c r="L1092" s="3"/>
      <c r="M1092" s="3"/>
      <c r="O1092">
        <f>Table2[[#This Row],[id]]</f>
        <v>1091</v>
      </c>
      <c r="P1092" t="str">
        <f>_xlfn.XLOOKUP(Table2[[#This Row],[id]],AGCEEP[id],AGCEEP[continent])</f>
        <v>Oceania</v>
      </c>
      <c r="Q1092" t="str">
        <f>_xlfn.XLOOKUP(Table2[[#This Row],[id]],AGCEEP[id],AGCEEP[region])</f>
        <v>WPacificSea</v>
      </c>
      <c r="R1092" t="str">
        <f>_xlfn.XLOOKUP(Table2[[#This Row],[id]],AGCEEP[id],AGCEEP[area])</f>
        <v>Sea</v>
      </c>
      <c r="S1092" t="str">
        <f>_xlfn.XLOOKUP(Table2[[#This Row],[id]],AGCEEP[id],AGCEEP[terrain])</f>
        <v>sea</v>
      </c>
      <c r="T1092">
        <f>_xlfn.XLOOKUP(Table2[[#This Row],[id]],AGCEEP[id],AGCEEP[religion])</f>
        <v>0</v>
      </c>
      <c r="U1092" t="str">
        <f>_xlfn.XLOOKUP(Table2[[#This Row],[id]],AGCEEP[id],AGCEEP[climate])</f>
        <v>tundra</v>
      </c>
      <c r="V1092">
        <f>_xlfn.XLOOKUP(Table2[[#This Row],[id]],AGCEEP[id],AGCEEP[culture])</f>
        <v>0</v>
      </c>
      <c r="W1092">
        <f>_xlfn.XLOOKUP(Table2[[#This Row],[id]],AGCEEP[id],AGCEEP[goods])</f>
        <v>0</v>
      </c>
      <c r="X1092" t="str">
        <f>_xlfn.XLOOKUP(Table2[[#This Row],[id]],AGCEEP[id],AGCEEP[name])</f>
        <v>Pacific Equatorial Current</v>
      </c>
      <c r="Y1092">
        <f>_xlfn.XLOOKUP(Table2[[#This Row],[id]],AGCEEP[id],AGCEEP[colonization_difficulty])</f>
        <v>0</v>
      </c>
      <c r="Z1092">
        <f>_xlfn.XLOOKUP(Table2[[#This Row],[id]],AGCEEP[id],AGCEEP[manpower])</f>
        <v>0</v>
      </c>
      <c r="AA1092">
        <f>_xlfn.XLOOKUP(Table2[[#This Row],[id]],AGCEEP[id],AGCEEP[income])</f>
        <v>0</v>
      </c>
    </row>
    <row r="1093" spans="1:27">
      <c r="A1093" s="2">
        <v>1092</v>
      </c>
      <c r="B1093" s="3" t="s">
        <v>989</v>
      </c>
      <c r="C1093" s="3" t="s">
        <v>1631</v>
      </c>
      <c r="D1093" s="3" t="s">
        <v>1616</v>
      </c>
      <c r="E1093" s="3" t="s">
        <v>1308</v>
      </c>
      <c r="F1093" s="3"/>
      <c r="G1093" s="3"/>
      <c r="H1093" s="3"/>
      <c r="I1093" s="3"/>
      <c r="J1093" s="3" t="s">
        <v>1927</v>
      </c>
      <c r="K1093" s="3"/>
      <c r="L1093" s="3"/>
      <c r="M1093" s="3"/>
      <c r="O1093">
        <f>Table2[[#This Row],[id]]</f>
        <v>1092</v>
      </c>
      <c r="P1093" t="str">
        <f>_xlfn.XLOOKUP(Table2[[#This Row],[id]],AGCEEP[id],AGCEEP[continent])</f>
        <v>Oceania</v>
      </c>
      <c r="Q1093" t="str">
        <f>_xlfn.XLOOKUP(Table2[[#This Row],[id]],AGCEEP[id],AGCEEP[region])</f>
        <v>WPacificSea</v>
      </c>
      <c r="R1093" t="str">
        <f>_xlfn.XLOOKUP(Table2[[#This Row],[id]],AGCEEP[id],AGCEEP[area])</f>
        <v>Sea</v>
      </c>
      <c r="S1093" t="str">
        <f>_xlfn.XLOOKUP(Table2[[#This Row],[id]],AGCEEP[id],AGCEEP[terrain])</f>
        <v>sea</v>
      </c>
      <c r="T1093">
        <f>_xlfn.XLOOKUP(Table2[[#This Row],[id]],AGCEEP[id],AGCEEP[religion])</f>
        <v>0</v>
      </c>
      <c r="U1093" t="str">
        <f>_xlfn.XLOOKUP(Table2[[#This Row],[id]],AGCEEP[id],AGCEEP[climate])</f>
        <v>tundra</v>
      </c>
      <c r="V1093">
        <f>_xlfn.XLOOKUP(Table2[[#This Row],[id]],AGCEEP[id],AGCEEP[culture])</f>
        <v>0</v>
      </c>
      <c r="W1093">
        <f>_xlfn.XLOOKUP(Table2[[#This Row],[id]],AGCEEP[id],AGCEEP[goods])</f>
        <v>0</v>
      </c>
      <c r="X1093" t="str">
        <f>_xlfn.XLOOKUP(Table2[[#This Row],[id]],AGCEEP[id],AGCEEP[name])</f>
        <v>Pacific Equatorial Current</v>
      </c>
      <c r="Y1093">
        <f>_xlfn.XLOOKUP(Table2[[#This Row],[id]],AGCEEP[id],AGCEEP[colonization_difficulty])</f>
        <v>0</v>
      </c>
      <c r="Z1093">
        <f>_xlfn.XLOOKUP(Table2[[#This Row],[id]],AGCEEP[id],AGCEEP[manpower])</f>
        <v>0</v>
      </c>
      <c r="AA1093">
        <f>_xlfn.XLOOKUP(Table2[[#This Row],[id]],AGCEEP[id],AGCEEP[income])</f>
        <v>0</v>
      </c>
    </row>
    <row r="1094" spans="1:27">
      <c r="A1094" s="2">
        <v>1093</v>
      </c>
      <c r="B1094" s="3" t="s">
        <v>989</v>
      </c>
      <c r="C1094" s="3" t="s">
        <v>1631</v>
      </c>
      <c r="D1094" s="3" t="s">
        <v>1616</v>
      </c>
      <c r="E1094" s="3" t="s">
        <v>1308</v>
      </c>
      <c r="F1094" s="3"/>
      <c r="G1094" s="3"/>
      <c r="H1094" s="3"/>
      <c r="I1094" s="3"/>
      <c r="J1094" s="3" t="s">
        <v>1928</v>
      </c>
      <c r="K1094" s="3"/>
      <c r="L1094" s="3"/>
      <c r="M1094" s="3"/>
      <c r="O1094">
        <f>Table2[[#This Row],[id]]</f>
        <v>1093</v>
      </c>
      <c r="P1094" t="str">
        <f>_xlfn.XLOOKUP(Table2[[#This Row],[id]],AGCEEP[id],AGCEEP[continent])</f>
        <v>Oceania</v>
      </c>
      <c r="Q1094" t="str">
        <f>_xlfn.XLOOKUP(Table2[[#This Row],[id]],AGCEEP[id],AGCEEP[region])</f>
        <v>WPacificSea</v>
      </c>
      <c r="R1094" t="str">
        <f>_xlfn.XLOOKUP(Table2[[#This Row],[id]],AGCEEP[id],AGCEEP[area])</f>
        <v>Sea</v>
      </c>
      <c r="S1094" t="str">
        <f>_xlfn.XLOOKUP(Table2[[#This Row],[id]],AGCEEP[id],AGCEEP[terrain])</f>
        <v>sea</v>
      </c>
      <c r="T1094">
        <f>_xlfn.XLOOKUP(Table2[[#This Row],[id]],AGCEEP[id],AGCEEP[religion])</f>
        <v>0</v>
      </c>
      <c r="U1094" t="str">
        <f>_xlfn.XLOOKUP(Table2[[#This Row],[id]],AGCEEP[id],AGCEEP[climate])</f>
        <v>tundra</v>
      </c>
      <c r="V1094">
        <f>_xlfn.XLOOKUP(Table2[[#This Row],[id]],AGCEEP[id],AGCEEP[culture])</f>
        <v>0</v>
      </c>
      <c r="W1094">
        <f>_xlfn.XLOOKUP(Table2[[#This Row],[id]],AGCEEP[id],AGCEEP[goods])</f>
        <v>0</v>
      </c>
      <c r="X1094" t="str">
        <f>_xlfn.XLOOKUP(Table2[[#This Row],[id]],AGCEEP[id],AGCEEP[name])</f>
        <v>Pacific Equatorial Current</v>
      </c>
      <c r="Y1094">
        <f>_xlfn.XLOOKUP(Table2[[#This Row],[id]],AGCEEP[id],AGCEEP[colonization_difficulty])</f>
        <v>0</v>
      </c>
      <c r="Z1094">
        <f>_xlfn.XLOOKUP(Table2[[#This Row],[id]],AGCEEP[id],AGCEEP[manpower])</f>
        <v>0</v>
      </c>
      <c r="AA1094">
        <f>_xlfn.XLOOKUP(Table2[[#This Row],[id]],AGCEEP[id],AGCEEP[income])</f>
        <v>0</v>
      </c>
    </row>
    <row r="1095" spans="1:27">
      <c r="A1095" s="2">
        <v>1094</v>
      </c>
      <c r="B1095" s="3" t="s">
        <v>989</v>
      </c>
      <c r="C1095" s="3" t="s">
        <v>1643</v>
      </c>
      <c r="D1095" s="3" t="s">
        <v>1616</v>
      </c>
      <c r="E1095" s="3" t="s">
        <v>1308</v>
      </c>
      <c r="F1095" s="3"/>
      <c r="G1095" s="3"/>
      <c r="H1095" s="3"/>
      <c r="I1095" s="3"/>
      <c r="J1095" s="3" t="s">
        <v>1765</v>
      </c>
      <c r="K1095" s="3"/>
      <c r="L1095" s="3"/>
      <c r="M1095" s="3"/>
      <c r="O1095">
        <f>Table2[[#This Row],[id]]</f>
        <v>1094</v>
      </c>
      <c r="P1095" t="str">
        <f>_xlfn.XLOOKUP(Table2[[#This Row],[id]],AGCEEP[id],AGCEEP[continent])</f>
        <v>Oceania</v>
      </c>
      <c r="Q1095" t="str">
        <f>_xlfn.XLOOKUP(Table2[[#This Row],[id]],AGCEEP[id],AGCEEP[region])</f>
        <v>SWPacificSea</v>
      </c>
      <c r="R1095" t="str">
        <f>_xlfn.XLOOKUP(Table2[[#This Row],[id]],AGCEEP[id],AGCEEP[area])</f>
        <v>Sea</v>
      </c>
      <c r="S1095" t="str">
        <f>_xlfn.XLOOKUP(Table2[[#This Row],[id]],AGCEEP[id],AGCEEP[terrain])</f>
        <v>sea</v>
      </c>
      <c r="T1095">
        <f>_xlfn.XLOOKUP(Table2[[#This Row],[id]],AGCEEP[id],AGCEEP[religion])</f>
        <v>0</v>
      </c>
      <c r="U1095" t="str">
        <f>_xlfn.XLOOKUP(Table2[[#This Row],[id]],AGCEEP[id],AGCEEP[climate])</f>
        <v>tundra</v>
      </c>
      <c r="V1095">
        <f>_xlfn.XLOOKUP(Table2[[#This Row],[id]],AGCEEP[id],AGCEEP[culture])</f>
        <v>0</v>
      </c>
      <c r="W1095">
        <f>_xlfn.XLOOKUP(Table2[[#This Row],[id]],AGCEEP[id],AGCEEP[goods])</f>
        <v>0</v>
      </c>
      <c r="X1095" t="str">
        <f>_xlfn.XLOOKUP(Table2[[#This Row],[id]],AGCEEP[id],AGCEEP[name])</f>
        <v>Pacific Countercurrent</v>
      </c>
      <c r="Y1095">
        <f>_xlfn.XLOOKUP(Table2[[#This Row],[id]],AGCEEP[id],AGCEEP[colonization_difficulty])</f>
        <v>0</v>
      </c>
      <c r="Z1095">
        <f>_xlfn.XLOOKUP(Table2[[#This Row],[id]],AGCEEP[id],AGCEEP[manpower])</f>
        <v>0</v>
      </c>
      <c r="AA1095">
        <f>_xlfn.XLOOKUP(Table2[[#This Row],[id]],AGCEEP[id],AGCEEP[income])</f>
        <v>0</v>
      </c>
    </row>
    <row r="1096" spans="1:27">
      <c r="A1096" s="2">
        <v>1095</v>
      </c>
      <c r="B1096" s="3" t="s">
        <v>989</v>
      </c>
      <c r="C1096" s="3" t="s">
        <v>1627</v>
      </c>
      <c r="D1096" s="3" t="s">
        <v>1616</v>
      </c>
      <c r="E1096" s="3" t="s">
        <v>1308</v>
      </c>
      <c r="F1096" s="3"/>
      <c r="G1096" s="3"/>
      <c r="H1096" s="3"/>
      <c r="I1096" s="3"/>
      <c r="J1096" s="3" t="s">
        <v>1765</v>
      </c>
      <c r="K1096" s="3"/>
      <c r="L1096" s="3"/>
      <c r="M1096" s="3"/>
      <c r="O1096">
        <f>Table2[[#This Row],[id]]</f>
        <v>1095</v>
      </c>
      <c r="P1096" t="str">
        <f>_xlfn.XLOOKUP(Table2[[#This Row],[id]],AGCEEP[id],AGCEEP[continent])</f>
        <v>Oceania</v>
      </c>
      <c r="Q1096" t="str">
        <f>_xlfn.XLOOKUP(Table2[[#This Row],[id]],AGCEEP[id],AGCEEP[region])</f>
        <v>EPacificSea</v>
      </c>
      <c r="R1096" t="str">
        <f>_xlfn.XLOOKUP(Table2[[#This Row],[id]],AGCEEP[id],AGCEEP[area])</f>
        <v>Sea</v>
      </c>
      <c r="S1096" t="str">
        <f>_xlfn.XLOOKUP(Table2[[#This Row],[id]],AGCEEP[id],AGCEEP[terrain])</f>
        <v>sea</v>
      </c>
      <c r="T1096">
        <f>_xlfn.XLOOKUP(Table2[[#This Row],[id]],AGCEEP[id],AGCEEP[religion])</f>
        <v>0</v>
      </c>
      <c r="U1096" t="str">
        <f>_xlfn.XLOOKUP(Table2[[#This Row],[id]],AGCEEP[id],AGCEEP[climate])</f>
        <v>tundra</v>
      </c>
      <c r="V1096">
        <f>_xlfn.XLOOKUP(Table2[[#This Row],[id]],AGCEEP[id],AGCEEP[culture])</f>
        <v>0</v>
      </c>
      <c r="W1096">
        <f>_xlfn.XLOOKUP(Table2[[#This Row],[id]],AGCEEP[id],AGCEEP[goods])</f>
        <v>0</v>
      </c>
      <c r="X1096" t="str">
        <f>_xlfn.XLOOKUP(Table2[[#This Row],[id]],AGCEEP[id],AGCEEP[name])</f>
        <v>Pacific Countercurrent</v>
      </c>
      <c r="Y1096">
        <f>_xlfn.XLOOKUP(Table2[[#This Row],[id]],AGCEEP[id],AGCEEP[colonization_difficulty])</f>
        <v>0</v>
      </c>
      <c r="Z1096">
        <f>_xlfn.XLOOKUP(Table2[[#This Row],[id]],AGCEEP[id],AGCEEP[manpower])</f>
        <v>0</v>
      </c>
      <c r="AA1096">
        <f>_xlfn.XLOOKUP(Table2[[#This Row],[id]],AGCEEP[id],AGCEEP[income])</f>
        <v>0</v>
      </c>
    </row>
    <row r="1097" spans="1:27">
      <c r="A1097" s="2">
        <v>1096</v>
      </c>
      <c r="B1097" s="3" t="s">
        <v>989</v>
      </c>
      <c r="C1097" s="3" t="s">
        <v>1627</v>
      </c>
      <c r="D1097" s="3" t="s">
        <v>1616</v>
      </c>
      <c r="E1097" s="3" t="s">
        <v>1308</v>
      </c>
      <c r="F1097" s="3"/>
      <c r="G1097" s="3"/>
      <c r="H1097" s="3"/>
      <c r="I1097" s="3"/>
      <c r="J1097" s="3" t="s">
        <v>1765</v>
      </c>
      <c r="K1097" s="3"/>
      <c r="L1097" s="3"/>
      <c r="M1097" s="3"/>
      <c r="O1097">
        <f>Table2[[#This Row],[id]]</f>
        <v>1096</v>
      </c>
      <c r="P1097" t="str">
        <f>_xlfn.XLOOKUP(Table2[[#This Row],[id]],AGCEEP[id],AGCEEP[continent])</f>
        <v>Oceania</v>
      </c>
      <c r="Q1097" t="str">
        <f>_xlfn.XLOOKUP(Table2[[#This Row],[id]],AGCEEP[id],AGCEEP[region])</f>
        <v>EPacificSea</v>
      </c>
      <c r="R1097" t="str">
        <f>_xlfn.XLOOKUP(Table2[[#This Row],[id]],AGCEEP[id],AGCEEP[area])</f>
        <v>Sea</v>
      </c>
      <c r="S1097" t="str">
        <f>_xlfn.XLOOKUP(Table2[[#This Row],[id]],AGCEEP[id],AGCEEP[terrain])</f>
        <v>sea</v>
      </c>
      <c r="T1097">
        <f>_xlfn.XLOOKUP(Table2[[#This Row],[id]],AGCEEP[id],AGCEEP[religion])</f>
        <v>0</v>
      </c>
      <c r="U1097" t="str">
        <f>_xlfn.XLOOKUP(Table2[[#This Row],[id]],AGCEEP[id],AGCEEP[climate])</f>
        <v>tundra</v>
      </c>
      <c r="V1097">
        <f>_xlfn.XLOOKUP(Table2[[#This Row],[id]],AGCEEP[id],AGCEEP[culture])</f>
        <v>0</v>
      </c>
      <c r="W1097">
        <f>_xlfn.XLOOKUP(Table2[[#This Row],[id]],AGCEEP[id],AGCEEP[goods])</f>
        <v>0</v>
      </c>
      <c r="X1097" t="str">
        <f>_xlfn.XLOOKUP(Table2[[#This Row],[id]],AGCEEP[id],AGCEEP[name])</f>
        <v>Pacific Countercurrent</v>
      </c>
      <c r="Y1097">
        <f>_xlfn.XLOOKUP(Table2[[#This Row],[id]],AGCEEP[id],AGCEEP[colonization_difficulty])</f>
        <v>0</v>
      </c>
      <c r="Z1097">
        <f>_xlfn.XLOOKUP(Table2[[#This Row],[id]],AGCEEP[id],AGCEEP[manpower])</f>
        <v>0</v>
      </c>
      <c r="AA1097">
        <f>_xlfn.XLOOKUP(Table2[[#This Row],[id]],AGCEEP[id],AGCEEP[income])</f>
        <v>0</v>
      </c>
    </row>
    <row r="1098" spans="1:27">
      <c r="A1098" s="2">
        <v>1097</v>
      </c>
      <c r="B1098" s="3" t="s">
        <v>989</v>
      </c>
      <c r="C1098" s="3" t="s">
        <v>1636</v>
      </c>
      <c r="D1098" s="3" t="s">
        <v>1616</v>
      </c>
      <c r="E1098" s="3" t="s">
        <v>1308</v>
      </c>
      <c r="F1098" s="3"/>
      <c r="G1098" s="3"/>
      <c r="H1098" s="3"/>
      <c r="I1098" s="3"/>
      <c r="J1098" s="3" t="s">
        <v>1765</v>
      </c>
      <c r="K1098" s="3"/>
      <c r="L1098" s="3"/>
      <c r="M1098" s="3"/>
      <c r="O1098">
        <f>Table2[[#This Row],[id]]</f>
        <v>1097</v>
      </c>
      <c r="P1098" t="str">
        <f>_xlfn.XLOOKUP(Table2[[#This Row],[id]],AGCEEP[id],AGCEEP[continent])</f>
        <v>Oceania</v>
      </c>
      <c r="Q1098" t="str">
        <f>_xlfn.XLOOKUP(Table2[[#This Row],[id]],AGCEEP[id],AGCEEP[region])</f>
        <v>SEPacificSea</v>
      </c>
      <c r="R1098" t="str">
        <f>_xlfn.XLOOKUP(Table2[[#This Row],[id]],AGCEEP[id],AGCEEP[area])</f>
        <v>Sea</v>
      </c>
      <c r="S1098" t="str">
        <f>_xlfn.XLOOKUP(Table2[[#This Row],[id]],AGCEEP[id],AGCEEP[terrain])</f>
        <v>sea</v>
      </c>
      <c r="T1098">
        <f>_xlfn.XLOOKUP(Table2[[#This Row],[id]],AGCEEP[id],AGCEEP[religion])</f>
        <v>0</v>
      </c>
      <c r="U1098" t="str">
        <f>_xlfn.XLOOKUP(Table2[[#This Row],[id]],AGCEEP[id],AGCEEP[climate])</f>
        <v>arctic</v>
      </c>
      <c r="V1098">
        <f>_xlfn.XLOOKUP(Table2[[#This Row],[id]],AGCEEP[id],AGCEEP[culture])</f>
        <v>0</v>
      </c>
      <c r="W1098">
        <f>_xlfn.XLOOKUP(Table2[[#This Row],[id]],AGCEEP[id],AGCEEP[goods])</f>
        <v>0</v>
      </c>
      <c r="X1098" t="str">
        <f>_xlfn.XLOOKUP(Table2[[#This Row],[id]],AGCEEP[id],AGCEEP[name])</f>
        <v>Central Pacific Ocean</v>
      </c>
      <c r="Y1098">
        <f>_xlfn.XLOOKUP(Table2[[#This Row],[id]],AGCEEP[id],AGCEEP[colonization_difficulty])</f>
        <v>0</v>
      </c>
      <c r="Z1098">
        <f>_xlfn.XLOOKUP(Table2[[#This Row],[id]],AGCEEP[id],AGCEEP[manpower])</f>
        <v>0</v>
      </c>
      <c r="AA1098">
        <f>_xlfn.XLOOKUP(Table2[[#This Row],[id]],AGCEEP[id],AGCEEP[income])</f>
        <v>0</v>
      </c>
    </row>
    <row r="1099" spans="1:27">
      <c r="A1099" s="2">
        <v>1098</v>
      </c>
      <c r="B1099" s="3" t="s">
        <v>989</v>
      </c>
      <c r="C1099" s="3" t="s">
        <v>1636</v>
      </c>
      <c r="D1099" s="3" t="s">
        <v>1616</v>
      </c>
      <c r="E1099" s="3" t="s">
        <v>1308</v>
      </c>
      <c r="F1099" s="3"/>
      <c r="G1099" s="3"/>
      <c r="H1099" s="3"/>
      <c r="I1099" s="3"/>
      <c r="J1099" s="3" t="s">
        <v>1765</v>
      </c>
      <c r="K1099" s="3"/>
      <c r="L1099" s="3"/>
      <c r="M1099" s="3"/>
      <c r="O1099">
        <f>Table2[[#This Row],[id]]</f>
        <v>1098</v>
      </c>
      <c r="P1099" t="str">
        <f>_xlfn.XLOOKUP(Table2[[#This Row],[id]],AGCEEP[id],AGCEEP[continent])</f>
        <v>Oceania</v>
      </c>
      <c r="Q1099" t="str">
        <f>_xlfn.XLOOKUP(Table2[[#This Row],[id]],AGCEEP[id],AGCEEP[region])</f>
        <v>SEPacificSea</v>
      </c>
      <c r="R1099" t="str">
        <f>_xlfn.XLOOKUP(Table2[[#This Row],[id]],AGCEEP[id],AGCEEP[area])</f>
        <v>Sea</v>
      </c>
      <c r="S1099" t="str">
        <f>_xlfn.XLOOKUP(Table2[[#This Row],[id]],AGCEEP[id],AGCEEP[terrain])</f>
        <v>sea</v>
      </c>
      <c r="T1099">
        <f>_xlfn.XLOOKUP(Table2[[#This Row],[id]],AGCEEP[id],AGCEEP[religion])</f>
        <v>0</v>
      </c>
      <c r="U1099">
        <f>_xlfn.XLOOKUP(Table2[[#This Row],[id]],AGCEEP[id],AGCEEP[climate])</f>
        <v>0</v>
      </c>
      <c r="V1099">
        <f>_xlfn.XLOOKUP(Table2[[#This Row],[id]],AGCEEP[id],AGCEEP[culture])</f>
        <v>0</v>
      </c>
      <c r="W1099">
        <f>_xlfn.XLOOKUP(Table2[[#This Row],[id]],AGCEEP[id],AGCEEP[goods])</f>
        <v>0</v>
      </c>
      <c r="X1099" t="str">
        <f>_xlfn.XLOOKUP(Table2[[#This Row],[id]],AGCEEP[id],AGCEEP[name])</f>
        <v>Central Pacific Ocean</v>
      </c>
      <c r="Y1099">
        <f>_xlfn.XLOOKUP(Table2[[#This Row],[id]],AGCEEP[id],AGCEEP[colonization_difficulty])</f>
        <v>0</v>
      </c>
      <c r="Z1099">
        <f>_xlfn.XLOOKUP(Table2[[#This Row],[id]],AGCEEP[id],AGCEEP[manpower])</f>
        <v>0</v>
      </c>
      <c r="AA1099">
        <f>_xlfn.XLOOKUP(Table2[[#This Row],[id]],AGCEEP[id],AGCEEP[income])</f>
        <v>0</v>
      </c>
    </row>
    <row r="1100" spans="1:27">
      <c r="A1100" s="2">
        <v>1099</v>
      </c>
      <c r="B1100" s="3" t="s">
        <v>989</v>
      </c>
      <c r="C1100" s="3" t="s">
        <v>1636</v>
      </c>
      <c r="D1100" s="3" t="s">
        <v>1616</v>
      </c>
      <c r="E1100" s="3" t="s">
        <v>1308</v>
      </c>
      <c r="F1100" s="3"/>
      <c r="G1100" s="3"/>
      <c r="H1100" s="3"/>
      <c r="I1100" s="3"/>
      <c r="J1100" s="3" t="s">
        <v>1765</v>
      </c>
      <c r="K1100" s="3"/>
      <c r="L1100" s="3"/>
      <c r="M1100" s="3"/>
      <c r="O1100">
        <f>Table2[[#This Row],[id]]</f>
        <v>1099</v>
      </c>
      <c r="P1100" t="str">
        <f>_xlfn.XLOOKUP(Table2[[#This Row],[id]],AGCEEP[id],AGCEEP[continent])</f>
        <v>Oceania</v>
      </c>
      <c r="Q1100" t="str">
        <f>_xlfn.XLOOKUP(Table2[[#This Row],[id]],AGCEEP[id],AGCEEP[region])</f>
        <v>SEPacificSea</v>
      </c>
      <c r="R1100" t="str">
        <f>_xlfn.XLOOKUP(Table2[[#This Row],[id]],AGCEEP[id],AGCEEP[area])</f>
        <v>Sea</v>
      </c>
      <c r="S1100" t="str">
        <f>_xlfn.XLOOKUP(Table2[[#This Row],[id]],AGCEEP[id],AGCEEP[terrain])</f>
        <v>sea</v>
      </c>
      <c r="T1100">
        <f>_xlfn.XLOOKUP(Table2[[#This Row],[id]],AGCEEP[id],AGCEEP[religion])</f>
        <v>0</v>
      </c>
      <c r="U1100">
        <f>_xlfn.XLOOKUP(Table2[[#This Row],[id]],AGCEEP[id],AGCEEP[climate])</f>
        <v>0</v>
      </c>
      <c r="V1100">
        <f>_xlfn.XLOOKUP(Table2[[#This Row],[id]],AGCEEP[id],AGCEEP[culture])</f>
        <v>0</v>
      </c>
      <c r="W1100">
        <f>_xlfn.XLOOKUP(Table2[[#This Row],[id]],AGCEEP[id],AGCEEP[goods])</f>
        <v>0</v>
      </c>
      <c r="X1100" t="str">
        <f>_xlfn.XLOOKUP(Table2[[#This Row],[id]],AGCEEP[id],AGCEEP[name])</f>
        <v>Central Pacific Ocean</v>
      </c>
      <c r="Y1100">
        <f>_xlfn.XLOOKUP(Table2[[#This Row],[id]],AGCEEP[id],AGCEEP[colonization_difficulty])</f>
        <v>0</v>
      </c>
      <c r="Z1100">
        <f>_xlfn.XLOOKUP(Table2[[#This Row],[id]],AGCEEP[id],AGCEEP[manpower])</f>
        <v>0</v>
      </c>
      <c r="AA1100">
        <f>_xlfn.XLOOKUP(Table2[[#This Row],[id]],AGCEEP[id],AGCEEP[income])</f>
        <v>0</v>
      </c>
    </row>
    <row r="1101" spans="1:27">
      <c r="A1101" s="2">
        <v>1100</v>
      </c>
      <c r="B1101" s="3" t="s">
        <v>989</v>
      </c>
      <c r="C1101" s="3" t="s">
        <v>1636</v>
      </c>
      <c r="D1101" s="3" t="s">
        <v>1616</v>
      </c>
      <c r="E1101" s="3" t="s">
        <v>1308</v>
      </c>
      <c r="F1101" s="3"/>
      <c r="G1101" s="3"/>
      <c r="H1101" s="3"/>
      <c r="I1101" s="3"/>
      <c r="J1101" s="3" t="s">
        <v>1765</v>
      </c>
      <c r="K1101" s="3"/>
      <c r="L1101" s="3"/>
      <c r="M1101" s="3"/>
      <c r="O1101">
        <f>Table2[[#This Row],[id]]</f>
        <v>1100</v>
      </c>
      <c r="P1101" t="str">
        <f>_xlfn.XLOOKUP(Table2[[#This Row],[id]],AGCEEP[id],AGCEEP[continent])</f>
        <v>Oceania</v>
      </c>
      <c r="Q1101" t="str">
        <f>_xlfn.XLOOKUP(Table2[[#This Row],[id]],AGCEEP[id],AGCEEP[region])</f>
        <v>SEPacificSea</v>
      </c>
      <c r="R1101" t="str">
        <f>_xlfn.XLOOKUP(Table2[[#This Row],[id]],AGCEEP[id],AGCEEP[area])</f>
        <v>Sea</v>
      </c>
      <c r="S1101" t="str">
        <f>_xlfn.XLOOKUP(Table2[[#This Row],[id]],AGCEEP[id],AGCEEP[terrain])</f>
        <v>sea</v>
      </c>
      <c r="T1101">
        <f>_xlfn.XLOOKUP(Table2[[#This Row],[id]],AGCEEP[id],AGCEEP[religion])</f>
        <v>0</v>
      </c>
      <c r="U1101">
        <f>_xlfn.XLOOKUP(Table2[[#This Row],[id]],AGCEEP[id],AGCEEP[climate])</f>
        <v>0</v>
      </c>
      <c r="V1101">
        <f>_xlfn.XLOOKUP(Table2[[#This Row],[id]],AGCEEP[id],AGCEEP[culture])</f>
        <v>0</v>
      </c>
      <c r="W1101">
        <f>_xlfn.XLOOKUP(Table2[[#This Row],[id]],AGCEEP[id],AGCEEP[goods])</f>
        <v>0</v>
      </c>
      <c r="X1101" t="str">
        <f>_xlfn.XLOOKUP(Table2[[#This Row],[id]],AGCEEP[id],AGCEEP[name])</f>
        <v>Central Pacific Ocean</v>
      </c>
      <c r="Y1101">
        <f>_xlfn.XLOOKUP(Table2[[#This Row],[id]],AGCEEP[id],AGCEEP[colonization_difficulty])</f>
        <v>0</v>
      </c>
      <c r="Z1101">
        <f>_xlfn.XLOOKUP(Table2[[#This Row],[id]],AGCEEP[id],AGCEEP[manpower])</f>
        <v>0</v>
      </c>
      <c r="AA1101">
        <f>_xlfn.XLOOKUP(Table2[[#This Row],[id]],AGCEEP[id],AGCEEP[income])</f>
        <v>0</v>
      </c>
    </row>
    <row r="1102" spans="1:27">
      <c r="A1102" s="2">
        <v>1101</v>
      </c>
      <c r="B1102" s="3" t="s">
        <v>11</v>
      </c>
      <c r="C1102" s="3" t="s">
        <v>1636</v>
      </c>
      <c r="D1102" s="3" t="s">
        <v>1616</v>
      </c>
      <c r="E1102" s="3" t="s">
        <v>1308</v>
      </c>
      <c r="F1102" s="3"/>
      <c r="G1102" s="3"/>
      <c r="H1102" s="3"/>
      <c r="I1102" s="3"/>
      <c r="J1102" s="3" t="s">
        <v>1542</v>
      </c>
      <c r="K1102" s="3">
        <v>0</v>
      </c>
      <c r="L1102" s="3"/>
      <c r="M1102" s="3"/>
      <c r="O1102">
        <f>Table2[[#This Row],[id]]</f>
        <v>1101</v>
      </c>
      <c r="P1102" t="str">
        <f>_xlfn.XLOOKUP(Table2[[#This Row],[id]],AGCEEP[id],AGCEEP[continent])</f>
        <v>America</v>
      </c>
      <c r="Q1102" t="str">
        <f>_xlfn.XLOOKUP(Table2[[#This Row],[id]],AGCEEP[id],AGCEEP[region])</f>
        <v>SEPacificSea</v>
      </c>
      <c r="R1102" t="str">
        <f>_xlfn.XLOOKUP(Table2[[#This Row],[id]],AGCEEP[id],AGCEEP[area])</f>
        <v>Sea</v>
      </c>
      <c r="S1102" t="str">
        <f>_xlfn.XLOOKUP(Table2[[#This Row],[id]],AGCEEP[id],AGCEEP[terrain])</f>
        <v>sea</v>
      </c>
      <c r="T1102">
        <f>_xlfn.XLOOKUP(Table2[[#This Row],[id]],AGCEEP[id],AGCEEP[religion])</f>
        <v>0</v>
      </c>
      <c r="U1102">
        <f>_xlfn.XLOOKUP(Table2[[#This Row],[id]],AGCEEP[id],AGCEEP[climate])</f>
        <v>0</v>
      </c>
      <c r="V1102">
        <f>_xlfn.XLOOKUP(Table2[[#This Row],[id]],AGCEEP[id],AGCEEP[culture])</f>
        <v>0</v>
      </c>
      <c r="W1102">
        <f>_xlfn.XLOOKUP(Table2[[#This Row],[id]],AGCEEP[id],AGCEEP[goods])</f>
        <v>0</v>
      </c>
      <c r="X1102" t="str">
        <f>_xlfn.XLOOKUP(Table2[[#This Row],[id]],AGCEEP[id],AGCEEP[name])</f>
        <v>Coast of Peru</v>
      </c>
      <c r="Y1102">
        <f>_xlfn.XLOOKUP(Table2[[#This Row],[id]],AGCEEP[id],AGCEEP[colonization_difficulty])</f>
        <v>0</v>
      </c>
      <c r="Z1102">
        <f>_xlfn.XLOOKUP(Table2[[#This Row],[id]],AGCEEP[id],AGCEEP[manpower])</f>
        <v>0</v>
      </c>
      <c r="AA1102">
        <f>_xlfn.XLOOKUP(Table2[[#This Row],[id]],AGCEEP[id],AGCEEP[income])</f>
        <v>0</v>
      </c>
    </row>
    <row r="1103" spans="1:27">
      <c r="A1103" s="2">
        <v>1102</v>
      </c>
      <c r="B1103" s="3" t="s">
        <v>11</v>
      </c>
      <c r="C1103" s="3" t="s">
        <v>1636</v>
      </c>
      <c r="D1103" s="3" t="s">
        <v>1616</v>
      </c>
      <c r="E1103" s="3" t="s">
        <v>1308</v>
      </c>
      <c r="F1103" s="3"/>
      <c r="G1103" s="3"/>
      <c r="H1103" s="3"/>
      <c r="I1103" s="3"/>
      <c r="J1103" s="3" t="s">
        <v>1765</v>
      </c>
      <c r="K1103" s="3"/>
      <c r="L1103" s="3"/>
      <c r="M1103" s="3"/>
      <c r="O1103">
        <f>Table2[[#This Row],[id]]</f>
        <v>1102</v>
      </c>
      <c r="P1103" t="str">
        <f>_xlfn.XLOOKUP(Table2[[#This Row],[id]],AGCEEP[id],AGCEEP[continent])</f>
        <v>America</v>
      </c>
      <c r="Q1103" t="str">
        <f>_xlfn.XLOOKUP(Table2[[#This Row],[id]],AGCEEP[id],AGCEEP[region])</f>
        <v>SEPacificSea</v>
      </c>
      <c r="R1103" t="str">
        <f>_xlfn.XLOOKUP(Table2[[#This Row],[id]],AGCEEP[id],AGCEEP[area])</f>
        <v>Sea</v>
      </c>
      <c r="S1103" t="str">
        <f>_xlfn.XLOOKUP(Table2[[#This Row],[id]],AGCEEP[id],AGCEEP[terrain])</f>
        <v>sea</v>
      </c>
      <c r="T1103">
        <f>_xlfn.XLOOKUP(Table2[[#This Row],[id]],AGCEEP[id],AGCEEP[religion])</f>
        <v>0</v>
      </c>
      <c r="U1103">
        <f>_xlfn.XLOOKUP(Table2[[#This Row],[id]],AGCEEP[id],AGCEEP[climate])</f>
        <v>0</v>
      </c>
      <c r="V1103">
        <f>_xlfn.XLOOKUP(Table2[[#This Row],[id]],AGCEEP[id],AGCEEP[culture])</f>
        <v>0</v>
      </c>
      <c r="W1103">
        <f>_xlfn.XLOOKUP(Table2[[#This Row],[id]],AGCEEP[id],AGCEEP[goods])</f>
        <v>0</v>
      </c>
      <c r="X1103" t="str">
        <f>_xlfn.XLOOKUP(Table2[[#This Row],[id]],AGCEEP[id],AGCEEP[name])</f>
        <v>Central Pacific Ocean</v>
      </c>
      <c r="Y1103">
        <f>_xlfn.XLOOKUP(Table2[[#This Row],[id]],AGCEEP[id],AGCEEP[colonization_difficulty])</f>
        <v>0</v>
      </c>
      <c r="Z1103">
        <f>_xlfn.XLOOKUP(Table2[[#This Row],[id]],AGCEEP[id],AGCEEP[manpower])</f>
        <v>0</v>
      </c>
      <c r="AA1103">
        <f>_xlfn.XLOOKUP(Table2[[#This Row],[id]],AGCEEP[id],AGCEEP[income])</f>
        <v>0</v>
      </c>
    </row>
    <row r="1104" spans="1:27">
      <c r="A1104" s="2">
        <v>1103</v>
      </c>
      <c r="B1104" s="3" t="s">
        <v>11</v>
      </c>
      <c r="C1104" s="3" t="s">
        <v>1636</v>
      </c>
      <c r="D1104" s="3" t="s">
        <v>1616</v>
      </c>
      <c r="E1104" s="3" t="s">
        <v>1308</v>
      </c>
      <c r="F1104" s="3"/>
      <c r="G1104" s="3"/>
      <c r="H1104" s="3"/>
      <c r="I1104" s="3"/>
      <c r="J1104" s="3" t="s">
        <v>1778</v>
      </c>
      <c r="K1104" s="3"/>
      <c r="L1104" s="3"/>
      <c r="M1104" s="3"/>
      <c r="O1104">
        <f>Table2[[#This Row],[id]]</f>
        <v>1103</v>
      </c>
      <c r="P1104" t="str">
        <f>_xlfn.XLOOKUP(Table2[[#This Row],[id]],AGCEEP[id],AGCEEP[continent])</f>
        <v>America</v>
      </c>
      <c r="Q1104" t="str">
        <f>_xlfn.XLOOKUP(Table2[[#This Row],[id]],AGCEEP[id],AGCEEP[region])</f>
        <v>SEPacificSea</v>
      </c>
      <c r="R1104" t="str">
        <f>_xlfn.XLOOKUP(Table2[[#This Row],[id]],AGCEEP[id],AGCEEP[area])</f>
        <v>Sea</v>
      </c>
      <c r="S1104" t="str">
        <f>_xlfn.XLOOKUP(Table2[[#This Row],[id]],AGCEEP[id],AGCEEP[terrain])</f>
        <v>sea</v>
      </c>
      <c r="T1104">
        <f>_xlfn.XLOOKUP(Table2[[#This Row],[id]],AGCEEP[id],AGCEEP[religion])</f>
        <v>0</v>
      </c>
      <c r="U1104">
        <f>_xlfn.XLOOKUP(Table2[[#This Row],[id]],AGCEEP[id],AGCEEP[climate])</f>
        <v>0</v>
      </c>
      <c r="V1104">
        <f>_xlfn.XLOOKUP(Table2[[#This Row],[id]],AGCEEP[id],AGCEEP[culture])</f>
        <v>0</v>
      </c>
      <c r="W1104">
        <f>_xlfn.XLOOKUP(Table2[[#This Row],[id]],AGCEEP[id],AGCEEP[goods])</f>
        <v>0</v>
      </c>
      <c r="X1104" t="str">
        <f>_xlfn.XLOOKUP(Table2[[#This Row],[id]],AGCEEP[id],AGCEEP[name])</f>
        <v>Juan Fernandez Islands</v>
      </c>
      <c r="Y1104">
        <f>_xlfn.XLOOKUP(Table2[[#This Row],[id]],AGCEEP[id],AGCEEP[colonization_difficulty])</f>
        <v>0</v>
      </c>
      <c r="Z1104">
        <f>_xlfn.XLOOKUP(Table2[[#This Row],[id]],AGCEEP[id],AGCEEP[manpower])</f>
        <v>0</v>
      </c>
      <c r="AA1104">
        <f>_xlfn.XLOOKUP(Table2[[#This Row],[id]],AGCEEP[id],AGCEEP[income])</f>
        <v>0</v>
      </c>
    </row>
    <row r="1105" spans="1:27">
      <c r="A1105" s="2">
        <v>1104</v>
      </c>
      <c r="B1105" s="3" t="s">
        <v>11</v>
      </c>
      <c r="C1105" s="3" t="s">
        <v>1636</v>
      </c>
      <c r="D1105" s="3" t="s">
        <v>1616</v>
      </c>
      <c r="E1105" s="3" t="s">
        <v>1308</v>
      </c>
      <c r="F1105" s="3"/>
      <c r="G1105" s="3"/>
      <c r="H1105" s="3"/>
      <c r="I1105" s="3"/>
      <c r="J1105" s="3" t="s">
        <v>1540</v>
      </c>
      <c r="K1105" s="3">
        <v>0</v>
      </c>
      <c r="L1105" s="3"/>
      <c r="M1105" s="3"/>
      <c r="O1105">
        <f>Table2[[#This Row],[id]]</f>
        <v>1104</v>
      </c>
      <c r="P1105" t="str">
        <f>_xlfn.XLOOKUP(Table2[[#This Row],[id]],AGCEEP[id],AGCEEP[continent])</f>
        <v>America</v>
      </c>
      <c r="Q1105" t="str">
        <f>_xlfn.XLOOKUP(Table2[[#This Row],[id]],AGCEEP[id],AGCEEP[region])</f>
        <v>SEPacificSea</v>
      </c>
      <c r="R1105" t="str">
        <f>_xlfn.XLOOKUP(Table2[[#This Row],[id]],AGCEEP[id],AGCEEP[area])</f>
        <v>Sea</v>
      </c>
      <c r="S1105" t="str">
        <f>_xlfn.XLOOKUP(Table2[[#This Row],[id]],AGCEEP[id],AGCEEP[terrain])</f>
        <v>sea</v>
      </c>
      <c r="T1105">
        <f>_xlfn.XLOOKUP(Table2[[#This Row],[id]],AGCEEP[id],AGCEEP[religion])</f>
        <v>0</v>
      </c>
      <c r="U1105">
        <f>_xlfn.XLOOKUP(Table2[[#This Row],[id]],AGCEEP[id],AGCEEP[climate])</f>
        <v>0</v>
      </c>
      <c r="V1105">
        <f>_xlfn.XLOOKUP(Table2[[#This Row],[id]],AGCEEP[id],AGCEEP[culture])</f>
        <v>0</v>
      </c>
      <c r="W1105">
        <f>_xlfn.XLOOKUP(Table2[[#This Row],[id]],AGCEEP[id],AGCEEP[goods])</f>
        <v>0</v>
      </c>
      <c r="X1105" t="str">
        <f>_xlfn.XLOOKUP(Table2[[#This Row],[id]],AGCEEP[id],AGCEEP[name])</f>
        <v>Arica Gulf</v>
      </c>
      <c r="Y1105">
        <f>_xlfn.XLOOKUP(Table2[[#This Row],[id]],AGCEEP[id],AGCEEP[colonization_difficulty])</f>
        <v>0</v>
      </c>
      <c r="Z1105">
        <f>_xlfn.XLOOKUP(Table2[[#This Row],[id]],AGCEEP[id],AGCEEP[manpower])</f>
        <v>0</v>
      </c>
      <c r="AA1105">
        <f>_xlfn.XLOOKUP(Table2[[#This Row],[id]],AGCEEP[id],AGCEEP[income])</f>
        <v>0</v>
      </c>
    </row>
    <row r="1106" spans="1:27">
      <c r="A1106" s="2">
        <v>1105</v>
      </c>
      <c r="B1106" s="3" t="s">
        <v>11</v>
      </c>
      <c r="C1106" s="3" t="s">
        <v>1636</v>
      </c>
      <c r="D1106" s="3" t="s">
        <v>1616</v>
      </c>
      <c r="E1106" s="3" t="s">
        <v>1308</v>
      </c>
      <c r="F1106" s="3"/>
      <c r="G1106" s="3"/>
      <c r="H1106" s="3"/>
      <c r="I1106" s="3"/>
      <c r="J1106" s="3" t="s">
        <v>1541</v>
      </c>
      <c r="K1106" s="3">
        <v>0</v>
      </c>
      <c r="L1106" s="3"/>
      <c r="M1106" s="3"/>
      <c r="O1106">
        <f>Table2[[#This Row],[id]]</f>
        <v>1105</v>
      </c>
      <c r="P1106" t="str">
        <f>_xlfn.XLOOKUP(Table2[[#This Row],[id]],AGCEEP[id],AGCEEP[continent])</f>
        <v>America</v>
      </c>
      <c r="Q1106" t="str">
        <f>_xlfn.XLOOKUP(Table2[[#This Row],[id]],AGCEEP[id],AGCEEP[region])</f>
        <v>SEPacificSea</v>
      </c>
      <c r="R1106" t="str">
        <f>_xlfn.XLOOKUP(Table2[[#This Row],[id]],AGCEEP[id],AGCEEP[area])</f>
        <v>Sea</v>
      </c>
      <c r="S1106" t="str">
        <f>_xlfn.XLOOKUP(Table2[[#This Row],[id]],AGCEEP[id],AGCEEP[terrain])</f>
        <v>sea</v>
      </c>
      <c r="T1106">
        <f>_xlfn.XLOOKUP(Table2[[#This Row],[id]],AGCEEP[id],AGCEEP[religion])</f>
        <v>0</v>
      </c>
      <c r="U1106">
        <f>_xlfn.XLOOKUP(Table2[[#This Row],[id]],AGCEEP[id],AGCEEP[climate])</f>
        <v>0</v>
      </c>
      <c r="V1106">
        <f>_xlfn.XLOOKUP(Table2[[#This Row],[id]],AGCEEP[id],AGCEEP[culture])</f>
        <v>0</v>
      </c>
      <c r="W1106">
        <f>_xlfn.XLOOKUP(Table2[[#This Row],[id]],AGCEEP[id],AGCEEP[goods])</f>
        <v>0</v>
      </c>
      <c r="X1106" t="str">
        <f>_xlfn.XLOOKUP(Table2[[#This Row],[id]],AGCEEP[id],AGCEEP[name])</f>
        <v>Arequipa Bay</v>
      </c>
      <c r="Y1106">
        <f>_xlfn.XLOOKUP(Table2[[#This Row],[id]],AGCEEP[id],AGCEEP[colonization_difficulty])</f>
        <v>0</v>
      </c>
      <c r="Z1106">
        <f>_xlfn.XLOOKUP(Table2[[#This Row],[id]],AGCEEP[id],AGCEEP[manpower])</f>
        <v>0</v>
      </c>
      <c r="AA1106">
        <f>_xlfn.XLOOKUP(Table2[[#This Row],[id]],AGCEEP[id],AGCEEP[income])</f>
        <v>0</v>
      </c>
    </row>
    <row r="1107" spans="1:27">
      <c r="A1107" s="2">
        <v>1106</v>
      </c>
      <c r="B1107" s="3" t="s">
        <v>11</v>
      </c>
      <c r="C1107" s="3" t="s">
        <v>1628</v>
      </c>
      <c r="D1107" s="3" t="s">
        <v>1616</v>
      </c>
      <c r="E1107" s="3" t="s">
        <v>1308</v>
      </c>
      <c r="F1107" s="3"/>
      <c r="G1107" s="3"/>
      <c r="H1107" s="3"/>
      <c r="I1107" s="3"/>
      <c r="J1107" s="3" t="s">
        <v>1524</v>
      </c>
      <c r="K1107" s="3">
        <v>0</v>
      </c>
      <c r="L1107" s="3"/>
      <c r="M1107" s="3"/>
      <c r="O1107">
        <f>Table2[[#This Row],[id]]</f>
        <v>1106</v>
      </c>
      <c r="P1107" t="str">
        <f>_xlfn.XLOOKUP(Table2[[#This Row],[id]],AGCEEP[id],AGCEEP[continent])</f>
        <v>America</v>
      </c>
      <c r="Q1107" t="str">
        <f>_xlfn.XLOOKUP(Table2[[#This Row],[id]],AGCEEP[id],AGCEEP[region])</f>
        <v>CaribbeanSea</v>
      </c>
      <c r="R1107" t="str">
        <f>_xlfn.XLOOKUP(Table2[[#This Row],[id]],AGCEEP[id],AGCEEP[area])</f>
        <v>Sea</v>
      </c>
      <c r="S1107" t="str">
        <f>_xlfn.XLOOKUP(Table2[[#This Row],[id]],AGCEEP[id],AGCEEP[terrain])</f>
        <v>sea</v>
      </c>
      <c r="T1107">
        <f>_xlfn.XLOOKUP(Table2[[#This Row],[id]],AGCEEP[id],AGCEEP[religion])</f>
        <v>0</v>
      </c>
      <c r="U1107">
        <f>_xlfn.XLOOKUP(Table2[[#This Row],[id]],AGCEEP[id],AGCEEP[climate])</f>
        <v>0</v>
      </c>
      <c r="V1107">
        <f>_xlfn.XLOOKUP(Table2[[#This Row],[id]],AGCEEP[id],AGCEEP[culture])</f>
        <v>0</v>
      </c>
      <c r="W1107">
        <f>_xlfn.XLOOKUP(Table2[[#This Row],[id]],AGCEEP[id],AGCEEP[goods])</f>
        <v>0</v>
      </c>
      <c r="X1107" t="str">
        <f>_xlfn.XLOOKUP(Table2[[#This Row],[id]],AGCEEP[id],AGCEEP[name])</f>
        <v>Guyana Coast</v>
      </c>
      <c r="Y1107">
        <f>_xlfn.XLOOKUP(Table2[[#This Row],[id]],AGCEEP[id],AGCEEP[colonization_difficulty])</f>
        <v>0</v>
      </c>
      <c r="Z1107">
        <f>_xlfn.XLOOKUP(Table2[[#This Row],[id]],AGCEEP[id],AGCEEP[manpower])</f>
        <v>0</v>
      </c>
      <c r="AA1107">
        <f>_xlfn.XLOOKUP(Table2[[#This Row],[id]],AGCEEP[id],AGCEEP[income])</f>
        <v>0</v>
      </c>
    </row>
    <row r="1108" spans="1:27">
      <c r="A1108" s="2">
        <v>1107</v>
      </c>
      <c r="B1108" s="3" t="s">
        <v>11</v>
      </c>
      <c r="C1108" s="3" t="s">
        <v>1628</v>
      </c>
      <c r="D1108" s="3" t="s">
        <v>1616</v>
      </c>
      <c r="E1108" s="3" t="s">
        <v>1308</v>
      </c>
      <c r="F1108" s="3"/>
      <c r="G1108" s="3"/>
      <c r="H1108" s="3"/>
      <c r="I1108" s="3"/>
      <c r="J1108" s="3" t="s">
        <v>1525</v>
      </c>
      <c r="K1108" s="3">
        <v>0</v>
      </c>
      <c r="L1108" s="3"/>
      <c r="M1108" s="3"/>
      <c r="O1108">
        <f>Table2[[#This Row],[id]]</f>
        <v>1107</v>
      </c>
      <c r="P1108" t="str">
        <f>_xlfn.XLOOKUP(Table2[[#This Row],[id]],AGCEEP[id],AGCEEP[continent])</f>
        <v>America</v>
      </c>
      <c r="Q1108" t="str">
        <f>_xlfn.XLOOKUP(Table2[[#This Row],[id]],AGCEEP[id],AGCEEP[region])</f>
        <v>CaribbeanSea</v>
      </c>
      <c r="R1108" t="str">
        <f>_xlfn.XLOOKUP(Table2[[#This Row],[id]],AGCEEP[id],AGCEEP[area])</f>
        <v>Sea</v>
      </c>
      <c r="S1108" t="str">
        <f>_xlfn.XLOOKUP(Table2[[#This Row],[id]],AGCEEP[id],AGCEEP[terrain])</f>
        <v>sea</v>
      </c>
      <c r="T1108">
        <f>_xlfn.XLOOKUP(Table2[[#This Row],[id]],AGCEEP[id],AGCEEP[religion])</f>
        <v>0</v>
      </c>
      <c r="U1108">
        <f>_xlfn.XLOOKUP(Table2[[#This Row],[id]],AGCEEP[id],AGCEEP[climate])</f>
        <v>0</v>
      </c>
      <c r="V1108">
        <f>_xlfn.XLOOKUP(Table2[[#This Row],[id]],AGCEEP[id],AGCEEP[culture])</f>
        <v>0</v>
      </c>
      <c r="W1108">
        <f>_xlfn.XLOOKUP(Table2[[#This Row],[id]],AGCEEP[id],AGCEEP[goods])</f>
        <v>0</v>
      </c>
      <c r="X1108" t="str">
        <f>_xlfn.XLOOKUP(Table2[[#This Row],[id]],AGCEEP[id],AGCEEP[name])</f>
        <v>Bay of Belem</v>
      </c>
      <c r="Y1108">
        <f>_xlfn.XLOOKUP(Table2[[#This Row],[id]],AGCEEP[id],AGCEEP[colonization_difficulty])</f>
        <v>0</v>
      </c>
      <c r="Z1108">
        <f>_xlfn.XLOOKUP(Table2[[#This Row],[id]],AGCEEP[id],AGCEEP[manpower])</f>
        <v>0</v>
      </c>
      <c r="AA1108">
        <f>_xlfn.XLOOKUP(Table2[[#This Row],[id]],AGCEEP[id],AGCEEP[income])</f>
        <v>0</v>
      </c>
    </row>
    <row r="1109" spans="1:27">
      <c r="A1109" s="2">
        <v>1108</v>
      </c>
      <c r="B1109" s="3" t="s">
        <v>11</v>
      </c>
      <c r="C1109" s="3" t="s">
        <v>1644</v>
      </c>
      <c r="D1109" s="3" t="s">
        <v>1616</v>
      </c>
      <c r="E1109" s="3" t="s">
        <v>1308</v>
      </c>
      <c r="F1109" s="3"/>
      <c r="G1109" s="3"/>
      <c r="H1109" s="3"/>
      <c r="I1109" s="3"/>
      <c r="J1109" s="3" t="s">
        <v>1526</v>
      </c>
      <c r="K1109" s="3">
        <v>0</v>
      </c>
      <c r="L1109" s="3"/>
      <c r="M1109" s="3"/>
      <c r="O1109">
        <f>Table2[[#This Row],[id]]</f>
        <v>1108</v>
      </c>
      <c r="P1109" t="str">
        <f>_xlfn.XLOOKUP(Table2[[#This Row],[id]],AGCEEP[id],AGCEEP[continent])</f>
        <v>America</v>
      </c>
      <c r="Q1109" t="str">
        <f>_xlfn.XLOOKUP(Table2[[#This Row],[id]],AGCEEP[id],AGCEEP[region])</f>
        <v>WCAtlanticSea</v>
      </c>
      <c r="R1109" t="str">
        <f>_xlfn.XLOOKUP(Table2[[#This Row],[id]],AGCEEP[id],AGCEEP[area])</f>
        <v>Sea</v>
      </c>
      <c r="S1109" t="str">
        <f>_xlfn.XLOOKUP(Table2[[#This Row],[id]],AGCEEP[id],AGCEEP[terrain])</f>
        <v>sea</v>
      </c>
      <c r="T1109">
        <f>_xlfn.XLOOKUP(Table2[[#This Row],[id]],AGCEEP[id],AGCEEP[religion])</f>
        <v>0</v>
      </c>
      <c r="U1109">
        <f>_xlfn.XLOOKUP(Table2[[#This Row],[id]],AGCEEP[id],AGCEEP[climate])</f>
        <v>0</v>
      </c>
      <c r="V1109">
        <f>_xlfn.XLOOKUP(Table2[[#This Row],[id]],AGCEEP[id],AGCEEP[culture])</f>
        <v>0</v>
      </c>
      <c r="W1109">
        <f>_xlfn.XLOOKUP(Table2[[#This Row],[id]],AGCEEP[id],AGCEEP[goods])</f>
        <v>0</v>
      </c>
      <c r="X1109" t="str">
        <f>_xlfn.XLOOKUP(Table2[[#This Row],[id]],AGCEEP[id],AGCEEP[name])</f>
        <v>Gulf of the Amazon</v>
      </c>
      <c r="Y1109">
        <f>_xlfn.XLOOKUP(Table2[[#This Row],[id]],AGCEEP[id],AGCEEP[colonization_difficulty])</f>
        <v>0</v>
      </c>
      <c r="Z1109">
        <f>_xlfn.XLOOKUP(Table2[[#This Row],[id]],AGCEEP[id],AGCEEP[manpower])</f>
        <v>0</v>
      </c>
      <c r="AA1109">
        <f>_xlfn.XLOOKUP(Table2[[#This Row],[id]],AGCEEP[id],AGCEEP[income])</f>
        <v>0</v>
      </c>
    </row>
    <row r="1110" spans="1:27">
      <c r="A1110" s="2">
        <v>1109</v>
      </c>
      <c r="B1110" s="3" t="s">
        <v>11</v>
      </c>
      <c r="C1110" s="3" t="s">
        <v>1644</v>
      </c>
      <c r="D1110" s="3" t="s">
        <v>1616</v>
      </c>
      <c r="E1110" s="3" t="s">
        <v>1308</v>
      </c>
      <c r="F1110" s="3"/>
      <c r="G1110" s="3"/>
      <c r="H1110" s="3"/>
      <c r="I1110" s="3"/>
      <c r="J1110" s="3" t="s">
        <v>1418</v>
      </c>
      <c r="K1110" s="3"/>
      <c r="L1110" s="3"/>
      <c r="M1110" s="3"/>
      <c r="O1110">
        <f>Table2[[#This Row],[id]]</f>
        <v>1109</v>
      </c>
      <c r="P1110" t="str">
        <f>_xlfn.XLOOKUP(Table2[[#This Row],[id]],AGCEEP[id],AGCEEP[continent])</f>
        <v>America</v>
      </c>
      <c r="Q1110" t="str">
        <f>_xlfn.XLOOKUP(Table2[[#This Row],[id]],AGCEEP[id],AGCEEP[region])</f>
        <v>WCAtlanticSea</v>
      </c>
      <c r="R1110" t="str">
        <f>_xlfn.XLOOKUP(Table2[[#This Row],[id]],AGCEEP[id],AGCEEP[area])</f>
        <v>Sea</v>
      </c>
      <c r="S1110" t="str">
        <f>_xlfn.XLOOKUP(Table2[[#This Row],[id]],AGCEEP[id],AGCEEP[terrain])</f>
        <v>sea</v>
      </c>
      <c r="T1110">
        <f>_xlfn.XLOOKUP(Table2[[#This Row],[id]],AGCEEP[id],AGCEEP[religion])</f>
        <v>0</v>
      </c>
      <c r="U1110">
        <f>_xlfn.XLOOKUP(Table2[[#This Row],[id]],AGCEEP[id],AGCEEP[climate])</f>
        <v>0</v>
      </c>
      <c r="V1110">
        <f>_xlfn.XLOOKUP(Table2[[#This Row],[id]],AGCEEP[id],AGCEEP[culture])</f>
        <v>0</v>
      </c>
      <c r="W1110">
        <f>_xlfn.XLOOKUP(Table2[[#This Row],[id]],AGCEEP[id],AGCEEP[goods])</f>
        <v>0</v>
      </c>
      <c r="X1110" t="str">
        <f>_xlfn.XLOOKUP(Table2[[#This Row],[id]],AGCEEP[id],AGCEEP[name])</f>
        <v>Central Atlantic Ocean</v>
      </c>
      <c r="Y1110">
        <f>_xlfn.XLOOKUP(Table2[[#This Row],[id]],AGCEEP[id],AGCEEP[colonization_difficulty])</f>
        <v>0</v>
      </c>
      <c r="Z1110">
        <f>_xlfn.XLOOKUP(Table2[[#This Row],[id]],AGCEEP[id],AGCEEP[manpower])</f>
        <v>0</v>
      </c>
      <c r="AA1110">
        <f>_xlfn.XLOOKUP(Table2[[#This Row],[id]],AGCEEP[id],AGCEEP[income])</f>
        <v>0</v>
      </c>
    </row>
    <row r="1111" spans="1:27">
      <c r="A1111" s="2">
        <v>1110</v>
      </c>
      <c r="B1111" s="3" t="s">
        <v>11</v>
      </c>
      <c r="C1111" s="3" t="s">
        <v>1644</v>
      </c>
      <c r="D1111" s="3" t="s">
        <v>1616</v>
      </c>
      <c r="E1111" s="3" t="s">
        <v>1308</v>
      </c>
      <c r="F1111" s="3"/>
      <c r="G1111" s="3"/>
      <c r="H1111" s="3"/>
      <c r="I1111" s="3"/>
      <c r="J1111" s="3" t="s">
        <v>1527</v>
      </c>
      <c r="K1111" s="3">
        <v>0</v>
      </c>
      <c r="L1111" s="3"/>
      <c r="M1111" s="3"/>
      <c r="O1111">
        <f>Table2[[#This Row],[id]]</f>
        <v>1110</v>
      </c>
      <c r="P1111" t="str">
        <f>_xlfn.XLOOKUP(Table2[[#This Row],[id]],AGCEEP[id],AGCEEP[continent])</f>
        <v>America</v>
      </c>
      <c r="Q1111" t="str">
        <f>_xlfn.XLOOKUP(Table2[[#This Row],[id]],AGCEEP[id],AGCEEP[region])</f>
        <v>WCAtlanticSea</v>
      </c>
      <c r="R1111" t="str">
        <f>_xlfn.XLOOKUP(Table2[[#This Row],[id]],AGCEEP[id],AGCEEP[area])</f>
        <v>Sea</v>
      </c>
      <c r="S1111" t="str">
        <f>_xlfn.XLOOKUP(Table2[[#This Row],[id]],AGCEEP[id],AGCEEP[terrain])</f>
        <v>sea</v>
      </c>
      <c r="T1111">
        <f>_xlfn.XLOOKUP(Table2[[#This Row],[id]],AGCEEP[id],AGCEEP[religion])</f>
        <v>0</v>
      </c>
      <c r="U1111">
        <f>_xlfn.XLOOKUP(Table2[[#This Row],[id]],AGCEEP[id],AGCEEP[climate])</f>
        <v>0</v>
      </c>
      <c r="V1111">
        <f>_xlfn.XLOOKUP(Table2[[#This Row],[id]],AGCEEP[id],AGCEEP[culture])</f>
        <v>0</v>
      </c>
      <c r="W1111">
        <f>_xlfn.XLOOKUP(Table2[[#This Row],[id]],AGCEEP[id],AGCEEP[goods])</f>
        <v>0</v>
      </c>
      <c r="X1111" t="str">
        <f>_xlfn.XLOOKUP(Table2[[#This Row],[id]],AGCEEP[id],AGCEEP[name])</f>
        <v>Coast of Brazil</v>
      </c>
      <c r="Y1111">
        <f>_xlfn.XLOOKUP(Table2[[#This Row],[id]],AGCEEP[id],AGCEEP[colonization_difficulty])</f>
        <v>0</v>
      </c>
      <c r="Z1111">
        <f>_xlfn.XLOOKUP(Table2[[#This Row],[id]],AGCEEP[id],AGCEEP[manpower])</f>
        <v>0</v>
      </c>
      <c r="AA1111">
        <f>_xlfn.XLOOKUP(Table2[[#This Row],[id]],AGCEEP[id],AGCEEP[income])</f>
        <v>0</v>
      </c>
    </row>
    <row r="1112" spans="1:27">
      <c r="A1112" s="2">
        <v>1111</v>
      </c>
      <c r="B1112" s="3" t="s">
        <v>11</v>
      </c>
      <c r="C1112" s="3" t="s">
        <v>1644</v>
      </c>
      <c r="D1112" s="3" t="s">
        <v>1616</v>
      </c>
      <c r="E1112" s="3" t="s">
        <v>1308</v>
      </c>
      <c r="F1112" s="3"/>
      <c r="G1112" s="3"/>
      <c r="H1112" s="3"/>
      <c r="I1112" s="3"/>
      <c r="J1112" s="3" t="s">
        <v>1422</v>
      </c>
      <c r="K1112" s="3"/>
      <c r="L1112" s="3"/>
      <c r="M1112" s="3"/>
      <c r="O1112">
        <f>Table2[[#This Row],[id]]</f>
        <v>1111</v>
      </c>
      <c r="P1112" t="str">
        <f>_xlfn.XLOOKUP(Table2[[#This Row],[id]],AGCEEP[id],AGCEEP[continent])</f>
        <v>America</v>
      </c>
      <c r="Q1112" t="str">
        <f>_xlfn.XLOOKUP(Table2[[#This Row],[id]],AGCEEP[id],AGCEEP[region])</f>
        <v>WCAtlanticSea</v>
      </c>
      <c r="R1112" t="str">
        <f>_xlfn.XLOOKUP(Table2[[#This Row],[id]],AGCEEP[id],AGCEEP[area])</f>
        <v>Sea</v>
      </c>
      <c r="S1112" t="str">
        <f>_xlfn.XLOOKUP(Table2[[#This Row],[id]],AGCEEP[id],AGCEEP[terrain])</f>
        <v>sea</v>
      </c>
      <c r="T1112">
        <f>_xlfn.XLOOKUP(Table2[[#This Row],[id]],AGCEEP[id],AGCEEP[religion])</f>
        <v>0</v>
      </c>
      <c r="U1112">
        <f>_xlfn.XLOOKUP(Table2[[#This Row],[id]],AGCEEP[id],AGCEEP[climate])</f>
        <v>0</v>
      </c>
      <c r="V1112">
        <f>_xlfn.XLOOKUP(Table2[[#This Row],[id]],AGCEEP[id],AGCEEP[culture])</f>
        <v>0</v>
      </c>
      <c r="W1112">
        <f>_xlfn.XLOOKUP(Table2[[#This Row],[id]],AGCEEP[id],AGCEEP[goods])</f>
        <v>0</v>
      </c>
      <c r="X1112" t="str">
        <f>_xlfn.XLOOKUP(Table2[[#This Row],[id]],AGCEEP[id],AGCEEP[name])</f>
        <v>South Central Atlantic Ocean</v>
      </c>
      <c r="Y1112">
        <f>_xlfn.XLOOKUP(Table2[[#This Row],[id]],AGCEEP[id],AGCEEP[colonization_difficulty])</f>
        <v>0</v>
      </c>
      <c r="Z1112">
        <f>_xlfn.XLOOKUP(Table2[[#This Row],[id]],AGCEEP[id],AGCEEP[manpower])</f>
        <v>0</v>
      </c>
      <c r="AA1112">
        <f>_xlfn.XLOOKUP(Table2[[#This Row],[id]],AGCEEP[id],AGCEEP[income])</f>
        <v>0</v>
      </c>
    </row>
    <row r="1113" spans="1:27">
      <c r="A1113" s="2">
        <v>1112</v>
      </c>
      <c r="B1113" s="3" t="s">
        <v>11</v>
      </c>
      <c r="C1113" s="3" t="s">
        <v>1644</v>
      </c>
      <c r="D1113" s="3" t="s">
        <v>1616</v>
      </c>
      <c r="E1113" s="3" t="s">
        <v>1308</v>
      </c>
      <c r="F1113" s="3"/>
      <c r="G1113" s="3"/>
      <c r="H1113" s="3"/>
      <c r="I1113" s="3"/>
      <c r="J1113" s="3" t="s">
        <v>1528</v>
      </c>
      <c r="K1113" s="3">
        <v>0</v>
      </c>
      <c r="L1113" s="3"/>
      <c r="M1113" s="3"/>
      <c r="O1113">
        <f>Table2[[#This Row],[id]]</f>
        <v>1112</v>
      </c>
      <c r="P1113" t="str">
        <f>_xlfn.XLOOKUP(Table2[[#This Row],[id]],AGCEEP[id],AGCEEP[continent])</f>
        <v>America</v>
      </c>
      <c r="Q1113" t="str">
        <f>_xlfn.XLOOKUP(Table2[[#This Row],[id]],AGCEEP[id],AGCEEP[region])</f>
        <v>WCAtlanticSea</v>
      </c>
      <c r="R1113" t="str">
        <f>_xlfn.XLOOKUP(Table2[[#This Row],[id]],AGCEEP[id],AGCEEP[area])</f>
        <v>Sea</v>
      </c>
      <c r="S1113" t="str">
        <f>_xlfn.XLOOKUP(Table2[[#This Row],[id]],AGCEEP[id],AGCEEP[terrain])</f>
        <v>sea</v>
      </c>
      <c r="T1113">
        <f>_xlfn.XLOOKUP(Table2[[#This Row],[id]],AGCEEP[id],AGCEEP[religion])</f>
        <v>0</v>
      </c>
      <c r="U1113">
        <f>_xlfn.XLOOKUP(Table2[[#This Row],[id]],AGCEEP[id],AGCEEP[climate])</f>
        <v>0</v>
      </c>
      <c r="V1113">
        <f>_xlfn.XLOOKUP(Table2[[#This Row],[id]],AGCEEP[id],AGCEEP[culture])</f>
        <v>0</v>
      </c>
      <c r="W1113">
        <f>_xlfn.XLOOKUP(Table2[[#This Row],[id]],AGCEEP[id],AGCEEP[goods])</f>
        <v>0</v>
      </c>
      <c r="X1113" t="str">
        <f>_xlfn.XLOOKUP(Table2[[#This Row],[id]],AGCEEP[id],AGCEEP[name])</f>
        <v>Coast of Recife</v>
      </c>
      <c r="Y1113">
        <f>_xlfn.XLOOKUP(Table2[[#This Row],[id]],AGCEEP[id],AGCEEP[colonization_difficulty])</f>
        <v>0</v>
      </c>
      <c r="Z1113">
        <f>_xlfn.XLOOKUP(Table2[[#This Row],[id]],AGCEEP[id],AGCEEP[manpower])</f>
        <v>0</v>
      </c>
      <c r="AA1113">
        <f>_xlfn.XLOOKUP(Table2[[#This Row],[id]],AGCEEP[id],AGCEEP[income])</f>
        <v>0</v>
      </c>
    </row>
    <row r="1114" spans="1:27">
      <c r="A1114" s="2">
        <v>1113</v>
      </c>
      <c r="B1114" s="3" t="s">
        <v>11</v>
      </c>
      <c r="C1114" s="3" t="s">
        <v>1644</v>
      </c>
      <c r="D1114" s="3" t="s">
        <v>1616</v>
      </c>
      <c r="E1114" s="3" t="s">
        <v>1308</v>
      </c>
      <c r="F1114" s="3"/>
      <c r="G1114" s="3"/>
      <c r="H1114" s="3"/>
      <c r="I1114" s="3"/>
      <c r="J1114" s="3" t="s">
        <v>1529</v>
      </c>
      <c r="K1114" s="3">
        <v>0</v>
      </c>
      <c r="L1114" s="3"/>
      <c r="M1114" s="3"/>
      <c r="O1114">
        <f>Table2[[#This Row],[id]]</f>
        <v>1113</v>
      </c>
      <c r="P1114" t="str">
        <f>_xlfn.XLOOKUP(Table2[[#This Row],[id]],AGCEEP[id],AGCEEP[continent])</f>
        <v>America</v>
      </c>
      <c r="Q1114" t="str">
        <f>_xlfn.XLOOKUP(Table2[[#This Row],[id]],AGCEEP[id],AGCEEP[region])</f>
        <v>WCAtlanticSea</v>
      </c>
      <c r="R1114" t="str">
        <f>_xlfn.XLOOKUP(Table2[[#This Row],[id]],AGCEEP[id],AGCEEP[area])</f>
        <v>Sea</v>
      </c>
      <c r="S1114" t="str">
        <f>_xlfn.XLOOKUP(Table2[[#This Row],[id]],AGCEEP[id],AGCEEP[terrain])</f>
        <v>sea</v>
      </c>
      <c r="T1114">
        <f>_xlfn.XLOOKUP(Table2[[#This Row],[id]],AGCEEP[id],AGCEEP[religion])</f>
        <v>0</v>
      </c>
      <c r="U1114">
        <f>_xlfn.XLOOKUP(Table2[[#This Row],[id]],AGCEEP[id],AGCEEP[climate])</f>
        <v>0</v>
      </c>
      <c r="V1114">
        <f>_xlfn.XLOOKUP(Table2[[#This Row],[id]],AGCEEP[id],AGCEEP[culture])</f>
        <v>0</v>
      </c>
      <c r="W1114">
        <f>_xlfn.XLOOKUP(Table2[[#This Row],[id]],AGCEEP[id],AGCEEP[goods])</f>
        <v>0</v>
      </c>
      <c r="X1114" t="str">
        <f>_xlfn.XLOOKUP(Table2[[#This Row],[id]],AGCEEP[id],AGCEEP[name])</f>
        <v>Coast of Pernambuc</v>
      </c>
      <c r="Y1114">
        <f>_xlfn.XLOOKUP(Table2[[#This Row],[id]],AGCEEP[id],AGCEEP[colonization_difficulty])</f>
        <v>0</v>
      </c>
      <c r="Z1114">
        <f>_xlfn.XLOOKUP(Table2[[#This Row],[id]],AGCEEP[id],AGCEEP[manpower])</f>
        <v>0</v>
      </c>
      <c r="AA1114">
        <f>_xlfn.XLOOKUP(Table2[[#This Row],[id]],AGCEEP[id],AGCEEP[income])</f>
        <v>0</v>
      </c>
    </row>
    <row r="1115" spans="1:27">
      <c r="A1115" s="2">
        <v>1114</v>
      </c>
      <c r="B1115" s="3" t="s">
        <v>11</v>
      </c>
      <c r="C1115" s="3" t="s">
        <v>1644</v>
      </c>
      <c r="D1115" s="3" t="s">
        <v>1616</v>
      </c>
      <c r="E1115" s="3" t="s">
        <v>1308</v>
      </c>
      <c r="F1115" s="3"/>
      <c r="G1115" s="3"/>
      <c r="H1115" s="3"/>
      <c r="I1115" s="3"/>
      <c r="J1115" s="3" t="s">
        <v>1530</v>
      </c>
      <c r="K1115" s="3">
        <v>0</v>
      </c>
      <c r="L1115" s="3"/>
      <c r="M1115" s="3"/>
      <c r="O1115">
        <f>Table2[[#This Row],[id]]</f>
        <v>1114</v>
      </c>
      <c r="P1115" t="str">
        <f>_xlfn.XLOOKUP(Table2[[#This Row],[id]],AGCEEP[id],AGCEEP[continent])</f>
        <v>America</v>
      </c>
      <c r="Q1115" t="str">
        <f>_xlfn.XLOOKUP(Table2[[#This Row],[id]],AGCEEP[id],AGCEEP[region])</f>
        <v>WCAtlanticSea</v>
      </c>
      <c r="R1115" t="str">
        <f>_xlfn.XLOOKUP(Table2[[#This Row],[id]],AGCEEP[id],AGCEEP[area])</f>
        <v>Sea</v>
      </c>
      <c r="S1115" t="str">
        <f>_xlfn.XLOOKUP(Table2[[#This Row],[id]],AGCEEP[id],AGCEEP[terrain])</f>
        <v>sea</v>
      </c>
      <c r="T1115">
        <f>_xlfn.XLOOKUP(Table2[[#This Row],[id]],AGCEEP[id],AGCEEP[religion])</f>
        <v>0</v>
      </c>
      <c r="U1115">
        <f>_xlfn.XLOOKUP(Table2[[#This Row],[id]],AGCEEP[id],AGCEEP[climate])</f>
        <v>0</v>
      </c>
      <c r="V1115">
        <f>_xlfn.XLOOKUP(Table2[[#This Row],[id]],AGCEEP[id],AGCEEP[culture])</f>
        <v>0</v>
      </c>
      <c r="W1115">
        <f>_xlfn.XLOOKUP(Table2[[#This Row],[id]],AGCEEP[id],AGCEEP[goods])</f>
        <v>0</v>
      </c>
      <c r="X1115" t="str">
        <f>_xlfn.XLOOKUP(Table2[[#This Row],[id]],AGCEEP[id],AGCEEP[name])</f>
        <v>Todos Santos Bay</v>
      </c>
      <c r="Y1115">
        <f>_xlfn.XLOOKUP(Table2[[#This Row],[id]],AGCEEP[id],AGCEEP[colonization_difficulty])</f>
        <v>0</v>
      </c>
      <c r="Z1115">
        <f>_xlfn.XLOOKUP(Table2[[#This Row],[id]],AGCEEP[id],AGCEEP[manpower])</f>
        <v>0</v>
      </c>
      <c r="AA1115">
        <f>_xlfn.XLOOKUP(Table2[[#This Row],[id]],AGCEEP[id],AGCEEP[income])</f>
        <v>0</v>
      </c>
    </row>
    <row r="1116" spans="1:27">
      <c r="A1116" s="2">
        <v>1115</v>
      </c>
      <c r="B1116" s="3" t="s">
        <v>11</v>
      </c>
      <c r="C1116" s="3" t="s">
        <v>1644</v>
      </c>
      <c r="D1116" s="3" t="s">
        <v>1616</v>
      </c>
      <c r="E1116" s="3" t="s">
        <v>1308</v>
      </c>
      <c r="F1116" s="3"/>
      <c r="G1116" s="3"/>
      <c r="H1116" s="3"/>
      <c r="I1116" s="3"/>
      <c r="J1116" s="3" t="s">
        <v>1531</v>
      </c>
      <c r="K1116" s="3">
        <v>0</v>
      </c>
      <c r="L1116" s="3"/>
      <c r="M1116" s="3"/>
      <c r="O1116">
        <f>Table2[[#This Row],[id]]</f>
        <v>1115</v>
      </c>
      <c r="P1116" t="str">
        <f>_xlfn.XLOOKUP(Table2[[#This Row],[id]],AGCEEP[id],AGCEEP[continent])</f>
        <v>America</v>
      </c>
      <c r="Q1116" t="str">
        <f>_xlfn.XLOOKUP(Table2[[#This Row],[id]],AGCEEP[id],AGCEEP[region])</f>
        <v>WCAtlanticSea</v>
      </c>
      <c r="R1116" t="str">
        <f>_xlfn.XLOOKUP(Table2[[#This Row],[id]],AGCEEP[id],AGCEEP[area])</f>
        <v>Sea</v>
      </c>
      <c r="S1116" t="str">
        <f>_xlfn.XLOOKUP(Table2[[#This Row],[id]],AGCEEP[id],AGCEEP[terrain])</f>
        <v>sea</v>
      </c>
      <c r="T1116">
        <f>_xlfn.XLOOKUP(Table2[[#This Row],[id]],AGCEEP[id],AGCEEP[religion])</f>
        <v>0</v>
      </c>
      <c r="U1116">
        <f>_xlfn.XLOOKUP(Table2[[#This Row],[id]],AGCEEP[id],AGCEEP[climate])</f>
        <v>0</v>
      </c>
      <c r="V1116">
        <f>_xlfn.XLOOKUP(Table2[[#This Row],[id]],AGCEEP[id],AGCEEP[culture])</f>
        <v>0</v>
      </c>
      <c r="W1116">
        <f>_xlfn.XLOOKUP(Table2[[#This Row],[id]],AGCEEP[id],AGCEEP[goods])</f>
        <v>0</v>
      </c>
      <c r="X1116" t="str">
        <f>_xlfn.XLOOKUP(Table2[[#This Row],[id]],AGCEEP[id],AGCEEP[name])</f>
        <v>Rio de Janeiro</v>
      </c>
      <c r="Y1116">
        <f>_xlfn.XLOOKUP(Table2[[#This Row],[id]],AGCEEP[id],AGCEEP[colonization_difficulty])</f>
        <v>0</v>
      </c>
      <c r="Z1116">
        <f>_xlfn.XLOOKUP(Table2[[#This Row],[id]],AGCEEP[id],AGCEEP[manpower])</f>
        <v>0</v>
      </c>
      <c r="AA1116">
        <f>_xlfn.XLOOKUP(Table2[[#This Row],[id]],AGCEEP[id],AGCEEP[income])</f>
        <v>0</v>
      </c>
    </row>
    <row r="1117" spans="1:27">
      <c r="A1117" s="2">
        <v>1116</v>
      </c>
      <c r="B1117" s="3" t="s">
        <v>11</v>
      </c>
      <c r="C1117" s="3" t="s">
        <v>1644</v>
      </c>
      <c r="D1117" s="3" t="s">
        <v>1616</v>
      </c>
      <c r="E1117" s="3" t="s">
        <v>1308</v>
      </c>
      <c r="F1117" s="3"/>
      <c r="G1117" s="3"/>
      <c r="H1117" s="3"/>
      <c r="I1117" s="3"/>
      <c r="J1117" s="3" t="s">
        <v>1810</v>
      </c>
      <c r="K1117" s="3"/>
      <c r="L1117" s="3"/>
      <c r="M1117" s="3"/>
      <c r="O1117">
        <f>Table2[[#This Row],[id]]</f>
        <v>1116</v>
      </c>
      <c r="P1117" t="str">
        <f>_xlfn.XLOOKUP(Table2[[#This Row],[id]],AGCEEP[id],AGCEEP[continent])</f>
        <v>America</v>
      </c>
      <c r="Q1117" t="str">
        <f>_xlfn.XLOOKUP(Table2[[#This Row],[id]],AGCEEP[id],AGCEEP[region])</f>
        <v>WCAtlanticSea</v>
      </c>
      <c r="R1117" t="str">
        <f>_xlfn.XLOOKUP(Table2[[#This Row],[id]],AGCEEP[id],AGCEEP[area])</f>
        <v>Sea</v>
      </c>
      <c r="S1117" t="str">
        <f>_xlfn.XLOOKUP(Table2[[#This Row],[id]],AGCEEP[id],AGCEEP[terrain])</f>
        <v>sea</v>
      </c>
      <c r="T1117">
        <f>_xlfn.XLOOKUP(Table2[[#This Row],[id]],AGCEEP[id],AGCEEP[religion])</f>
        <v>0</v>
      </c>
      <c r="U1117">
        <f>_xlfn.XLOOKUP(Table2[[#This Row],[id]],AGCEEP[id],AGCEEP[climate])</f>
        <v>0</v>
      </c>
      <c r="V1117">
        <f>_xlfn.XLOOKUP(Table2[[#This Row],[id]],AGCEEP[id],AGCEEP[culture])</f>
        <v>0</v>
      </c>
      <c r="W1117">
        <f>_xlfn.XLOOKUP(Table2[[#This Row],[id]],AGCEEP[id],AGCEEP[goods])</f>
        <v>0</v>
      </c>
      <c r="X1117" t="str">
        <f>_xlfn.XLOOKUP(Table2[[#This Row],[id]],AGCEEP[id],AGCEEP[name])</f>
        <v>South Central Atlantic Ocean</v>
      </c>
      <c r="Y1117">
        <f>_xlfn.XLOOKUP(Table2[[#This Row],[id]],AGCEEP[id],AGCEEP[colonization_difficulty])</f>
        <v>0</v>
      </c>
      <c r="Z1117">
        <f>_xlfn.XLOOKUP(Table2[[#This Row],[id]],AGCEEP[id],AGCEEP[manpower])</f>
        <v>0</v>
      </c>
      <c r="AA1117">
        <f>_xlfn.XLOOKUP(Table2[[#This Row],[id]],AGCEEP[id],AGCEEP[income])</f>
        <v>0</v>
      </c>
    </row>
    <row r="1118" spans="1:27">
      <c r="A1118" s="2">
        <v>1117</v>
      </c>
      <c r="B1118" s="3" t="s">
        <v>11</v>
      </c>
      <c r="C1118" s="3" t="s">
        <v>1644</v>
      </c>
      <c r="D1118" s="3" t="s">
        <v>1616</v>
      </c>
      <c r="E1118" s="3" t="s">
        <v>1308</v>
      </c>
      <c r="F1118" s="3"/>
      <c r="G1118" s="3"/>
      <c r="H1118" s="3"/>
      <c r="I1118" s="3"/>
      <c r="J1118" s="3" t="s">
        <v>1810</v>
      </c>
      <c r="K1118" s="3"/>
      <c r="L1118" s="3"/>
      <c r="M1118" s="3"/>
      <c r="O1118">
        <f>Table2[[#This Row],[id]]</f>
        <v>1117</v>
      </c>
      <c r="P1118" t="str">
        <f>_xlfn.XLOOKUP(Table2[[#This Row],[id]],AGCEEP[id],AGCEEP[continent])</f>
        <v>America</v>
      </c>
      <c r="Q1118" t="str">
        <f>_xlfn.XLOOKUP(Table2[[#This Row],[id]],AGCEEP[id],AGCEEP[region])</f>
        <v>WCAtlanticSea</v>
      </c>
      <c r="R1118" t="str">
        <f>_xlfn.XLOOKUP(Table2[[#This Row],[id]],AGCEEP[id],AGCEEP[area])</f>
        <v>Sea</v>
      </c>
      <c r="S1118" t="str">
        <f>_xlfn.XLOOKUP(Table2[[#This Row],[id]],AGCEEP[id],AGCEEP[terrain])</f>
        <v>sea</v>
      </c>
      <c r="T1118">
        <f>_xlfn.XLOOKUP(Table2[[#This Row],[id]],AGCEEP[id],AGCEEP[religion])</f>
        <v>0</v>
      </c>
      <c r="U1118" t="str">
        <f>_xlfn.XLOOKUP(Table2[[#This Row],[id]],AGCEEP[id],AGCEEP[climate])</f>
        <v>arctic</v>
      </c>
      <c r="V1118">
        <f>_xlfn.XLOOKUP(Table2[[#This Row],[id]],AGCEEP[id],AGCEEP[culture])</f>
        <v>0</v>
      </c>
      <c r="W1118">
        <f>_xlfn.XLOOKUP(Table2[[#This Row],[id]],AGCEEP[id],AGCEEP[goods])</f>
        <v>0</v>
      </c>
      <c r="X1118" t="str">
        <f>_xlfn.XLOOKUP(Table2[[#This Row],[id]],AGCEEP[id],AGCEEP[name])</f>
        <v>South Central Atlantic Ocean</v>
      </c>
      <c r="Y1118">
        <f>_xlfn.XLOOKUP(Table2[[#This Row],[id]],AGCEEP[id],AGCEEP[colonization_difficulty])</f>
        <v>0</v>
      </c>
      <c r="Z1118">
        <f>_xlfn.XLOOKUP(Table2[[#This Row],[id]],AGCEEP[id],AGCEEP[manpower])</f>
        <v>0</v>
      </c>
      <c r="AA1118">
        <f>_xlfn.XLOOKUP(Table2[[#This Row],[id]],AGCEEP[id],AGCEEP[income])</f>
        <v>0</v>
      </c>
    </row>
    <row r="1119" spans="1:27">
      <c r="A1119" s="2">
        <v>1118</v>
      </c>
      <c r="B1119" s="3" t="s">
        <v>11</v>
      </c>
      <c r="C1119" s="3" t="s">
        <v>1644</v>
      </c>
      <c r="D1119" s="3" t="s">
        <v>1616</v>
      </c>
      <c r="E1119" s="3" t="s">
        <v>1308</v>
      </c>
      <c r="F1119" s="3"/>
      <c r="G1119" s="3"/>
      <c r="H1119" s="3"/>
      <c r="I1119" s="3"/>
      <c r="J1119" s="3" t="s">
        <v>1422</v>
      </c>
      <c r="K1119" s="3"/>
      <c r="L1119" s="3"/>
      <c r="M1119" s="3"/>
      <c r="O1119">
        <f>Table2[[#This Row],[id]]</f>
        <v>1118</v>
      </c>
      <c r="P1119" t="str">
        <f>_xlfn.XLOOKUP(Table2[[#This Row],[id]],AGCEEP[id],AGCEEP[continent])</f>
        <v>America</v>
      </c>
      <c r="Q1119" t="str">
        <f>_xlfn.XLOOKUP(Table2[[#This Row],[id]],AGCEEP[id],AGCEEP[region])</f>
        <v>WCAtlanticSea</v>
      </c>
      <c r="R1119" t="str">
        <f>_xlfn.XLOOKUP(Table2[[#This Row],[id]],AGCEEP[id],AGCEEP[area])</f>
        <v>Sea</v>
      </c>
      <c r="S1119" t="str">
        <f>_xlfn.XLOOKUP(Table2[[#This Row],[id]],AGCEEP[id],AGCEEP[terrain])</f>
        <v>sea</v>
      </c>
      <c r="T1119">
        <f>_xlfn.XLOOKUP(Table2[[#This Row],[id]],AGCEEP[id],AGCEEP[religion])</f>
        <v>0</v>
      </c>
      <c r="U1119">
        <f>_xlfn.XLOOKUP(Table2[[#This Row],[id]],AGCEEP[id],AGCEEP[climate])</f>
        <v>0</v>
      </c>
      <c r="V1119">
        <f>_xlfn.XLOOKUP(Table2[[#This Row],[id]],AGCEEP[id],AGCEEP[culture])</f>
        <v>0</v>
      </c>
      <c r="W1119">
        <f>_xlfn.XLOOKUP(Table2[[#This Row],[id]],AGCEEP[id],AGCEEP[goods])</f>
        <v>0</v>
      </c>
      <c r="X1119" t="str">
        <f>_xlfn.XLOOKUP(Table2[[#This Row],[id]],AGCEEP[id],AGCEEP[name])</f>
        <v>South Central Atlantic Ocean</v>
      </c>
      <c r="Y1119">
        <f>_xlfn.XLOOKUP(Table2[[#This Row],[id]],AGCEEP[id],AGCEEP[colonization_difficulty])</f>
        <v>0</v>
      </c>
      <c r="Z1119">
        <f>_xlfn.XLOOKUP(Table2[[#This Row],[id]],AGCEEP[id],AGCEEP[manpower])</f>
        <v>0</v>
      </c>
      <c r="AA1119">
        <f>_xlfn.XLOOKUP(Table2[[#This Row],[id]],AGCEEP[id],AGCEEP[income])</f>
        <v>0</v>
      </c>
    </row>
    <row r="1120" spans="1:27">
      <c r="A1120" s="2">
        <v>1119</v>
      </c>
      <c r="B1120" s="3" t="s">
        <v>11</v>
      </c>
      <c r="C1120" s="3" t="s">
        <v>1644</v>
      </c>
      <c r="D1120" s="3" t="s">
        <v>1616</v>
      </c>
      <c r="E1120" s="3" t="s">
        <v>1308</v>
      </c>
      <c r="F1120" s="3"/>
      <c r="G1120" s="3"/>
      <c r="H1120" s="3"/>
      <c r="I1120" s="3"/>
      <c r="J1120" s="3" t="s">
        <v>1422</v>
      </c>
      <c r="K1120" s="3"/>
      <c r="L1120" s="3"/>
      <c r="M1120" s="3"/>
      <c r="O1120">
        <f>Table2[[#This Row],[id]]</f>
        <v>1119</v>
      </c>
      <c r="P1120" t="str">
        <f>_xlfn.XLOOKUP(Table2[[#This Row],[id]],AGCEEP[id],AGCEEP[continent])</f>
        <v>America</v>
      </c>
      <c r="Q1120" t="str">
        <f>_xlfn.XLOOKUP(Table2[[#This Row],[id]],AGCEEP[id],AGCEEP[region])</f>
        <v>WCAtlanticSea</v>
      </c>
      <c r="R1120" t="str">
        <f>_xlfn.XLOOKUP(Table2[[#This Row],[id]],AGCEEP[id],AGCEEP[area])</f>
        <v>Sea</v>
      </c>
      <c r="S1120" t="str">
        <f>_xlfn.XLOOKUP(Table2[[#This Row],[id]],AGCEEP[id],AGCEEP[terrain])</f>
        <v>sea</v>
      </c>
      <c r="T1120">
        <f>_xlfn.XLOOKUP(Table2[[#This Row],[id]],AGCEEP[id],AGCEEP[religion])</f>
        <v>0</v>
      </c>
      <c r="U1120">
        <f>_xlfn.XLOOKUP(Table2[[#This Row],[id]],AGCEEP[id],AGCEEP[climate])</f>
        <v>0</v>
      </c>
      <c r="V1120">
        <f>_xlfn.XLOOKUP(Table2[[#This Row],[id]],AGCEEP[id],AGCEEP[culture])</f>
        <v>0</v>
      </c>
      <c r="W1120">
        <f>_xlfn.XLOOKUP(Table2[[#This Row],[id]],AGCEEP[id],AGCEEP[goods])</f>
        <v>0</v>
      </c>
      <c r="X1120" t="str">
        <f>_xlfn.XLOOKUP(Table2[[#This Row],[id]],AGCEEP[id],AGCEEP[name])</f>
        <v>South Central Atlantic Ocean</v>
      </c>
      <c r="Y1120">
        <f>_xlfn.XLOOKUP(Table2[[#This Row],[id]],AGCEEP[id],AGCEEP[colonization_difficulty])</f>
        <v>0</v>
      </c>
      <c r="Z1120">
        <f>_xlfn.XLOOKUP(Table2[[#This Row],[id]],AGCEEP[id],AGCEEP[manpower])</f>
        <v>0</v>
      </c>
      <c r="AA1120">
        <f>_xlfn.XLOOKUP(Table2[[#This Row],[id]],AGCEEP[id],AGCEEP[income])</f>
        <v>0</v>
      </c>
    </row>
    <row r="1121" spans="1:27">
      <c r="A1121" s="2">
        <v>1120</v>
      </c>
      <c r="B1121" s="3" t="s">
        <v>11</v>
      </c>
      <c r="C1121" s="3" t="s">
        <v>1637</v>
      </c>
      <c r="D1121" s="3" t="s">
        <v>1616</v>
      </c>
      <c r="E1121" s="3" t="s">
        <v>1308</v>
      </c>
      <c r="F1121" s="3"/>
      <c r="G1121" s="3"/>
      <c r="H1121" s="3"/>
      <c r="I1121" s="3"/>
      <c r="J1121" s="3" t="s">
        <v>1422</v>
      </c>
      <c r="K1121" s="3"/>
      <c r="L1121" s="3"/>
      <c r="M1121" s="3"/>
      <c r="O1121">
        <f>Table2[[#This Row],[id]]</f>
        <v>1120</v>
      </c>
      <c r="P1121" t="str">
        <f>_xlfn.XLOOKUP(Table2[[#This Row],[id]],AGCEEP[id],AGCEEP[continent])</f>
        <v>America</v>
      </c>
      <c r="Q1121" t="str">
        <f>_xlfn.XLOOKUP(Table2[[#This Row],[id]],AGCEEP[id],AGCEEP[region])</f>
        <v>ECAtlanticSea</v>
      </c>
      <c r="R1121" t="str">
        <f>_xlfn.XLOOKUP(Table2[[#This Row],[id]],AGCEEP[id],AGCEEP[area])</f>
        <v>Sea</v>
      </c>
      <c r="S1121" t="str">
        <f>_xlfn.XLOOKUP(Table2[[#This Row],[id]],AGCEEP[id],AGCEEP[terrain])</f>
        <v>sea</v>
      </c>
      <c r="T1121">
        <f>_xlfn.XLOOKUP(Table2[[#This Row],[id]],AGCEEP[id],AGCEEP[religion])</f>
        <v>0</v>
      </c>
      <c r="U1121">
        <f>_xlfn.XLOOKUP(Table2[[#This Row],[id]],AGCEEP[id],AGCEEP[climate])</f>
        <v>0</v>
      </c>
      <c r="V1121">
        <f>_xlfn.XLOOKUP(Table2[[#This Row],[id]],AGCEEP[id],AGCEEP[culture])</f>
        <v>0</v>
      </c>
      <c r="W1121">
        <f>_xlfn.XLOOKUP(Table2[[#This Row],[id]],AGCEEP[id],AGCEEP[goods])</f>
        <v>0</v>
      </c>
      <c r="X1121" t="str">
        <f>_xlfn.XLOOKUP(Table2[[#This Row],[id]],AGCEEP[id],AGCEEP[name])</f>
        <v>South Central Atlantic Ocean</v>
      </c>
      <c r="Y1121">
        <f>_xlfn.XLOOKUP(Table2[[#This Row],[id]],AGCEEP[id],AGCEEP[colonization_difficulty])</f>
        <v>0</v>
      </c>
      <c r="Z1121">
        <f>_xlfn.XLOOKUP(Table2[[#This Row],[id]],AGCEEP[id],AGCEEP[manpower])</f>
        <v>0</v>
      </c>
      <c r="AA1121">
        <f>_xlfn.XLOOKUP(Table2[[#This Row],[id]],AGCEEP[id],AGCEEP[income])</f>
        <v>0</v>
      </c>
    </row>
    <row r="1122" spans="1:27">
      <c r="A1122" s="2">
        <v>1121</v>
      </c>
      <c r="B1122" s="3" t="s">
        <v>1015</v>
      </c>
      <c r="C1122" s="3" t="s">
        <v>1637</v>
      </c>
      <c r="D1122" s="3" t="s">
        <v>1616</v>
      </c>
      <c r="E1122" s="3" t="s">
        <v>1308</v>
      </c>
      <c r="F1122" s="3"/>
      <c r="G1122" s="3"/>
      <c r="H1122" s="3"/>
      <c r="I1122" s="3"/>
      <c r="J1122" s="3" t="s">
        <v>1413</v>
      </c>
      <c r="K1122" s="3">
        <v>0</v>
      </c>
      <c r="L1122" s="3"/>
      <c r="M1122" s="3"/>
      <c r="O1122">
        <f>Table2[[#This Row],[id]]</f>
        <v>1121</v>
      </c>
      <c r="P1122" t="str">
        <f>_xlfn.XLOOKUP(Table2[[#This Row],[id]],AGCEEP[id],AGCEEP[continent])</f>
        <v>Africa</v>
      </c>
      <c r="Q1122" t="str">
        <f>_xlfn.XLOOKUP(Table2[[#This Row],[id]],AGCEEP[id],AGCEEP[region])</f>
        <v>ECAtlanticSea</v>
      </c>
      <c r="R1122" t="str">
        <f>_xlfn.XLOOKUP(Table2[[#This Row],[id]],AGCEEP[id],AGCEEP[area])</f>
        <v>Sea</v>
      </c>
      <c r="S1122" t="str">
        <f>_xlfn.XLOOKUP(Table2[[#This Row],[id]],AGCEEP[id],AGCEEP[terrain])</f>
        <v>sea</v>
      </c>
      <c r="T1122">
        <f>_xlfn.XLOOKUP(Table2[[#This Row],[id]],AGCEEP[id],AGCEEP[religion])</f>
        <v>0</v>
      </c>
      <c r="U1122">
        <f>_xlfn.XLOOKUP(Table2[[#This Row],[id]],AGCEEP[id],AGCEEP[climate])</f>
        <v>0</v>
      </c>
      <c r="V1122">
        <f>_xlfn.XLOOKUP(Table2[[#This Row],[id]],AGCEEP[id],AGCEEP[culture])</f>
        <v>0</v>
      </c>
      <c r="W1122">
        <f>_xlfn.XLOOKUP(Table2[[#This Row],[id]],AGCEEP[id],AGCEEP[goods])</f>
        <v>0</v>
      </c>
      <c r="X1122" t="str">
        <f>_xlfn.XLOOKUP(Table2[[#This Row],[id]],AGCEEP[id],AGCEEP[name])</f>
        <v>Cape Verde Islands</v>
      </c>
      <c r="Y1122">
        <f>_xlfn.XLOOKUP(Table2[[#This Row],[id]],AGCEEP[id],AGCEEP[colonization_difficulty])</f>
        <v>0</v>
      </c>
      <c r="Z1122">
        <f>_xlfn.XLOOKUP(Table2[[#This Row],[id]],AGCEEP[id],AGCEEP[manpower])</f>
        <v>0</v>
      </c>
      <c r="AA1122">
        <f>_xlfn.XLOOKUP(Table2[[#This Row],[id]],AGCEEP[id],AGCEEP[income])</f>
        <v>0</v>
      </c>
    </row>
    <row r="1123" spans="1:27">
      <c r="A1123" s="2">
        <v>1122</v>
      </c>
      <c r="B1123" s="3" t="s">
        <v>1015</v>
      </c>
      <c r="C1123" s="3" t="s">
        <v>1637</v>
      </c>
      <c r="D1123" s="3" t="s">
        <v>1616</v>
      </c>
      <c r="E1123" s="3" t="s">
        <v>1308</v>
      </c>
      <c r="F1123" s="3"/>
      <c r="G1123" s="3"/>
      <c r="H1123" s="3"/>
      <c r="I1123" s="3"/>
      <c r="J1123" s="3" t="s">
        <v>1422</v>
      </c>
      <c r="K1123" s="3"/>
      <c r="L1123" s="3"/>
      <c r="M1123" s="3"/>
      <c r="O1123">
        <f>Table2[[#This Row],[id]]</f>
        <v>1122</v>
      </c>
      <c r="P1123" t="str">
        <f>_xlfn.XLOOKUP(Table2[[#This Row],[id]],AGCEEP[id],AGCEEP[continent])</f>
        <v>Africa</v>
      </c>
      <c r="Q1123" t="str">
        <f>_xlfn.XLOOKUP(Table2[[#This Row],[id]],AGCEEP[id],AGCEEP[region])</f>
        <v>ECAtlanticSea</v>
      </c>
      <c r="R1123" t="str">
        <f>_xlfn.XLOOKUP(Table2[[#This Row],[id]],AGCEEP[id],AGCEEP[area])</f>
        <v>Sea</v>
      </c>
      <c r="S1123" t="str">
        <f>_xlfn.XLOOKUP(Table2[[#This Row],[id]],AGCEEP[id],AGCEEP[terrain])</f>
        <v>sea</v>
      </c>
      <c r="T1123">
        <f>_xlfn.XLOOKUP(Table2[[#This Row],[id]],AGCEEP[id],AGCEEP[religion])</f>
        <v>0</v>
      </c>
      <c r="U1123" t="str">
        <f>_xlfn.XLOOKUP(Table2[[#This Row],[id]],AGCEEP[id],AGCEEP[climate])</f>
        <v>arctic</v>
      </c>
      <c r="V1123">
        <f>_xlfn.XLOOKUP(Table2[[#This Row],[id]],AGCEEP[id],AGCEEP[culture])</f>
        <v>0</v>
      </c>
      <c r="W1123">
        <f>_xlfn.XLOOKUP(Table2[[#This Row],[id]],AGCEEP[id],AGCEEP[goods])</f>
        <v>0</v>
      </c>
      <c r="X1123" t="str">
        <f>_xlfn.XLOOKUP(Table2[[#This Row],[id]],AGCEEP[id],AGCEEP[name])</f>
        <v>South Central Atlantic Ocean</v>
      </c>
      <c r="Y1123">
        <f>_xlfn.XLOOKUP(Table2[[#This Row],[id]],AGCEEP[id],AGCEEP[colonization_difficulty])</f>
        <v>0</v>
      </c>
      <c r="Z1123">
        <f>_xlfn.XLOOKUP(Table2[[#This Row],[id]],AGCEEP[id],AGCEEP[manpower])</f>
        <v>0</v>
      </c>
      <c r="AA1123">
        <f>_xlfn.XLOOKUP(Table2[[#This Row],[id]],AGCEEP[id],AGCEEP[income])</f>
        <v>0</v>
      </c>
    </row>
    <row r="1124" spans="1:27">
      <c r="A1124" s="2">
        <v>1123</v>
      </c>
      <c r="B1124" s="3" t="s">
        <v>1015</v>
      </c>
      <c r="C1124" s="3" t="s">
        <v>1637</v>
      </c>
      <c r="D1124" s="3" t="s">
        <v>1616</v>
      </c>
      <c r="E1124" s="3" t="s">
        <v>1308</v>
      </c>
      <c r="F1124" s="3"/>
      <c r="G1124" s="3"/>
      <c r="H1124" s="3"/>
      <c r="I1124" s="3"/>
      <c r="J1124" s="3" t="s">
        <v>1422</v>
      </c>
      <c r="K1124" s="3"/>
      <c r="L1124" s="3"/>
      <c r="M1124" s="3"/>
      <c r="O1124">
        <f>Table2[[#This Row],[id]]</f>
        <v>1123</v>
      </c>
      <c r="P1124" t="str">
        <f>_xlfn.XLOOKUP(Table2[[#This Row],[id]],AGCEEP[id],AGCEEP[continent])</f>
        <v>Africa</v>
      </c>
      <c r="Q1124" t="str">
        <f>_xlfn.XLOOKUP(Table2[[#This Row],[id]],AGCEEP[id],AGCEEP[region])</f>
        <v>ECAtlanticSea</v>
      </c>
      <c r="R1124" t="str">
        <f>_xlfn.XLOOKUP(Table2[[#This Row],[id]],AGCEEP[id],AGCEEP[area])</f>
        <v>Sea</v>
      </c>
      <c r="S1124" t="str">
        <f>_xlfn.XLOOKUP(Table2[[#This Row],[id]],AGCEEP[id],AGCEEP[terrain])</f>
        <v>sea</v>
      </c>
      <c r="T1124">
        <f>_xlfn.XLOOKUP(Table2[[#This Row],[id]],AGCEEP[id],AGCEEP[religion])</f>
        <v>0</v>
      </c>
      <c r="U1124">
        <f>_xlfn.XLOOKUP(Table2[[#This Row],[id]],AGCEEP[id],AGCEEP[climate])</f>
        <v>0</v>
      </c>
      <c r="V1124">
        <f>_xlfn.XLOOKUP(Table2[[#This Row],[id]],AGCEEP[id],AGCEEP[culture])</f>
        <v>0</v>
      </c>
      <c r="W1124">
        <f>_xlfn.XLOOKUP(Table2[[#This Row],[id]],AGCEEP[id],AGCEEP[goods])</f>
        <v>0</v>
      </c>
      <c r="X1124" t="str">
        <f>_xlfn.XLOOKUP(Table2[[#This Row],[id]],AGCEEP[id],AGCEEP[name])</f>
        <v>South Central Atlantic Ocean</v>
      </c>
      <c r="Y1124">
        <f>_xlfn.XLOOKUP(Table2[[#This Row],[id]],AGCEEP[id],AGCEEP[colonization_difficulty])</f>
        <v>0</v>
      </c>
      <c r="Z1124">
        <f>_xlfn.XLOOKUP(Table2[[#This Row],[id]],AGCEEP[id],AGCEEP[manpower])</f>
        <v>0</v>
      </c>
      <c r="AA1124">
        <f>_xlfn.XLOOKUP(Table2[[#This Row],[id]],AGCEEP[id],AGCEEP[income])</f>
        <v>0</v>
      </c>
    </row>
    <row r="1125" spans="1:27">
      <c r="A1125" s="2">
        <v>1124</v>
      </c>
      <c r="B1125" s="3" t="s">
        <v>1015</v>
      </c>
      <c r="C1125" s="3" t="s">
        <v>1644</v>
      </c>
      <c r="D1125" s="3" t="s">
        <v>1616</v>
      </c>
      <c r="E1125" s="3" t="s">
        <v>1308</v>
      </c>
      <c r="F1125" s="3"/>
      <c r="G1125" s="3"/>
      <c r="H1125" s="3"/>
      <c r="I1125" s="3"/>
      <c r="J1125" s="3" t="s">
        <v>1810</v>
      </c>
      <c r="K1125" s="3"/>
      <c r="L1125" s="3"/>
      <c r="M1125" s="3"/>
      <c r="O1125">
        <f>Table2[[#This Row],[id]]</f>
        <v>1124</v>
      </c>
      <c r="P1125" t="str">
        <f>_xlfn.XLOOKUP(Table2[[#This Row],[id]],AGCEEP[id],AGCEEP[continent])</f>
        <v>Africa</v>
      </c>
      <c r="Q1125" t="str">
        <f>_xlfn.XLOOKUP(Table2[[#This Row],[id]],AGCEEP[id],AGCEEP[region])</f>
        <v>WCAtlanticSea</v>
      </c>
      <c r="R1125" t="str">
        <f>_xlfn.XLOOKUP(Table2[[#This Row],[id]],AGCEEP[id],AGCEEP[area])</f>
        <v>Sea</v>
      </c>
      <c r="S1125" t="str">
        <f>_xlfn.XLOOKUP(Table2[[#This Row],[id]],AGCEEP[id],AGCEEP[terrain])</f>
        <v>sea</v>
      </c>
      <c r="T1125">
        <f>_xlfn.XLOOKUP(Table2[[#This Row],[id]],AGCEEP[id],AGCEEP[religion])</f>
        <v>0</v>
      </c>
      <c r="U1125">
        <f>_xlfn.XLOOKUP(Table2[[#This Row],[id]],AGCEEP[id],AGCEEP[climate])</f>
        <v>0</v>
      </c>
      <c r="V1125">
        <f>_xlfn.XLOOKUP(Table2[[#This Row],[id]],AGCEEP[id],AGCEEP[culture])</f>
        <v>0</v>
      </c>
      <c r="W1125">
        <f>_xlfn.XLOOKUP(Table2[[#This Row],[id]],AGCEEP[id],AGCEEP[goods])</f>
        <v>0</v>
      </c>
      <c r="X1125" t="str">
        <f>_xlfn.XLOOKUP(Table2[[#This Row],[id]],AGCEEP[id],AGCEEP[name])</f>
        <v>South Atlantic Ocean</v>
      </c>
      <c r="Y1125">
        <f>_xlfn.XLOOKUP(Table2[[#This Row],[id]],AGCEEP[id],AGCEEP[colonization_difficulty])</f>
        <v>0</v>
      </c>
      <c r="Z1125">
        <f>_xlfn.XLOOKUP(Table2[[#This Row],[id]],AGCEEP[id],AGCEEP[manpower])</f>
        <v>0</v>
      </c>
      <c r="AA1125">
        <f>_xlfn.XLOOKUP(Table2[[#This Row],[id]],AGCEEP[id],AGCEEP[income])</f>
        <v>0</v>
      </c>
    </row>
    <row r="1126" spans="1:27">
      <c r="A1126" s="2">
        <v>1125</v>
      </c>
      <c r="B1126" s="3" t="s">
        <v>1015</v>
      </c>
      <c r="C1126" s="3" t="s">
        <v>1637</v>
      </c>
      <c r="D1126" s="3" t="s">
        <v>1616</v>
      </c>
      <c r="E1126" s="3" t="s">
        <v>1308</v>
      </c>
      <c r="F1126" s="3"/>
      <c r="G1126" s="3"/>
      <c r="H1126" s="3"/>
      <c r="I1126" s="3"/>
      <c r="J1126" s="3" t="s">
        <v>1780</v>
      </c>
      <c r="K1126" s="3"/>
      <c r="L1126" s="3"/>
      <c r="M1126" s="3"/>
      <c r="O1126">
        <f>Table2[[#This Row],[id]]</f>
        <v>1125</v>
      </c>
      <c r="P1126" t="str">
        <f>_xlfn.XLOOKUP(Table2[[#This Row],[id]],AGCEEP[id],AGCEEP[continent])</f>
        <v>Africa</v>
      </c>
      <c r="Q1126" t="str">
        <f>_xlfn.XLOOKUP(Table2[[#This Row],[id]],AGCEEP[id],AGCEEP[region])</f>
        <v>ECAtlanticSea</v>
      </c>
      <c r="R1126" t="str">
        <f>_xlfn.XLOOKUP(Table2[[#This Row],[id]],AGCEEP[id],AGCEEP[area])</f>
        <v>Sea</v>
      </c>
      <c r="S1126" t="str">
        <f>_xlfn.XLOOKUP(Table2[[#This Row],[id]],AGCEEP[id],AGCEEP[terrain])</f>
        <v>sea</v>
      </c>
      <c r="T1126">
        <f>_xlfn.XLOOKUP(Table2[[#This Row],[id]],AGCEEP[id],AGCEEP[religion])</f>
        <v>0</v>
      </c>
      <c r="U1126">
        <f>_xlfn.XLOOKUP(Table2[[#This Row],[id]],AGCEEP[id],AGCEEP[climate])</f>
        <v>0</v>
      </c>
      <c r="V1126">
        <f>_xlfn.XLOOKUP(Table2[[#This Row],[id]],AGCEEP[id],AGCEEP[culture])</f>
        <v>0</v>
      </c>
      <c r="W1126">
        <f>_xlfn.XLOOKUP(Table2[[#This Row],[id]],AGCEEP[id],AGCEEP[goods])</f>
        <v>0</v>
      </c>
      <c r="X1126" t="str">
        <f>_xlfn.XLOOKUP(Table2[[#This Row],[id]],AGCEEP[id],AGCEEP[name])</f>
        <v>Ascension Island</v>
      </c>
      <c r="Y1126">
        <f>_xlfn.XLOOKUP(Table2[[#This Row],[id]],AGCEEP[id],AGCEEP[colonization_difficulty])</f>
        <v>0</v>
      </c>
      <c r="Z1126">
        <f>_xlfn.XLOOKUP(Table2[[#This Row],[id]],AGCEEP[id],AGCEEP[manpower])</f>
        <v>0</v>
      </c>
      <c r="AA1126">
        <f>_xlfn.XLOOKUP(Table2[[#This Row],[id]],AGCEEP[id],AGCEEP[income])</f>
        <v>0</v>
      </c>
    </row>
    <row r="1127" spans="1:27">
      <c r="A1127" s="2">
        <v>1126</v>
      </c>
      <c r="B1127" s="3" t="s">
        <v>1015</v>
      </c>
      <c r="C1127" s="3" t="s">
        <v>1637</v>
      </c>
      <c r="D1127" s="3" t="s">
        <v>1616</v>
      </c>
      <c r="E1127" s="3" t="s">
        <v>1308</v>
      </c>
      <c r="F1127" s="3"/>
      <c r="G1127" s="3"/>
      <c r="H1127" s="3"/>
      <c r="I1127" s="3"/>
      <c r="J1127" s="3" t="s">
        <v>1422</v>
      </c>
      <c r="K1127" s="3"/>
      <c r="L1127" s="3"/>
      <c r="M1127" s="3"/>
      <c r="O1127">
        <f>Table2[[#This Row],[id]]</f>
        <v>1126</v>
      </c>
      <c r="P1127" t="str">
        <f>_xlfn.XLOOKUP(Table2[[#This Row],[id]],AGCEEP[id],AGCEEP[continent])</f>
        <v>Africa</v>
      </c>
      <c r="Q1127" t="str">
        <f>_xlfn.XLOOKUP(Table2[[#This Row],[id]],AGCEEP[id],AGCEEP[region])</f>
        <v>ECAtlanticSea</v>
      </c>
      <c r="R1127" t="str">
        <f>_xlfn.XLOOKUP(Table2[[#This Row],[id]],AGCEEP[id],AGCEEP[area])</f>
        <v>Sea</v>
      </c>
      <c r="S1127" t="str">
        <f>_xlfn.XLOOKUP(Table2[[#This Row],[id]],AGCEEP[id],AGCEEP[terrain])</f>
        <v>sea</v>
      </c>
      <c r="T1127">
        <f>_xlfn.XLOOKUP(Table2[[#This Row],[id]],AGCEEP[id],AGCEEP[religion])</f>
        <v>0</v>
      </c>
      <c r="U1127">
        <f>_xlfn.XLOOKUP(Table2[[#This Row],[id]],AGCEEP[id],AGCEEP[climate])</f>
        <v>0</v>
      </c>
      <c r="V1127">
        <f>_xlfn.XLOOKUP(Table2[[#This Row],[id]],AGCEEP[id],AGCEEP[culture])</f>
        <v>0</v>
      </c>
      <c r="W1127">
        <f>_xlfn.XLOOKUP(Table2[[#This Row],[id]],AGCEEP[id],AGCEEP[goods])</f>
        <v>0</v>
      </c>
      <c r="X1127" t="str">
        <f>_xlfn.XLOOKUP(Table2[[#This Row],[id]],AGCEEP[id],AGCEEP[name])</f>
        <v>South Central Atlantic Ocean</v>
      </c>
      <c r="Y1127">
        <f>_xlfn.XLOOKUP(Table2[[#This Row],[id]],AGCEEP[id],AGCEEP[colonization_difficulty])</f>
        <v>0</v>
      </c>
      <c r="Z1127">
        <f>_xlfn.XLOOKUP(Table2[[#This Row],[id]],AGCEEP[id],AGCEEP[manpower])</f>
        <v>0</v>
      </c>
      <c r="AA1127">
        <f>_xlfn.XLOOKUP(Table2[[#This Row],[id]],AGCEEP[id],AGCEEP[income])</f>
        <v>0</v>
      </c>
    </row>
    <row r="1128" spans="1:27">
      <c r="A1128" s="2">
        <v>1127</v>
      </c>
      <c r="B1128" s="3" t="s">
        <v>1015</v>
      </c>
      <c r="C1128" s="3" t="s">
        <v>1637</v>
      </c>
      <c r="D1128" s="3" t="s">
        <v>1616</v>
      </c>
      <c r="E1128" s="3" t="s">
        <v>1308</v>
      </c>
      <c r="F1128" s="3"/>
      <c r="G1128" s="3"/>
      <c r="H1128" s="3"/>
      <c r="I1128" s="3"/>
      <c r="J1128" s="3" t="s">
        <v>1781</v>
      </c>
      <c r="K1128" s="3"/>
      <c r="L1128" s="3"/>
      <c r="M1128" s="3"/>
      <c r="O1128">
        <f>Table2[[#This Row],[id]]</f>
        <v>1127</v>
      </c>
      <c r="P1128" t="str">
        <f>_xlfn.XLOOKUP(Table2[[#This Row],[id]],AGCEEP[id],AGCEEP[continent])</f>
        <v>Africa</v>
      </c>
      <c r="Q1128" t="str">
        <f>_xlfn.XLOOKUP(Table2[[#This Row],[id]],AGCEEP[id],AGCEEP[region])</f>
        <v>ECAtlanticSea</v>
      </c>
      <c r="R1128" t="str">
        <f>_xlfn.XLOOKUP(Table2[[#This Row],[id]],AGCEEP[id],AGCEEP[area])</f>
        <v>Sea</v>
      </c>
      <c r="S1128" t="str">
        <f>_xlfn.XLOOKUP(Table2[[#This Row],[id]],AGCEEP[id],AGCEEP[terrain])</f>
        <v>sea</v>
      </c>
      <c r="T1128">
        <f>_xlfn.XLOOKUP(Table2[[#This Row],[id]],AGCEEP[id],AGCEEP[religion])</f>
        <v>0</v>
      </c>
      <c r="U1128">
        <f>_xlfn.XLOOKUP(Table2[[#This Row],[id]],AGCEEP[id],AGCEEP[climate])</f>
        <v>0</v>
      </c>
      <c r="V1128">
        <f>_xlfn.XLOOKUP(Table2[[#This Row],[id]],AGCEEP[id],AGCEEP[culture])</f>
        <v>0</v>
      </c>
      <c r="W1128">
        <f>_xlfn.XLOOKUP(Table2[[#This Row],[id]],AGCEEP[id],AGCEEP[goods])</f>
        <v>0</v>
      </c>
      <c r="X1128" t="str">
        <f>_xlfn.XLOOKUP(Table2[[#This Row],[id]],AGCEEP[id],AGCEEP[name])</f>
        <v>Gor�e Island</v>
      </c>
      <c r="Y1128">
        <f>_xlfn.XLOOKUP(Table2[[#This Row],[id]],AGCEEP[id],AGCEEP[colonization_difficulty])</f>
        <v>0</v>
      </c>
      <c r="Z1128">
        <f>_xlfn.XLOOKUP(Table2[[#This Row],[id]],AGCEEP[id],AGCEEP[manpower])</f>
        <v>0</v>
      </c>
      <c r="AA1128">
        <f>_xlfn.XLOOKUP(Table2[[#This Row],[id]],AGCEEP[id],AGCEEP[income])</f>
        <v>0</v>
      </c>
    </row>
    <row r="1129" spans="1:27">
      <c r="A1129" s="2">
        <v>1128</v>
      </c>
      <c r="B1129" s="3" t="s">
        <v>1015</v>
      </c>
      <c r="C1129" s="3" t="s">
        <v>1637</v>
      </c>
      <c r="D1129" s="3" t="s">
        <v>1616</v>
      </c>
      <c r="E1129" s="3" t="s">
        <v>1308</v>
      </c>
      <c r="F1129" s="3"/>
      <c r="G1129" s="3"/>
      <c r="H1129" s="3"/>
      <c r="I1129" s="3"/>
      <c r="J1129" s="3" t="s">
        <v>1478</v>
      </c>
      <c r="K1129" s="3">
        <v>0</v>
      </c>
      <c r="L1129" s="3"/>
      <c r="M1129" s="3"/>
      <c r="O1129">
        <f>Table2[[#This Row],[id]]</f>
        <v>1128</v>
      </c>
      <c r="P1129" t="str">
        <f>_xlfn.XLOOKUP(Table2[[#This Row],[id]],AGCEEP[id],AGCEEP[continent])</f>
        <v>Africa</v>
      </c>
      <c r="Q1129" t="str">
        <f>_xlfn.XLOOKUP(Table2[[#This Row],[id]],AGCEEP[id],AGCEEP[region])</f>
        <v>ECAtlanticSea</v>
      </c>
      <c r="R1129" t="str">
        <f>_xlfn.XLOOKUP(Table2[[#This Row],[id]],AGCEEP[id],AGCEEP[area])</f>
        <v>Sea</v>
      </c>
      <c r="S1129" t="str">
        <f>_xlfn.XLOOKUP(Table2[[#This Row],[id]],AGCEEP[id],AGCEEP[terrain])</f>
        <v>sea</v>
      </c>
      <c r="T1129">
        <f>_xlfn.XLOOKUP(Table2[[#This Row],[id]],AGCEEP[id],AGCEEP[religion])</f>
        <v>0</v>
      </c>
      <c r="U1129">
        <f>_xlfn.XLOOKUP(Table2[[#This Row],[id]],AGCEEP[id],AGCEEP[climate])</f>
        <v>0</v>
      </c>
      <c r="V1129">
        <f>_xlfn.XLOOKUP(Table2[[#This Row],[id]],AGCEEP[id],AGCEEP[culture])</f>
        <v>0</v>
      </c>
      <c r="W1129">
        <f>_xlfn.XLOOKUP(Table2[[#This Row],[id]],AGCEEP[id],AGCEEP[goods])</f>
        <v>0</v>
      </c>
      <c r="X1129" t="str">
        <f>_xlfn.XLOOKUP(Table2[[#This Row],[id]],AGCEEP[id],AGCEEP[name])</f>
        <v>Coast of Gambia</v>
      </c>
      <c r="Y1129">
        <f>_xlfn.XLOOKUP(Table2[[#This Row],[id]],AGCEEP[id],AGCEEP[colonization_difficulty])</f>
        <v>0</v>
      </c>
      <c r="Z1129">
        <f>_xlfn.XLOOKUP(Table2[[#This Row],[id]],AGCEEP[id],AGCEEP[manpower])</f>
        <v>0</v>
      </c>
      <c r="AA1129">
        <f>_xlfn.XLOOKUP(Table2[[#This Row],[id]],AGCEEP[id],AGCEEP[income])</f>
        <v>0</v>
      </c>
    </row>
    <row r="1130" spans="1:27">
      <c r="A1130" s="2">
        <v>1129</v>
      </c>
      <c r="B1130" s="3" t="s">
        <v>1015</v>
      </c>
      <c r="C1130" s="3" t="s">
        <v>1637</v>
      </c>
      <c r="D1130" s="3" t="s">
        <v>1616</v>
      </c>
      <c r="E1130" s="3" t="s">
        <v>1308</v>
      </c>
      <c r="F1130" s="3"/>
      <c r="G1130" s="3"/>
      <c r="H1130" s="3"/>
      <c r="I1130" s="3"/>
      <c r="J1130" s="3" t="s">
        <v>1479</v>
      </c>
      <c r="K1130" s="3">
        <v>0</v>
      </c>
      <c r="L1130" s="3"/>
      <c r="M1130" s="3"/>
      <c r="O1130">
        <f>Table2[[#This Row],[id]]</f>
        <v>1129</v>
      </c>
      <c r="P1130" t="str">
        <f>_xlfn.XLOOKUP(Table2[[#This Row],[id]],AGCEEP[id],AGCEEP[continent])</f>
        <v>Africa</v>
      </c>
      <c r="Q1130" t="str">
        <f>_xlfn.XLOOKUP(Table2[[#This Row],[id]],AGCEEP[id],AGCEEP[region])</f>
        <v>ECAtlanticSea</v>
      </c>
      <c r="R1130" t="str">
        <f>_xlfn.XLOOKUP(Table2[[#This Row],[id]],AGCEEP[id],AGCEEP[area])</f>
        <v>Sea</v>
      </c>
      <c r="S1130" t="str">
        <f>_xlfn.XLOOKUP(Table2[[#This Row],[id]],AGCEEP[id],AGCEEP[terrain])</f>
        <v>sea</v>
      </c>
      <c r="T1130">
        <f>_xlfn.XLOOKUP(Table2[[#This Row],[id]],AGCEEP[id],AGCEEP[religion])</f>
        <v>0</v>
      </c>
      <c r="U1130">
        <f>_xlfn.XLOOKUP(Table2[[#This Row],[id]],AGCEEP[id],AGCEEP[climate])</f>
        <v>0</v>
      </c>
      <c r="V1130">
        <f>_xlfn.XLOOKUP(Table2[[#This Row],[id]],AGCEEP[id],AGCEEP[culture])</f>
        <v>0</v>
      </c>
      <c r="W1130">
        <f>_xlfn.XLOOKUP(Table2[[#This Row],[id]],AGCEEP[id],AGCEEP[goods])</f>
        <v>0</v>
      </c>
      <c r="X1130" t="str">
        <f>_xlfn.XLOOKUP(Table2[[#This Row],[id]],AGCEEP[id],AGCEEP[name])</f>
        <v>Gold Coast</v>
      </c>
      <c r="Y1130">
        <f>_xlfn.XLOOKUP(Table2[[#This Row],[id]],AGCEEP[id],AGCEEP[colonization_difficulty])</f>
        <v>0</v>
      </c>
      <c r="Z1130">
        <f>_xlfn.XLOOKUP(Table2[[#This Row],[id]],AGCEEP[id],AGCEEP[manpower])</f>
        <v>0</v>
      </c>
      <c r="AA1130">
        <f>_xlfn.XLOOKUP(Table2[[#This Row],[id]],AGCEEP[id],AGCEEP[income])</f>
        <v>0</v>
      </c>
    </row>
    <row r="1131" spans="1:27">
      <c r="A1131" s="2">
        <v>1130</v>
      </c>
      <c r="B1131" s="3" t="s">
        <v>1015</v>
      </c>
      <c r="C1131" s="3" t="s">
        <v>1645</v>
      </c>
      <c r="D1131" s="3" t="s">
        <v>1616</v>
      </c>
      <c r="E1131" s="3" t="s">
        <v>1308</v>
      </c>
      <c r="F1131" s="3"/>
      <c r="G1131" s="3"/>
      <c r="H1131" s="3"/>
      <c r="I1131" s="3"/>
      <c r="J1131" s="3" t="s">
        <v>1481</v>
      </c>
      <c r="K1131" s="3">
        <v>0</v>
      </c>
      <c r="L1131" s="3"/>
      <c r="M1131" s="3"/>
      <c r="O1131">
        <f>Table2[[#This Row],[id]]</f>
        <v>1130</v>
      </c>
      <c r="P1131" t="str">
        <f>_xlfn.XLOOKUP(Table2[[#This Row],[id]],AGCEEP[id],AGCEEP[continent])</f>
        <v>Africa</v>
      </c>
      <c r="Q1131" t="str">
        <f>_xlfn.XLOOKUP(Table2[[#This Row],[id]],AGCEEP[id],AGCEEP[region])</f>
        <v>SEAtlanticSea</v>
      </c>
      <c r="R1131" t="str">
        <f>_xlfn.XLOOKUP(Table2[[#This Row],[id]],AGCEEP[id],AGCEEP[area])</f>
        <v>Sea</v>
      </c>
      <c r="S1131" t="str">
        <f>_xlfn.XLOOKUP(Table2[[#This Row],[id]],AGCEEP[id],AGCEEP[terrain])</f>
        <v>sea</v>
      </c>
      <c r="T1131">
        <f>_xlfn.XLOOKUP(Table2[[#This Row],[id]],AGCEEP[id],AGCEEP[religion])</f>
        <v>0</v>
      </c>
      <c r="U1131">
        <f>_xlfn.XLOOKUP(Table2[[#This Row],[id]],AGCEEP[id],AGCEEP[climate])</f>
        <v>0</v>
      </c>
      <c r="V1131">
        <f>_xlfn.XLOOKUP(Table2[[#This Row],[id]],AGCEEP[id],AGCEEP[culture])</f>
        <v>0</v>
      </c>
      <c r="W1131">
        <f>_xlfn.XLOOKUP(Table2[[#This Row],[id]],AGCEEP[id],AGCEEP[goods])</f>
        <v>0</v>
      </c>
      <c r="X1131" t="str">
        <f>_xlfn.XLOOKUP(Table2[[#This Row],[id]],AGCEEP[id],AGCEEP[name])</f>
        <v>Gulf of Nigeria</v>
      </c>
      <c r="Y1131">
        <f>_xlfn.XLOOKUP(Table2[[#This Row],[id]],AGCEEP[id],AGCEEP[colonization_difficulty])</f>
        <v>0</v>
      </c>
      <c r="Z1131">
        <f>_xlfn.XLOOKUP(Table2[[#This Row],[id]],AGCEEP[id],AGCEEP[manpower])</f>
        <v>0</v>
      </c>
      <c r="AA1131">
        <f>_xlfn.XLOOKUP(Table2[[#This Row],[id]],AGCEEP[id],AGCEEP[income])</f>
        <v>0</v>
      </c>
    </row>
    <row r="1132" spans="1:27">
      <c r="A1132" s="2">
        <v>1131</v>
      </c>
      <c r="B1132" s="3" t="s">
        <v>1015</v>
      </c>
      <c r="C1132" s="3" t="s">
        <v>1645</v>
      </c>
      <c r="D1132" s="3" t="s">
        <v>1616</v>
      </c>
      <c r="E1132" s="3" t="s">
        <v>1308</v>
      </c>
      <c r="F1132" s="3"/>
      <c r="G1132" s="3"/>
      <c r="H1132" s="3"/>
      <c r="I1132" s="3"/>
      <c r="J1132" s="3" t="s">
        <v>1424</v>
      </c>
      <c r="K1132" s="3">
        <v>0</v>
      </c>
      <c r="L1132" s="3"/>
      <c r="M1132" s="3"/>
      <c r="O1132">
        <f>Table2[[#This Row],[id]]</f>
        <v>1131</v>
      </c>
      <c r="P1132" t="str">
        <f>_xlfn.XLOOKUP(Table2[[#This Row],[id]],AGCEEP[id],AGCEEP[continent])</f>
        <v>Africa</v>
      </c>
      <c r="Q1132" t="str">
        <f>_xlfn.XLOOKUP(Table2[[#This Row],[id]],AGCEEP[id],AGCEEP[region])</f>
        <v>SEAtlanticSea</v>
      </c>
      <c r="R1132" t="str">
        <f>_xlfn.XLOOKUP(Table2[[#This Row],[id]],AGCEEP[id],AGCEEP[area])</f>
        <v>Sea</v>
      </c>
      <c r="S1132" t="str">
        <f>_xlfn.XLOOKUP(Table2[[#This Row],[id]],AGCEEP[id],AGCEEP[terrain])</f>
        <v>sea</v>
      </c>
      <c r="T1132">
        <f>_xlfn.XLOOKUP(Table2[[#This Row],[id]],AGCEEP[id],AGCEEP[religion])</f>
        <v>0</v>
      </c>
      <c r="U1132">
        <f>_xlfn.XLOOKUP(Table2[[#This Row],[id]],AGCEEP[id],AGCEEP[climate])</f>
        <v>0</v>
      </c>
      <c r="V1132">
        <f>_xlfn.XLOOKUP(Table2[[#This Row],[id]],AGCEEP[id],AGCEEP[culture])</f>
        <v>0</v>
      </c>
      <c r="W1132">
        <f>_xlfn.XLOOKUP(Table2[[#This Row],[id]],AGCEEP[id],AGCEEP[goods])</f>
        <v>0</v>
      </c>
      <c r="X1132" t="str">
        <f>_xlfn.XLOOKUP(Table2[[#This Row],[id]],AGCEEP[id],AGCEEP[name])</f>
        <v>Gulf of Guinea</v>
      </c>
      <c r="Y1132">
        <f>_xlfn.XLOOKUP(Table2[[#This Row],[id]],AGCEEP[id],AGCEEP[colonization_difficulty])</f>
        <v>0</v>
      </c>
      <c r="Z1132">
        <f>_xlfn.XLOOKUP(Table2[[#This Row],[id]],AGCEEP[id],AGCEEP[manpower])</f>
        <v>0</v>
      </c>
      <c r="AA1132">
        <f>_xlfn.XLOOKUP(Table2[[#This Row],[id]],AGCEEP[id],AGCEEP[income])</f>
        <v>0</v>
      </c>
    </row>
    <row r="1133" spans="1:27">
      <c r="A1133" s="2">
        <v>1132</v>
      </c>
      <c r="B1133" s="3" t="s">
        <v>1015</v>
      </c>
      <c r="C1133" s="3" t="s">
        <v>1645</v>
      </c>
      <c r="D1133" s="3" t="s">
        <v>1616</v>
      </c>
      <c r="E1133" s="3" t="s">
        <v>1308</v>
      </c>
      <c r="F1133" s="3"/>
      <c r="G1133" s="3"/>
      <c r="H1133" s="3"/>
      <c r="I1133" s="3"/>
      <c r="J1133" s="3" t="s">
        <v>1482</v>
      </c>
      <c r="K1133" s="3">
        <v>0</v>
      </c>
      <c r="L1133" s="3"/>
      <c r="M1133" s="3"/>
      <c r="O1133">
        <f>Table2[[#This Row],[id]]</f>
        <v>1132</v>
      </c>
      <c r="P1133" t="str">
        <f>_xlfn.XLOOKUP(Table2[[#This Row],[id]],AGCEEP[id],AGCEEP[continent])</f>
        <v>Africa</v>
      </c>
      <c r="Q1133" t="str">
        <f>_xlfn.XLOOKUP(Table2[[#This Row],[id]],AGCEEP[id],AGCEEP[region])</f>
        <v>SEAtlanticSea</v>
      </c>
      <c r="R1133" t="str">
        <f>_xlfn.XLOOKUP(Table2[[#This Row],[id]],AGCEEP[id],AGCEEP[area])</f>
        <v>Sea</v>
      </c>
      <c r="S1133" t="str">
        <f>_xlfn.XLOOKUP(Table2[[#This Row],[id]],AGCEEP[id],AGCEEP[terrain])</f>
        <v>sea</v>
      </c>
      <c r="T1133">
        <f>_xlfn.XLOOKUP(Table2[[#This Row],[id]],AGCEEP[id],AGCEEP[religion])</f>
        <v>0</v>
      </c>
      <c r="U1133">
        <f>_xlfn.XLOOKUP(Table2[[#This Row],[id]],AGCEEP[id],AGCEEP[climate])</f>
        <v>0</v>
      </c>
      <c r="V1133">
        <f>_xlfn.XLOOKUP(Table2[[#This Row],[id]],AGCEEP[id],AGCEEP[culture])</f>
        <v>0</v>
      </c>
      <c r="W1133">
        <f>_xlfn.XLOOKUP(Table2[[#This Row],[id]],AGCEEP[id],AGCEEP[goods])</f>
        <v>0</v>
      </c>
      <c r="X1133" t="str">
        <f>_xlfn.XLOOKUP(Table2[[#This Row],[id]],AGCEEP[id],AGCEEP[name])</f>
        <v>Coast of Cameroon</v>
      </c>
      <c r="Y1133">
        <f>_xlfn.XLOOKUP(Table2[[#This Row],[id]],AGCEEP[id],AGCEEP[colonization_difficulty])</f>
        <v>0</v>
      </c>
      <c r="Z1133">
        <f>_xlfn.XLOOKUP(Table2[[#This Row],[id]],AGCEEP[id],AGCEEP[manpower])</f>
        <v>0</v>
      </c>
      <c r="AA1133">
        <f>_xlfn.XLOOKUP(Table2[[#This Row],[id]],AGCEEP[id],AGCEEP[income])</f>
        <v>0</v>
      </c>
    </row>
    <row r="1134" spans="1:27">
      <c r="A1134" s="2">
        <v>1133</v>
      </c>
      <c r="B1134" s="3" t="s">
        <v>1015</v>
      </c>
      <c r="C1134" s="3" t="s">
        <v>1646</v>
      </c>
      <c r="D1134" s="3" t="s">
        <v>1616</v>
      </c>
      <c r="E1134" s="3" t="s">
        <v>1308</v>
      </c>
      <c r="F1134" s="3"/>
      <c r="G1134" s="3"/>
      <c r="H1134" s="3"/>
      <c r="I1134" s="3"/>
      <c r="J1134" s="3" t="s">
        <v>1494</v>
      </c>
      <c r="K1134" s="3">
        <v>0</v>
      </c>
      <c r="L1134" s="3"/>
      <c r="M1134" s="3"/>
      <c r="O1134">
        <f>Table2[[#This Row],[id]]</f>
        <v>1133</v>
      </c>
      <c r="P1134" t="str">
        <f>_xlfn.XLOOKUP(Table2[[#This Row],[id]],AGCEEP[id],AGCEEP[continent])</f>
        <v>Africa</v>
      </c>
      <c r="Q1134" t="str">
        <f>_xlfn.XLOOKUP(Table2[[#This Row],[id]],AGCEEP[id],AGCEEP[region])</f>
        <v>SWIndianSea</v>
      </c>
      <c r="R1134" t="str">
        <f>_xlfn.XLOOKUP(Table2[[#This Row],[id]],AGCEEP[id],AGCEEP[area])</f>
        <v>Sea</v>
      </c>
      <c r="S1134" t="str">
        <f>_xlfn.XLOOKUP(Table2[[#This Row],[id]],AGCEEP[id],AGCEEP[terrain])</f>
        <v>sea</v>
      </c>
      <c r="T1134">
        <f>_xlfn.XLOOKUP(Table2[[#This Row],[id]],AGCEEP[id],AGCEEP[religion])</f>
        <v>0</v>
      </c>
      <c r="U1134">
        <f>_xlfn.XLOOKUP(Table2[[#This Row],[id]],AGCEEP[id],AGCEEP[climate])</f>
        <v>0</v>
      </c>
      <c r="V1134">
        <f>_xlfn.XLOOKUP(Table2[[#This Row],[id]],AGCEEP[id],AGCEEP[culture])</f>
        <v>0</v>
      </c>
      <c r="W1134">
        <f>_xlfn.XLOOKUP(Table2[[#This Row],[id]],AGCEEP[id],AGCEEP[goods])</f>
        <v>0</v>
      </c>
      <c r="X1134" t="str">
        <f>_xlfn.XLOOKUP(Table2[[#This Row],[id]],AGCEEP[id],AGCEEP[name])</f>
        <v>Coast of Pepper</v>
      </c>
      <c r="Y1134">
        <f>_xlfn.XLOOKUP(Table2[[#This Row],[id]],AGCEEP[id],AGCEEP[colonization_difficulty])</f>
        <v>0</v>
      </c>
      <c r="Z1134">
        <f>_xlfn.XLOOKUP(Table2[[#This Row],[id]],AGCEEP[id],AGCEEP[manpower])</f>
        <v>0</v>
      </c>
      <c r="AA1134">
        <f>_xlfn.XLOOKUP(Table2[[#This Row],[id]],AGCEEP[id],AGCEEP[income])</f>
        <v>0</v>
      </c>
    </row>
    <row r="1135" spans="1:27">
      <c r="A1135" s="2">
        <v>1134</v>
      </c>
      <c r="B1135" s="3" t="s">
        <v>1015</v>
      </c>
      <c r="C1135" s="3" t="s">
        <v>1646</v>
      </c>
      <c r="D1135" s="3" t="s">
        <v>1616</v>
      </c>
      <c r="E1135" s="3" t="s">
        <v>1308</v>
      </c>
      <c r="F1135" s="3"/>
      <c r="G1135" s="3"/>
      <c r="H1135" s="3"/>
      <c r="I1135" s="3"/>
      <c r="J1135" s="3" t="s">
        <v>1495</v>
      </c>
      <c r="K1135" s="3">
        <v>0</v>
      </c>
      <c r="L1135" s="3"/>
      <c r="M1135" s="3"/>
      <c r="O1135">
        <f>Table2[[#This Row],[id]]</f>
        <v>1134</v>
      </c>
      <c r="P1135" t="str">
        <f>_xlfn.XLOOKUP(Table2[[#This Row],[id]],AGCEEP[id],AGCEEP[continent])</f>
        <v>Africa</v>
      </c>
      <c r="Q1135" t="str">
        <f>_xlfn.XLOOKUP(Table2[[#This Row],[id]],AGCEEP[id],AGCEEP[region])</f>
        <v>SWIndianSea</v>
      </c>
      <c r="R1135" t="str">
        <f>_xlfn.XLOOKUP(Table2[[#This Row],[id]],AGCEEP[id],AGCEEP[area])</f>
        <v>Sea</v>
      </c>
      <c r="S1135" t="str">
        <f>_xlfn.XLOOKUP(Table2[[#This Row],[id]],AGCEEP[id],AGCEEP[terrain])</f>
        <v>sea</v>
      </c>
      <c r="T1135">
        <f>_xlfn.XLOOKUP(Table2[[#This Row],[id]],AGCEEP[id],AGCEEP[religion])</f>
        <v>0</v>
      </c>
      <c r="U1135">
        <f>_xlfn.XLOOKUP(Table2[[#This Row],[id]],AGCEEP[id],AGCEEP[climate])</f>
        <v>0</v>
      </c>
      <c r="V1135">
        <f>_xlfn.XLOOKUP(Table2[[#This Row],[id]],AGCEEP[id],AGCEEP[culture])</f>
        <v>0</v>
      </c>
      <c r="W1135">
        <f>_xlfn.XLOOKUP(Table2[[#This Row],[id]],AGCEEP[id],AGCEEP[goods])</f>
        <v>0</v>
      </c>
      <c r="X1135" t="str">
        <f>_xlfn.XLOOKUP(Table2[[#This Row],[id]],AGCEEP[id],AGCEEP[name])</f>
        <v>Horn of Africa</v>
      </c>
      <c r="Y1135">
        <f>_xlfn.XLOOKUP(Table2[[#This Row],[id]],AGCEEP[id],AGCEEP[colonization_difficulty])</f>
        <v>0</v>
      </c>
      <c r="Z1135">
        <f>_xlfn.XLOOKUP(Table2[[#This Row],[id]],AGCEEP[id],AGCEEP[manpower])</f>
        <v>0</v>
      </c>
      <c r="AA1135">
        <f>_xlfn.XLOOKUP(Table2[[#This Row],[id]],AGCEEP[id],AGCEEP[income])</f>
        <v>0</v>
      </c>
    </row>
    <row r="1136" spans="1:27">
      <c r="A1136" s="2">
        <v>1135</v>
      </c>
      <c r="B1136" s="3" t="s">
        <v>1015</v>
      </c>
      <c r="C1136" s="3" t="s">
        <v>1638</v>
      </c>
      <c r="D1136" s="3" t="s">
        <v>1616</v>
      </c>
      <c r="E1136" s="3" t="s">
        <v>1308</v>
      </c>
      <c r="F1136" s="3"/>
      <c r="G1136" s="3"/>
      <c r="H1136" s="3"/>
      <c r="I1136" s="3"/>
      <c r="J1136" s="3" t="s">
        <v>1412</v>
      </c>
      <c r="K1136" s="3">
        <v>0</v>
      </c>
      <c r="L1136" s="3"/>
      <c r="M1136" s="3"/>
      <c r="O1136">
        <f>Table2[[#This Row],[id]]</f>
        <v>1135</v>
      </c>
      <c r="P1136" t="str">
        <f>_xlfn.XLOOKUP(Table2[[#This Row],[id]],AGCEEP[id],AGCEEP[continent])</f>
        <v>Africa</v>
      </c>
      <c r="Q1136" t="str">
        <f>_xlfn.XLOOKUP(Table2[[#This Row],[id]],AGCEEP[id],AGCEEP[region])</f>
        <v>GulfSea</v>
      </c>
      <c r="R1136" t="str">
        <f>_xlfn.XLOOKUP(Table2[[#This Row],[id]],AGCEEP[id],AGCEEP[area])</f>
        <v>Sea</v>
      </c>
      <c r="S1136" t="str">
        <f>_xlfn.XLOOKUP(Table2[[#This Row],[id]],AGCEEP[id],AGCEEP[terrain])</f>
        <v>sea</v>
      </c>
      <c r="T1136">
        <f>_xlfn.XLOOKUP(Table2[[#This Row],[id]],AGCEEP[id],AGCEEP[religion])</f>
        <v>0</v>
      </c>
      <c r="U1136" t="str">
        <f>_xlfn.XLOOKUP(Table2[[#This Row],[id]],AGCEEP[id],AGCEEP[climate])</f>
        <v>arctic</v>
      </c>
      <c r="V1136">
        <f>_xlfn.XLOOKUP(Table2[[#This Row],[id]],AGCEEP[id],AGCEEP[culture])</f>
        <v>0</v>
      </c>
      <c r="W1136">
        <f>_xlfn.XLOOKUP(Table2[[#This Row],[id]],AGCEEP[id],AGCEEP[goods])</f>
        <v>0</v>
      </c>
      <c r="X1136" t="str">
        <f>_xlfn.XLOOKUP(Table2[[#This Row],[id]],AGCEEP[id],AGCEEP[name])</f>
        <v>Socotra Island</v>
      </c>
      <c r="Y1136">
        <f>_xlfn.XLOOKUP(Table2[[#This Row],[id]],AGCEEP[id],AGCEEP[colonization_difficulty])</f>
        <v>0</v>
      </c>
      <c r="Z1136">
        <f>_xlfn.XLOOKUP(Table2[[#This Row],[id]],AGCEEP[id],AGCEEP[manpower])</f>
        <v>0</v>
      </c>
      <c r="AA1136">
        <f>_xlfn.XLOOKUP(Table2[[#This Row],[id]],AGCEEP[id],AGCEEP[income])</f>
        <v>0</v>
      </c>
    </row>
    <row r="1137" spans="1:27">
      <c r="A1137" s="2">
        <v>1136</v>
      </c>
      <c r="B1137" s="3" t="s">
        <v>652</v>
      </c>
      <c r="C1137" s="3" t="s">
        <v>1646</v>
      </c>
      <c r="D1137" s="3" t="s">
        <v>1616</v>
      </c>
      <c r="E1137" s="3" t="s">
        <v>1308</v>
      </c>
      <c r="F1137" s="3"/>
      <c r="G1137" s="3"/>
      <c r="H1137" s="3"/>
      <c r="I1137" s="3"/>
      <c r="J1137" s="3" t="s">
        <v>1499</v>
      </c>
      <c r="K1137" s="3">
        <v>0</v>
      </c>
      <c r="L1137" s="3"/>
      <c r="M1137" s="3"/>
      <c r="O1137">
        <f>Table2[[#This Row],[id]]</f>
        <v>1136</v>
      </c>
      <c r="P1137" t="str">
        <f>_xlfn.XLOOKUP(Table2[[#This Row],[id]],AGCEEP[id],AGCEEP[continent])</f>
        <v>Asia</v>
      </c>
      <c r="Q1137" t="str">
        <f>_xlfn.XLOOKUP(Table2[[#This Row],[id]],AGCEEP[id],AGCEEP[region])</f>
        <v>SWIndianSea</v>
      </c>
      <c r="R1137" t="str">
        <f>_xlfn.XLOOKUP(Table2[[#This Row],[id]],AGCEEP[id],AGCEEP[area])</f>
        <v>Sea</v>
      </c>
      <c r="S1137" t="str">
        <f>_xlfn.XLOOKUP(Table2[[#This Row],[id]],AGCEEP[id],AGCEEP[terrain])</f>
        <v>sea</v>
      </c>
      <c r="T1137">
        <f>_xlfn.XLOOKUP(Table2[[#This Row],[id]],AGCEEP[id],AGCEEP[religion])</f>
        <v>0</v>
      </c>
      <c r="U1137" t="str">
        <f>_xlfn.XLOOKUP(Table2[[#This Row],[id]],AGCEEP[id],AGCEEP[climate])</f>
        <v>arctic</v>
      </c>
      <c r="V1137">
        <f>_xlfn.XLOOKUP(Table2[[#This Row],[id]],AGCEEP[id],AGCEEP[culture])</f>
        <v>0</v>
      </c>
      <c r="W1137">
        <f>_xlfn.XLOOKUP(Table2[[#This Row],[id]],AGCEEP[id],AGCEEP[goods])</f>
        <v>0</v>
      </c>
      <c r="X1137" t="str">
        <f>_xlfn.XLOOKUP(Table2[[#This Row],[id]],AGCEEP[id],AGCEEP[name])</f>
        <v>Oman Sea</v>
      </c>
      <c r="Y1137">
        <f>_xlfn.XLOOKUP(Table2[[#This Row],[id]],AGCEEP[id],AGCEEP[colonization_difficulty])</f>
        <v>0</v>
      </c>
      <c r="Z1137">
        <f>_xlfn.XLOOKUP(Table2[[#This Row],[id]],AGCEEP[id],AGCEEP[manpower])</f>
        <v>0</v>
      </c>
      <c r="AA1137">
        <f>_xlfn.XLOOKUP(Table2[[#This Row],[id]],AGCEEP[id],AGCEEP[income])</f>
        <v>0</v>
      </c>
    </row>
    <row r="1138" spans="1:27">
      <c r="A1138" s="2">
        <v>1137</v>
      </c>
      <c r="B1138" s="3" t="s">
        <v>652</v>
      </c>
      <c r="C1138" s="3" t="s">
        <v>1646</v>
      </c>
      <c r="D1138" s="3" t="s">
        <v>1616</v>
      </c>
      <c r="E1138" s="3" t="s">
        <v>1308</v>
      </c>
      <c r="F1138" s="3"/>
      <c r="G1138" s="3"/>
      <c r="H1138" s="3"/>
      <c r="I1138" s="3"/>
      <c r="J1138" s="3" t="s">
        <v>1568</v>
      </c>
      <c r="K1138" s="3">
        <v>0</v>
      </c>
      <c r="L1138" s="3"/>
      <c r="M1138" s="3"/>
      <c r="O1138">
        <f>Table2[[#This Row],[id]]</f>
        <v>1137</v>
      </c>
      <c r="P1138" t="str">
        <f>_xlfn.XLOOKUP(Table2[[#This Row],[id]],AGCEEP[id],AGCEEP[continent])</f>
        <v>Asia</v>
      </c>
      <c r="Q1138" t="str">
        <f>_xlfn.XLOOKUP(Table2[[#This Row],[id]],AGCEEP[id],AGCEEP[region])</f>
        <v>SWIndianSea</v>
      </c>
      <c r="R1138" t="str">
        <f>_xlfn.XLOOKUP(Table2[[#This Row],[id]],AGCEEP[id],AGCEEP[area])</f>
        <v>Sea</v>
      </c>
      <c r="S1138" t="str">
        <f>_xlfn.XLOOKUP(Table2[[#This Row],[id]],AGCEEP[id],AGCEEP[terrain])</f>
        <v>sea</v>
      </c>
      <c r="T1138">
        <f>_xlfn.XLOOKUP(Table2[[#This Row],[id]],AGCEEP[id],AGCEEP[religion])</f>
        <v>0</v>
      </c>
      <c r="U1138">
        <f>_xlfn.XLOOKUP(Table2[[#This Row],[id]],AGCEEP[id],AGCEEP[climate])</f>
        <v>0</v>
      </c>
      <c r="V1138">
        <f>_xlfn.XLOOKUP(Table2[[#This Row],[id]],AGCEEP[id],AGCEEP[culture])</f>
        <v>0</v>
      </c>
      <c r="W1138">
        <f>_xlfn.XLOOKUP(Table2[[#This Row],[id]],AGCEEP[id],AGCEEP[goods])</f>
        <v>0</v>
      </c>
      <c r="X1138" t="str">
        <f>_xlfn.XLOOKUP(Table2[[#This Row],[id]],AGCEEP[id],AGCEEP[name])</f>
        <v>The Maldives</v>
      </c>
      <c r="Y1138">
        <f>_xlfn.XLOOKUP(Table2[[#This Row],[id]],AGCEEP[id],AGCEEP[colonization_difficulty])</f>
        <v>0</v>
      </c>
      <c r="Z1138">
        <f>_xlfn.XLOOKUP(Table2[[#This Row],[id]],AGCEEP[id],AGCEEP[manpower])</f>
        <v>0</v>
      </c>
      <c r="AA1138">
        <f>_xlfn.XLOOKUP(Table2[[#This Row],[id]],AGCEEP[id],AGCEEP[income])</f>
        <v>0</v>
      </c>
    </row>
    <row r="1139" spans="1:27">
      <c r="A1139" s="2">
        <v>1138</v>
      </c>
      <c r="B1139" s="3" t="s">
        <v>652</v>
      </c>
      <c r="C1139" s="3" t="s">
        <v>1640</v>
      </c>
      <c r="D1139" s="3" t="s">
        <v>1616</v>
      </c>
      <c r="E1139" s="3" t="s">
        <v>1308</v>
      </c>
      <c r="F1139" s="3"/>
      <c r="G1139" s="3"/>
      <c r="H1139" s="3"/>
      <c r="I1139" s="3"/>
      <c r="J1139" s="3" t="s">
        <v>1330</v>
      </c>
      <c r="K1139" s="3">
        <v>0</v>
      </c>
      <c r="L1139" s="3"/>
      <c r="M1139" s="3"/>
      <c r="O1139">
        <f>Table2[[#This Row],[id]]</f>
        <v>1138</v>
      </c>
      <c r="P1139" t="str">
        <f>_xlfn.XLOOKUP(Table2[[#This Row],[id]],AGCEEP[id],AGCEEP[continent])</f>
        <v>Asia</v>
      </c>
      <c r="Q1139" t="str">
        <f>_xlfn.XLOOKUP(Table2[[#This Row],[id]],AGCEEP[id],AGCEEP[region])</f>
        <v>NWIndianSea</v>
      </c>
      <c r="R1139" t="str">
        <f>_xlfn.XLOOKUP(Table2[[#This Row],[id]],AGCEEP[id],AGCEEP[area])</f>
        <v>Sea</v>
      </c>
      <c r="S1139" t="str">
        <f>_xlfn.XLOOKUP(Table2[[#This Row],[id]],AGCEEP[id],AGCEEP[terrain])</f>
        <v>sea</v>
      </c>
      <c r="T1139">
        <f>_xlfn.XLOOKUP(Table2[[#This Row],[id]],AGCEEP[id],AGCEEP[religion])</f>
        <v>0</v>
      </c>
      <c r="U1139">
        <f>_xlfn.XLOOKUP(Table2[[#This Row],[id]],AGCEEP[id],AGCEEP[climate])</f>
        <v>0</v>
      </c>
      <c r="V1139">
        <f>_xlfn.XLOOKUP(Table2[[#This Row],[id]],AGCEEP[id],AGCEEP[culture])</f>
        <v>0</v>
      </c>
      <c r="W1139">
        <f>_xlfn.XLOOKUP(Table2[[#This Row],[id]],AGCEEP[id],AGCEEP[goods])</f>
        <v>0</v>
      </c>
      <c r="X1139" t="str">
        <f>_xlfn.XLOOKUP(Table2[[#This Row],[id]],AGCEEP[id],AGCEEP[name])</f>
        <v>Comorin Cape</v>
      </c>
      <c r="Y1139">
        <f>_xlfn.XLOOKUP(Table2[[#This Row],[id]],AGCEEP[id],AGCEEP[colonization_difficulty])</f>
        <v>0</v>
      </c>
      <c r="Z1139">
        <f>_xlfn.XLOOKUP(Table2[[#This Row],[id]],AGCEEP[id],AGCEEP[manpower])</f>
        <v>0</v>
      </c>
      <c r="AA1139">
        <f>_xlfn.XLOOKUP(Table2[[#This Row],[id]],AGCEEP[id],AGCEEP[income])</f>
        <v>0</v>
      </c>
    </row>
    <row r="1140" spans="1:27">
      <c r="A1140" s="2">
        <v>1139</v>
      </c>
      <c r="B1140" s="3" t="s">
        <v>652</v>
      </c>
      <c r="C1140" s="3" t="s">
        <v>1646</v>
      </c>
      <c r="D1140" s="3" t="s">
        <v>1616</v>
      </c>
      <c r="E1140" s="3" t="s">
        <v>1308</v>
      </c>
      <c r="F1140" s="3"/>
      <c r="G1140" s="3"/>
      <c r="H1140" s="3"/>
      <c r="I1140" s="3"/>
      <c r="J1140" s="3" t="s">
        <v>1569</v>
      </c>
      <c r="K1140" s="3">
        <v>0</v>
      </c>
      <c r="L1140" s="3"/>
      <c r="M1140" s="3"/>
      <c r="O1140">
        <f>Table2[[#This Row],[id]]</f>
        <v>1139</v>
      </c>
      <c r="P1140" t="str">
        <f>_xlfn.XLOOKUP(Table2[[#This Row],[id]],AGCEEP[id],AGCEEP[continent])</f>
        <v>Asia</v>
      </c>
      <c r="Q1140" t="str">
        <f>_xlfn.XLOOKUP(Table2[[#This Row],[id]],AGCEEP[id],AGCEEP[region])</f>
        <v>SWIndianSea</v>
      </c>
      <c r="R1140" t="str">
        <f>_xlfn.XLOOKUP(Table2[[#This Row],[id]],AGCEEP[id],AGCEEP[area])</f>
        <v>Sea</v>
      </c>
      <c r="S1140" t="str">
        <f>_xlfn.XLOOKUP(Table2[[#This Row],[id]],AGCEEP[id],AGCEEP[terrain])</f>
        <v>sea</v>
      </c>
      <c r="T1140">
        <f>_xlfn.XLOOKUP(Table2[[#This Row],[id]],AGCEEP[id],AGCEEP[religion])</f>
        <v>0</v>
      </c>
      <c r="U1140" t="str">
        <f>_xlfn.XLOOKUP(Table2[[#This Row],[id]],AGCEEP[id],AGCEEP[climate])</f>
        <v>arctic</v>
      </c>
      <c r="V1140">
        <f>_xlfn.XLOOKUP(Table2[[#This Row],[id]],AGCEEP[id],AGCEEP[culture])</f>
        <v>0</v>
      </c>
      <c r="W1140">
        <f>_xlfn.XLOOKUP(Table2[[#This Row],[id]],AGCEEP[id],AGCEEP[goods])</f>
        <v>0</v>
      </c>
      <c r="X1140" t="str">
        <f>_xlfn.XLOOKUP(Table2[[#This Row],[id]],AGCEEP[id],AGCEEP[name])</f>
        <v>Ceylon Sea</v>
      </c>
      <c r="Y1140">
        <f>_xlfn.XLOOKUP(Table2[[#This Row],[id]],AGCEEP[id],AGCEEP[colonization_difficulty])</f>
        <v>0</v>
      </c>
      <c r="Z1140">
        <f>_xlfn.XLOOKUP(Table2[[#This Row],[id]],AGCEEP[id],AGCEEP[manpower])</f>
        <v>0</v>
      </c>
      <c r="AA1140">
        <f>_xlfn.XLOOKUP(Table2[[#This Row],[id]],AGCEEP[id],AGCEEP[income])</f>
        <v>0</v>
      </c>
    </row>
    <row r="1141" spans="1:27">
      <c r="A1141" s="2">
        <v>1140</v>
      </c>
      <c r="B1141" s="3" t="s">
        <v>652</v>
      </c>
      <c r="C1141" s="3" t="s">
        <v>1640</v>
      </c>
      <c r="D1141" s="3" t="s">
        <v>1616</v>
      </c>
      <c r="E1141" s="3" t="s">
        <v>1308</v>
      </c>
      <c r="F1141" s="3"/>
      <c r="G1141" s="3"/>
      <c r="H1141" s="3"/>
      <c r="I1141" s="3"/>
      <c r="J1141" s="3" t="s">
        <v>1331</v>
      </c>
      <c r="K1141" s="3">
        <v>0</v>
      </c>
      <c r="L1141" s="3"/>
      <c r="M1141" s="3"/>
      <c r="O1141">
        <f>Table2[[#This Row],[id]]</f>
        <v>1140</v>
      </c>
      <c r="P1141" t="str">
        <f>_xlfn.XLOOKUP(Table2[[#This Row],[id]],AGCEEP[id],AGCEEP[continent])</f>
        <v>Asia</v>
      </c>
      <c r="Q1141" t="str">
        <f>_xlfn.XLOOKUP(Table2[[#This Row],[id]],AGCEEP[id],AGCEEP[region])</f>
        <v>NWIndianSea</v>
      </c>
      <c r="R1141" t="str">
        <f>_xlfn.XLOOKUP(Table2[[#This Row],[id]],AGCEEP[id],AGCEEP[area])</f>
        <v>Sea</v>
      </c>
      <c r="S1141" t="str">
        <f>_xlfn.XLOOKUP(Table2[[#This Row],[id]],AGCEEP[id],AGCEEP[terrain])</f>
        <v>sea</v>
      </c>
      <c r="T1141">
        <f>_xlfn.XLOOKUP(Table2[[#This Row],[id]],AGCEEP[id],AGCEEP[religion])</f>
        <v>0</v>
      </c>
      <c r="U1141">
        <f>_xlfn.XLOOKUP(Table2[[#This Row],[id]],AGCEEP[id],AGCEEP[climate])</f>
        <v>0</v>
      </c>
      <c r="V1141">
        <f>_xlfn.XLOOKUP(Table2[[#This Row],[id]],AGCEEP[id],AGCEEP[culture])</f>
        <v>0</v>
      </c>
      <c r="W1141">
        <f>_xlfn.XLOOKUP(Table2[[#This Row],[id]],AGCEEP[id],AGCEEP[goods])</f>
        <v>0</v>
      </c>
      <c r="X1141" t="str">
        <f>_xlfn.XLOOKUP(Table2[[#This Row],[id]],AGCEEP[id],AGCEEP[name])</f>
        <v>Coast of Trincomalee</v>
      </c>
      <c r="Y1141">
        <f>_xlfn.XLOOKUP(Table2[[#This Row],[id]],AGCEEP[id],AGCEEP[colonization_difficulty])</f>
        <v>0</v>
      </c>
      <c r="Z1141">
        <f>_xlfn.XLOOKUP(Table2[[#This Row],[id]],AGCEEP[id],AGCEEP[manpower])</f>
        <v>0</v>
      </c>
      <c r="AA1141">
        <f>_xlfn.XLOOKUP(Table2[[#This Row],[id]],AGCEEP[id],AGCEEP[income])</f>
        <v>0</v>
      </c>
    </row>
    <row r="1142" spans="1:27">
      <c r="A1142" s="2">
        <v>1141</v>
      </c>
      <c r="B1142" s="3" t="s">
        <v>652</v>
      </c>
      <c r="C1142" s="3" t="s">
        <v>1641</v>
      </c>
      <c r="D1142" s="3" t="s">
        <v>1616</v>
      </c>
      <c r="E1142" s="3" t="s">
        <v>1308</v>
      </c>
      <c r="F1142" s="3"/>
      <c r="G1142" s="3"/>
      <c r="H1142" s="3"/>
      <c r="I1142" s="3"/>
      <c r="J1142" s="3" t="s">
        <v>1410</v>
      </c>
      <c r="K1142" s="3">
        <v>0</v>
      </c>
      <c r="L1142" s="3"/>
      <c r="M1142" s="3"/>
      <c r="O1142">
        <f>Table2[[#This Row],[id]]</f>
        <v>1141</v>
      </c>
      <c r="P1142" t="str">
        <f>_xlfn.XLOOKUP(Table2[[#This Row],[id]],AGCEEP[id],AGCEEP[continent])</f>
        <v>Asia</v>
      </c>
      <c r="Q1142" t="str">
        <f>_xlfn.XLOOKUP(Table2[[#This Row],[id]],AGCEEP[id],AGCEEP[region])</f>
        <v>NEIndianSea</v>
      </c>
      <c r="R1142" t="str">
        <f>_xlfn.XLOOKUP(Table2[[#This Row],[id]],AGCEEP[id],AGCEEP[area])</f>
        <v>Sea</v>
      </c>
      <c r="S1142" t="str">
        <f>_xlfn.XLOOKUP(Table2[[#This Row],[id]],AGCEEP[id],AGCEEP[terrain])</f>
        <v>sea</v>
      </c>
      <c r="T1142">
        <f>_xlfn.XLOOKUP(Table2[[#This Row],[id]],AGCEEP[id],AGCEEP[religion])</f>
        <v>0</v>
      </c>
      <c r="U1142" t="str">
        <f>_xlfn.XLOOKUP(Table2[[#This Row],[id]],AGCEEP[id],AGCEEP[climate])</f>
        <v>arctic</v>
      </c>
      <c r="V1142">
        <f>_xlfn.XLOOKUP(Table2[[#This Row],[id]],AGCEEP[id],AGCEEP[culture])</f>
        <v>0</v>
      </c>
      <c r="W1142">
        <f>_xlfn.XLOOKUP(Table2[[#This Row],[id]],AGCEEP[id],AGCEEP[goods])</f>
        <v>0</v>
      </c>
      <c r="X1142" t="str">
        <f>_xlfn.XLOOKUP(Table2[[#This Row],[id]],AGCEEP[id],AGCEEP[name])</f>
        <v>Bay of Bengale</v>
      </c>
      <c r="Y1142">
        <f>_xlfn.XLOOKUP(Table2[[#This Row],[id]],AGCEEP[id],AGCEEP[colonization_difficulty])</f>
        <v>0</v>
      </c>
      <c r="Z1142">
        <f>_xlfn.XLOOKUP(Table2[[#This Row],[id]],AGCEEP[id],AGCEEP[manpower])</f>
        <v>0</v>
      </c>
      <c r="AA1142">
        <f>_xlfn.XLOOKUP(Table2[[#This Row],[id]],AGCEEP[id],AGCEEP[income])</f>
        <v>0</v>
      </c>
    </row>
    <row r="1143" spans="1:27">
      <c r="A1143" s="2">
        <v>1142</v>
      </c>
      <c r="B1143" s="3" t="s">
        <v>652</v>
      </c>
      <c r="C1143" s="3" t="s">
        <v>1641</v>
      </c>
      <c r="D1143" s="3" t="s">
        <v>1616</v>
      </c>
      <c r="E1143" s="3" t="s">
        <v>1308</v>
      </c>
      <c r="F1143" s="3"/>
      <c r="G1143" s="3"/>
      <c r="H1143" s="3"/>
      <c r="I1143" s="3"/>
      <c r="J1143" s="3" t="s">
        <v>1782</v>
      </c>
      <c r="K1143" s="3"/>
      <c r="L1143" s="3"/>
      <c r="M1143" s="3"/>
      <c r="O1143">
        <f>Table2[[#This Row],[id]]</f>
        <v>1142</v>
      </c>
      <c r="P1143" t="str">
        <f>_xlfn.XLOOKUP(Table2[[#This Row],[id]],AGCEEP[id],AGCEEP[continent])</f>
        <v>Asia</v>
      </c>
      <c r="Q1143" t="str">
        <f>_xlfn.XLOOKUP(Table2[[#This Row],[id]],AGCEEP[id],AGCEEP[region])</f>
        <v>NEIndianSea</v>
      </c>
      <c r="R1143" t="str">
        <f>_xlfn.XLOOKUP(Table2[[#This Row],[id]],AGCEEP[id],AGCEEP[area])</f>
        <v>Sea</v>
      </c>
      <c r="S1143" t="str">
        <f>_xlfn.XLOOKUP(Table2[[#This Row],[id]],AGCEEP[id],AGCEEP[terrain])</f>
        <v>sea</v>
      </c>
      <c r="T1143">
        <f>_xlfn.XLOOKUP(Table2[[#This Row],[id]],AGCEEP[id],AGCEEP[religion])</f>
        <v>0</v>
      </c>
      <c r="U1143">
        <f>_xlfn.XLOOKUP(Table2[[#This Row],[id]],AGCEEP[id],AGCEEP[climate])</f>
        <v>0</v>
      </c>
      <c r="V1143">
        <f>_xlfn.XLOOKUP(Table2[[#This Row],[id]],AGCEEP[id],AGCEEP[culture])</f>
        <v>0</v>
      </c>
      <c r="W1143">
        <f>_xlfn.XLOOKUP(Table2[[#This Row],[id]],AGCEEP[id],AGCEEP[goods])</f>
        <v>0</v>
      </c>
      <c r="X1143" t="str">
        <f>_xlfn.XLOOKUP(Table2[[#This Row],[id]],AGCEEP[id],AGCEEP[name])</f>
        <v>Central Indian Ocean</v>
      </c>
      <c r="Y1143">
        <f>_xlfn.XLOOKUP(Table2[[#This Row],[id]],AGCEEP[id],AGCEEP[colonization_difficulty])</f>
        <v>0</v>
      </c>
      <c r="Z1143">
        <f>_xlfn.XLOOKUP(Table2[[#This Row],[id]],AGCEEP[id],AGCEEP[manpower])</f>
        <v>0</v>
      </c>
      <c r="AA1143">
        <f>_xlfn.XLOOKUP(Table2[[#This Row],[id]],AGCEEP[id],AGCEEP[income])</f>
        <v>0</v>
      </c>
    </row>
    <row r="1144" spans="1:27">
      <c r="A1144" s="2">
        <v>1143</v>
      </c>
      <c r="B1144" s="3" t="s">
        <v>652</v>
      </c>
      <c r="C1144" s="3" t="s">
        <v>1641</v>
      </c>
      <c r="D1144" s="3" t="s">
        <v>1616</v>
      </c>
      <c r="E1144" s="3" t="s">
        <v>1308</v>
      </c>
      <c r="F1144" s="3"/>
      <c r="G1144" s="3"/>
      <c r="H1144" s="3"/>
      <c r="I1144" s="3"/>
      <c r="J1144" s="3" t="s">
        <v>1338</v>
      </c>
      <c r="K1144" s="3">
        <v>0</v>
      </c>
      <c r="L1144" s="3"/>
      <c r="M1144" s="3"/>
      <c r="O1144">
        <f>Table2[[#This Row],[id]]</f>
        <v>1143</v>
      </c>
      <c r="P1144" t="str">
        <f>_xlfn.XLOOKUP(Table2[[#This Row],[id]],AGCEEP[id],AGCEEP[continent])</f>
        <v>Asia</v>
      </c>
      <c r="Q1144" t="str">
        <f>_xlfn.XLOOKUP(Table2[[#This Row],[id]],AGCEEP[id],AGCEEP[region])</f>
        <v>NEIndianSea</v>
      </c>
      <c r="R1144" t="str">
        <f>_xlfn.XLOOKUP(Table2[[#This Row],[id]],AGCEEP[id],AGCEEP[area])</f>
        <v>Sea</v>
      </c>
      <c r="S1144" t="str">
        <f>_xlfn.XLOOKUP(Table2[[#This Row],[id]],AGCEEP[id],AGCEEP[terrain])</f>
        <v>sea</v>
      </c>
      <c r="T1144">
        <f>_xlfn.XLOOKUP(Table2[[#This Row],[id]],AGCEEP[id],AGCEEP[religion])</f>
        <v>0</v>
      </c>
      <c r="U1144">
        <f>_xlfn.XLOOKUP(Table2[[#This Row],[id]],AGCEEP[id],AGCEEP[climate])</f>
        <v>0</v>
      </c>
      <c r="V1144">
        <f>_xlfn.XLOOKUP(Table2[[#This Row],[id]],AGCEEP[id],AGCEEP[culture])</f>
        <v>0</v>
      </c>
      <c r="W1144">
        <f>_xlfn.XLOOKUP(Table2[[#This Row],[id]],AGCEEP[id],AGCEEP[goods])</f>
        <v>0</v>
      </c>
      <c r="X1144" t="str">
        <f>_xlfn.XLOOKUP(Table2[[#This Row],[id]],AGCEEP[id],AGCEEP[name])</f>
        <v>Straits of Malacca</v>
      </c>
      <c r="Y1144">
        <f>_xlfn.XLOOKUP(Table2[[#This Row],[id]],AGCEEP[id],AGCEEP[colonization_difficulty])</f>
        <v>0</v>
      </c>
      <c r="Z1144">
        <f>_xlfn.XLOOKUP(Table2[[#This Row],[id]],AGCEEP[id],AGCEEP[manpower])</f>
        <v>0</v>
      </c>
      <c r="AA1144">
        <f>_xlfn.XLOOKUP(Table2[[#This Row],[id]],AGCEEP[id],AGCEEP[income])</f>
        <v>0</v>
      </c>
    </row>
    <row r="1145" spans="1:27">
      <c r="A1145" s="2">
        <v>1144</v>
      </c>
      <c r="B1145" s="3" t="s">
        <v>652</v>
      </c>
      <c r="C1145" s="3" t="s">
        <v>1641</v>
      </c>
      <c r="D1145" s="3" t="s">
        <v>1616</v>
      </c>
      <c r="E1145" s="3" t="s">
        <v>1308</v>
      </c>
      <c r="F1145" s="3"/>
      <c r="G1145" s="3"/>
      <c r="H1145" s="3"/>
      <c r="I1145" s="3"/>
      <c r="J1145" s="3" t="s">
        <v>1339</v>
      </c>
      <c r="K1145" s="3">
        <v>0</v>
      </c>
      <c r="L1145" s="3"/>
      <c r="M1145" s="3"/>
      <c r="O1145">
        <f>Table2[[#This Row],[id]]</f>
        <v>1144</v>
      </c>
      <c r="P1145" t="str">
        <f>_xlfn.XLOOKUP(Table2[[#This Row],[id]],AGCEEP[id],AGCEEP[continent])</f>
        <v>Asia</v>
      </c>
      <c r="Q1145" t="str">
        <f>_xlfn.XLOOKUP(Table2[[#This Row],[id]],AGCEEP[id],AGCEEP[region])</f>
        <v>NEIndianSea</v>
      </c>
      <c r="R1145" t="str">
        <f>_xlfn.XLOOKUP(Table2[[#This Row],[id]],AGCEEP[id],AGCEEP[area])</f>
        <v>Sea</v>
      </c>
      <c r="S1145" t="str">
        <f>_xlfn.XLOOKUP(Table2[[#This Row],[id]],AGCEEP[id],AGCEEP[terrain])</f>
        <v>sea</v>
      </c>
      <c r="T1145">
        <f>_xlfn.XLOOKUP(Table2[[#This Row],[id]],AGCEEP[id],AGCEEP[religion])</f>
        <v>0</v>
      </c>
      <c r="U1145">
        <f>_xlfn.XLOOKUP(Table2[[#This Row],[id]],AGCEEP[id],AGCEEP[climate])</f>
        <v>0</v>
      </c>
      <c r="V1145">
        <f>_xlfn.XLOOKUP(Table2[[#This Row],[id]],AGCEEP[id],AGCEEP[culture])</f>
        <v>0</v>
      </c>
      <c r="W1145">
        <f>_xlfn.XLOOKUP(Table2[[#This Row],[id]],AGCEEP[id],AGCEEP[goods])</f>
        <v>0</v>
      </c>
      <c r="X1145" t="str">
        <f>_xlfn.XLOOKUP(Table2[[#This Row],[id]],AGCEEP[id],AGCEEP[name])</f>
        <v>Coast of Sumatra</v>
      </c>
      <c r="Y1145">
        <f>_xlfn.XLOOKUP(Table2[[#This Row],[id]],AGCEEP[id],AGCEEP[colonization_difficulty])</f>
        <v>0</v>
      </c>
      <c r="Z1145">
        <f>_xlfn.XLOOKUP(Table2[[#This Row],[id]],AGCEEP[id],AGCEEP[manpower])</f>
        <v>0</v>
      </c>
      <c r="AA1145">
        <f>_xlfn.XLOOKUP(Table2[[#This Row],[id]],AGCEEP[id],AGCEEP[income])</f>
        <v>0</v>
      </c>
    </row>
    <row r="1146" spans="1:27">
      <c r="A1146" s="2">
        <v>1145</v>
      </c>
      <c r="B1146" s="3" t="s">
        <v>652</v>
      </c>
      <c r="C1146" s="3" t="s">
        <v>1641</v>
      </c>
      <c r="D1146" s="3" t="s">
        <v>1616</v>
      </c>
      <c r="E1146" s="3" t="s">
        <v>1308</v>
      </c>
      <c r="F1146" s="3"/>
      <c r="G1146" s="3"/>
      <c r="H1146" s="3"/>
      <c r="I1146" s="3"/>
      <c r="J1146" s="3" t="s">
        <v>1783</v>
      </c>
      <c r="K1146" s="3">
        <v>0</v>
      </c>
      <c r="L1146" s="3"/>
      <c r="M1146" s="3"/>
      <c r="O1146">
        <f>Table2[[#This Row],[id]]</f>
        <v>1145</v>
      </c>
      <c r="P1146" t="str">
        <f>_xlfn.XLOOKUP(Table2[[#This Row],[id]],AGCEEP[id],AGCEEP[continent])</f>
        <v>Asia</v>
      </c>
      <c r="Q1146" t="str">
        <f>_xlfn.XLOOKUP(Table2[[#This Row],[id]],AGCEEP[id],AGCEEP[region])</f>
        <v>NEIndianSea</v>
      </c>
      <c r="R1146" t="str">
        <f>_xlfn.XLOOKUP(Table2[[#This Row],[id]],AGCEEP[id],AGCEEP[area])</f>
        <v>Sea</v>
      </c>
      <c r="S1146" t="str">
        <f>_xlfn.XLOOKUP(Table2[[#This Row],[id]],AGCEEP[id],AGCEEP[terrain])</f>
        <v>sea</v>
      </c>
      <c r="T1146">
        <f>_xlfn.XLOOKUP(Table2[[#This Row],[id]],AGCEEP[id],AGCEEP[religion])</f>
        <v>0</v>
      </c>
      <c r="U1146">
        <f>_xlfn.XLOOKUP(Table2[[#This Row],[id]],AGCEEP[id],AGCEEP[climate])</f>
        <v>0</v>
      </c>
      <c r="V1146">
        <f>_xlfn.XLOOKUP(Table2[[#This Row],[id]],AGCEEP[id],AGCEEP[culture])</f>
        <v>0</v>
      </c>
      <c r="W1146">
        <f>_xlfn.XLOOKUP(Table2[[#This Row],[id]],AGCEEP[id],AGCEEP[goods])</f>
        <v>0</v>
      </c>
      <c r="X1146" t="str">
        <f>_xlfn.XLOOKUP(Table2[[#This Row],[id]],AGCEEP[id],AGCEEP[name])</f>
        <v>Straits of Johore</v>
      </c>
      <c r="Y1146">
        <f>_xlfn.XLOOKUP(Table2[[#This Row],[id]],AGCEEP[id],AGCEEP[colonization_difficulty])</f>
        <v>0</v>
      </c>
      <c r="Z1146">
        <f>_xlfn.XLOOKUP(Table2[[#This Row],[id]],AGCEEP[id],AGCEEP[manpower])</f>
        <v>0</v>
      </c>
      <c r="AA1146">
        <f>_xlfn.XLOOKUP(Table2[[#This Row],[id]],AGCEEP[id],AGCEEP[income])</f>
        <v>0</v>
      </c>
    </row>
    <row r="1147" spans="1:27">
      <c r="A1147" s="2">
        <v>1146</v>
      </c>
      <c r="B1147" s="3" t="s">
        <v>652</v>
      </c>
      <c r="C1147" s="3" t="s">
        <v>1642</v>
      </c>
      <c r="D1147" s="3" t="s">
        <v>1616</v>
      </c>
      <c r="E1147" s="3" t="s">
        <v>1308</v>
      </c>
      <c r="F1147" s="3"/>
      <c r="G1147" s="3"/>
      <c r="H1147" s="3"/>
      <c r="I1147" s="3"/>
      <c r="J1147" s="3" t="s">
        <v>1784</v>
      </c>
      <c r="K1147" s="3"/>
      <c r="L1147" s="3"/>
      <c r="M1147" s="3"/>
      <c r="O1147">
        <f>Table2[[#This Row],[id]]</f>
        <v>1146</v>
      </c>
      <c r="P1147" t="str">
        <f>_xlfn.XLOOKUP(Table2[[#This Row],[id]],AGCEEP[id],AGCEEP[continent])</f>
        <v>Asia</v>
      </c>
      <c r="Q1147" t="str">
        <f>_xlfn.XLOOKUP(Table2[[#This Row],[id]],AGCEEP[id],AGCEEP[region])</f>
        <v>ThaiSea</v>
      </c>
      <c r="R1147" t="str">
        <f>_xlfn.XLOOKUP(Table2[[#This Row],[id]],AGCEEP[id],AGCEEP[area])</f>
        <v>Sea</v>
      </c>
      <c r="S1147" t="str">
        <f>_xlfn.XLOOKUP(Table2[[#This Row],[id]],AGCEEP[id],AGCEEP[terrain])</f>
        <v>sea</v>
      </c>
      <c r="T1147">
        <f>_xlfn.XLOOKUP(Table2[[#This Row],[id]],AGCEEP[id],AGCEEP[religion])</f>
        <v>0</v>
      </c>
      <c r="U1147">
        <f>_xlfn.XLOOKUP(Table2[[#This Row],[id]],AGCEEP[id],AGCEEP[climate])</f>
        <v>0</v>
      </c>
      <c r="V1147">
        <f>_xlfn.XLOOKUP(Table2[[#This Row],[id]],AGCEEP[id],AGCEEP[culture])</f>
        <v>0</v>
      </c>
      <c r="W1147">
        <f>_xlfn.XLOOKUP(Table2[[#This Row],[id]],AGCEEP[id],AGCEEP[goods])</f>
        <v>0</v>
      </c>
      <c r="X1147" t="str">
        <f>_xlfn.XLOOKUP(Table2[[#This Row],[id]],AGCEEP[id],AGCEEP[name])</f>
        <v>Malayan Sea</v>
      </c>
      <c r="Y1147">
        <f>_xlfn.XLOOKUP(Table2[[#This Row],[id]],AGCEEP[id],AGCEEP[colonization_difficulty])</f>
        <v>0</v>
      </c>
      <c r="Z1147">
        <f>_xlfn.XLOOKUP(Table2[[#This Row],[id]],AGCEEP[id],AGCEEP[manpower])</f>
        <v>0</v>
      </c>
      <c r="AA1147">
        <f>_xlfn.XLOOKUP(Table2[[#This Row],[id]],AGCEEP[id],AGCEEP[income])</f>
        <v>0</v>
      </c>
    </row>
    <row r="1148" spans="1:27">
      <c r="A1148" s="2">
        <v>1147</v>
      </c>
      <c r="B1148" s="3" t="s">
        <v>652</v>
      </c>
      <c r="C1148" s="3" t="s">
        <v>1642</v>
      </c>
      <c r="D1148" s="3" t="s">
        <v>1616</v>
      </c>
      <c r="E1148" s="3" t="s">
        <v>1308</v>
      </c>
      <c r="F1148" s="3"/>
      <c r="G1148" s="3"/>
      <c r="H1148" s="3"/>
      <c r="I1148" s="3"/>
      <c r="J1148" s="3" t="s">
        <v>1382</v>
      </c>
      <c r="K1148" s="3">
        <v>0</v>
      </c>
      <c r="L1148" s="3"/>
      <c r="M1148" s="3"/>
      <c r="O1148">
        <f>Table2[[#This Row],[id]]</f>
        <v>1147</v>
      </c>
      <c r="P1148" t="str">
        <f>_xlfn.XLOOKUP(Table2[[#This Row],[id]],AGCEEP[id],AGCEEP[continent])</f>
        <v>Asia</v>
      </c>
      <c r="Q1148" t="str">
        <f>_xlfn.XLOOKUP(Table2[[#This Row],[id]],AGCEEP[id],AGCEEP[region])</f>
        <v>ThaiSea</v>
      </c>
      <c r="R1148" t="str">
        <f>_xlfn.XLOOKUP(Table2[[#This Row],[id]],AGCEEP[id],AGCEEP[area])</f>
        <v>Sea</v>
      </c>
      <c r="S1148" t="str">
        <f>_xlfn.XLOOKUP(Table2[[#This Row],[id]],AGCEEP[id],AGCEEP[terrain])</f>
        <v>sea</v>
      </c>
      <c r="T1148">
        <f>_xlfn.XLOOKUP(Table2[[#This Row],[id]],AGCEEP[id],AGCEEP[religion])</f>
        <v>0</v>
      </c>
      <c r="U1148" t="str">
        <f>_xlfn.XLOOKUP(Table2[[#This Row],[id]],AGCEEP[id],AGCEEP[climate])</f>
        <v>arctic</v>
      </c>
      <c r="V1148">
        <f>_xlfn.XLOOKUP(Table2[[#This Row],[id]],AGCEEP[id],AGCEEP[culture])</f>
        <v>0</v>
      </c>
      <c r="W1148">
        <f>_xlfn.XLOOKUP(Table2[[#This Row],[id]],AGCEEP[id],AGCEEP[goods])</f>
        <v>0</v>
      </c>
      <c r="X1148" t="str">
        <f>_xlfn.XLOOKUP(Table2[[#This Row],[id]],AGCEEP[id],AGCEEP[name])</f>
        <v>South China Sea</v>
      </c>
      <c r="Y1148">
        <f>_xlfn.XLOOKUP(Table2[[#This Row],[id]],AGCEEP[id],AGCEEP[colonization_difficulty])</f>
        <v>0</v>
      </c>
      <c r="Z1148">
        <f>_xlfn.XLOOKUP(Table2[[#This Row],[id]],AGCEEP[id],AGCEEP[manpower])</f>
        <v>0</v>
      </c>
      <c r="AA1148">
        <f>_xlfn.XLOOKUP(Table2[[#This Row],[id]],AGCEEP[id],AGCEEP[income])</f>
        <v>0</v>
      </c>
    </row>
    <row r="1149" spans="1:27">
      <c r="A1149" s="2">
        <v>1148</v>
      </c>
      <c r="B1149" s="3" t="s">
        <v>652</v>
      </c>
      <c r="C1149" s="3" t="s">
        <v>1647</v>
      </c>
      <c r="D1149" s="3" t="s">
        <v>1616</v>
      </c>
      <c r="E1149" s="3" t="s">
        <v>1308</v>
      </c>
      <c r="F1149" s="3"/>
      <c r="G1149" s="3"/>
      <c r="H1149" s="3"/>
      <c r="I1149" s="3"/>
      <c r="J1149" s="3" t="s">
        <v>1372</v>
      </c>
      <c r="K1149" s="3">
        <v>0</v>
      </c>
      <c r="L1149" s="3"/>
      <c r="M1149" s="3"/>
      <c r="O1149">
        <f>Table2[[#This Row],[id]]</f>
        <v>1148</v>
      </c>
      <c r="P1149" t="str">
        <f>_xlfn.XLOOKUP(Table2[[#This Row],[id]],AGCEEP[id],AGCEEP[continent])</f>
        <v>Asia</v>
      </c>
      <c r="Q1149" t="str">
        <f>_xlfn.XLOOKUP(Table2[[#This Row],[id]],AGCEEP[id],AGCEEP[region])</f>
        <v>OceaniaSea</v>
      </c>
      <c r="R1149" t="str">
        <f>_xlfn.XLOOKUP(Table2[[#This Row],[id]],AGCEEP[id],AGCEEP[area])</f>
        <v>Sea</v>
      </c>
      <c r="S1149" t="str">
        <f>_xlfn.XLOOKUP(Table2[[#This Row],[id]],AGCEEP[id],AGCEEP[terrain])</f>
        <v>sea</v>
      </c>
      <c r="T1149">
        <f>_xlfn.XLOOKUP(Table2[[#This Row],[id]],AGCEEP[id],AGCEEP[religion])</f>
        <v>0</v>
      </c>
      <c r="U1149">
        <f>_xlfn.XLOOKUP(Table2[[#This Row],[id]],AGCEEP[id],AGCEEP[climate])</f>
        <v>0</v>
      </c>
      <c r="V1149">
        <f>_xlfn.XLOOKUP(Table2[[#This Row],[id]],AGCEEP[id],AGCEEP[culture])</f>
        <v>0</v>
      </c>
      <c r="W1149">
        <f>_xlfn.XLOOKUP(Table2[[#This Row],[id]],AGCEEP[id],AGCEEP[goods])</f>
        <v>0</v>
      </c>
      <c r="X1149" t="str">
        <f>_xlfn.XLOOKUP(Table2[[#This Row],[id]],AGCEEP[id],AGCEEP[name])</f>
        <v>Balabac Strait</v>
      </c>
      <c r="Y1149">
        <f>_xlfn.XLOOKUP(Table2[[#This Row],[id]],AGCEEP[id],AGCEEP[colonization_difficulty])</f>
        <v>0</v>
      </c>
      <c r="Z1149">
        <f>_xlfn.XLOOKUP(Table2[[#This Row],[id]],AGCEEP[id],AGCEEP[manpower])</f>
        <v>0</v>
      </c>
      <c r="AA1149">
        <f>_xlfn.XLOOKUP(Table2[[#This Row],[id]],AGCEEP[id],AGCEEP[income])</f>
        <v>0</v>
      </c>
    </row>
    <row r="1150" spans="1:27">
      <c r="A1150" s="2">
        <v>1149</v>
      </c>
      <c r="B1150" s="3" t="s">
        <v>652</v>
      </c>
      <c r="C1150" s="3" t="s">
        <v>1647</v>
      </c>
      <c r="D1150" s="3" t="s">
        <v>1616</v>
      </c>
      <c r="E1150" s="3" t="s">
        <v>1308</v>
      </c>
      <c r="F1150" s="3"/>
      <c r="G1150" s="3"/>
      <c r="H1150" s="3"/>
      <c r="I1150" s="3"/>
      <c r="J1150" s="3" t="s">
        <v>1944</v>
      </c>
      <c r="K1150" s="3">
        <v>0</v>
      </c>
      <c r="L1150" s="3"/>
      <c r="M1150" s="3"/>
      <c r="O1150">
        <f>Table2[[#This Row],[id]]</f>
        <v>1149</v>
      </c>
      <c r="P1150" t="str">
        <f>_xlfn.XLOOKUP(Table2[[#This Row],[id]],AGCEEP[id],AGCEEP[continent])</f>
        <v>Asia</v>
      </c>
      <c r="Q1150" t="str">
        <f>_xlfn.XLOOKUP(Table2[[#This Row],[id]],AGCEEP[id],AGCEEP[region])</f>
        <v>ThaiSea</v>
      </c>
      <c r="R1150" t="str">
        <f>_xlfn.XLOOKUP(Table2[[#This Row],[id]],AGCEEP[id],AGCEEP[area])</f>
        <v>Sea</v>
      </c>
      <c r="S1150" t="str">
        <f>_xlfn.XLOOKUP(Table2[[#This Row],[id]],AGCEEP[id],AGCEEP[terrain])</f>
        <v>sea</v>
      </c>
      <c r="T1150">
        <f>_xlfn.XLOOKUP(Table2[[#This Row],[id]],AGCEEP[id],AGCEEP[religion])</f>
        <v>0</v>
      </c>
      <c r="U1150" t="str">
        <f>_xlfn.XLOOKUP(Table2[[#This Row],[id]],AGCEEP[id],AGCEEP[climate])</f>
        <v>arctic</v>
      </c>
      <c r="V1150">
        <f>_xlfn.XLOOKUP(Table2[[#This Row],[id]],AGCEEP[id],AGCEEP[culture])</f>
        <v>0</v>
      </c>
      <c r="W1150">
        <f>_xlfn.XLOOKUP(Table2[[#This Row],[id]],AGCEEP[id],AGCEEP[goods])</f>
        <v>0</v>
      </c>
      <c r="X1150" t="str">
        <f>_xlfn.XLOOKUP(Table2[[#This Row],[id]],AGCEEP[id],AGCEEP[name])</f>
        <v>South China Sea</v>
      </c>
      <c r="Y1150">
        <f>_xlfn.XLOOKUP(Table2[[#This Row],[id]],AGCEEP[id],AGCEEP[colonization_difficulty])</f>
        <v>0</v>
      </c>
      <c r="Z1150">
        <f>_xlfn.XLOOKUP(Table2[[#This Row],[id]],AGCEEP[id],AGCEEP[manpower])</f>
        <v>0</v>
      </c>
      <c r="AA1150">
        <f>_xlfn.XLOOKUP(Table2[[#This Row],[id]],AGCEEP[id],AGCEEP[income])</f>
        <v>0</v>
      </c>
    </row>
    <row r="1151" spans="1:27">
      <c r="A1151" s="2">
        <v>1150</v>
      </c>
      <c r="B1151" s="3" t="s">
        <v>652</v>
      </c>
      <c r="C1151" s="3" t="s">
        <v>1647</v>
      </c>
      <c r="D1151" s="3" t="s">
        <v>1616</v>
      </c>
      <c r="E1151" s="3" t="s">
        <v>1308</v>
      </c>
      <c r="F1151" s="3"/>
      <c r="G1151" s="3"/>
      <c r="H1151" s="3"/>
      <c r="I1151" s="3"/>
      <c r="J1151" s="3" t="s">
        <v>1368</v>
      </c>
      <c r="K1151" s="3">
        <v>0</v>
      </c>
      <c r="L1151" s="3"/>
      <c r="M1151" s="3"/>
      <c r="O1151">
        <f>Table2[[#This Row],[id]]</f>
        <v>1150</v>
      </c>
      <c r="P1151" t="str">
        <f>_xlfn.XLOOKUP(Table2[[#This Row],[id]],AGCEEP[id],AGCEEP[continent])</f>
        <v>Asia</v>
      </c>
      <c r="Q1151" t="str">
        <f>_xlfn.XLOOKUP(Table2[[#This Row],[id]],AGCEEP[id],AGCEEP[region])</f>
        <v>WPacificSea</v>
      </c>
      <c r="R1151" t="str">
        <f>_xlfn.XLOOKUP(Table2[[#This Row],[id]],AGCEEP[id],AGCEEP[area])</f>
        <v>Sea</v>
      </c>
      <c r="S1151" t="str">
        <f>_xlfn.XLOOKUP(Table2[[#This Row],[id]],AGCEEP[id],AGCEEP[terrain])</f>
        <v>sea</v>
      </c>
      <c r="T1151">
        <f>_xlfn.XLOOKUP(Table2[[#This Row],[id]],AGCEEP[id],AGCEEP[religion])</f>
        <v>0</v>
      </c>
      <c r="U1151">
        <f>_xlfn.XLOOKUP(Table2[[#This Row],[id]],AGCEEP[id],AGCEEP[climate])</f>
        <v>0</v>
      </c>
      <c r="V1151">
        <f>_xlfn.XLOOKUP(Table2[[#This Row],[id]],AGCEEP[id],AGCEEP[culture])</f>
        <v>0</v>
      </c>
      <c r="W1151">
        <f>_xlfn.XLOOKUP(Table2[[#This Row],[id]],AGCEEP[id],AGCEEP[goods])</f>
        <v>0</v>
      </c>
      <c r="X1151" t="str">
        <f>_xlfn.XLOOKUP(Table2[[#This Row],[id]],AGCEEP[id],AGCEEP[name])</f>
        <v>Sulu Sea</v>
      </c>
      <c r="Y1151">
        <f>_xlfn.XLOOKUP(Table2[[#This Row],[id]],AGCEEP[id],AGCEEP[colonization_difficulty])</f>
        <v>0</v>
      </c>
      <c r="Z1151">
        <f>_xlfn.XLOOKUP(Table2[[#This Row],[id]],AGCEEP[id],AGCEEP[manpower])</f>
        <v>0</v>
      </c>
      <c r="AA1151">
        <f>_xlfn.XLOOKUP(Table2[[#This Row],[id]],AGCEEP[id],AGCEEP[income])</f>
        <v>0</v>
      </c>
    </row>
    <row r="1152" spans="1:27">
      <c r="A1152" s="2">
        <v>1151</v>
      </c>
      <c r="B1152" s="3" t="s">
        <v>652</v>
      </c>
      <c r="C1152" s="3" t="s">
        <v>1647</v>
      </c>
      <c r="D1152" s="3" t="s">
        <v>1616</v>
      </c>
      <c r="E1152" s="3" t="s">
        <v>1308</v>
      </c>
      <c r="F1152" s="3"/>
      <c r="G1152" s="3"/>
      <c r="H1152" s="3"/>
      <c r="I1152" s="3"/>
      <c r="J1152" s="3" t="s">
        <v>1367</v>
      </c>
      <c r="K1152" s="3">
        <v>0</v>
      </c>
      <c r="L1152" s="3"/>
      <c r="M1152" s="3"/>
      <c r="O1152">
        <f>Table2[[#This Row],[id]]</f>
        <v>1151</v>
      </c>
      <c r="P1152" t="str">
        <f>_xlfn.XLOOKUP(Table2[[#This Row],[id]],AGCEEP[id],AGCEEP[continent])</f>
        <v>Asia</v>
      </c>
      <c r="Q1152" t="str">
        <f>_xlfn.XLOOKUP(Table2[[#This Row],[id]],AGCEEP[id],AGCEEP[region])</f>
        <v>WPacificSea</v>
      </c>
      <c r="R1152" t="str">
        <f>_xlfn.XLOOKUP(Table2[[#This Row],[id]],AGCEEP[id],AGCEEP[area])</f>
        <v>Sea</v>
      </c>
      <c r="S1152" t="str">
        <f>_xlfn.XLOOKUP(Table2[[#This Row],[id]],AGCEEP[id],AGCEEP[terrain])</f>
        <v>sea</v>
      </c>
      <c r="T1152">
        <f>_xlfn.XLOOKUP(Table2[[#This Row],[id]],AGCEEP[id],AGCEEP[religion])</f>
        <v>0</v>
      </c>
      <c r="U1152">
        <f>_xlfn.XLOOKUP(Table2[[#This Row],[id]],AGCEEP[id],AGCEEP[climate])</f>
        <v>0</v>
      </c>
      <c r="V1152">
        <f>_xlfn.XLOOKUP(Table2[[#This Row],[id]],AGCEEP[id],AGCEEP[culture])</f>
        <v>0</v>
      </c>
      <c r="W1152">
        <f>_xlfn.XLOOKUP(Table2[[#This Row],[id]],AGCEEP[id],AGCEEP[goods])</f>
        <v>0</v>
      </c>
      <c r="X1152" t="str">
        <f>_xlfn.XLOOKUP(Table2[[#This Row],[id]],AGCEEP[id],AGCEEP[name])</f>
        <v>Gulf of Leyte</v>
      </c>
      <c r="Y1152">
        <f>_xlfn.XLOOKUP(Table2[[#This Row],[id]],AGCEEP[id],AGCEEP[colonization_difficulty])</f>
        <v>0</v>
      </c>
      <c r="Z1152">
        <f>_xlfn.XLOOKUP(Table2[[#This Row],[id]],AGCEEP[id],AGCEEP[manpower])</f>
        <v>0</v>
      </c>
      <c r="AA1152">
        <f>_xlfn.XLOOKUP(Table2[[#This Row],[id]],AGCEEP[id],AGCEEP[income])</f>
        <v>0</v>
      </c>
    </row>
    <row r="1153" spans="1:27">
      <c r="A1153" s="2">
        <v>1152</v>
      </c>
      <c r="B1153" s="3" t="s">
        <v>652</v>
      </c>
      <c r="C1153" s="3" t="s">
        <v>1647</v>
      </c>
      <c r="D1153" s="3" t="s">
        <v>1616</v>
      </c>
      <c r="E1153" s="3" t="s">
        <v>1308</v>
      </c>
      <c r="F1153" s="3"/>
      <c r="G1153" s="3"/>
      <c r="H1153" s="3"/>
      <c r="I1153" s="3"/>
      <c r="J1153" s="3" t="s">
        <v>1366</v>
      </c>
      <c r="K1153" s="3">
        <v>0</v>
      </c>
      <c r="L1153" s="3"/>
      <c r="M1153" s="3"/>
      <c r="O1153">
        <f>Table2[[#This Row],[id]]</f>
        <v>1152</v>
      </c>
      <c r="P1153" t="str">
        <f>_xlfn.XLOOKUP(Table2[[#This Row],[id]],AGCEEP[id],AGCEEP[continent])</f>
        <v>Asia</v>
      </c>
      <c r="Q1153" t="str">
        <f>_xlfn.XLOOKUP(Table2[[#This Row],[id]],AGCEEP[id],AGCEEP[region])</f>
        <v>WPacificSea</v>
      </c>
      <c r="R1153" t="str">
        <f>_xlfn.XLOOKUP(Table2[[#This Row],[id]],AGCEEP[id],AGCEEP[area])</f>
        <v>Sea</v>
      </c>
      <c r="S1153" t="str">
        <f>_xlfn.XLOOKUP(Table2[[#This Row],[id]],AGCEEP[id],AGCEEP[terrain])</f>
        <v>sea</v>
      </c>
      <c r="T1153">
        <f>_xlfn.XLOOKUP(Table2[[#This Row],[id]],AGCEEP[id],AGCEEP[religion])</f>
        <v>0</v>
      </c>
      <c r="U1153" t="str">
        <f>_xlfn.XLOOKUP(Table2[[#This Row],[id]],AGCEEP[id],AGCEEP[climate])</f>
        <v>arctic</v>
      </c>
      <c r="V1153">
        <f>_xlfn.XLOOKUP(Table2[[#This Row],[id]],AGCEEP[id],AGCEEP[culture])</f>
        <v>0</v>
      </c>
      <c r="W1153">
        <f>_xlfn.XLOOKUP(Table2[[#This Row],[id]],AGCEEP[id],AGCEEP[goods])</f>
        <v>0</v>
      </c>
      <c r="X1153" t="str">
        <f>_xlfn.XLOOKUP(Table2[[#This Row],[id]],AGCEEP[id],AGCEEP[name])</f>
        <v>Coast of Luzon</v>
      </c>
      <c r="Y1153">
        <f>_xlfn.XLOOKUP(Table2[[#This Row],[id]],AGCEEP[id],AGCEEP[colonization_difficulty])</f>
        <v>0</v>
      </c>
      <c r="Z1153">
        <f>_xlfn.XLOOKUP(Table2[[#This Row],[id]],AGCEEP[id],AGCEEP[manpower])</f>
        <v>0</v>
      </c>
      <c r="AA1153">
        <f>_xlfn.XLOOKUP(Table2[[#This Row],[id]],AGCEEP[id],AGCEEP[income])</f>
        <v>0</v>
      </c>
    </row>
    <row r="1154" spans="1:27">
      <c r="A1154" s="2">
        <v>1153</v>
      </c>
      <c r="B1154" s="3" t="s">
        <v>652</v>
      </c>
      <c r="C1154" s="3" t="s">
        <v>1630</v>
      </c>
      <c r="D1154" s="3" t="s">
        <v>1616</v>
      </c>
      <c r="E1154" s="3" t="s">
        <v>1308</v>
      </c>
      <c r="F1154" s="3"/>
      <c r="G1154" s="3"/>
      <c r="H1154" s="3"/>
      <c r="I1154" s="3"/>
      <c r="J1154" s="3" t="s">
        <v>1572</v>
      </c>
      <c r="K1154" s="3">
        <v>0</v>
      </c>
      <c r="L1154" s="3"/>
      <c r="M1154" s="3"/>
      <c r="O1154">
        <f>Table2[[#This Row],[id]]</f>
        <v>1153</v>
      </c>
      <c r="P1154" t="str">
        <f>_xlfn.XLOOKUP(Table2[[#This Row],[id]],AGCEEP[id],AGCEEP[continent])</f>
        <v>Asia</v>
      </c>
      <c r="Q1154" t="str">
        <f>_xlfn.XLOOKUP(Table2[[#This Row],[id]],AGCEEP[id],AGCEEP[region])</f>
        <v>ChinaSea</v>
      </c>
      <c r="R1154" t="str">
        <f>_xlfn.XLOOKUP(Table2[[#This Row],[id]],AGCEEP[id],AGCEEP[area])</f>
        <v>Sea</v>
      </c>
      <c r="S1154" t="str">
        <f>_xlfn.XLOOKUP(Table2[[#This Row],[id]],AGCEEP[id],AGCEEP[terrain])</f>
        <v>sea</v>
      </c>
      <c r="T1154">
        <f>_xlfn.XLOOKUP(Table2[[#This Row],[id]],AGCEEP[id],AGCEEP[religion])</f>
        <v>0</v>
      </c>
      <c r="U1154" t="str">
        <f>_xlfn.XLOOKUP(Table2[[#This Row],[id]],AGCEEP[id],AGCEEP[climate])</f>
        <v>tundra</v>
      </c>
      <c r="V1154">
        <f>_xlfn.XLOOKUP(Table2[[#This Row],[id]],AGCEEP[id],AGCEEP[culture])</f>
        <v>0</v>
      </c>
      <c r="W1154">
        <f>_xlfn.XLOOKUP(Table2[[#This Row],[id]],AGCEEP[id],AGCEEP[goods])</f>
        <v>0</v>
      </c>
      <c r="X1154" t="str">
        <f>_xlfn.XLOOKUP(Table2[[#This Row],[id]],AGCEEP[id],AGCEEP[name])</f>
        <v>Pacific Equatorial Current</v>
      </c>
      <c r="Y1154">
        <f>_xlfn.XLOOKUP(Table2[[#This Row],[id]],AGCEEP[id],AGCEEP[colonization_difficulty])</f>
        <v>0</v>
      </c>
      <c r="Z1154">
        <f>_xlfn.XLOOKUP(Table2[[#This Row],[id]],AGCEEP[id],AGCEEP[manpower])</f>
        <v>0</v>
      </c>
      <c r="AA1154">
        <f>_xlfn.XLOOKUP(Table2[[#This Row],[id]],AGCEEP[id],AGCEEP[income])</f>
        <v>0</v>
      </c>
    </row>
    <row r="1155" spans="1:27">
      <c r="A1155" s="2">
        <v>1154</v>
      </c>
      <c r="B1155" s="3" t="s">
        <v>652</v>
      </c>
      <c r="C1155" s="3" t="s">
        <v>1647</v>
      </c>
      <c r="D1155" s="3" t="s">
        <v>1616</v>
      </c>
      <c r="E1155" s="3" t="s">
        <v>1308</v>
      </c>
      <c r="F1155" s="3"/>
      <c r="G1155" s="3"/>
      <c r="H1155" s="3"/>
      <c r="I1155" s="3"/>
      <c r="J1155" s="3" t="s">
        <v>1929</v>
      </c>
      <c r="K1155" s="3"/>
      <c r="L1155" s="3"/>
      <c r="M1155" s="3"/>
      <c r="O1155">
        <f>Table2[[#This Row],[id]]</f>
        <v>1154</v>
      </c>
      <c r="P1155" t="str">
        <f>_xlfn.XLOOKUP(Table2[[#This Row],[id]],AGCEEP[id],AGCEEP[continent])</f>
        <v>Asia</v>
      </c>
      <c r="Q1155" t="str">
        <f>_xlfn.XLOOKUP(Table2[[#This Row],[id]],AGCEEP[id],AGCEEP[region])</f>
        <v>WPacificSea</v>
      </c>
      <c r="R1155" t="str">
        <f>_xlfn.XLOOKUP(Table2[[#This Row],[id]],AGCEEP[id],AGCEEP[area])</f>
        <v>Sea</v>
      </c>
      <c r="S1155" t="str">
        <f>_xlfn.XLOOKUP(Table2[[#This Row],[id]],AGCEEP[id],AGCEEP[terrain])</f>
        <v>sea</v>
      </c>
      <c r="T1155">
        <f>_xlfn.XLOOKUP(Table2[[#This Row],[id]],AGCEEP[id],AGCEEP[religion])</f>
        <v>0</v>
      </c>
      <c r="U1155" t="str">
        <f>_xlfn.XLOOKUP(Table2[[#This Row],[id]],AGCEEP[id],AGCEEP[climate])</f>
        <v>tundra</v>
      </c>
      <c r="V1155">
        <f>_xlfn.XLOOKUP(Table2[[#This Row],[id]],AGCEEP[id],AGCEEP[culture])</f>
        <v>0</v>
      </c>
      <c r="W1155">
        <f>_xlfn.XLOOKUP(Table2[[#This Row],[id]],AGCEEP[id],AGCEEP[goods])</f>
        <v>0</v>
      </c>
      <c r="X1155" t="str">
        <f>_xlfn.XLOOKUP(Table2[[#This Row],[id]],AGCEEP[id],AGCEEP[name])</f>
        <v>Pacific Countercurrent</v>
      </c>
      <c r="Y1155">
        <f>_xlfn.XLOOKUP(Table2[[#This Row],[id]],AGCEEP[id],AGCEEP[colonization_difficulty])</f>
        <v>0</v>
      </c>
      <c r="Z1155">
        <f>_xlfn.XLOOKUP(Table2[[#This Row],[id]],AGCEEP[id],AGCEEP[manpower])</f>
        <v>0</v>
      </c>
      <c r="AA1155">
        <f>_xlfn.XLOOKUP(Table2[[#This Row],[id]],AGCEEP[id],AGCEEP[income])</f>
        <v>0</v>
      </c>
    </row>
    <row r="1156" spans="1:27">
      <c r="A1156" s="2">
        <v>1155</v>
      </c>
      <c r="B1156" s="3" t="s">
        <v>652</v>
      </c>
      <c r="C1156" s="3" t="s">
        <v>1647</v>
      </c>
      <c r="D1156" s="3" t="s">
        <v>1616</v>
      </c>
      <c r="E1156" s="3" t="s">
        <v>1308</v>
      </c>
      <c r="F1156" s="3"/>
      <c r="G1156" s="3"/>
      <c r="H1156" s="3"/>
      <c r="I1156" s="3"/>
      <c r="J1156" s="3" t="s">
        <v>1573</v>
      </c>
      <c r="K1156" s="3">
        <v>0</v>
      </c>
      <c r="L1156" s="3"/>
      <c r="M1156" s="3"/>
      <c r="O1156">
        <f>Table2[[#This Row],[id]]</f>
        <v>1155</v>
      </c>
      <c r="P1156" t="str">
        <f>_xlfn.XLOOKUP(Table2[[#This Row],[id]],AGCEEP[id],AGCEEP[continent])</f>
        <v>Asia</v>
      </c>
      <c r="Q1156" t="str">
        <f>_xlfn.XLOOKUP(Table2[[#This Row],[id]],AGCEEP[id],AGCEEP[region])</f>
        <v>WPacificSea</v>
      </c>
      <c r="R1156" t="str">
        <f>_xlfn.XLOOKUP(Table2[[#This Row],[id]],AGCEEP[id],AGCEEP[area])</f>
        <v>Sea</v>
      </c>
      <c r="S1156" t="str">
        <f>_xlfn.XLOOKUP(Table2[[#This Row],[id]],AGCEEP[id],AGCEEP[terrain])</f>
        <v>sea</v>
      </c>
      <c r="T1156">
        <f>_xlfn.XLOOKUP(Table2[[#This Row],[id]],AGCEEP[id],AGCEEP[religion])</f>
        <v>0</v>
      </c>
      <c r="U1156">
        <f>_xlfn.XLOOKUP(Table2[[#This Row],[id]],AGCEEP[id],AGCEEP[climate])</f>
        <v>0</v>
      </c>
      <c r="V1156">
        <f>_xlfn.XLOOKUP(Table2[[#This Row],[id]],AGCEEP[id],AGCEEP[culture])</f>
        <v>0</v>
      </c>
      <c r="W1156">
        <f>_xlfn.XLOOKUP(Table2[[#This Row],[id]],AGCEEP[id],AGCEEP[goods])</f>
        <v>0</v>
      </c>
      <c r="X1156" t="str">
        <f>_xlfn.XLOOKUP(Table2[[#This Row],[id]],AGCEEP[id],AGCEEP[name])</f>
        <v>Philippine Sea</v>
      </c>
      <c r="Y1156">
        <f>_xlfn.XLOOKUP(Table2[[#This Row],[id]],AGCEEP[id],AGCEEP[colonization_difficulty])</f>
        <v>0</v>
      </c>
      <c r="Z1156">
        <f>_xlfn.XLOOKUP(Table2[[#This Row],[id]],AGCEEP[id],AGCEEP[manpower])</f>
        <v>0</v>
      </c>
      <c r="AA1156">
        <f>_xlfn.XLOOKUP(Table2[[#This Row],[id]],AGCEEP[id],AGCEEP[income])</f>
        <v>0</v>
      </c>
    </row>
    <row r="1157" spans="1:27">
      <c r="A1157" s="2">
        <v>1156</v>
      </c>
      <c r="B1157" s="3" t="s">
        <v>652</v>
      </c>
      <c r="C1157" s="3" t="s">
        <v>1647</v>
      </c>
      <c r="D1157" s="3" t="s">
        <v>1616</v>
      </c>
      <c r="E1157" s="3" t="s">
        <v>1308</v>
      </c>
      <c r="F1157" s="3"/>
      <c r="G1157" s="3"/>
      <c r="H1157" s="3"/>
      <c r="I1157" s="3"/>
      <c r="J1157" s="3" t="s">
        <v>1575</v>
      </c>
      <c r="K1157" s="3">
        <v>0</v>
      </c>
      <c r="L1157" s="3"/>
      <c r="M1157" s="3"/>
      <c r="O1157">
        <f>Table2[[#This Row],[id]]</f>
        <v>1156</v>
      </c>
      <c r="P1157" t="str">
        <f>_xlfn.XLOOKUP(Table2[[#This Row],[id]],AGCEEP[id],AGCEEP[continent])</f>
        <v>Asia</v>
      </c>
      <c r="Q1157" t="str">
        <f>_xlfn.XLOOKUP(Table2[[#This Row],[id]],AGCEEP[id],AGCEEP[region])</f>
        <v>OceaniaSea</v>
      </c>
      <c r="R1157" t="str">
        <f>_xlfn.XLOOKUP(Table2[[#This Row],[id]],AGCEEP[id],AGCEEP[area])</f>
        <v>Sea</v>
      </c>
      <c r="S1157" t="str">
        <f>_xlfn.XLOOKUP(Table2[[#This Row],[id]],AGCEEP[id],AGCEEP[terrain])</f>
        <v>sea</v>
      </c>
      <c r="T1157">
        <f>_xlfn.XLOOKUP(Table2[[#This Row],[id]],AGCEEP[id],AGCEEP[religion])</f>
        <v>0</v>
      </c>
      <c r="U1157">
        <f>_xlfn.XLOOKUP(Table2[[#This Row],[id]],AGCEEP[id],AGCEEP[climate])</f>
        <v>0</v>
      </c>
      <c r="V1157">
        <f>_xlfn.XLOOKUP(Table2[[#This Row],[id]],AGCEEP[id],AGCEEP[culture])</f>
        <v>0</v>
      </c>
      <c r="W1157">
        <f>_xlfn.XLOOKUP(Table2[[#This Row],[id]],AGCEEP[id],AGCEEP[goods])</f>
        <v>0</v>
      </c>
      <c r="X1157" t="str">
        <f>_xlfn.XLOOKUP(Table2[[#This Row],[id]],AGCEEP[id],AGCEEP[name])</f>
        <v>Palau Island</v>
      </c>
      <c r="Y1157">
        <f>_xlfn.XLOOKUP(Table2[[#This Row],[id]],AGCEEP[id],AGCEEP[colonization_difficulty])</f>
        <v>0</v>
      </c>
      <c r="Z1157">
        <f>_xlfn.XLOOKUP(Table2[[#This Row],[id]],AGCEEP[id],AGCEEP[manpower])</f>
        <v>0</v>
      </c>
      <c r="AA1157">
        <f>_xlfn.XLOOKUP(Table2[[#This Row],[id]],AGCEEP[id],AGCEEP[income])</f>
        <v>0</v>
      </c>
    </row>
    <row r="1158" spans="1:27">
      <c r="A1158" s="2">
        <v>1157</v>
      </c>
      <c r="B1158" s="3" t="s">
        <v>989</v>
      </c>
      <c r="C1158" s="3" t="s">
        <v>1631</v>
      </c>
      <c r="D1158" s="3" t="s">
        <v>1616</v>
      </c>
      <c r="E1158" s="3" t="s">
        <v>1308</v>
      </c>
      <c r="F1158" s="3"/>
      <c r="G1158" s="3"/>
      <c r="H1158" s="3"/>
      <c r="I1158" s="3"/>
      <c r="J1158" s="3" t="s">
        <v>1930</v>
      </c>
      <c r="K1158" s="3"/>
      <c r="L1158" s="3"/>
      <c r="M1158" s="3"/>
      <c r="O1158">
        <f>Table2[[#This Row],[id]]</f>
        <v>1157</v>
      </c>
      <c r="P1158" t="str">
        <f>_xlfn.XLOOKUP(Table2[[#This Row],[id]],AGCEEP[id],AGCEEP[continent])</f>
        <v>Oceania</v>
      </c>
      <c r="Q1158" t="str">
        <f>_xlfn.XLOOKUP(Table2[[#This Row],[id]],AGCEEP[id],AGCEEP[region])</f>
        <v>WPacificSea</v>
      </c>
      <c r="R1158" t="str">
        <f>_xlfn.XLOOKUP(Table2[[#This Row],[id]],AGCEEP[id],AGCEEP[area])</f>
        <v>Sea</v>
      </c>
      <c r="S1158" t="str">
        <f>_xlfn.XLOOKUP(Table2[[#This Row],[id]],AGCEEP[id],AGCEEP[terrain])</f>
        <v>sea</v>
      </c>
      <c r="T1158">
        <f>_xlfn.XLOOKUP(Table2[[#This Row],[id]],AGCEEP[id],AGCEEP[religion])</f>
        <v>0</v>
      </c>
      <c r="U1158" t="str">
        <f>_xlfn.XLOOKUP(Table2[[#This Row],[id]],AGCEEP[id],AGCEEP[climate])</f>
        <v>tundra</v>
      </c>
      <c r="V1158">
        <f>_xlfn.XLOOKUP(Table2[[#This Row],[id]],AGCEEP[id],AGCEEP[culture])</f>
        <v>0</v>
      </c>
      <c r="W1158">
        <f>_xlfn.XLOOKUP(Table2[[#This Row],[id]],AGCEEP[id],AGCEEP[goods])</f>
        <v>0</v>
      </c>
      <c r="X1158" t="str">
        <f>_xlfn.XLOOKUP(Table2[[#This Row],[id]],AGCEEP[id],AGCEEP[name])</f>
        <v>Pacific Countercurrent</v>
      </c>
      <c r="Y1158">
        <f>_xlfn.XLOOKUP(Table2[[#This Row],[id]],AGCEEP[id],AGCEEP[colonization_difficulty])</f>
        <v>0</v>
      </c>
      <c r="Z1158">
        <f>_xlfn.XLOOKUP(Table2[[#This Row],[id]],AGCEEP[id],AGCEEP[manpower])</f>
        <v>0</v>
      </c>
      <c r="AA1158">
        <f>_xlfn.XLOOKUP(Table2[[#This Row],[id]],AGCEEP[id],AGCEEP[income])</f>
        <v>0</v>
      </c>
    </row>
    <row r="1159" spans="1:27">
      <c r="A1159" s="2">
        <v>1158</v>
      </c>
      <c r="B1159" s="3" t="s">
        <v>989</v>
      </c>
      <c r="C1159" s="3" t="s">
        <v>1647</v>
      </c>
      <c r="D1159" s="3" t="s">
        <v>1616</v>
      </c>
      <c r="E1159" s="3" t="s">
        <v>1308</v>
      </c>
      <c r="F1159" s="3"/>
      <c r="G1159" s="3"/>
      <c r="H1159" s="3"/>
      <c r="I1159" s="3"/>
      <c r="J1159" s="3" t="s">
        <v>1785</v>
      </c>
      <c r="K1159" s="3"/>
      <c r="L1159" s="3"/>
      <c r="M1159" s="3"/>
      <c r="O1159">
        <f>Table2[[#This Row],[id]]</f>
        <v>1158</v>
      </c>
      <c r="P1159" t="str">
        <f>_xlfn.XLOOKUP(Table2[[#This Row],[id]],AGCEEP[id],AGCEEP[continent])</f>
        <v>Oceania</v>
      </c>
      <c r="Q1159" t="str">
        <f>_xlfn.XLOOKUP(Table2[[#This Row],[id]],AGCEEP[id],AGCEEP[region])</f>
        <v>OceaniaSea</v>
      </c>
      <c r="R1159" t="str">
        <f>_xlfn.XLOOKUP(Table2[[#This Row],[id]],AGCEEP[id],AGCEEP[area])</f>
        <v>Sea</v>
      </c>
      <c r="S1159" t="str">
        <f>_xlfn.XLOOKUP(Table2[[#This Row],[id]],AGCEEP[id],AGCEEP[terrain])</f>
        <v>sea</v>
      </c>
      <c r="T1159">
        <f>_xlfn.XLOOKUP(Table2[[#This Row],[id]],AGCEEP[id],AGCEEP[religion])</f>
        <v>0</v>
      </c>
      <c r="U1159">
        <f>_xlfn.XLOOKUP(Table2[[#This Row],[id]],AGCEEP[id],AGCEEP[climate])</f>
        <v>0</v>
      </c>
      <c r="V1159">
        <f>_xlfn.XLOOKUP(Table2[[#This Row],[id]],AGCEEP[id],AGCEEP[culture])</f>
        <v>0</v>
      </c>
      <c r="W1159">
        <f>_xlfn.XLOOKUP(Table2[[#This Row],[id]],AGCEEP[id],AGCEEP[goods])</f>
        <v>0</v>
      </c>
      <c r="X1159" t="str">
        <f>_xlfn.XLOOKUP(Table2[[#This Row],[id]],AGCEEP[id],AGCEEP[name])</f>
        <v>Caroline Islands</v>
      </c>
      <c r="Y1159">
        <f>_xlfn.XLOOKUP(Table2[[#This Row],[id]],AGCEEP[id],AGCEEP[colonization_difficulty])</f>
        <v>0</v>
      </c>
      <c r="Z1159">
        <f>_xlfn.XLOOKUP(Table2[[#This Row],[id]],AGCEEP[id],AGCEEP[manpower])</f>
        <v>0</v>
      </c>
      <c r="AA1159">
        <f>_xlfn.XLOOKUP(Table2[[#This Row],[id]],AGCEEP[id],AGCEEP[income])</f>
        <v>0</v>
      </c>
    </row>
    <row r="1160" spans="1:27">
      <c r="A1160" s="2">
        <v>1159</v>
      </c>
      <c r="B1160" s="3" t="s">
        <v>989</v>
      </c>
      <c r="C1160" s="3" t="s">
        <v>1631</v>
      </c>
      <c r="D1160" s="3" t="s">
        <v>1616</v>
      </c>
      <c r="E1160" s="3" t="s">
        <v>1308</v>
      </c>
      <c r="F1160" s="3"/>
      <c r="G1160" s="3"/>
      <c r="H1160" s="3"/>
      <c r="I1160" s="3"/>
      <c r="J1160" s="3" t="s">
        <v>1931</v>
      </c>
      <c r="K1160" s="3"/>
      <c r="L1160" s="3"/>
      <c r="M1160" s="3"/>
      <c r="O1160">
        <f>Table2[[#This Row],[id]]</f>
        <v>1159</v>
      </c>
      <c r="P1160" t="str">
        <f>_xlfn.XLOOKUP(Table2[[#This Row],[id]],AGCEEP[id],AGCEEP[continent])</f>
        <v>Oceania</v>
      </c>
      <c r="Q1160" t="str">
        <f>_xlfn.XLOOKUP(Table2[[#This Row],[id]],AGCEEP[id],AGCEEP[region])</f>
        <v>WPacificSea</v>
      </c>
      <c r="R1160" t="str">
        <f>_xlfn.XLOOKUP(Table2[[#This Row],[id]],AGCEEP[id],AGCEEP[area])</f>
        <v>Sea</v>
      </c>
      <c r="S1160" t="str">
        <f>_xlfn.XLOOKUP(Table2[[#This Row],[id]],AGCEEP[id],AGCEEP[terrain])</f>
        <v>sea</v>
      </c>
      <c r="T1160">
        <f>_xlfn.XLOOKUP(Table2[[#This Row],[id]],AGCEEP[id],AGCEEP[religion])</f>
        <v>0</v>
      </c>
      <c r="U1160" t="str">
        <f>_xlfn.XLOOKUP(Table2[[#This Row],[id]],AGCEEP[id],AGCEEP[climate])</f>
        <v>tundra</v>
      </c>
      <c r="V1160">
        <f>_xlfn.XLOOKUP(Table2[[#This Row],[id]],AGCEEP[id],AGCEEP[culture])</f>
        <v>0</v>
      </c>
      <c r="W1160">
        <f>_xlfn.XLOOKUP(Table2[[#This Row],[id]],AGCEEP[id],AGCEEP[goods])</f>
        <v>0</v>
      </c>
      <c r="X1160" t="str">
        <f>_xlfn.XLOOKUP(Table2[[#This Row],[id]],AGCEEP[id],AGCEEP[name])</f>
        <v>Pacific Countercurrent</v>
      </c>
      <c r="Y1160">
        <f>_xlfn.XLOOKUP(Table2[[#This Row],[id]],AGCEEP[id],AGCEEP[colonization_difficulty])</f>
        <v>0</v>
      </c>
      <c r="Z1160">
        <f>_xlfn.XLOOKUP(Table2[[#This Row],[id]],AGCEEP[id],AGCEEP[manpower])</f>
        <v>0</v>
      </c>
      <c r="AA1160">
        <f>_xlfn.XLOOKUP(Table2[[#This Row],[id]],AGCEEP[id],AGCEEP[income])</f>
        <v>0</v>
      </c>
    </row>
    <row r="1161" spans="1:27">
      <c r="A1161" s="2">
        <v>1160</v>
      </c>
      <c r="B1161" s="3" t="s">
        <v>989</v>
      </c>
      <c r="C1161" s="3" t="s">
        <v>1631</v>
      </c>
      <c r="D1161" s="3" t="s">
        <v>1616</v>
      </c>
      <c r="E1161" s="3" t="s">
        <v>1308</v>
      </c>
      <c r="F1161" s="3"/>
      <c r="G1161" s="3"/>
      <c r="H1161" s="3"/>
      <c r="I1161" s="3"/>
      <c r="J1161" s="3" t="s">
        <v>1932</v>
      </c>
      <c r="K1161" s="3"/>
      <c r="L1161" s="3"/>
      <c r="M1161" s="3"/>
      <c r="O1161">
        <f>Table2[[#This Row],[id]]</f>
        <v>1160</v>
      </c>
      <c r="P1161" t="str">
        <f>_xlfn.XLOOKUP(Table2[[#This Row],[id]],AGCEEP[id],AGCEEP[continent])</f>
        <v>Oceania</v>
      </c>
      <c r="Q1161" t="str">
        <f>_xlfn.XLOOKUP(Table2[[#This Row],[id]],AGCEEP[id],AGCEEP[region])</f>
        <v>WPacificSea</v>
      </c>
      <c r="R1161" t="str">
        <f>_xlfn.XLOOKUP(Table2[[#This Row],[id]],AGCEEP[id],AGCEEP[area])</f>
        <v>Sea</v>
      </c>
      <c r="S1161" t="str">
        <f>_xlfn.XLOOKUP(Table2[[#This Row],[id]],AGCEEP[id],AGCEEP[terrain])</f>
        <v>sea</v>
      </c>
      <c r="T1161">
        <f>_xlfn.XLOOKUP(Table2[[#This Row],[id]],AGCEEP[id],AGCEEP[religion])</f>
        <v>0</v>
      </c>
      <c r="U1161" t="str">
        <f>_xlfn.XLOOKUP(Table2[[#This Row],[id]],AGCEEP[id],AGCEEP[climate])</f>
        <v>tundra</v>
      </c>
      <c r="V1161">
        <f>_xlfn.XLOOKUP(Table2[[#This Row],[id]],AGCEEP[id],AGCEEP[culture])</f>
        <v>0</v>
      </c>
      <c r="W1161">
        <f>_xlfn.XLOOKUP(Table2[[#This Row],[id]],AGCEEP[id],AGCEEP[goods])</f>
        <v>0</v>
      </c>
      <c r="X1161" t="str">
        <f>_xlfn.XLOOKUP(Table2[[#This Row],[id]],AGCEEP[id],AGCEEP[name])</f>
        <v>Pacific Countercurrent</v>
      </c>
      <c r="Y1161">
        <f>_xlfn.XLOOKUP(Table2[[#This Row],[id]],AGCEEP[id],AGCEEP[colonization_difficulty])</f>
        <v>0</v>
      </c>
      <c r="Z1161">
        <f>_xlfn.XLOOKUP(Table2[[#This Row],[id]],AGCEEP[id],AGCEEP[manpower])</f>
        <v>0</v>
      </c>
      <c r="AA1161">
        <f>_xlfn.XLOOKUP(Table2[[#This Row],[id]],AGCEEP[id],AGCEEP[income])</f>
        <v>0</v>
      </c>
    </row>
    <row r="1162" spans="1:27">
      <c r="A1162" s="2">
        <v>1161</v>
      </c>
      <c r="B1162" s="3" t="s">
        <v>989</v>
      </c>
      <c r="C1162" s="3" t="s">
        <v>1643</v>
      </c>
      <c r="D1162" s="3" t="s">
        <v>1616</v>
      </c>
      <c r="E1162" s="3" t="s">
        <v>1308</v>
      </c>
      <c r="F1162" s="3"/>
      <c r="G1162" s="3"/>
      <c r="H1162" s="3"/>
      <c r="I1162" s="3"/>
      <c r="J1162" s="3" t="s">
        <v>1933</v>
      </c>
      <c r="K1162" s="3"/>
      <c r="L1162" s="3"/>
      <c r="M1162" s="3"/>
      <c r="O1162">
        <f>Table2[[#This Row],[id]]</f>
        <v>1161</v>
      </c>
      <c r="P1162" t="str">
        <f>_xlfn.XLOOKUP(Table2[[#This Row],[id]],AGCEEP[id],AGCEEP[continent])</f>
        <v>Oceania</v>
      </c>
      <c r="Q1162" t="str">
        <f>_xlfn.XLOOKUP(Table2[[#This Row],[id]],AGCEEP[id],AGCEEP[region])</f>
        <v>SWPacificSea</v>
      </c>
      <c r="R1162" t="str">
        <f>_xlfn.XLOOKUP(Table2[[#This Row],[id]],AGCEEP[id],AGCEEP[area])</f>
        <v>Sea</v>
      </c>
      <c r="S1162" t="str">
        <f>_xlfn.XLOOKUP(Table2[[#This Row],[id]],AGCEEP[id],AGCEEP[terrain])</f>
        <v>sea</v>
      </c>
      <c r="T1162">
        <f>_xlfn.XLOOKUP(Table2[[#This Row],[id]],AGCEEP[id],AGCEEP[religion])</f>
        <v>0</v>
      </c>
      <c r="U1162" t="str">
        <f>_xlfn.XLOOKUP(Table2[[#This Row],[id]],AGCEEP[id],AGCEEP[climate])</f>
        <v>tundra</v>
      </c>
      <c r="V1162">
        <f>_xlfn.XLOOKUP(Table2[[#This Row],[id]],AGCEEP[id],AGCEEP[culture])</f>
        <v>0</v>
      </c>
      <c r="W1162">
        <f>_xlfn.XLOOKUP(Table2[[#This Row],[id]],AGCEEP[id],AGCEEP[goods])</f>
        <v>0</v>
      </c>
      <c r="X1162" t="str">
        <f>_xlfn.XLOOKUP(Table2[[#This Row],[id]],AGCEEP[id],AGCEEP[name])</f>
        <v>Pacific Countercurrent</v>
      </c>
      <c r="Y1162">
        <f>_xlfn.XLOOKUP(Table2[[#This Row],[id]],AGCEEP[id],AGCEEP[colonization_difficulty])</f>
        <v>0</v>
      </c>
      <c r="Z1162">
        <f>_xlfn.XLOOKUP(Table2[[#This Row],[id]],AGCEEP[id],AGCEEP[manpower])</f>
        <v>0</v>
      </c>
      <c r="AA1162">
        <f>_xlfn.XLOOKUP(Table2[[#This Row],[id]],AGCEEP[id],AGCEEP[income])</f>
        <v>0</v>
      </c>
    </row>
    <row r="1163" spans="1:27">
      <c r="A1163" s="2">
        <v>1162</v>
      </c>
      <c r="B1163" s="3" t="s">
        <v>989</v>
      </c>
      <c r="C1163" s="3" t="s">
        <v>1643</v>
      </c>
      <c r="D1163" s="3" t="s">
        <v>1616</v>
      </c>
      <c r="E1163" s="3" t="s">
        <v>1308</v>
      </c>
      <c r="F1163" s="3"/>
      <c r="G1163" s="3"/>
      <c r="H1163" s="3"/>
      <c r="I1163" s="3"/>
      <c r="J1163" s="3" t="s">
        <v>1786</v>
      </c>
      <c r="K1163" s="3"/>
      <c r="L1163" s="3"/>
      <c r="M1163" s="3"/>
      <c r="O1163">
        <f>Table2[[#This Row],[id]]</f>
        <v>1162</v>
      </c>
      <c r="P1163" t="str">
        <f>_xlfn.XLOOKUP(Table2[[#This Row],[id]],AGCEEP[id],AGCEEP[continent])</f>
        <v>Oceania</v>
      </c>
      <c r="Q1163" t="str">
        <f>_xlfn.XLOOKUP(Table2[[#This Row],[id]],AGCEEP[id],AGCEEP[region])</f>
        <v>SWPacificSea</v>
      </c>
      <c r="R1163" t="str">
        <f>_xlfn.XLOOKUP(Table2[[#This Row],[id]],AGCEEP[id],AGCEEP[area])</f>
        <v>Sea</v>
      </c>
      <c r="S1163" t="str">
        <f>_xlfn.XLOOKUP(Table2[[#This Row],[id]],AGCEEP[id],AGCEEP[terrain])</f>
        <v>sea</v>
      </c>
      <c r="T1163">
        <f>_xlfn.XLOOKUP(Table2[[#This Row],[id]],AGCEEP[id],AGCEEP[religion])</f>
        <v>0</v>
      </c>
      <c r="U1163">
        <f>_xlfn.XLOOKUP(Table2[[#This Row],[id]],AGCEEP[id],AGCEEP[climate])</f>
        <v>0</v>
      </c>
      <c r="V1163">
        <f>_xlfn.XLOOKUP(Table2[[#This Row],[id]],AGCEEP[id],AGCEEP[culture])</f>
        <v>0</v>
      </c>
      <c r="W1163">
        <f>_xlfn.XLOOKUP(Table2[[#This Row],[id]],AGCEEP[id],AGCEEP[goods])</f>
        <v>0</v>
      </c>
      <c r="X1163" t="str">
        <f>_xlfn.XLOOKUP(Table2[[#This Row],[id]],AGCEEP[id],AGCEEP[name])</f>
        <v>Fiji Islands</v>
      </c>
      <c r="Y1163">
        <f>_xlfn.XLOOKUP(Table2[[#This Row],[id]],AGCEEP[id],AGCEEP[colonization_difficulty])</f>
        <v>0</v>
      </c>
      <c r="Z1163">
        <f>_xlfn.XLOOKUP(Table2[[#This Row],[id]],AGCEEP[id],AGCEEP[manpower])</f>
        <v>0</v>
      </c>
      <c r="AA1163">
        <f>_xlfn.XLOOKUP(Table2[[#This Row],[id]],AGCEEP[id],AGCEEP[income])</f>
        <v>0</v>
      </c>
    </row>
    <row r="1164" spans="1:27">
      <c r="A1164" s="2">
        <v>1163</v>
      </c>
      <c r="B1164" s="3" t="s">
        <v>989</v>
      </c>
      <c r="C1164" s="3" t="s">
        <v>1643</v>
      </c>
      <c r="D1164" s="3" t="s">
        <v>1616</v>
      </c>
      <c r="E1164" s="3" t="s">
        <v>1308</v>
      </c>
      <c r="F1164" s="3"/>
      <c r="G1164" s="3"/>
      <c r="H1164" s="3"/>
      <c r="I1164" s="3"/>
      <c r="J1164" s="3" t="s">
        <v>1787</v>
      </c>
      <c r="K1164" s="3"/>
      <c r="L1164" s="3"/>
      <c r="M1164" s="3"/>
      <c r="O1164">
        <f>Table2[[#This Row],[id]]</f>
        <v>1163</v>
      </c>
      <c r="P1164" t="str">
        <f>_xlfn.XLOOKUP(Table2[[#This Row],[id]],AGCEEP[id],AGCEEP[continent])</f>
        <v>Oceania</v>
      </c>
      <c r="Q1164" t="str">
        <f>_xlfn.XLOOKUP(Table2[[#This Row],[id]],AGCEEP[id],AGCEEP[region])</f>
        <v>SWPacificSea</v>
      </c>
      <c r="R1164" t="str">
        <f>_xlfn.XLOOKUP(Table2[[#This Row],[id]],AGCEEP[id],AGCEEP[area])</f>
        <v>Sea</v>
      </c>
      <c r="S1164" t="str">
        <f>_xlfn.XLOOKUP(Table2[[#This Row],[id]],AGCEEP[id],AGCEEP[terrain])</f>
        <v>sea</v>
      </c>
      <c r="T1164">
        <f>_xlfn.XLOOKUP(Table2[[#This Row],[id]],AGCEEP[id],AGCEEP[religion])</f>
        <v>0</v>
      </c>
      <c r="U1164">
        <f>_xlfn.XLOOKUP(Table2[[#This Row],[id]],AGCEEP[id],AGCEEP[climate])</f>
        <v>0</v>
      </c>
      <c r="V1164">
        <f>_xlfn.XLOOKUP(Table2[[#This Row],[id]],AGCEEP[id],AGCEEP[culture])</f>
        <v>0</v>
      </c>
      <c r="W1164">
        <f>_xlfn.XLOOKUP(Table2[[#This Row],[id]],AGCEEP[id],AGCEEP[goods])</f>
        <v>0</v>
      </c>
      <c r="X1164" t="str">
        <f>_xlfn.XLOOKUP(Table2[[#This Row],[id]],AGCEEP[id],AGCEEP[name])</f>
        <v>Samoan Sea</v>
      </c>
      <c r="Y1164">
        <f>_xlfn.XLOOKUP(Table2[[#This Row],[id]],AGCEEP[id],AGCEEP[colonization_difficulty])</f>
        <v>0</v>
      </c>
      <c r="Z1164">
        <f>_xlfn.XLOOKUP(Table2[[#This Row],[id]],AGCEEP[id],AGCEEP[manpower])</f>
        <v>0</v>
      </c>
      <c r="AA1164">
        <f>_xlfn.XLOOKUP(Table2[[#This Row],[id]],AGCEEP[id],AGCEEP[income])</f>
        <v>0</v>
      </c>
    </row>
    <row r="1165" spans="1:27">
      <c r="A1165" s="2">
        <v>1164</v>
      </c>
      <c r="B1165" s="3" t="s">
        <v>989</v>
      </c>
      <c r="C1165" s="3" t="s">
        <v>1643</v>
      </c>
      <c r="D1165" s="3" t="s">
        <v>1616</v>
      </c>
      <c r="E1165" s="3" t="s">
        <v>1308</v>
      </c>
      <c r="F1165" s="3"/>
      <c r="G1165" s="3"/>
      <c r="H1165" s="3"/>
      <c r="I1165" s="3"/>
      <c r="J1165" s="3" t="s">
        <v>1788</v>
      </c>
      <c r="K1165" s="3"/>
      <c r="L1165" s="3"/>
      <c r="M1165" s="3"/>
      <c r="O1165">
        <f>Table2[[#This Row],[id]]</f>
        <v>1164</v>
      </c>
      <c r="P1165" t="str">
        <f>_xlfn.XLOOKUP(Table2[[#This Row],[id]],AGCEEP[id],AGCEEP[continent])</f>
        <v>Oceania</v>
      </c>
      <c r="Q1165" t="str">
        <f>_xlfn.XLOOKUP(Table2[[#This Row],[id]],AGCEEP[id],AGCEEP[region])</f>
        <v>SWPacificSea</v>
      </c>
      <c r="R1165" t="str">
        <f>_xlfn.XLOOKUP(Table2[[#This Row],[id]],AGCEEP[id],AGCEEP[area])</f>
        <v>Sea</v>
      </c>
      <c r="S1165" t="str">
        <f>_xlfn.XLOOKUP(Table2[[#This Row],[id]],AGCEEP[id],AGCEEP[terrain])</f>
        <v>sea</v>
      </c>
      <c r="T1165">
        <f>_xlfn.XLOOKUP(Table2[[#This Row],[id]],AGCEEP[id],AGCEEP[religion])</f>
        <v>0</v>
      </c>
      <c r="U1165" t="str">
        <f>_xlfn.XLOOKUP(Table2[[#This Row],[id]],AGCEEP[id],AGCEEP[climate])</f>
        <v>arctic</v>
      </c>
      <c r="V1165">
        <f>_xlfn.XLOOKUP(Table2[[#This Row],[id]],AGCEEP[id],AGCEEP[culture])</f>
        <v>0</v>
      </c>
      <c r="W1165">
        <f>_xlfn.XLOOKUP(Table2[[#This Row],[id]],AGCEEP[id],AGCEEP[goods])</f>
        <v>0</v>
      </c>
      <c r="X1165" t="str">
        <f>_xlfn.XLOOKUP(Table2[[#This Row],[id]],AGCEEP[id],AGCEEP[name])</f>
        <v>Samoa Islands</v>
      </c>
      <c r="Y1165">
        <f>_xlfn.XLOOKUP(Table2[[#This Row],[id]],AGCEEP[id],AGCEEP[colonization_difficulty])</f>
        <v>0</v>
      </c>
      <c r="Z1165">
        <f>_xlfn.XLOOKUP(Table2[[#This Row],[id]],AGCEEP[id],AGCEEP[manpower])</f>
        <v>0</v>
      </c>
      <c r="AA1165">
        <f>_xlfn.XLOOKUP(Table2[[#This Row],[id]],AGCEEP[id],AGCEEP[income])</f>
        <v>0</v>
      </c>
    </row>
    <row r="1166" spans="1:27">
      <c r="A1166" s="2">
        <v>1165</v>
      </c>
      <c r="B1166" s="3" t="s">
        <v>989</v>
      </c>
      <c r="C1166" s="3" t="s">
        <v>1636</v>
      </c>
      <c r="D1166" s="3" t="s">
        <v>1616</v>
      </c>
      <c r="E1166" s="3" t="s">
        <v>1308</v>
      </c>
      <c r="F1166" s="3"/>
      <c r="G1166" s="3"/>
      <c r="H1166" s="3"/>
      <c r="I1166" s="3"/>
      <c r="J1166" s="3" t="s">
        <v>1789</v>
      </c>
      <c r="K1166" s="3"/>
      <c r="L1166" s="3"/>
      <c r="M1166" s="3"/>
      <c r="O1166">
        <f>Table2[[#This Row],[id]]</f>
        <v>1165</v>
      </c>
      <c r="P1166" t="str">
        <f>_xlfn.XLOOKUP(Table2[[#This Row],[id]],AGCEEP[id],AGCEEP[continent])</f>
        <v>Oceania</v>
      </c>
      <c r="Q1166" t="str">
        <f>_xlfn.XLOOKUP(Table2[[#This Row],[id]],AGCEEP[id],AGCEEP[region])</f>
        <v>SEPacificSea</v>
      </c>
      <c r="R1166" t="str">
        <f>_xlfn.XLOOKUP(Table2[[#This Row],[id]],AGCEEP[id],AGCEEP[area])</f>
        <v>Sea</v>
      </c>
      <c r="S1166" t="str">
        <f>_xlfn.XLOOKUP(Table2[[#This Row],[id]],AGCEEP[id],AGCEEP[terrain])</f>
        <v>sea</v>
      </c>
      <c r="T1166">
        <f>_xlfn.XLOOKUP(Table2[[#This Row],[id]],AGCEEP[id],AGCEEP[religion])</f>
        <v>0</v>
      </c>
      <c r="U1166" t="str">
        <f>_xlfn.XLOOKUP(Table2[[#This Row],[id]],AGCEEP[id],AGCEEP[climate])</f>
        <v>arctic</v>
      </c>
      <c r="V1166">
        <f>_xlfn.XLOOKUP(Table2[[#This Row],[id]],AGCEEP[id],AGCEEP[culture])</f>
        <v>0</v>
      </c>
      <c r="W1166">
        <f>_xlfn.XLOOKUP(Table2[[#This Row],[id]],AGCEEP[id],AGCEEP[goods])</f>
        <v>0</v>
      </c>
      <c r="X1166" t="str">
        <f>_xlfn.XLOOKUP(Table2[[#This Row],[id]],AGCEEP[id],AGCEEP[name])</f>
        <v>Society Islands</v>
      </c>
      <c r="Y1166">
        <f>_xlfn.XLOOKUP(Table2[[#This Row],[id]],AGCEEP[id],AGCEEP[colonization_difficulty])</f>
        <v>0</v>
      </c>
      <c r="Z1166">
        <f>_xlfn.XLOOKUP(Table2[[#This Row],[id]],AGCEEP[id],AGCEEP[manpower])</f>
        <v>0</v>
      </c>
      <c r="AA1166">
        <f>_xlfn.XLOOKUP(Table2[[#This Row],[id]],AGCEEP[id],AGCEEP[income])</f>
        <v>0</v>
      </c>
    </row>
    <row r="1167" spans="1:27">
      <c r="A1167" s="2">
        <v>1166</v>
      </c>
      <c r="B1167" s="3" t="s">
        <v>989</v>
      </c>
      <c r="C1167" s="3" t="s">
        <v>1636</v>
      </c>
      <c r="D1167" s="3" t="s">
        <v>1616</v>
      </c>
      <c r="E1167" s="3" t="s">
        <v>1308</v>
      </c>
      <c r="F1167" s="3"/>
      <c r="G1167" s="3"/>
      <c r="H1167" s="3"/>
      <c r="I1167" s="3"/>
      <c r="J1167" s="3" t="s">
        <v>1790</v>
      </c>
      <c r="K1167" s="3"/>
      <c r="L1167" s="3"/>
      <c r="M1167" s="3"/>
      <c r="O1167">
        <f>Table2[[#This Row],[id]]</f>
        <v>1166</v>
      </c>
      <c r="P1167" t="str">
        <f>_xlfn.XLOOKUP(Table2[[#This Row],[id]],AGCEEP[id],AGCEEP[continent])</f>
        <v>Oceania</v>
      </c>
      <c r="Q1167" t="str">
        <f>_xlfn.XLOOKUP(Table2[[#This Row],[id]],AGCEEP[id],AGCEEP[region])</f>
        <v>SEPacificSea</v>
      </c>
      <c r="R1167" t="str">
        <f>_xlfn.XLOOKUP(Table2[[#This Row],[id]],AGCEEP[id],AGCEEP[area])</f>
        <v>Sea</v>
      </c>
      <c r="S1167" t="str">
        <f>_xlfn.XLOOKUP(Table2[[#This Row],[id]],AGCEEP[id],AGCEEP[terrain])</f>
        <v>sea</v>
      </c>
      <c r="T1167">
        <f>_xlfn.XLOOKUP(Table2[[#This Row],[id]],AGCEEP[id],AGCEEP[religion])</f>
        <v>0</v>
      </c>
      <c r="U1167" t="str">
        <f>_xlfn.XLOOKUP(Table2[[#This Row],[id]],AGCEEP[id],AGCEEP[climate])</f>
        <v>arctic</v>
      </c>
      <c r="V1167">
        <f>_xlfn.XLOOKUP(Table2[[#This Row],[id]],AGCEEP[id],AGCEEP[culture])</f>
        <v>0</v>
      </c>
      <c r="W1167">
        <f>_xlfn.XLOOKUP(Table2[[#This Row],[id]],AGCEEP[id],AGCEEP[goods])</f>
        <v>0</v>
      </c>
      <c r="X1167" t="str">
        <f>_xlfn.XLOOKUP(Table2[[#This Row],[id]],AGCEEP[id],AGCEEP[name])</f>
        <v>South Pacific Ocean</v>
      </c>
      <c r="Y1167">
        <f>_xlfn.XLOOKUP(Table2[[#This Row],[id]],AGCEEP[id],AGCEEP[colonization_difficulty])</f>
        <v>0</v>
      </c>
      <c r="Z1167">
        <f>_xlfn.XLOOKUP(Table2[[#This Row],[id]],AGCEEP[id],AGCEEP[manpower])</f>
        <v>0</v>
      </c>
      <c r="AA1167">
        <f>_xlfn.XLOOKUP(Table2[[#This Row],[id]],AGCEEP[id],AGCEEP[income])</f>
        <v>0</v>
      </c>
    </row>
    <row r="1168" spans="1:27">
      <c r="A1168" s="2">
        <v>1167</v>
      </c>
      <c r="B1168" s="3" t="s">
        <v>989</v>
      </c>
      <c r="C1168" s="3" t="s">
        <v>1636</v>
      </c>
      <c r="D1168" s="3" t="s">
        <v>1616</v>
      </c>
      <c r="E1168" s="3" t="s">
        <v>1308</v>
      </c>
      <c r="F1168" s="3"/>
      <c r="G1168" s="3"/>
      <c r="H1168" s="3"/>
      <c r="I1168" s="3"/>
      <c r="J1168" s="3" t="s">
        <v>1790</v>
      </c>
      <c r="K1168" s="3"/>
      <c r="L1168" s="3"/>
      <c r="M1168" s="3"/>
      <c r="O1168">
        <f>Table2[[#This Row],[id]]</f>
        <v>1167</v>
      </c>
      <c r="P1168" t="str">
        <f>_xlfn.XLOOKUP(Table2[[#This Row],[id]],AGCEEP[id],AGCEEP[continent])</f>
        <v>Oceania</v>
      </c>
      <c r="Q1168" t="str">
        <f>_xlfn.XLOOKUP(Table2[[#This Row],[id]],AGCEEP[id],AGCEEP[region])</f>
        <v>SEPacificSea</v>
      </c>
      <c r="R1168" t="str">
        <f>_xlfn.XLOOKUP(Table2[[#This Row],[id]],AGCEEP[id],AGCEEP[area])</f>
        <v>Sea</v>
      </c>
      <c r="S1168" t="str">
        <f>_xlfn.XLOOKUP(Table2[[#This Row],[id]],AGCEEP[id],AGCEEP[terrain])</f>
        <v>sea</v>
      </c>
      <c r="T1168">
        <f>_xlfn.XLOOKUP(Table2[[#This Row],[id]],AGCEEP[id],AGCEEP[religion])</f>
        <v>0</v>
      </c>
      <c r="U1168">
        <f>_xlfn.XLOOKUP(Table2[[#This Row],[id]],AGCEEP[id],AGCEEP[climate])</f>
        <v>0</v>
      </c>
      <c r="V1168">
        <f>_xlfn.XLOOKUP(Table2[[#This Row],[id]],AGCEEP[id],AGCEEP[culture])</f>
        <v>0</v>
      </c>
      <c r="W1168">
        <f>_xlfn.XLOOKUP(Table2[[#This Row],[id]],AGCEEP[id],AGCEEP[goods])</f>
        <v>0</v>
      </c>
      <c r="X1168" t="str">
        <f>_xlfn.XLOOKUP(Table2[[#This Row],[id]],AGCEEP[id],AGCEEP[name])</f>
        <v>South Pacific Ocean</v>
      </c>
      <c r="Y1168">
        <f>_xlfn.XLOOKUP(Table2[[#This Row],[id]],AGCEEP[id],AGCEEP[colonization_difficulty])</f>
        <v>0</v>
      </c>
      <c r="Z1168">
        <f>_xlfn.XLOOKUP(Table2[[#This Row],[id]],AGCEEP[id],AGCEEP[manpower])</f>
        <v>0</v>
      </c>
      <c r="AA1168">
        <f>_xlfn.XLOOKUP(Table2[[#This Row],[id]],AGCEEP[id],AGCEEP[income])</f>
        <v>0</v>
      </c>
    </row>
    <row r="1169" spans="1:27">
      <c r="A1169" s="2">
        <v>1168</v>
      </c>
      <c r="B1169" s="3" t="s">
        <v>11</v>
      </c>
      <c r="C1169" s="3" t="s">
        <v>1636</v>
      </c>
      <c r="D1169" s="3" t="s">
        <v>1616</v>
      </c>
      <c r="E1169" s="3" t="s">
        <v>1308</v>
      </c>
      <c r="F1169" s="3"/>
      <c r="G1169" s="3"/>
      <c r="H1169" s="3"/>
      <c r="I1169" s="3"/>
      <c r="J1169" s="3" t="s">
        <v>1538</v>
      </c>
      <c r="K1169" s="3">
        <v>0</v>
      </c>
      <c r="L1169" s="3"/>
      <c r="M1169" s="3"/>
      <c r="O1169">
        <f>Table2[[#This Row],[id]]</f>
        <v>1168</v>
      </c>
      <c r="P1169" t="str">
        <f>_xlfn.XLOOKUP(Table2[[#This Row],[id]],AGCEEP[id],AGCEEP[continent])</f>
        <v>America</v>
      </c>
      <c r="Q1169" t="str">
        <f>_xlfn.XLOOKUP(Table2[[#This Row],[id]],AGCEEP[id],AGCEEP[region])</f>
        <v>SEPacificSea</v>
      </c>
      <c r="R1169" t="str">
        <f>_xlfn.XLOOKUP(Table2[[#This Row],[id]],AGCEEP[id],AGCEEP[area])</f>
        <v>Sea</v>
      </c>
      <c r="S1169" t="str">
        <f>_xlfn.XLOOKUP(Table2[[#This Row],[id]],AGCEEP[id],AGCEEP[terrain])</f>
        <v>sea</v>
      </c>
      <c r="T1169">
        <f>_xlfn.XLOOKUP(Table2[[#This Row],[id]],AGCEEP[id],AGCEEP[religion])</f>
        <v>0</v>
      </c>
      <c r="U1169">
        <f>_xlfn.XLOOKUP(Table2[[#This Row],[id]],AGCEEP[id],AGCEEP[climate])</f>
        <v>0</v>
      </c>
      <c r="V1169">
        <f>_xlfn.XLOOKUP(Table2[[#This Row],[id]],AGCEEP[id],AGCEEP[culture])</f>
        <v>0</v>
      </c>
      <c r="W1169">
        <f>_xlfn.XLOOKUP(Table2[[#This Row],[id]],AGCEEP[id],AGCEEP[goods])</f>
        <v>0</v>
      </c>
      <c r="X1169" t="str">
        <f>_xlfn.XLOOKUP(Table2[[#This Row],[id]],AGCEEP[id],AGCEEP[name])</f>
        <v>Coast of Chile</v>
      </c>
      <c r="Y1169">
        <f>_xlfn.XLOOKUP(Table2[[#This Row],[id]],AGCEEP[id],AGCEEP[colonization_difficulty])</f>
        <v>0</v>
      </c>
      <c r="Z1169">
        <f>_xlfn.XLOOKUP(Table2[[#This Row],[id]],AGCEEP[id],AGCEEP[manpower])</f>
        <v>0</v>
      </c>
      <c r="AA1169">
        <f>_xlfn.XLOOKUP(Table2[[#This Row],[id]],AGCEEP[id],AGCEEP[income])</f>
        <v>0</v>
      </c>
    </row>
    <row r="1170" spans="1:27">
      <c r="A1170" s="2">
        <v>1169</v>
      </c>
      <c r="B1170" s="3" t="s">
        <v>11</v>
      </c>
      <c r="C1170" s="3" t="s">
        <v>1648</v>
      </c>
      <c r="D1170" s="3" t="s">
        <v>1616</v>
      </c>
      <c r="E1170" s="3" t="s">
        <v>1308</v>
      </c>
      <c r="F1170" s="3"/>
      <c r="G1170" s="3"/>
      <c r="H1170" s="3"/>
      <c r="I1170" s="3"/>
      <c r="J1170" s="3" t="s">
        <v>1534</v>
      </c>
      <c r="K1170" s="3">
        <v>0</v>
      </c>
      <c r="L1170" s="3"/>
      <c r="M1170" s="3"/>
      <c r="O1170">
        <f>Table2[[#This Row],[id]]</f>
        <v>1169</v>
      </c>
      <c r="P1170" t="str">
        <f>_xlfn.XLOOKUP(Table2[[#This Row],[id]],AGCEEP[id],AGCEEP[continent])</f>
        <v>America</v>
      </c>
      <c r="Q1170" t="str">
        <f>_xlfn.XLOOKUP(Table2[[#This Row],[id]],AGCEEP[id],AGCEEP[region])</f>
        <v>SWAtlanticSea</v>
      </c>
      <c r="R1170" t="str">
        <f>_xlfn.XLOOKUP(Table2[[#This Row],[id]],AGCEEP[id],AGCEEP[area])</f>
        <v>Sea</v>
      </c>
      <c r="S1170" t="str">
        <f>_xlfn.XLOOKUP(Table2[[#This Row],[id]],AGCEEP[id],AGCEEP[terrain])</f>
        <v>sea</v>
      </c>
      <c r="T1170">
        <f>_xlfn.XLOOKUP(Table2[[#This Row],[id]],AGCEEP[id],AGCEEP[religion])</f>
        <v>0</v>
      </c>
      <c r="U1170">
        <f>_xlfn.XLOOKUP(Table2[[#This Row],[id]],AGCEEP[id],AGCEEP[climate])</f>
        <v>0</v>
      </c>
      <c r="V1170">
        <f>_xlfn.XLOOKUP(Table2[[#This Row],[id]],AGCEEP[id],AGCEEP[culture])</f>
        <v>0</v>
      </c>
      <c r="W1170">
        <f>_xlfn.XLOOKUP(Table2[[#This Row],[id]],AGCEEP[id],AGCEEP[goods])</f>
        <v>0</v>
      </c>
      <c r="X1170" t="str">
        <f>_xlfn.XLOOKUP(Table2[[#This Row],[id]],AGCEEP[id],AGCEEP[name])</f>
        <v>Coast of Patagonia</v>
      </c>
      <c r="Y1170">
        <f>_xlfn.XLOOKUP(Table2[[#This Row],[id]],AGCEEP[id],AGCEEP[colonization_difficulty])</f>
        <v>0</v>
      </c>
      <c r="Z1170">
        <f>_xlfn.XLOOKUP(Table2[[#This Row],[id]],AGCEEP[id],AGCEEP[manpower])</f>
        <v>0</v>
      </c>
      <c r="AA1170">
        <f>_xlfn.XLOOKUP(Table2[[#This Row],[id]],AGCEEP[id],AGCEEP[income])</f>
        <v>0</v>
      </c>
    </row>
    <row r="1171" spans="1:27">
      <c r="A1171" s="2">
        <v>1170</v>
      </c>
      <c r="B1171" s="3" t="s">
        <v>11</v>
      </c>
      <c r="C1171" s="3" t="s">
        <v>1648</v>
      </c>
      <c r="D1171" s="3" t="s">
        <v>1616</v>
      </c>
      <c r="E1171" s="3" t="s">
        <v>1308</v>
      </c>
      <c r="F1171" s="3"/>
      <c r="G1171" s="3"/>
      <c r="H1171" s="3"/>
      <c r="I1171" s="3"/>
      <c r="J1171" s="3" t="s">
        <v>1810</v>
      </c>
      <c r="K1171" s="3"/>
      <c r="L1171" s="3"/>
      <c r="M1171" s="3"/>
      <c r="O1171">
        <f>Table2[[#This Row],[id]]</f>
        <v>1170</v>
      </c>
      <c r="P1171" t="str">
        <f>_xlfn.XLOOKUP(Table2[[#This Row],[id]],AGCEEP[id],AGCEEP[continent])</f>
        <v>America</v>
      </c>
      <c r="Q1171" t="str">
        <f>_xlfn.XLOOKUP(Table2[[#This Row],[id]],AGCEEP[id],AGCEEP[region])</f>
        <v>SWAtlanticSea</v>
      </c>
      <c r="R1171" t="str">
        <f>_xlfn.XLOOKUP(Table2[[#This Row],[id]],AGCEEP[id],AGCEEP[area])</f>
        <v>Sea</v>
      </c>
      <c r="S1171" t="str">
        <f>_xlfn.XLOOKUP(Table2[[#This Row],[id]],AGCEEP[id],AGCEEP[terrain])</f>
        <v>sea</v>
      </c>
      <c r="T1171">
        <f>_xlfn.XLOOKUP(Table2[[#This Row],[id]],AGCEEP[id],AGCEEP[religion])</f>
        <v>0</v>
      </c>
      <c r="U1171">
        <f>_xlfn.XLOOKUP(Table2[[#This Row],[id]],AGCEEP[id],AGCEEP[climate])</f>
        <v>0</v>
      </c>
      <c r="V1171">
        <f>_xlfn.XLOOKUP(Table2[[#This Row],[id]],AGCEEP[id],AGCEEP[culture])</f>
        <v>0</v>
      </c>
      <c r="W1171">
        <f>_xlfn.XLOOKUP(Table2[[#This Row],[id]],AGCEEP[id],AGCEEP[goods])</f>
        <v>0</v>
      </c>
      <c r="X1171" t="str">
        <f>_xlfn.XLOOKUP(Table2[[#This Row],[id]],AGCEEP[id],AGCEEP[name])</f>
        <v>Southern  Atlantic Ocean</v>
      </c>
      <c r="Y1171">
        <f>_xlfn.XLOOKUP(Table2[[#This Row],[id]],AGCEEP[id],AGCEEP[colonization_difficulty])</f>
        <v>0</v>
      </c>
      <c r="Z1171">
        <f>_xlfn.XLOOKUP(Table2[[#This Row],[id]],AGCEEP[id],AGCEEP[manpower])</f>
        <v>0</v>
      </c>
      <c r="AA1171">
        <f>_xlfn.XLOOKUP(Table2[[#This Row],[id]],AGCEEP[id],AGCEEP[income])</f>
        <v>0</v>
      </c>
    </row>
    <row r="1172" spans="1:27">
      <c r="A1172" s="2">
        <v>1171</v>
      </c>
      <c r="B1172" s="3" t="s">
        <v>11</v>
      </c>
      <c r="C1172" s="3" t="s">
        <v>1648</v>
      </c>
      <c r="D1172" s="3" t="s">
        <v>1616</v>
      </c>
      <c r="E1172" s="3" t="s">
        <v>1308</v>
      </c>
      <c r="F1172" s="3"/>
      <c r="G1172" s="3"/>
      <c r="H1172" s="3"/>
      <c r="I1172" s="3"/>
      <c r="J1172" s="3" t="s">
        <v>1810</v>
      </c>
      <c r="K1172" s="3"/>
      <c r="L1172" s="3"/>
      <c r="M1172" s="3"/>
      <c r="O1172">
        <f>Table2[[#This Row],[id]]</f>
        <v>1171</v>
      </c>
      <c r="P1172" t="str">
        <f>_xlfn.XLOOKUP(Table2[[#This Row],[id]],AGCEEP[id],AGCEEP[continent])</f>
        <v>America</v>
      </c>
      <c r="Q1172" t="str">
        <f>_xlfn.XLOOKUP(Table2[[#This Row],[id]],AGCEEP[id],AGCEEP[region])</f>
        <v>SWAtlanticSea</v>
      </c>
      <c r="R1172" t="str">
        <f>_xlfn.XLOOKUP(Table2[[#This Row],[id]],AGCEEP[id],AGCEEP[area])</f>
        <v>Sea</v>
      </c>
      <c r="S1172" t="str">
        <f>_xlfn.XLOOKUP(Table2[[#This Row],[id]],AGCEEP[id],AGCEEP[terrain])</f>
        <v>sea</v>
      </c>
      <c r="T1172">
        <f>_xlfn.XLOOKUP(Table2[[#This Row],[id]],AGCEEP[id],AGCEEP[religion])</f>
        <v>0</v>
      </c>
      <c r="U1172">
        <f>_xlfn.XLOOKUP(Table2[[#This Row],[id]],AGCEEP[id],AGCEEP[climate])</f>
        <v>0</v>
      </c>
      <c r="V1172">
        <f>_xlfn.XLOOKUP(Table2[[#This Row],[id]],AGCEEP[id],AGCEEP[culture])</f>
        <v>0</v>
      </c>
      <c r="W1172">
        <f>_xlfn.XLOOKUP(Table2[[#This Row],[id]],AGCEEP[id],AGCEEP[goods])</f>
        <v>0</v>
      </c>
      <c r="X1172" t="str">
        <f>_xlfn.XLOOKUP(Table2[[#This Row],[id]],AGCEEP[id],AGCEEP[name])</f>
        <v>Southern  Atlantic Ocean</v>
      </c>
      <c r="Y1172">
        <f>_xlfn.XLOOKUP(Table2[[#This Row],[id]],AGCEEP[id],AGCEEP[colonization_difficulty])</f>
        <v>0</v>
      </c>
      <c r="Z1172">
        <f>_xlfn.XLOOKUP(Table2[[#This Row],[id]],AGCEEP[id],AGCEEP[manpower])</f>
        <v>0</v>
      </c>
      <c r="AA1172">
        <f>_xlfn.XLOOKUP(Table2[[#This Row],[id]],AGCEEP[id],AGCEEP[income])</f>
        <v>0</v>
      </c>
    </row>
    <row r="1173" spans="1:27">
      <c r="A1173" s="2">
        <v>1172</v>
      </c>
      <c r="B1173" s="3" t="s">
        <v>11</v>
      </c>
      <c r="C1173" s="3" t="s">
        <v>1648</v>
      </c>
      <c r="D1173" s="3" t="s">
        <v>1616</v>
      </c>
      <c r="E1173" s="3" t="s">
        <v>1308</v>
      </c>
      <c r="F1173" s="3"/>
      <c r="G1173" s="3"/>
      <c r="H1173" s="3"/>
      <c r="I1173" s="3"/>
      <c r="J1173" s="3" t="s">
        <v>1810</v>
      </c>
      <c r="K1173" s="3"/>
      <c r="L1173" s="3"/>
      <c r="M1173" s="3"/>
      <c r="O1173">
        <f>Table2[[#This Row],[id]]</f>
        <v>1172</v>
      </c>
      <c r="P1173" t="str">
        <f>_xlfn.XLOOKUP(Table2[[#This Row],[id]],AGCEEP[id],AGCEEP[continent])</f>
        <v>America</v>
      </c>
      <c r="Q1173" t="str">
        <f>_xlfn.XLOOKUP(Table2[[#This Row],[id]],AGCEEP[id],AGCEEP[region])</f>
        <v>SWAtlanticSea</v>
      </c>
      <c r="R1173" t="str">
        <f>_xlfn.XLOOKUP(Table2[[#This Row],[id]],AGCEEP[id],AGCEEP[area])</f>
        <v>Sea</v>
      </c>
      <c r="S1173" t="str">
        <f>_xlfn.XLOOKUP(Table2[[#This Row],[id]],AGCEEP[id],AGCEEP[terrain])</f>
        <v>sea</v>
      </c>
      <c r="T1173">
        <f>_xlfn.XLOOKUP(Table2[[#This Row],[id]],AGCEEP[id],AGCEEP[religion])</f>
        <v>0</v>
      </c>
      <c r="U1173">
        <f>_xlfn.XLOOKUP(Table2[[#This Row],[id]],AGCEEP[id],AGCEEP[climate])</f>
        <v>0</v>
      </c>
      <c r="V1173">
        <f>_xlfn.XLOOKUP(Table2[[#This Row],[id]],AGCEEP[id],AGCEEP[culture])</f>
        <v>0</v>
      </c>
      <c r="W1173">
        <f>_xlfn.XLOOKUP(Table2[[#This Row],[id]],AGCEEP[id],AGCEEP[goods])</f>
        <v>0</v>
      </c>
      <c r="X1173" t="str">
        <f>_xlfn.XLOOKUP(Table2[[#This Row],[id]],AGCEEP[id],AGCEEP[name])</f>
        <v>Southern  Atlantic Ocean</v>
      </c>
      <c r="Y1173">
        <f>_xlfn.XLOOKUP(Table2[[#This Row],[id]],AGCEEP[id],AGCEEP[colonization_difficulty])</f>
        <v>0</v>
      </c>
      <c r="Z1173">
        <f>_xlfn.XLOOKUP(Table2[[#This Row],[id]],AGCEEP[id],AGCEEP[manpower])</f>
        <v>0</v>
      </c>
      <c r="AA1173">
        <f>_xlfn.XLOOKUP(Table2[[#This Row],[id]],AGCEEP[id],AGCEEP[income])</f>
        <v>0</v>
      </c>
    </row>
    <row r="1174" spans="1:27">
      <c r="A1174" s="2">
        <v>1173</v>
      </c>
      <c r="B1174" s="3" t="s">
        <v>11</v>
      </c>
      <c r="C1174" s="3" t="s">
        <v>1648</v>
      </c>
      <c r="D1174" s="3" t="s">
        <v>1616</v>
      </c>
      <c r="E1174" s="3" t="s">
        <v>1308</v>
      </c>
      <c r="F1174" s="3"/>
      <c r="G1174" s="3"/>
      <c r="H1174" s="3"/>
      <c r="I1174" s="3"/>
      <c r="J1174" s="3" t="s">
        <v>1532</v>
      </c>
      <c r="K1174" s="3">
        <v>0</v>
      </c>
      <c r="L1174" s="3"/>
      <c r="M1174" s="3"/>
      <c r="O1174">
        <f>Table2[[#This Row],[id]]</f>
        <v>1173</v>
      </c>
      <c r="P1174" t="str">
        <f>_xlfn.XLOOKUP(Table2[[#This Row],[id]],AGCEEP[id],AGCEEP[continent])</f>
        <v>America</v>
      </c>
      <c r="Q1174" t="str">
        <f>_xlfn.XLOOKUP(Table2[[#This Row],[id]],AGCEEP[id],AGCEEP[region])</f>
        <v>SWAtlanticSea</v>
      </c>
      <c r="R1174" t="str">
        <f>_xlfn.XLOOKUP(Table2[[#This Row],[id]],AGCEEP[id],AGCEEP[area])</f>
        <v>Sea</v>
      </c>
      <c r="S1174" t="str">
        <f>_xlfn.XLOOKUP(Table2[[#This Row],[id]],AGCEEP[id],AGCEEP[terrain])</f>
        <v>sea</v>
      </c>
      <c r="T1174">
        <f>_xlfn.XLOOKUP(Table2[[#This Row],[id]],AGCEEP[id],AGCEEP[religion])</f>
        <v>0</v>
      </c>
      <c r="U1174">
        <f>_xlfn.XLOOKUP(Table2[[#This Row],[id]],AGCEEP[id],AGCEEP[climate])</f>
        <v>0</v>
      </c>
      <c r="V1174">
        <f>_xlfn.XLOOKUP(Table2[[#This Row],[id]],AGCEEP[id],AGCEEP[culture])</f>
        <v>0</v>
      </c>
      <c r="W1174">
        <f>_xlfn.XLOOKUP(Table2[[#This Row],[id]],AGCEEP[id],AGCEEP[goods])</f>
        <v>0</v>
      </c>
      <c r="X1174" t="str">
        <f>_xlfn.XLOOKUP(Table2[[#This Row],[id]],AGCEEP[id],AGCEEP[name])</f>
        <v>Rio de La Plata</v>
      </c>
      <c r="Y1174">
        <f>_xlfn.XLOOKUP(Table2[[#This Row],[id]],AGCEEP[id],AGCEEP[colonization_difficulty])</f>
        <v>0</v>
      </c>
      <c r="Z1174">
        <f>_xlfn.XLOOKUP(Table2[[#This Row],[id]],AGCEEP[id],AGCEEP[manpower])</f>
        <v>0</v>
      </c>
      <c r="AA1174">
        <f>_xlfn.XLOOKUP(Table2[[#This Row],[id]],AGCEEP[id],AGCEEP[income])</f>
        <v>0</v>
      </c>
    </row>
    <row r="1175" spans="1:27">
      <c r="A1175" s="2">
        <v>1174</v>
      </c>
      <c r="B1175" s="3" t="s">
        <v>11</v>
      </c>
      <c r="C1175" s="3" t="s">
        <v>1648</v>
      </c>
      <c r="D1175" s="3" t="s">
        <v>1616</v>
      </c>
      <c r="E1175" s="3" t="s">
        <v>1308</v>
      </c>
      <c r="F1175" s="3"/>
      <c r="G1175" s="3"/>
      <c r="H1175" s="3"/>
      <c r="I1175" s="3"/>
      <c r="J1175" s="3" t="s">
        <v>1810</v>
      </c>
      <c r="K1175" s="3"/>
      <c r="L1175" s="3"/>
      <c r="M1175" s="3"/>
      <c r="O1175">
        <f>Table2[[#This Row],[id]]</f>
        <v>1174</v>
      </c>
      <c r="P1175" t="str">
        <f>_xlfn.XLOOKUP(Table2[[#This Row],[id]],AGCEEP[id],AGCEEP[continent])</f>
        <v>America</v>
      </c>
      <c r="Q1175" t="str">
        <f>_xlfn.XLOOKUP(Table2[[#This Row],[id]],AGCEEP[id],AGCEEP[region])</f>
        <v>SWAtlanticSea</v>
      </c>
      <c r="R1175" t="str">
        <f>_xlfn.XLOOKUP(Table2[[#This Row],[id]],AGCEEP[id],AGCEEP[area])</f>
        <v>Sea</v>
      </c>
      <c r="S1175" t="str">
        <f>_xlfn.XLOOKUP(Table2[[#This Row],[id]],AGCEEP[id],AGCEEP[terrain])</f>
        <v>sea</v>
      </c>
      <c r="T1175">
        <f>_xlfn.XLOOKUP(Table2[[#This Row],[id]],AGCEEP[id],AGCEEP[religion])</f>
        <v>0</v>
      </c>
      <c r="U1175">
        <f>_xlfn.XLOOKUP(Table2[[#This Row],[id]],AGCEEP[id],AGCEEP[climate])</f>
        <v>0</v>
      </c>
      <c r="V1175">
        <f>_xlfn.XLOOKUP(Table2[[#This Row],[id]],AGCEEP[id],AGCEEP[culture])</f>
        <v>0</v>
      </c>
      <c r="W1175">
        <f>_xlfn.XLOOKUP(Table2[[#This Row],[id]],AGCEEP[id],AGCEEP[goods])</f>
        <v>0</v>
      </c>
      <c r="X1175" t="str">
        <f>_xlfn.XLOOKUP(Table2[[#This Row],[id]],AGCEEP[id],AGCEEP[name])</f>
        <v>Southern  Atlantic Ocean</v>
      </c>
      <c r="Y1175">
        <f>_xlfn.XLOOKUP(Table2[[#This Row],[id]],AGCEEP[id],AGCEEP[colonization_difficulty])</f>
        <v>0</v>
      </c>
      <c r="Z1175">
        <f>_xlfn.XLOOKUP(Table2[[#This Row],[id]],AGCEEP[id],AGCEEP[manpower])</f>
        <v>0</v>
      </c>
      <c r="AA1175">
        <f>_xlfn.XLOOKUP(Table2[[#This Row],[id]],AGCEEP[id],AGCEEP[income])</f>
        <v>0</v>
      </c>
    </row>
    <row r="1176" spans="1:27">
      <c r="A1176" s="2">
        <v>1175</v>
      </c>
      <c r="B1176" s="3" t="s">
        <v>11</v>
      </c>
      <c r="C1176" s="3" t="s">
        <v>1644</v>
      </c>
      <c r="D1176" s="3" t="s">
        <v>1616</v>
      </c>
      <c r="E1176" s="3" t="s">
        <v>1308</v>
      </c>
      <c r="F1176" s="3"/>
      <c r="G1176" s="3"/>
      <c r="H1176" s="3"/>
      <c r="I1176" s="3"/>
      <c r="J1176" s="3" t="s">
        <v>1810</v>
      </c>
      <c r="K1176" s="3"/>
      <c r="L1176" s="3"/>
      <c r="M1176" s="3"/>
      <c r="O1176">
        <f>Table2[[#This Row],[id]]</f>
        <v>1175</v>
      </c>
      <c r="P1176" t="str">
        <f>_xlfn.XLOOKUP(Table2[[#This Row],[id]],AGCEEP[id],AGCEEP[continent])</f>
        <v>America</v>
      </c>
      <c r="Q1176" t="str">
        <f>_xlfn.XLOOKUP(Table2[[#This Row],[id]],AGCEEP[id],AGCEEP[region])</f>
        <v>WCAtlanticSea</v>
      </c>
      <c r="R1176" t="str">
        <f>_xlfn.XLOOKUP(Table2[[#This Row],[id]],AGCEEP[id],AGCEEP[area])</f>
        <v>Sea</v>
      </c>
      <c r="S1176" t="str">
        <f>_xlfn.XLOOKUP(Table2[[#This Row],[id]],AGCEEP[id],AGCEEP[terrain])</f>
        <v>sea</v>
      </c>
      <c r="T1176">
        <f>_xlfn.XLOOKUP(Table2[[#This Row],[id]],AGCEEP[id],AGCEEP[religion])</f>
        <v>0</v>
      </c>
      <c r="U1176">
        <f>_xlfn.XLOOKUP(Table2[[#This Row],[id]],AGCEEP[id],AGCEEP[climate])</f>
        <v>0</v>
      </c>
      <c r="V1176">
        <f>_xlfn.XLOOKUP(Table2[[#This Row],[id]],AGCEEP[id],AGCEEP[culture])</f>
        <v>0</v>
      </c>
      <c r="W1176">
        <f>_xlfn.XLOOKUP(Table2[[#This Row],[id]],AGCEEP[id],AGCEEP[goods])</f>
        <v>0</v>
      </c>
      <c r="X1176" t="str">
        <f>_xlfn.XLOOKUP(Table2[[#This Row],[id]],AGCEEP[id],AGCEEP[name])</f>
        <v>Southern  Atlantic Ocean</v>
      </c>
      <c r="Y1176">
        <f>_xlfn.XLOOKUP(Table2[[#This Row],[id]],AGCEEP[id],AGCEEP[colonization_difficulty])</f>
        <v>0</v>
      </c>
      <c r="Z1176">
        <f>_xlfn.XLOOKUP(Table2[[#This Row],[id]],AGCEEP[id],AGCEEP[manpower])</f>
        <v>0</v>
      </c>
      <c r="AA1176">
        <f>_xlfn.XLOOKUP(Table2[[#This Row],[id]],AGCEEP[id],AGCEEP[income])</f>
        <v>0</v>
      </c>
    </row>
    <row r="1177" spans="1:27">
      <c r="A1177" s="2">
        <v>1176</v>
      </c>
      <c r="B1177" s="3" t="s">
        <v>1015</v>
      </c>
      <c r="C1177" s="3" t="s">
        <v>1645</v>
      </c>
      <c r="D1177" s="3" t="s">
        <v>1616</v>
      </c>
      <c r="E1177" s="3" t="s">
        <v>1308</v>
      </c>
      <c r="F1177" s="3"/>
      <c r="G1177" s="3"/>
      <c r="H1177" s="3"/>
      <c r="I1177" s="3"/>
      <c r="J1177" s="3" t="s">
        <v>1810</v>
      </c>
      <c r="K1177" s="3"/>
      <c r="L1177" s="3"/>
      <c r="M1177" s="3"/>
      <c r="O1177">
        <f>Table2[[#This Row],[id]]</f>
        <v>1176</v>
      </c>
      <c r="P1177" t="str">
        <f>_xlfn.XLOOKUP(Table2[[#This Row],[id]],AGCEEP[id],AGCEEP[continent])</f>
        <v>America</v>
      </c>
      <c r="Q1177" t="str">
        <f>_xlfn.XLOOKUP(Table2[[#This Row],[id]],AGCEEP[id],AGCEEP[region])</f>
        <v>SEAtlanticSea</v>
      </c>
      <c r="R1177" t="str">
        <f>_xlfn.XLOOKUP(Table2[[#This Row],[id]],AGCEEP[id],AGCEEP[area])</f>
        <v>Sea</v>
      </c>
      <c r="S1177" t="str">
        <f>_xlfn.XLOOKUP(Table2[[#This Row],[id]],AGCEEP[id],AGCEEP[terrain])</f>
        <v>sea</v>
      </c>
      <c r="T1177">
        <f>_xlfn.XLOOKUP(Table2[[#This Row],[id]],AGCEEP[id],AGCEEP[religion])</f>
        <v>0</v>
      </c>
      <c r="U1177">
        <f>_xlfn.XLOOKUP(Table2[[#This Row],[id]],AGCEEP[id],AGCEEP[climate])</f>
        <v>0</v>
      </c>
      <c r="V1177">
        <f>_xlfn.XLOOKUP(Table2[[#This Row],[id]],AGCEEP[id],AGCEEP[culture])</f>
        <v>0</v>
      </c>
      <c r="W1177">
        <f>_xlfn.XLOOKUP(Table2[[#This Row],[id]],AGCEEP[id],AGCEEP[goods])</f>
        <v>0</v>
      </c>
      <c r="X1177" t="str">
        <f>_xlfn.XLOOKUP(Table2[[#This Row],[id]],AGCEEP[id],AGCEEP[name])</f>
        <v>Southern  Atlantic Ocean</v>
      </c>
      <c r="Y1177">
        <f>_xlfn.XLOOKUP(Table2[[#This Row],[id]],AGCEEP[id],AGCEEP[colonization_difficulty])</f>
        <v>0</v>
      </c>
      <c r="Z1177">
        <f>_xlfn.XLOOKUP(Table2[[#This Row],[id]],AGCEEP[id],AGCEEP[manpower])</f>
        <v>0</v>
      </c>
      <c r="AA1177">
        <f>_xlfn.XLOOKUP(Table2[[#This Row],[id]],AGCEEP[id],AGCEEP[income])</f>
        <v>0</v>
      </c>
    </row>
    <row r="1178" spans="1:27">
      <c r="A1178" s="2">
        <v>1177</v>
      </c>
      <c r="B1178" s="3" t="s">
        <v>1015</v>
      </c>
      <c r="C1178" s="3" t="s">
        <v>1645</v>
      </c>
      <c r="D1178" s="3" t="s">
        <v>1616</v>
      </c>
      <c r="E1178" s="3" t="s">
        <v>1308</v>
      </c>
      <c r="F1178" s="3"/>
      <c r="G1178" s="3"/>
      <c r="H1178" s="3"/>
      <c r="I1178" s="3"/>
      <c r="J1178" s="3" t="s">
        <v>1810</v>
      </c>
      <c r="K1178" s="3"/>
      <c r="L1178" s="3"/>
      <c r="M1178" s="3"/>
      <c r="O1178">
        <f>Table2[[#This Row],[id]]</f>
        <v>1177</v>
      </c>
      <c r="P1178" t="str">
        <f>_xlfn.XLOOKUP(Table2[[#This Row],[id]],AGCEEP[id],AGCEEP[continent])</f>
        <v>America</v>
      </c>
      <c r="Q1178" t="str">
        <f>_xlfn.XLOOKUP(Table2[[#This Row],[id]],AGCEEP[id],AGCEEP[region])</f>
        <v>SEAtlanticSea</v>
      </c>
      <c r="R1178" t="str">
        <f>_xlfn.XLOOKUP(Table2[[#This Row],[id]],AGCEEP[id],AGCEEP[area])</f>
        <v>Sea</v>
      </c>
      <c r="S1178" t="str">
        <f>_xlfn.XLOOKUP(Table2[[#This Row],[id]],AGCEEP[id],AGCEEP[terrain])</f>
        <v>sea</v>
      </c>
      <c r="T1178">
        <f>_xlfn.XLOOKUP(Table2[[#This Row],[id]],AGCEEP[id],AGCEEP[religion])</f>
        <v>0</v>
      </c>
      <c r="U1178">
        <f>_xlfn.XLOOKUP(Table2[[#This Row],[id]],AGCEEP[id],AGCEEP[climate])</f>
        <v>0</v>
      </c>
      <c r="V1178">
        <f>_xlfn.XLOOKUP(Table2[[#This Row],[id]],AGCEEP[id],AGCEEP[culture])</f>
        <v>0</v>
      </c>
      <c r="W1178">
        <f>_xlfn.XLOOKUP(Table2[[#This Row],[id]],AGCEEP[id],AGCEEP[goods])</f>
        <v>0</v>
      </c>
      <c r="X1178" t="str">
        <f>_xlfn.XLOOKUP(Table2[[#This Row],[id]],AGCEEP[id],AGCEEP[name])</f>
        <v>Southern  Atlantic Ocean</v>
      </c>
      <c r="Y1178">
        <f>_xlfn.XLOOKUP(Table2[[#This Row],[id]],AGCEEP[id],AGCEEP[colonization_difficulty])</f>
        <v>0</v>
      </c>
      <c r="Z1178">
        <f>_xlfn.XLOOKUP(Table2[[#This Row],[id]],AGCEEP[id],AGCEEP[manpower])</f>
        <v>0</v>
      </c>
      <c r="AA1178">
        <f>_xlfn.XLOOKUP(Table2[[#This Row],[id]],AGCEEP[id],AGCEEP[income])</f>
        <v>0</v>
      </c>
    </row>
    <row r="1179" spans="1:27">
      <c r="A1179" s="2">
        <v>1178</v>
      </c>
      <c r="B1179" s="3" t="s">
        <v>1015</v>
      </c>
      <c r="C1179" s="3" t="s">
        <v>1645</v>
      </c>
      <c r="D1179" s="3" t="s">
        <v>1616</v>
      </c>
      <c r="E1179" s="3" t="s">
        <v>1308</v>
      </c>
      <c r="F1179" s="3"/>
      <c r="G1179" s="3"/>
      <c r="H1179" s="3"/>
      <c r="I1179" s="3"/>
      <c r="J1179" s="3" t="s">
        <v>1792</v>
      </c>
      <c r="K1179" s="3">
        <v>0</v>
      </c>
      <c r="L1179" s="3"/>
      <c r="M1179" s="3"/>
      <c r="O1179">
        <f>Table2[[#This Row],[id]]</f>
        <v>1178</v>
      </c>
      <c r="P1179" t="str">
        <f>_xlfn.XLOOKUP(Table2[[#This Row],[id]],AGCEEP[id],AGCEEP[continent])</f>
        <v>Africa</v>
      </c>
      <c r="Q1179" t="str">
        <f>_xlfn.XLOOKUP(Table2[[#This Row],[id]],AGCEEP[id],AGCEEP[region])</f>
        <v>SEAtlanticSea</v>
      </c>
      <c r="R1179" t="str">
        <f>_xlfn.XLOOKUP(Table2[[#This Row],[id]],AGCEEP[id],AGCEEP[area])</f>
        <v>Sea</v>
      </c>
      <c r="S1179" t="str">
        <f>_xlfn.XLOOKUP(Table2[[#This Row],[id]],AGCEEP[id],AGCEEP[terrain])</f>
        <v>sea</v>
      </c>
      <c r="T1179">
        <f>_xlfn.XLOOKUP(Table2[[#This Row],[id]],AGCEEP[id],AGCEEP[religion])</f>
        <v>0</v>
      </c>
      <c r="U1179">
        <f>_xlfn.XLOOKUP(Table2[[#This Row],[id]],AGCEEP[id],AGCEEP[climate])</f>
        <v>0</v>
      </c>
      <c r="V1179">
        <f>_xlfn.XLOOKUP(Table2[[#This Row],[id]],AGCEEP[id],AGCEEP[culture])</f>
        <v>0</v>
      </c>
      <c r="W1179">
        <f>_xlfn.XLOOKUP(Table2[[#This Row],[id]],AGCEEP[id],AGCEEP[goods])</f>
        <v>0</v>
      </c>
      <c r="X1179" t="str">
        <f>_xlfn.XLOOKUP(Table2[[#This Row],[id]],AGCEEP[id],AGCEEP[name])</f>
        <v>St. Helena Island</v>
      </c>
      <c r="Y1179">
        <f>_xlfn.XLOOKUP(Table2[[#This Row],[id]],AGCEEP[id],AGCEEP[colonization_difficulty])</f>
        <v>0</v>
      </c>
      <c r="Z1179">
        <f>_xlfn.XLOOKUP(Table2[[#This Row],[id]],AGCEEP[id],AGCEEP[manpower])</f>
        <v>0</v>
      </c>
      <c r="AA1179">
        <f>_xlfn.XLOOKUP(Table2[[#This Row],[id]],AGCEEP[id],AGCEEP[income])</f>
        <v>0</v>
      </c>
    </row>
    <row r="1180" spans="1:27">
      <c r="A1180" s="2">
        <v>1179</v>
      </c>
      <c r="B1180" s="3" t="s">
        <v>989</v>
      </c>
      <c r="C1180" s="3" t="s">
        <v>1636</v>
      </c>
      <c r="D1180" s="3" t="s">
        <v>1616</v>
      </c>
      <c r="E1180" s="3" t="s">
        <v>1308</v>
      </c>
      <c r="F1180" s="3"/>
      <c r="G1180" s="3"/>
      <c r="H1180" s="3"/>
      <c r="I1180" s="3"/>
      <c r="J1180" s="3" t="s">
        <v>1790</v>
      </c>
      <c r="K1180" s="3"/>
      <c r="L1180" s="3"/>
      <c r="M1180" s="3"/>
      <c r="O1180">
        <f>Table2[[#This Row],[id]]</f>
        <v>1179</v>
      </c>
      <c r="P1180" t="str">
        <f>_xlfn.XLOOKUP(Table2[[#This Row],[id]],AGCEEP[id],AGCEEP[continent])</f>
        <v>Oceania</v>
      </c>
      <c r="Q1180" t="str">
        <f>_xlfn.XLOOKUP(Table2[[#This Row],[id]],AGCEEP[id],AGCEEP[region])</f>
        <v>SEPacificSea</v>
      </c>
      <c r="R1180" t="str">
        <f>_xlfn.XLOOKUP(Table2[[#This Row],[id]],AGCEEP[id],AGCEEP[area])</f>
        <v>Sea</v>
      </c>
      <c r="S1180" t="str">
        <f>_xlfn.XLOOKUP(Table2[[#This Row],[id]],AGCEEP[id],AGCEEP[terrain])</f>
        <v>sea</v>
      </c>
      <c r="T1180">
        <f>_xlfn.XLOOKUP(Table2[[#This Row],[id]],AGCEEP[id],AGCEEP[religion])</f>
        <v>0</v>
      </c>
      <c r="U1180">
        <f>_xlfn.XLOOKUP(Table2[[#This Row],[id]],AGCEEP[id],AGCEEP[climate])</f>
        <v>0</v>
      </c>
      <c r="V1180">
        <f>_xlfn.XLOOKUP(Table2[[#This Row],[id]],AGCEEP[id],AGCEEP[culture])</f>
        <v>0</v>
      </c>
      <c r="W1180">
        <f>_xlfn.XLOOKUP(Table2[[#This Row],[id]],AGCEEP[id],AGCEEP[goods])</f>
        <v>0</v>
      </c>
      <c r="X1180" t="str">
        <f>_xlfn.XLOOKUP(Table2[[#This Row],[id]],AGCEEP[id],AGCEEP[name])</f>
        <v>South Pacific Ocean</v>
      </c>
      <c r="Y1180">
        <f>_xlfn.XLOOKUP(Table2[[#This Row],[id]],AGCEEP[id],AGCEEP[colonization_difficulty])</f>
        <v>0</v>
      </c>
      <c r="Z1180">
        <f>_xlfn.XLOOKUP(Table2[[#This Row],[id]],AGCEEP[id],AGCEEP[manpower])</f>
        <v>0</v>
      </c>
      <c r="AA1180">
        <f>_xlfn.XLOOKUP(Table2[[#This Row],[id]],AGCEEP[id],AGCEEP[income])</f>
        <v>0</v>
      </c>
    </row>
    <row r="1181" spans="1:27">
      <c r="A1181" s="2">
        <v>1180</v>
      </c>
      <c r="B1181" s="3" t="s">
        <v>1015</v>
      </c>
      <c r="C1181" s="3" t="s">
        <v>1645</v>
      </c>
      <c r="D1181" s="3" t="s">
        <v>1616</v>
      </c>
      <c r="E1181" s="3" t="s">
        <v>1308</v>
      </c>
      <c r="F1181" s="3"/>
      <c r="G1181" s="3"/>
      <c r="H1181" s="3"/>
      <c r="I1181" s="3"/>
      <c r="J1181" s="3" t="s">
        <v>1810</v>
      </c>
      <c r="K1181" s="3"/>
      <c r="L1181" s="3"/>
      <c r="M1181" s="3"/>
      <c r="O1181">
        <f>Table2[[#This Row],[id]]</f>
        <v>1180</v>
      </c>
      <c r="P1181" t="str">
        <f>_xlfn.XLOOKUP(Table2[[#This Row],[id]],AGCEEP[id],AGCEEP[continent])</f>
        <v>Africa</v>
      </c>
      <c r="Q1181" t="str">
        <f>_xlfn.XLOOKUP(Table2[[#This Row],[id]],AGCEEP[id],AGCEEP[region])</f>
        <v>SEAtlanticSea</v>
      </c>
      <c r="R1181" t="str">
        <f>_xlfn.XLOOKUP(Table2[[#This Row],[id]],AGCEEP[id],AGCEEP[area])</f>
        <v>Sea</v>
      </c>
      <c r="S1181" t="str">
        <f>_xlfn.XLOOKUP(Table2[[#This Row],[id]],AGCEEP[id],AGCEEP[terrain])</f>
        <v>sea</v>
      </c>
      <c r="T1181">
        <f>_xlfn.XLOOKUP(Table2[[#This Row],[id]],AGCEEP[id],AGCEEP[religion])</f>
        <v>0</v>
      </c>
      <c r="U1181">
        <f>_xlfn.XLOOKUP(Table2[[#This Row],[id]],AGCEEP[id],AGCEEP[climate])</f>
        <v>0</v>
      </c>
      <c r="V1181">
        <f>_xlfn.XLOOKUP(Table2[[#This Row],[id]],AGCEEP[id],AGCEEP[culture])</f>
        <v>0</v>
      </c>
      <c r="W1181">
        <f>_xlfn.XLOOKUP(Table2[[#This Row],[id]],AGCEEP[id],AGCEEP[goods])</f>
        <v>0</v>
      </c>
      <c r="X1181" t="str">
        <f>_xlfn.XLOOKUP(Table2[[#This Row],[id]],AGCEEP[id],AGCEEP[name])</f>
        <v>South Central Atlantic Ocean</v>
      </c>
      <c r="Y1181">
        <f>_xlfn.XLOOKUP(Table2[[#This Row],[id]],AGCEEP[id],AGCEEP[colonization_difficulty])</f>
        <v>0</v>
      </c>
      <c r="Z1181">
        <f>_xlfn.XLOOKUP(Table2[[#This Row],[id]],AGCEEP[id],AGCEEP[manpower])</f>
        <v>0</v>
      </c>
      <c r="AA1181">
        <f>_xlfn.XLOOKUP(Table2[[#This Row],[id]],AGCEEP[id],AGCEEP[income])</f>
        <v>0</v>
      </c>
    </row>
    <row r="1182" spans="1:27">
      <c r="A1182" s="2">
        <v>1181</v>
      </c>
      <c r="B1182" s="3" t="s">
        <v>1015</v>
      </c>
      <c r="C1182" s="3" t="s">
        <v>1645</v>
      </c>
      <c r="D1182" s="3" t="s">
        <v>1616</v>
      </c>
      <c r="E1182" s="3" t="s">
        <v>1308</v>
      </c>
      <c r="F1182" s="3"/>
      <c r="G1182" s="3"/>
      <c r="H1182" s="3"/>
      <c r="I1182" s="3"/>
      <c r="J1182" s="3" t="s">
        <v>1483</v>
      </c>
      <c r="K1182" s="3">
        <v>0</v>
      </c>
      <c r="L1182" s="3"/>
      <c r="M1182" s="3"/>
      <c r="O1182">
        <f>Table2[[#This Row],[id]]</f>
        <v>1181</v>
      </c>
      <c r="P1182" t="str">
        <f>_xlfn.XLOOKUP(Table2[[#This Row],[id]],AGCEEP[id],AGCEEP[continent])</f>
        <v>Africa</v>
      </c>
      <c r="Q1182" t="str">
        <f>_xlfn.XLOOKUP(Table2[[#This Row],[id]],AGCEEP[id],AGCEEP[region])</f>
        <v>SEAtlanticSea</v>
      </c>
      <c r="R1182" t="str">
        <f>_xlfn.XLOOKUP(Table2[[#This Row],[id]],AGCEEP[id],AGCEEP[area])</f>
        <v>Sea</v>
      </c>
      <c r="S1182" t="str">
        <f>_xlfn.XLOOKUP(Table2[[#This Row],[id]],AGCEEP[id],AGCEEP[terrain])</f>
        <v>sea</v>
      </c>
      <c r="T1182">
        <f>_xlfn.XLOOKUP(Table2[[#This Row],[id]],AGCEEP[id],AGCEEP[religion])</f>
        <v>0</v>
      </c>
      <c r="U1182">
        <f>_xlfn.XLOOKUP(Table2[[#This Row],[id]],AGCEEP[id],AGCEEP[climate])</f>
        <v>0</v>
      </c>
      <c r="V1182">
        <f>_xlfn.XLOOKUP(Table2[[#This Row],[id]],AGCEEP[id],AGCEEP[culture])</f>
        <v>0</v>
      </c>
      <c r="W1182">
        <f>_xlfn.XLOOKUP(Table2[[#This Row],[id]],AGCEEP[id],AGCEEP[goods])</f>
        <v>0</v>
      </c>
      <c r="X1182" t="str">
        <f>_xlfn.XLOOKUP(Table2[[#This Row],[id]],AGCEEP[id],AGCEEP[name])</f>
        <v>Rio Muni</v>
      </c>
      <c r="Y1182">
        <f>_xlfn.XLOOKUP(Table2[[#This Row],[id]],AGCEEP[id],AGCEEP[colonization_difficulty])</f>
        <v>0</v>
      </c>
      <c r="Z1182">
        <f>_xlfn.XLOOKUP(Table2[[#This Row],[id]],AGCEEP[id],AGCEEP[manpower])</f>
        <v>0</v>
      </c>
      <c r="AA1182">
        <f>_xlfn.XLOOKUP(Table2[[#This Row],[id]],AGCEEP[id],AGCEEP[income])</f>
        <v>0</v>
      </c>
    </row>
    <row r="1183" spans="1:27">
      <c r="A1183" s="2">
        <v>1182</v>
      </c>
      <c r="B1183" s="3" t="s">
        <v>1015</v>
      </c>
      <c r="C1183" s="3" t="s">
        <v>1645</v>
      </c>
      <c r="D1183" s="3" t="s">
        <v>1616</v>
      </c>
      <c r="E1183" s="3" t="s">
        <v>1308</v>
      </c>
      <c r="F1183" s="3"/>
      <c r="G1183" s="3"/>
      <c r="H1183" s="3"/>
      <c r="I1183" s="3"/>
      <c r="J1183" s="3" t="s">
        <v>1484</v>
      </c>
      <c r="K1183" s="3">
        <v>0</v>
      </c>
      <c r="L1183" s="3"/>
      <c r="M1183" s="3"/>
      <c r="O1183">
        <f>Table2[[#This Row],[id]]</f>
        <v>1182</v>
      </c>
      <c r="P1183" t="str">
        <f>_xlfn.XLOOKUP(Table2[[#This Row],[id]],AGCEEP[id],AGCEEP[continent])</f>
        <v>Africa</v>
      </c>
      <c r="Q1183" t="str">
        <f>_xlfn.XLOOKUP(Table2[[#This Row],[id]],AGCEEP[id],AGCEEP[region])</f>
        <v>SEAtlanticSea</v>
      </c>
      <c r="R1183" t="str">
        <f>_xlfn.XLOOKUP(Table2[[#This Row],[id]],AGCEEP[id],AGCEEP[area])</f>
        <v>Sea</v>
      </c>
      <c r="S1183" t="str">
        <f>_xlfn.XLOOKUP(Table2[[#This Row],[id]],AGCEEP[id],AGCEEP[terrain])</f>
        <v>sea</v>
      </c>
      <c r="T1183">
        <f>_xlfn.XLOOKUP(Table2[[#This Row],[id]],AGCEEP[id],AGCEEP[religion])</f>
        <v>0</v>
      </c>
      <c r="U1183">
        <f>_xlfn.XLOOKUP(Table2[[#This Row],[id]],AGCEEP[id],AGCEEP[climate])</f>
        <v>0</v>
      </c>
      <c r="V1183">
        <f>_xlfn.XLOOKUP(Table2[[#This Row],[id]],AGCEEP[id],AGCEEP[culture])</f>
        <v>0</v>
      </c>
      <c r="W1183">
        <f>_xlfn.XLOOKUP(Table2[[#This Row],[id]],AGCEEP[id],AGCEEP[goods])</f>
        <v>0</v>
      </c>
      <c r="X1183" t="str">
        <f>_xlfn.XLOOKUP(Table2[[#This Row],[id]],AGCEEP[id],AGCEEP[name])</f>
        <v>Gulf of Congo</v>
      </c>
      <c r="Y1183">
        <f>_xlfn.XLOOKUP(Table2[[#This Row],[id]],AGCEEP[id],AGCEEP[colonization_difficulty])</f>
        <v>0</v>
      </c>
      <c r="Z1183">
        <f>_xlfn.XLOOKUP(Table2[[#This Row],[id]],AGCEEP[id],AGCEEP[manpower])</f>
        <v>0</v>
      </c>
      <c r="AA1183">
        <f>_xlfn.XLOOKUP(Table2[[#This Row],[id]],AGCEEP[id],AGCEEP[income])</f>
        <v>0</v>
      </c>
    </row>
    <row r="1184" spans="1:27">
      <c r="A1184" s="2">
        <v>1183</v>
      </c>
      <c r="B1184" s="3" t="s">
        <v>1015</v>
      </c>
      <c r="C1184" s="3" t="s">
        <v>1645</v>
      </c>
      <c r="D1184" s="3" t="s">
        <v>1616</v>
      </c>
      <c r="E1184" s="3" t="s">
        <v>1308</v>
      </c>
      <c r="F1184" s="3"/>
      <c r="G1184" s="3"/>
      <c r="H1184" s="3"/>
      <c r="I1184" s="3"/>
      <c r="J1184" s="3" t="s">
        <v>1793</v>
      </c>
      <c r="K1184" s="3">
        <v>0</v>
      </c>
      <c r="L1184" s="3"/>
      <c r="M1184" s="3"/>
      <c r="O1184">
        <f>Table2[[#This Row],[id]]</f>
        <v>1183</v>
      </c>
      <c r="P1184" t="str">
        <f>_xlfn.XLOOKUP(Table2[[#This Row],[id]],AGCEEP[id],AGCEEP[continent])</f>
        <v>Africa</v>
      </c>
      <c r="Q1184" t="str">
        <f>_xlfn.XLOOKUP(Table2[[#This Row],[id]],AGCEEP[id],AGCEEP[region])</f>
        <v>SEAtlanticSea</v>
      </c>
      <c r="R1184" t="str">
        <f>_xlfn.XLOOKUP(Table2[[#This Row],[id]],AGCEEP[id],AGCEEP[area])</f>
        <v>Sea</v>
      </c>
      <c r="S1184" t="str">
        <f>_xlfn.XLOOKUP(Table2[[#This Row],[id]],AGCEEP[id],AGCEEP[terrain])</f>
        <v>sea</v>
      </c>
      <c r="T1184">
        <f>_xlfn.XLOOKUP(Table2[[#This Row],[id]],AGCEEP[id],AGCEEP[religion])</f>
        <v>0</v>
      </c>
      <c r="U1184">
        <f>_xlfn.XLOOKUP(Table2[[#This Row],[id]],AGCEEP[id],AGCEEP[climate])</f>
        <v>0</v>
      </c>
      <c r="V1184">
        <f>_xlfn.XLOOKUP(Table2[[#This Row],[id]],AGCEEP[id],AGCEEP[culture])</f>
        <v>0</v>
      </c>
      <c r="W1184">
        <f>_xlfn.XLOOKUP(Table2[[#This Row],[id]],AGCEEP[id],AGCEEP[goods])</f>
        <v>0</v>
      </c>
      <c r="X1184" t="str">
        <f>_xlfn.XLOOKUP(Table2[[#This Row],[id]],AGCEEP[id],AGCEEP[name])</f>
        <v>Coast of Angola</v>
      </c>
      <c r="Y1184">
        <f>_xlfn.XLOOKUP(Table2[[#This Row],[id]],AGCEEP[id],AGCEEP[colonization_difficulty])</f>
        <v>0</v>
      </c>
      <c r="Z1184">
        <f>_xlfn.XLOOKUP(Table2[[#This Row],[id]],AGCEEP[id],AGCEEP[manpower])</f>
        <v>0</v>
      </c>
      <c r="AA1184">
        <f>_xlfn.XLOOKUP(Table2[[#This Row],[id]],AGCEEP[id],AGCEEP[income])</f>
        <v>0</v>
      </c>
    </row>
    <row r="1185" spans="1:27">
      <c r="A1185" s="2">
        <v>1184</v>
      </c>
      <c r="B1185" s="3" t="s">
        <v>1015</v>
      </c>
      <c r="C1185" s="3" t="s">
        <v>1646</v>
      </c>
      <c r="D1185" s="3" t="s">
        <v>1616</v>
      </c>
      <c r="E1185" s="3" t="s">
        <v>1308</v>
      </c>
      <c r="F1185" s="3"/>
      <c r="G1185" s="3"/>
      <c r="H1185" s="3"/>
      <c r="I1185" s="3"/>
      <c r="J1185" s="3" t="s">
        <v>1794</v>
      </c>
      <c r="K1185" s="3">
        <v>0</v>
      </c>
      <c r="L1185" s="3"/>
      <c r="M1185" s="3"/>
      <c r="O1185">
        <f>Table2[[#This Row],[id]]</f>
        <v>1184</v>
      </c>
      <c r="P1185" t="str">
        <f>_xlfn.XLOOKUP(Table2[[#This Row],[id]],AGCEEP[id],AGCEEP[continent])</f>
        <v>Africa</v>
      </c>
      <c r="Q1185" t="str">
        <f>_xlfn.XLOOKUP(Table2[[#This Row],[id]],AGCEEP[id],AGCEEP[region])</f>
        <v>SWIndianSea</v>
      </c>
      <c r="R1185" t="str">
        <f>_xlfn.XLOOKUP(Table2[[#This Row],[id]],AGCEEP[id],AGCEEP[area])</f>
        <v>Sea</v>
      </c>
      <c r="S1185" t="str">
        <f>_xlfn.XLOOKUP(Table2[[#This Row],[id]],AGCEEP[id],AGCEEP[terrain])</f>
        <v>sea</v>
      </c>
      <c r="T1185">
        <f>_xlfn.XLOOKUP(Table2[[#This Row],[id]],AGCEEP[id],AGCEEP[religion])</f>
        <v>0</v>
      </c>
      <c r="U1185">
        <f>_xlfn.XLOOKUP(Table2[[#This Row],[id]],AGCEEP[id],AGCEEP[climate])</f>
        <v>0</v>
      </c>
      <c r="V1185">
        <f>_xlfn.XLOOKUP(Table2[[#This Row],[id]],AGCEEP[id],AGCEEP[culture])</f>
        <v>0</v>
      </c>
      <c r="W1185">
        <f>_xlfn.XLOOKUP(Table2[[#This Row],[id]],AGCEEP[id],AGCEEP[goods])</f>
        <v>0</v>
      </c>
      <c r="X1185" t="str">
        <f>_xlfn.XLOOKUP(Table2[[#This Row],[id]],AGCEEP[id],AGCEEP[name])</f>
        <v>Mozambica Channel</v>
      </c>
      <c r="Y1185">
        <f>_xlfn.XLOOKUP(Table2[[#This Row],[id]],AGCEEP[id],AGCEEP[colonization_difficulty])</f>
        <v>0</v>
      </c>
      <c r="Z1185">
        <f>_xlfn.XLOOKUP(Table2[[#This Row],[id]],AGCEEP[id],AGCEEP[manpower])</f>
        <v>0</v>
      </c>
      <c r="AA1185">
        <f>_xlfn.XLOOKUP(Table2[[#This Row],[id]],AGCEEP[id],AGCEEP[income])</f>
        <v>0</v>
      </c>
    </row>
    <row r="1186" spans="1:27">
      <c r="A1186" s="2">
        <v>1185</v>
      </c>
      <c r="B1186" s="3" t="s">
        <v>1015</v>
      </c>
      <c r="C1186" s="3" t="s">
        <v>1646</v>
      </c>
      <c r="D1186" s="3" t="s">
        <v>1616</v>
      </c>
      <c r="E1186" s="3" t="s">
        <v>1308</v>
      </c>
      <c r="F1186" s="3"/>
      <c r="G1186" s="3"/>
      <c r="H1186" s="3"/>
      <c r="I1186" s="3"/>
      <c r="J1186" s="3" t="s">
        <v>1492</v>
      </c>
      <c r="K1186" s="3">
        <v>0</v>
      </c>
      <c r="L1186" s="3"/>
      <c r="M1186" s="3"/>
      <c r="O1186">
        <f>Table2[[#This Row],[id]]</f>
        <v>1185</v>
      </c>
      <c r="P1186" t="str">
        <f>_xlfn.XLOOKUP(Table2[[#This Row],[id]],AGCEEP[id],AGCEEP[continent])</f>
        <v>Africa</v>
      </c>
      <c r="Q1186" t="str">
        <f>_xlfn.XLOOKUP(Table2[[#This Row],[id]],AGCEEP[id],AGCEEP[region])</f>
        <v>SWIndianSea</v>
      </c>
      <c r="R1186" t="str">
        <f>_xlfn.XLOOKUP(Table2[[#This Row],[id]],AGCEEP[id],AGCEEP[area])</f>
        <v>Sea</v>
      </c>
      <c r="S1186" t="str">
        <f>_xlfn.XLOOKUP(Table2[[#This Row],[id]],AGCEEP[id],AGCEEP[terrain])</f>
        <v>sea</v>
      </c>
      <c r="T1186">
        <f>_xlfn.XLOOKUP(Table2[[#This Row],[id]],AGCEEP[id],AGCEEP[religion])</f>
        <v>0</v>
      </c>
      <c r="U1186">
        <f>_xlfn.XLOOKUP(Table2[[#This Row],[id]],AGCEEP[id],AGCEEP[climate])</f>
        <v>0</v>
      </c>
      <c r="V1186">
        <f>_xlfn.XLOOKUP(Table2[[#This Row],[id]],AGCEEP[id],AGCEEP[culture])</f>
        <v>0</v>
      </c>
      <c r="W1186">
        <f>_xlfn.XLOOKUP(Table2[[#This Row],[id]],AGCEEP[id],AGCEEP[goods])</f>
        <v>0</v>
      </c>
      <c r="X1186" t="str">
        <f>_xlfn.XLOOKUP(Table2[[#This Row],[id]],AGCEEP[id],AGCEEP[name])</f>
        <v>Rufiji Delta</v>
      </c>
      <c r="Y1186">
        <f>_xlfn.XLOOKUP(Table2[[#This Row],[id]],AGCEEP[id],AGCEEP[colonization_difficulty])</f>
        <v>0</v>
      </c>
      <c r="Z1186">
        <f>_xlfn.XLOOKUP(Table2[[#This Row],[id]],AGCEEP[id],AGCEEP[manpower])</f>
        <v>0</v>
      </c>
      <c r="AA1186">
        <f>_xlfn.XLOOKUP(Table2[[#This Row],[id]],AGCEEP[id],AGCEEP[income])</f>
        <v>0</v>
      </c>
    </row>
    <row r="1187" spans="1:27">
      <c r="A1187" s="2">
        <v>1186</v>
      </c>
      <c r="B1187" s="3" t="s">
        <v>1015</v>
      </c>
      <c r="C1187" s="3" t="s">
        <v>1646</v>
      </c>
      <c r="D1187" s="3" t="s">
        <v>1616</v>
      </c>
      <c r="E1187" s="3" t="s">
        <v>1308</v>
      </c>
      <c r="F1187" s="3"/>
      <c r="G1187" s="3"/>
      <c r="H1187" s="3"/>
      <c r="I1187" s="3"/>
      <c r="J1187" s="3" t="s">
        <v>1493</v>
      </c>
      <c r="K1187" s="3">
        <v>0</v>
      </c>
      <c r="L1187" s="3"/>
      <c r="M1187" s="3"/>
      <c r="O1187">
        <f>Table2[[#This Row],[id]]</f>
        <v>1186</v>
      </c>
      <c r="P1187" t="str">
        <f>_xlfn.XLOOKUP(Table2[[#This Row],[id]],AGCEEP[id],AGCEEP[continent])</f>
        <v>Africa</v>
      </c>
      <c r="Q1187" t="str">
        <f>_xlfn.XLOOKUP(Table2[[#This Row],[id]],AGCEEP[id],AGCEEP[region])</f>
        <v>SWIndianSea</v>
      </c>
      <c r="R1187" t="str">
        <f>_xlfn.XLOOKUP(Table2[[#This Row],[id]],AGCEEP[id],AGCEEP[area])</f>
        <v>Sea</v>
      </c>
      <c r="S1187" t="str">
        <f>_xlfn.XLOOKUP(Table2[[#This Row],[id]],AGCEEP[id],AGCEEP[terrain])</f>
        <v>sea</v>
      </c>
      <c r="T1187">
        <f>_xlfn.XLOOKUP(Table2[[#This Row],[id]],AGCEEP[id],AGCEEP[religion])</f>
        <v>0</v>
      </c>
      <c r="U1187">
        <f>_xlfn.XLOOKUP(Table2[[#This Row],[id]],AGCEEP[id],AGCEEP[climate])</f>
        <v>0</v>
      </c>
      <c r="V1187">
        <f>_xlfn.XLOOKUP(Table2[[#This Row],[id]],AGCEEP[id],AGCEEP[culture])</f>
        <v>0</v>
      </c>
      <c r="W1187">
        <f>_xlfn.XLOOKUP(Table2[[#This Row],[id]],AGCEEP[id],AGCEEP[goods])</f>
        <v>0</v>
      </c>
      <c r="X1187" t="str">
        <f>_xlfn.XLOOKUP(Table2[[#This Row],[id]],AGCEEP[id],AGCEEP[name])</f>
        <v>Zanzibar Strait</v>
      </c>
      <c r="Y1187">
        <f>_xlfn.XLOOKUP(Table2[[#This Row],[id]],AGCEEP[id],AGCEEP[colonization_difficulty])</f>
        <v>0</v>
      </c>
      <c r="Z1187">
        <f>_xlfn.XLOOKUP(Table2[[#This Row],[id]],AGCEEP[id],AGCEEP[manpower])</f>
        <v>0</v>
      </c>
      <c r="AA1187">
        <f>_xlfn.XLOOKUP(Table2[[#This Row],[id]],AGCEEP[id],AGCEEP[income])</f>
        <v>0</v>
      </c>
    </row>
    <row r="1188" spans="1:27">
      <c r="A1188" s="2">
        <v>1187</v>
      </c>
      <c r="B1188" s="3" t="s">
        <v>1015</v>
      </c>
      <c r="C1188" s="3" t="s">
        <v>1646</v>
      </c>
      <c r="D1188" s="3" t="s">
        <v>1616</v>
      </c>
      <c r="E1188" s="3" t="s">
        <v>1308</v>
      </c>
      <c r="F1188" s="3"/>
      <c r="G1188" s="3"/>
      <c r="H1188" s="3"/>
      <c r="I1188" s="3"/>
      <c r="J1188" s="3" t="s">
        <v>1562</v>
      </c>
      <c r="K1188" s="3">
        <v>0</v>
      </c>
      <c r="L1188" s="3"/>
      <c r="M1188" s="3"/>
      <c r="O1188">
        <f>Table2[[#This Row],[id]]</f>
        <v>1187</v>
      </c>
      <c r="P1188" t="str">
        <f>_xlfn.XLOOKUP(Table2[[#This Row],[id]],AGCEEP[id],AGCEEP[continent])</f>
        <v>Africa</v>
      </c>
      <c r="Q1188" t="str">
        <f>_xlfn.XLOOKUP(Table2[[#This Row],[id]],AGCEEP[id],AGCEEP[region])</f>
        <v>SWIndianSea</v>
      </c>
      <c r="R1188" t="str">
        <f>_xlfn.XLOOKUP(Table2[[#This Row],[id]],AGCEEP[id],AGCEEP[area])</f>
        <v>Sea</v>
      </c>
      <c r="S1188" t="str">
        <f>_xlfn.XLOOKUP(Table2[[#This Row],[id]],AGCEEP[id],AGCEEP[terrain])</f>
        <v>sea</v>
      </c>
      <c r="T1188">
        <f>_xlfn.XLOOKUP(Table2[[#This Row],[id]],AGCEEP[id],AGCEEP[religion])</f>
        <v>0</v>
      </c>
      <c r="U1188">
        <f>_xlfn.XLOOKUP(Table2[[#This Row],[id]],AGCEEP[id],AGCEEP[climate])</f>
        <v>0</v>
      </c>
      <c r="V1188">
        <f>_xlfn.XLOOKUP(Table2[[#This Row],[id]],AGCEEP[id],AGCEEP[culture])</f>
        <v>0</v>
      </c>
      <c r="W1188">
        <f>_xlfn.XLOOKUP(Table2[[#This Row],[id]],AGCEEP[id],AGCEEP[goods])</f>
        <v>0</v>
      </c>
      <c r="X1188" t="str">
        <f>_xlfn.XLOOKUP(Table2[[#This Row],[id]],AGCEEP[id],AGCEEP[name])</f>
        <v>Gulf of Zambeze</v>
      </c>
      <c r="Y1188">
        <f>_xlfn.XLOOKUP(Table2[[#This Row],[id]],AGCEEP[id],AGCEEP[colonization_difficulty])</f>
        <v>0</v>
      </c>
      <c r="Z1188">
        <f>_xlfn.XLOOKUP(Table2[[#This Row],[id]],AGCEEP[id],AGCEEP[manpower])</f>
        <v>0</v>
      </c>
      <c r="AA1188">
        <f>_xlfn.XLOOKUP(Table2[[#This Row],[id]],AGCEEP[id],AGCEEP[income])</f>
        <v>0</v>
      </c>
    </row>
    <row r="1189" spans="1:27">
      <c r="A1189" s="2">
        <v>1188</v>
      </c>
      <c r="B1189" s="3" t="s">
        <v>1015</v>
      </c>
      <c r="C1189" s="3" t="s">
        <v>1646</v>
      </c>
      <c r="D1189" s="3" t="s">
        <v>1616</v>
      </c>
      <c r="E1189" s="3" t="s">
        <v>1308</v>
      </c>
      <c r="F1189" s="3"/>
      <c r="G1189" s="3"/>
      <c r="H1189" s="3"/>
      <c r="I1189" s="3"/>
      <c r="J1189" s="3" t="s">
        <v>1795</v>
      </c>
      <c r="K1189" s="3">
        <v>0</v>
      </c>
      <c r="L1189" s="3"/>
      <c r="M1189" s="3"/>
      <c r="O1189">
        <f>Table2[[#This Row],[id]]</f>
        <v>1188</v>
      </c>
      <c r="P1189" t="str">
        <f>_xlfn.XLOOKUP(Table2[[#This Row],[id]],AGCEEP[id],AGCEEP[continent])</f>
        <v>Africa</v>
      </c>
      <c r="Q1189" t="str">
        <f>_xlfn.XLOOKUP(Table2[[#This Row],[id]],AGCEEP[id],AGCEEP[region])</f>
        <v>SWIndianSea</v>
      </c>
      <c r="R1189" t="str">
        <f>_xlfn.XLOOKUP(Table2[[#This Row],[id]],AGCEEP[id],AGCEEP[area])</f>
        <v>Sea</v>
      </c>
      <c r="S1189" t="str">
        <f>_xlfn.XLOOKUP(Table2[[#This Row],[id]],AGCEEP[id],AGCEEP[terrain])</f>
        <v>sea</v>
      </c>
      <c r="T1189">
        <f>_xlfn.XLOOKUP(Table2[[#This Row],[id]],AGCEEP[id],AGCEEP[religion])</f>
        <v>0</v>
      </c>
      <c r="U1189">
        <f>_xlfn.XLOOKUP(Table2[[#This Row],[id]],AGCEEP[id],AGCEEP[climate])</f>
        <v>0</v>
      </c>
      <c r="V1189">
        <f>_xlfn.XLOOKUP(Table2[[#This Row],[id]],AGCEEP[id],AGCEEP[culture])</f>
        <v>0</v>
      </c>
      <c r="W1189">
        <f>_xlfn.XLOOKUP(Table2[[#This Row],[id]],AGCEEP[id],AGCEEP[goods])</f>
        <v>0</v>
      </c>
      <c r="X1189" t="str">
        <f>_xlfn.XLOOKUP(Table2[[#This Row],[id]],AGCEEP[id],AGCEEP[name])</f>
        <v>The Comores</v>
      </c>
      <c r="Y1189">
        <f>_xlfn.XLOOKUP(Table2[[#This Row],[id]],AGCEEP[id],AGCEEP[colonization_difficulty])</f>
        <v>0</v>
      </c>
      <c r="Z1189">
        <f>_xlfn.XLOOKUP(Table2[[#This Row],[id]],AGCEEP[id],AGCEEP[manpower])</f>
        <v>0</v>
      </c>
      <c r="AA1189">
        <f>_xlfn.XLOOKUP(Table2[[#This Row],[id]],AGCEEP[id],AGCEEP[income])</f>
        <v>0</v>
      </c>
    </row>
    <row r="1190" spans="1:27">
      <c r="A1190" s="2">
        <v>1189</v>
      </c>
      <c r="B1190" s="3" t="s">
        <v>1015</v>
      </c>
      <c r="C1190" s="3" t="s">
        <v>1646</v>
      </c>
      <c r="D1190" s="3" t="s">
        <v>1616</v>
      </c>
      <c r="E1190" s="3" t="s">
        <v>1308</v>
      </c>
      <c r="F1190" s="3"/>
      <c r="G1190" s="3"/>
      <c r="H1190" s="3"/>
      <c r="I1190" s="3"/>
      <c r="J1190" s="3" t="s">
        <v>1782</v>
      </c>
      <c r="K1190" s="3"/>
      <c r="L1190" s="3"/>
      <c r="M1190" s="3"/>
      <c r="O1190">
        <f>Table2[[#This Row],[id]]</f>
        <v>1189</v>
      </c>
      <c r="P1190" t="str">
        <f>_xlfn.XLOOKUP(Table2[[#This Row],[id]],AGCEEP[id],AGCEEP[continent])</f>
        <v>Africa</v>
      </c>
      <c r="Q1190" t="str">
        <f>_xlfn.XLOOKUP(Table2[[#This Row],[id]],AGCEEP[id],AGCEEP[region])</f>
        <v>SWIndianSea</v>
      </c>
      <c r="R1190" t="str">
        <f>_xlfn.XLOOKUP(Table2[[#This Row],[id]],AGCEEP[id],AGCEEP[area])</f>
        <v>Sea</v>
      </c>
      <c r="S1190" t="str">
        <f>_xlfn.XLOOKUP(Table2[[#This Row],[id]],AGCEEP[id],AGCEEP[terrain])</f>
        <v>sea</v>
      </c>
      <c r="T1190">
        <f>_xlfn.XLOOKUP(Table2[[#This Row],[id]],AGCEEP[id],AGCEEP[religion])</f>
        <v>0</v>
      </c>
      <c r="U1190" t="str">
        <f>_xlfn.XLOOKUP(Table2[[#This Row],[id]],AGCEEP[id],AGCEEP[climate])</f>
        <v>tundra</v>
      </c>
      <c r="V1190">
        <f>_xlfn.XLOOKUP(Table2[[#This Row],[id]],AGCEEP[id],AGCEEP[culture])</f>
        <v>0</v>
      </c>
      <c r="W1190">
        <f>_xlfn.XLOOKUP(Table2[[#This Row],[id]],AGCEEP[id],AGCEEP[goods])</f>
        <v>0</v>
      </c>
      <c r="X1190" t="str">
        <f>_xlfn.XLOOKUP(Table2[[#This Row],[id]],AGCEEP[id],AGCEEP[name])</f>
        <v>Indian Equatorial Current</v>
      </c>
      <c r="Y1190">
        <f>_xlfn.XLOOKUP(Table2[[#This Row],[id]],AGCEEP[id],AGCEEP[colonization_difficulty])</f>
        <v>0</v>
      </c>
      <c r="Z1190">
        <f>_xlfn.XLOOKUP(Table2[[#This Row],[id]],AGCEEP[id],AGCEEP[manpower])</f>
        <v>0</v>
      </c>
      <c r="AA1190">
        <f>_xlfn.XLOOKUP(Table2[[#This Row],[id]],AGCEEP[id],AGCEEP[income])</f>
        <v>0</v>
      </c>
    </row>
    <row r="1191" spans="1:27">
      <c r="A1191" s="2">
        <v>1190</v>
      </c>
      <c r="B1191" s="3" t="s">
        <v>1015</v>
      </c>
      <c r="C1191" s="3" t="s">
        <v>1646</v>
      </c>
      <c r="D1191" s="3" t="s">
        <v>1616</v>
      </c>
      <c r="E1191" s="3" t="s">
        <v>1308</v>
      </c>
      <c r="F1191" s="3"/>
      <c r="G1191" s="3"/>
      <c r="H1191" s="3"/>
      <c r="I1191" s="3"/>
      <c r="J1191" s="3" t="s">
        <v>1782</v>
      </c>
      <c r="K1191" s="3"/>
      <c r="L1191" s="3"/>
      <c r="M1191" s="3"/>
      <c r="O1191">
        <f>Table2[[#This Row],[id]]</f>
        <v>1190</v>
      </c>
      <c r="P1191" t="str">
        <f>_xlfn.XLOOKUP(Table2[[#This Row],[id]],AGCEEP[id],AGCEEP[continent])</f>
        <v>Africa</v>
      </c>
      <c r="Q1191" t="str">
        <f>_xlfn.XLOOKUP(Table2[[#This Row],[id]],AGCEEP[id],AGCEEP[region])</f>
        <v>SWIndianSea</v>
      </c>
      <c r="R1191" t="str">
        <f>_xlfn.XLOOKUP(Table2[[#This Row],[id]],AGCEEP[id],AGCEEP[area])</f>
        <v>Sea</v>
      </c>
      <c r="S1191" t="str">
        <f>_xlfn.XLOOKUP(Table2[[#This Row],[id]],AGCEEP[id],AGCEEP[terrain])</f>
        <v>sea</v>
      </c>
      <c r="T1191">
        <f>_xlfn.XLOOKUP(Table2[[#This Row],[id]],AGCEEP[id],AGCEEP[religion])</f>
        <v>0</v>
      </c>
      <c r="U1191">
        <f>_xlfn.XLOOKUP(Table2[[#This Row],[id]],AGCEEP[id],AGCEEP[climate])</f>
        <v>0</v>
      </c>
      <c r="V1191">
        <f>_xlfn.XLOOKUP(Table2[[#This Row],[id]],AGCEEP[id],AGCEEP[culture])</f>
        <v>0</v>
      </c>
      <c r="W1191">
        <f>_xlfn.XLOOKUP(Table2[[#This Row],[id]],AGCEEP[id],AGCEEP[goods])</f>
        <v>0</v>
      </c>
      <c r="X1191" t="str">
        <f>_xlfn.XLOOKUP(Table2[[#This Row],[id]],AGCEEP[id],AGCEEP[name])</f>
        <v>Central Indian Ocean</v>
      </c>
      <c r="Y1191">
        <f>_xlfn.XLOOKUP(Table2[[#This Row],[id]],AGCEEP[id],AGCEEP[colonization_difficulty])</f>
        <v>0</v>
      </c>
      <c r="Z1191">
        <f>_xlfn.XLOOKUP(Table2[[#This Row],[id]],AGCEEP[id],AGCEEP[manpower])</f>
        <v>0</v>
      </c>
      <c r="AA1191">
        <f>_xlfn.XLOOKUP(Table2[[#This Row],[id]],AGCEEP[id],AGCEEP[income])</f>
        <v>0</v>
      </c>
    </row>
    <row r="1192" spans="1:27">
      <c r="A1192" s="2">
        <v>1191</v>
      </c>
      <c r="B1192" s="3" t="s">
        <v>1015</v>
      </c>
      <c r="C1192" s="3" t="s">
        <v>1646</v>
      </c>
      <c r="D1192" s="3" t="s">
        <v>1616</v>
      </c>
      <c r="E1192" s="3" t="s">
        <v>1308</v>
      </c>
      <c r="F1192" s="3"/>
      <c r="G1192" s="3"/>
      <c r="H1192" s="3"/>
      <c r="I1192" s="3"/>
      <c r="J1192" s="3" t="s">
        <v>1567</v>
      </c>
      <c r="K1192" s="3">
        <v>0</v>
      </c>
      <c r="L1192" s="3"/>
      <c r="M1192" s="3"/>
      <c r="O1192">
        <f>Table2[[#This Row],[id]]</f>
        <v>1191</v>
      </c>
      <c r="P1192" t="str">
        <f>_xlfn.XLOOKUP(Table2[[#This Row],[id]],AGCEEP[id],AGCEEP[continent])</f>
        <v>Africa</v>
      </c>
      <c r="Q1192" t="str">
        <f>_xlfn.XLOOKUP(Table2[[#This Row],[id]],AGCEEP[id],AGCEEP[region])</f>
        <v>SWIndianSea</v>
      </c>
      <c r="R1192" t="str">
        <f>_xlfn.XLOOKUP(Table2[[#This Row],[id]],AGCEEP[id],AGCEEP[area])</f>
        <v>Sea</v>
      </c>
      <c r="S1192" t="str">
        <f>_xlfn.XLOOKUP(Table2[[#This Row],[id]],AGCEEP[id],AGCEEP[terrain])</f>
        <v>sea</v>
      </c>
      <c r="T1192">
        <f>_xlfn.XLOOKUP(Table2[[#This Row],[id]],AGCEEP[id],AGCEEP[religion])</f>
        <v>0</v>
      </c>
      <c r="U1192" t="str">
        <f>_xlfn.XLOOKUP(Table2[[#This Row],[id]],AGCEEP[id],AGCEEP[climate])</f>
        <v>tundra</v>
      </c>
      <c r="V1192">
        <f>_xlfn.XLOOKUP(Table2[[#This Row],[id]],AGCEEP[id],AGCEEP[culture])</f>
        <v>0</v>
      </c>
      <c r="W1192">
        <f>_xlfn.XLOOKUP(Table2[[#This Row],[id]],AGCEEP[id],AGCEEP[goods])</f>
        <v>0</v>
      </c>
      <c r="X1192" t="str">
        <f>_xlfn.XLOOKUP(Table2[[#This Row],[id]],AGCEEP[id],AGCEEP[name])</f>
        <v>Indian Equatorial Current</v>
      </c>
      <c r="Y1192">
        <f>_xlfn.XLOOKUP(Table2[[#This Row],[id]],AGCEEP[id],AGCEEP[colonization_difficulty])</f>
        <v>0</v>
      </c>
      <c r="Z1192">
        <f>_xlfn.XLOOKUP(Table2[[#This Row],[id]],AGCEEP[id],AGCEEP[manpower])</f>
        <v>0</v>
      </c>
      <c r="AA1192">
        <f>_xlfn.XLOOKUP(Table2[[#This Row],[id]],AGCEEP[id],AGCEEP[income])</f>
        <v>0</v>
      </c>
    </row>
    <row r="1193" spans="1:27">
      <c r="A1193" s="2">
        <v>1192</v>
      </c>
      <c r="B1193" s="3" t="s">
        <v>1015</v>
      </c>
      <c r="C1193" s="3" t="s">
        <v>1649</v>
      </c>
      <c r="D1193" s="3" t="s">
        <v>1616</v>
      </c>
      <c r="E1193" s="3" t="s">
        <v>1308</v>
      </c>
      <c r="F1193" s="3"/>
      <c r="G1193" s="3"/>
      <c r="H1193" s="3"/>
      <c r="I1193" s="3"/>
      <c r="J1193" s="3" t="s">
        <v>1782</v>
      </c>
      <c r="K1193" s="3"/>
      <c r="L1193" s="3"/>
      <c r="M1193" s="3"/>
      <c r="O1193">
        <f>Table2[[#This Row],[id]]</f>
        <v>1192</v>
      </c>
      <c r="P1193" t="str">
        <f>_xlfn.XLOOKUP(Table2[[#This Row],[id]],AGCEEP[id],AGCEEP[continent])</f>
        <v>Africa</v>
      </c>
      <c r="Q1193" t="str">
        <f>_xlfn.XLOOKUP(Table2[[#This Row],[id]],AGCEEP[id],AGCEEP[region])</f>
        <v>SEIndianSea</v>
      </c>
      <c r="R1193" t="str">
        <f>_xlfn.XLOOKUP(Table2[[#This Row],[id]],AGCEEP[id],AGCEEP[area])</f>
        <v>Sea</v>
      </c>
      <c r="S1193" t="str">
        <f>_xlfn.XLOOKUP(Table2[[#This Row],[id]],AGCEEP[id],AGCEEP[terrain])</f>
        <v>sea</v>
      </c>
      <c r="T1193">
        <f>_xlfn.XLOOKUP(Table2[[#This Row],[id]],AGCEEP[id],AGCEEP[religion])</f>
        <v>0</v>
      </c>
      <c r="U1193" t="str">
        <f>_xlfn.XLOOKUP(Table2[[#This Row],[id]],AGCEEP[id],AGCEEP[climate])</f>
        <v>arctic</v>
      </c>
      <c r="V1193">
        <f>_xlfn.XLOOKUP(Table2[[#This Row],[id]],AGCEEP[id],AGCEEP[culture])</f>
        <v>0</v>
      </c>
      <c r="W1193">
        <f>_xlfn.XLOOKUP(Table2[[#This Row],[id]],AGCEEP[id],AGCEEP[goods])</f>
        <v>0</v>
      </c>
      <c r="X1193" t="str">
        <f>_xlfn.XLOOKUP(Table2[[#This Row],[id]],AGCEEP[id],AGCEEP[name])</f>
        <v>Central Indian Ocean</v>
      </c>
      <c r="Y1193">
        <f>_xlfn.XLOOKUP(Table2[[#This Row],[id]],AGCEEP[id],AGCEEP[colonization_difficulty])</f>
        <v>0</v>
      </c>
      <c r="Z1193">
        <f>_xlfn.XLOOKUP(Table2[[#This Row],[id]],AGCEEP[id],AGCEEP[manpower])</f>
        <v>0</v>
      </c>
      <c r="AA1193">
        <f>_xlfn.XLOOKUP(Table2[[#This Row],[id]],AGCEEP[id],AGCEEP[income])</f>
        <v>0</v>
      </c>
    </row>
    <row r="1194" spans="1:27">
      <c r="A1194" s="2">
        <v>1193</v>
      </c>
      <c r="B1194" s="3" t="s">
        <v>1015</v>
      </c>
      <c r="C1194" s="3" t="s">
        <v>1646</v>
      </c>
      <c r="D1194" s="3" t="s">
        <v>1616</v>
      </c>
      <c r="E1194" s="3" t="s">
        <v>1308</v>
      </c>
      <c r="F1194" s="3"/>
      <c r="G1194" s="3"/>
      <c r="H1194" s="3"/>
      <c r="I1194" s="3"/>
      <c r="J1194" s="3" t="s">
        <v>1782</v>
      </c>
      <c r="K1194" s="3"/>
      <c r="L1194" s="3"/>
      <c r="M1194" s="3"/>
      <c r="O1194">
        <f>Table2[[#This Row],[id]]</f>
        <v>1193</v>
      </c>
      <c r="P1194" t="str">
        <f>_xlfn.XLOOKUP(Table2[[#This Row],[id]],AGCEEP[id],AGCEEP[continent])</f>
        <v>Africa</v>
      </c>
      <c r="Q1194" t="str">
        <f>_xlfn.XLOOKUP(Table2[[#This Row],[id]],AGCEEP[id],AGCEEP[region])</f>
        <v>SWIndianSea</v>
      </c>
      <c r="R1194" t="str">
        <f>_xlfn.XLOOKUP(Table2[[#This Row],[id]],AGCEEP[id],AGCEEP[area])</f>
        <v>Sea</v>
      </c>
      <c r="S1194" t="str">
        <f>_xlfn.XLOOKUP(Table2[[#This Row],[id]],AGCEEP[id],AGCEEP[terrain])</f>
        <v>sea</v>
      </c>
      <c r="T1194">
        <f>_xlfn.XLOOKUP(Table2[[#This Row],[id]],AGCEEP[id],AGCEEP[religion])</f>
        <v>0</v>
      </c>
      <c r="U1194" t="str">
        <f>_xlfn.XLOOKUP(Table2[[#This Row],[id]],AGCEEP[id],AGCEEP[climate])</f>
        <v>tundra</v>
      </c>
      <c r="V1194">
        <f>_xlfn.XLOOKUP(Table2[[#This Row],[id]],AGCEEP[id],AGCEEP[culture])</f>
        <v>0</v>
      </c>
      <c r="W1194">
        <f>_xlfn.XLOOKUP(Table2[[#This Row],[id]],AGCEEP[id],AGCEEP[goods])</f>
        <v>0</v>
      </c>
      <c r="X1194" t="str">
        <f>_xlfn.XLOOKUP(Table2[[#This Row],[id]],AGCEEP[id],AGCEEP[name])</f>
        <v>Indian Equatorial Current</v>
      </c>
      <c r="Y1194">
        <f>_xlfn.XLOOKUP(Table2[[#This Row],[id]],AGCEEP[id],AGCEEP[colonization_difficulty])</f>
        <v>0</v>
      </c>
      <c r="Z1194">
        <f>_xlfn.XLOOKUP(Table2[[#This Row],[id]],AGCEEP[id],AGCEEP[manpower])</f>
        <v>0</v>
      </c>
      <c r="AA1194">
        <f>_xlfn.XLOOKUP(Table2[[#This Row],[id]],AGCEEP[id],AGCEEP[income])</f>
        <v>0</v>
      </c>
    </row>
    <row r="1195" spans="1:27">
      <c r="A1195" s="2">
        <v>1194</v>
      </c>
      <c r="B1195" s="3" t="s">
        <v>1015</v>
      </c>
      <c r="C1195" s="3" t="s">
        <v>1646</v>
      </c>
      <c r="D1195" s="3" t="s">
        <v>1616</v>
      </c>
      <c r="E1195" s="3" t="s">
        <v>1308</v>
      </c>
      <c r="F1195" s="3"/>
      <c r="G1195" s="3"/>
      <c r="H1195" s="3"/>
      <c r="I1195" s="3"/>
      <c r="J1195" s="3" t="s">
        <v>1782</v>
      </c>
      <c r="K1195" s="3"/>
      <c r="L1195" s="3"/>
      <c r="M1195" s="3"/>
      <c r="O1195">
        <f>Table2[[#This Row],[id]]</f>
        <v>1194</v>
      </c>
      <c r="P1195" t="str">
        <f>_xlfn.XLOOKUP(Table2[[#This Row],[id]],AGCEEP[id],AGCEEP[continent])</f>
        <v>Africa</v>
      </c>
      <c r="Q1195" t="str">
        <f>_xlfn.XLOOKUP(Table2[[#This Row],[id]],AGCEEP[id],AGCEEP[region])</f>
        <v>SWIndianSea</v>
      </c>
      <c r="R1195" t="str">
        <f>_xlfn.XLOOKUP(Table2[[#This Row],[id]],AGCEEP[id],AGCEEP[area])</f>
        <v>Sea</v>
      </c>
      <c r="S1195" t="str">
        <f>_xlfn.XLOOKUP(Table2[[#This Row],[id]],AGCEEP[id],AGCEEP[terrain])</f>
        <v>sea</v>
      </c>
      <c r="T1195">
        <f>_xlfn.XLOOKUP(Table2[[#This Row],[id]],AGCEEP[id],AGCEEP[religion])</f>
        <v>0</v>
      </c>
      <c r="U1195" t="str">
        <f>_xlfn.XLOOKUP(Table2[[#This Row],[id]],AGCEEP[id],AGCEEP[climate])</f>
        <v>arctic</v>
      </c>
      <c r="V1195">
        <f>_xlfn.XLOOKUP(Table2[[#This Row],[id]],AGCEEP[id],AGCEEP[culture])</f>
        <v>0</v>
      </c>
      <c r="W1195">
        <f>_xlfn.XLOOKUP(Table2[[#This Row],[id]],AGCEEP[id],AGCEEP[goods])</f>
        <v>0</v>
      </c>
      <c r="X1195" t="str">
        <f>_xlfn.XLOOKUP(Table2[[#This Row],[id]],AGCEEP[id],AGCEEP[name])</f>
        <v>Central Indian Ocean</v>
      </c>
      <c r="Y1195">
        <f>_xlfn.XLOOKUP(Table2[[#This Row],[id]],AGCEEP[id],AGCEEP[colonization_difficulty])</f>
        <v>0</v>
      </c>
      <c r="Z1195">
        <f>_xlfn.XLOOKUP(Table2[[#This Row],[id]],AGCEEP[id],AGCEEP[manpower])</f>
        <v>0</v>
      </c>
      <c r="AA1195">
        <f>_xlfn.XLOOKUP(Table2[[#This Row],[id]],AGCEEP[id],AGCEEP[income])</f>
        <v>0</v>
      </c>
    </row>
    <row r="1196" spans="1:27">
      <c r="A1196" s="2">
        <v>1195</v>
      </c>
      <c r="B1196" s="3" t="s">
        <v>1015</v>
      </c>
      <c r="C1196" s="3" t="s">
        <v>1646</v>
      </c>
      <c r="D1196" s="3" t="s">
        <v>1616</v>
      </c>
      <c r="E1196" s="3" t="s">
        <v>1308</v>
      </c>
      <c r="F1196" s="3"/>
      <c r="G1196" s="3"/>
      <c r="H1196" s="3"/>
      <c r="I1196" s="3"/>
      <c r="J1196" s="3" t="s">
        <v>1782</v>
      </c>
      <c r="K1196" s="3"/>
      <c r="L1196" s="3"/>
      <c r="M1196" s="3"/>
      <c r="O1196">
        <f>Table2[[#This Row],[id]]</f>
        <v>1195</v>
      </c>
      <c r="P1196" t="str">
        <f>_xlfn.XLOOKUP(Table2[[#This Row],[id]],AGCEEP[id],AGCEEP[continent])</f>
        <v>Africa</v>
      </c>
      <c r="Q1196" t="str">
        <f>_xlfn.XLOOKUP(Table2[[#This Row],[id]],AGCEEP[id],AGCEEP[region])</f>
        <v>SWIndianSea</v>
      </c>
      <c r="R1196" t="str">
        <f>_xlfn.XLOOKUP(Table2[[#This Row],[id]],AGCEEP[id],AGCEEP[area])</f>
        <v>Sea</v>
      </c>
      <c r="S1196" t="str">
        <f>_xlfn.XLOOKUP(Table2[[#This Row],[id]],AGCEEP[id],AGCEEP[terrain])</f>
        <v>sea</v>
      </c>
      <c r="T1196">
        <f>_xlfn.XLOOKUP(Table2[[#This Row],[id]],AGCEEP[id],AGCEEP[religion])</f>
        <v>0</v>
      </c>
      <c r="U1196" t="str">
        <f>_xlfn.XLOOKUP(Table2[[#This Row],[id]],AGCEEP[id],AGCEEP[climate])</f>
        <v>tundra</v>
      </c>
      <c r="V1196">
        <f>_xlfn.XLOOKUP(Table2[[#This Row],[id]],AGCEEP[id],AGCEEP[culture])</f>
        <v>0</v>
      </c>
      <c r="W1196">
        <f>_xlfn.XLOOKUP(Table2[[#This Row],[id]],AGCEEP[id],AGCEEP[goods])</f>
        <v>0</v>
      </c>
      <c r="X1196" t="str">
        <f>_xlfn.XLOOKUP(Table2[[#This Row],[id]],AGCEEP[id],AGCEEP[name])</f>
        <v>Indian Equatorial Current</v>
      </c>
      <c r="Y1196">
        <f>_xlfn.XLOOKUP(Table2[[#This Row],[id]],AGCEEP[id],AGCEEP[colonization_difficulty])</f>
        <v>0</v>
      </c>
      <c r="Z1196">
        <f>_xlfn.XLOOKUP(Table2[[#This Row],[id]],AGCEEP[id],AGCEEP[manpower])</f>
        <v>0</v>
      </c>
      <c r="AA1196">
        <f>_xlfn.XLOOKUP(Table2[[#This Row],[id]],AGCEEP[id],AGCEEP[income])</f>
        <v>0</v>
      </c>
    </row>
    <row r="1197" spans="1:27">
      <c r="A1197" s="2">
        <v>1196</v>
      </c>
      <c r="B1197" s="3" t="s">
        <v>1015</v>
      </c>
      <c r="C1197" s="3" t="s">
        <v>1646</v>
      </c>
      <c r="D1197" s="3" t="s">
        <v>1616</v>
      </c>
      <c r="E1197" s="3" t="s">
        <v>1308</v>
      </c>
      <c r="F1197" s="3"/>
      <c r="G1197" s="3"/>
      <c r="H1197" s="3"/>
      <c r="I1197" s="3"/>
      <c r="J1197" s="3" t="s">
        <v>1797</v>
      </c>
      <c r="K1197" s="3"/>
      <c r="L1197" s="3"/>
      <c r="M1197" s="3"/>
      <c r="O1197">
        <f>Table2[[#This Row],[id]]</f>
        <v>1196</v>
      </c>
      <c r="P1197" t="str">
        <f>_xlfn.XLOOKUP(Table2[[#This Row],[id]],AGCEEP[id],AGCEEP[continent])</f>
        <v>Africa</v>
      </c>
      <c r="Q1197" t="str">
        <f>_xlfn.XLOOKUP(Table2[[#This Row],[id]],AGCEEP[id],AGCEEP[region])</f>
        <v>SWIndianSea</v>
      </c>
      <c r="R1197" t="str">
        <f>_xlfn.XLOOKUP(Table2[[#This Row],[id]],AGCEEP[id],AGCEEP[area])</f>
        <v>Sea</v>
      </c>
      <c r="S1197" t="str">
        <f>_xlfn.XLOOKUP(Table2[[#This Row],[id]],AGCEEP[id],AGCEEP[terrain])</f>
        <v>sea</v>
      </c>
      <c r="T1197">
        <f>_xlfn.XLOOKUP(Table2[[#This Row],[id]],AGCEEP[id],AGCEEP[religion])</f>
        <v>0</v>
      </c>
      <c r="U1197">
        <f>_xlfn.XLOOKUP(Table2[[#This Row],[id]],AGCEEP[id],AGCEEP[climate])</f>
        <v>0</v>
      </c>
      <c r="V1197">
        <f>_xlfn.XLOOKUP(Table2[[#This Row],[id]],AGCEEP[id],AGCEEP[culture])</f>
        <v>0</v>
      </c>
      <c r="W1197">
        <f>_xlfn.XLOOKUP(Table2[[#This Row],[id]],AGCEEP[id],AGCEEP[goods])</f>
        <v>0</v>
      </c>
      <c r="X1197" t="str">
        <f>_xlfn.XLOOKUP(Table2[[#This Row],[id]],AGCEEP[id],AGCEEP[name])</f>
        <v>Diego Garcia Island</v>
      </c>
      <c r="Y1197">
        <f>_xlfn.XLOOKUP(Table2[[#This Row],[id]],AGCEEP[id],AGCEEP[colonization_difficulty])</f>
        <v>0</v>
      </c>
      <c r="Z1197">
        <f>_xlfn.XLOOKUP(Table2[[#This Row],[id]],AGCEEP[id],AGCEEP[manpower])</f>
        <v>0</v>
      </c>
      <c r="AA1197">
        <f>_xlfn.XLOOKUP(Table2[[#This Row],[id]],AGCEEP[id],AGCEEP[income])</f>
        <v>0</v>
      </c>
    </row>
    <row r="1198" spans="1:27">
      <c r="A1198" s="2">
        <v>1197</v>
      </c>
      <c r="B1198" s="3" t="s">
        <v>1015</v>
      </c>
      <c r="C1198" s="3" t="s">
        <v>1649</v>
      </c>
      <c r="D1198" s="3" t="s">
        <v>1616</v>
      </c>
      <c r="E1198" s="3" t="s">
        <v>1308</v>
      </c>
      <c r="F1198" s="3"/>
      <c r="G1198" s="3"/>
      <c r="H1198" s="3"/>
      <c r="I1198" s="3"/>
      <c r="J1198" s="3" t="s">
        <v>1782</v>
      </c>
      <c r="K1198" s="3"/>
      <c r="L1198" s="3"/>
      <c r="M1198" s="3"/>
      <c r="O1198">
        <f>Table2[[#This Row],[id]]</f>
        <v>1197</v>
      </c>
      <c r="P1198" t="str">
        <f>_xlfn.XLOOKUP(Table2[[#This Row],[id]],AGCEEP[id],AGCEEP[continent])</f>
        <v>Africa</v>
      </c>
      <c r="Q1198" t="str">
        <f>_xlfn.XLOOKUP(Table2[[#This Row],[id]],AGCEEP[id],AGCEEP[region])</f>
        <v>SEIndianSea</v>
      </c>
      <c r="R1198" t="str">
        <f>_xlfn.XLOOKUP(Table2[[#This Row],[id]],AGCEEP[id],AGCEEP[area])</f>
        <v>Sea</v>
      </c>
      <c r="S1198" t="str">
        <f>_xlfn.XLOOKUP(Table2[[#This Row],[id]],AGCEEP[id],AGCEEP[terrain])</f>
        <v>sea</v>
      </c>
      <c r="T1198">
        <f>_xlfn.XLOOKUP(Table2[[#This Row],[id]],AGCEEP[id],AGCEEP[religion])</f>
        <v>0</v>
      </c>
      <c r="U1198" t="str">
        <f>_xlfn.XLOOKUP(Table2[[#This Row],[id]],AGCEEP[id],AGCEEP[climate])</f>
        <v>arctic</v>
      </c>
      <c r="V1198">
        <f>_xlfn.XLOOKUP(Table2[[#This Row],[id]],AGCEEP[id],AGCEEP[culture])</f>
        <v>0</v>
      </c>
      <c r="W1198">
        <f>_xlfn.XLOOKUP(Table2[[#This Row],[id]],AGCEEP[id],AGCEEP[goods])</f>
        <v>0</v>
      </c>
      <c r="X1198" t="str">
        <f>_xlfn.XLOOKUP(Table2[[#This Row],[id]],AGCEEP[id],AGCEEP[name])</f>
        <v>Central Indian Ocean</v>
      </c>
      <c r="Y1198">
        <f>_xlfn.XLOOKUP(Table2[[#This Row],[id]],AGCEEP[id],AGCEEP[colonization_difficulty])</f>
        <v>0</v>
      </c>
      <c r="Z1198">
        <f>_xlfn.XLOOKUP(Table2[[#This Row],[id]],AGCEEP[id],AGCEEP[manpower])</f>
        <v>0</v>
      </c>
      <c r="AA1198">
        <f>_xlfn.XLOOKUP(Table2[[#This Row],[id]],AGCEEP[id],AGCEEP[income])</f>
        <v>0</v>
      </c>
    </row>
    <row r="1199" spans="1:27">
      <c r="A1199" s="2">
        <v>1198</v>
      </c>
      <c r="B1199" s="3" t="s">
        <v>1015</v>
      </c>
      <c r="C1199" s="3" t="s">
        <v>1649</v>
      </c>
      <c r="D1199" s="3" t="s">
        <v>1616</v>
      </c>
      <c r="E1199" s="3" t="s">
        <v>1308</v>
      </c>
      <c r="F1199" s="3"/>
      <c r="G1199" s="3"/>
      <c r="H1199" s="3"/>
      <c r="I1199" s="3"/>
      <c r="J1199" s="3" t="s">
        <v>1782</v>
      </c>
      <c r="K1199" s="3"/>
      <c r="L1199" s="3"/>
      <c r="M1199" s="3"/>
      <c r="O1199">
        <f>Table2[[#This Row],[id]]</f>
        <v>1198</v>
      </c>
      <c r="P1199" t="str">
        <f>_xlfn.XLOOKUP(Table2[[#This Row],[id]],AGCEEP[id],AGCEEP[continent])</f>
        <v>Africa</v>
      </c>
      <c r="Q1199" t="str">
        <f>_xlfn.XLOOKUP(Table2[[#This Row],[id]],AGCEEP[id],AGCEEP[region])</f>
        <v>SEIndianSea</v>
      </c>
      <c r="R1199" t="str">
        <f>_xlfn.XLOOKUP(Table2[[#This Row],[id]],AGCEEP[id],AGCEEP[area])</f>
        <v>Sea</v>
      </c>
      <c r="S1199" t="str">
        <f>_xlfn.XLOOKUP(Table2[[#This Row],[id]],AGCEEP[id],AGCEEP[terrain])</f>
        <v>sea</v>
      </c>
      <c r="T1199">
        <f>_xlfn.XLOOKUP(Table2[[#This Row],[id]],AGCEEP[id],AGCEEP[religion])</f>
        <v>0</v>
      </c>
      <c r="U1199" t="str">
        <f>_xlfn.XLOOKUP(Table2[[#This Row],[id]],AGCEEP[id],AGCEEP[climate])</f>
        <v>tundra</v>
      </c>
      <c r="V1199">
        <f>_xlfn.XLOOKUP(Table2[[#This Row],[id]],AGCEEP[id],AGCEEP[culture])</f>
        <v>0</v>
      </c>
      <c r="W1199">
        <f>_xlfn.XLOOKUP(Table2[[#This Row],[id]],AGCEEP[id],AGCEEP[goods])</f>
        <v>0</v>
      </c>
      <c r="X1199" t="str">
        <f>_xlfn.XLOOKUP(Table2[[#This Row],[id]],AGCEEP[id],AGCEEP[name])</f>
        <v>Indian Equatorial Current</v>
      </c>
      <c r="Y1199">
        <f>_xlfn.XLOOKUP(Table2[[#This Row],[id]],AGCEEP[id],AGCEEP[colonization_difficulty])</f>
        <v>0</v>
      </c>
      <c r="Z1199">
        <f>_xlfn.XLOOKUP(Table2[[#This Row],[id]],AGCEEP[id],AGCEEP[manpower])</f>
        <v>0</v>
      </c>
      <c r="AA1199">
        <f>_xlfn.XLOOKUP(Table2[[#This Row],[id]],AGCEEP[id],AGCEEP[income])</f>
        <v>0</v>
      </c>
    </row>
    <row r="1200" spans="1:27">
      <c r="A1200" s="2">
        <v>1199</v>
      </c>
      <c r="B1200" s="3" t="s">
        <v>1015</v>
      </c>
      <c r="C1200" s="3" t="s">
        <v>1649</v>
      </c>
      <c r="D1200" s="3" t="s">
        <v>1616</v>
      </c>
      <c r="E1200" s="3" t="s">
        <v>1308</v>
      </c>
      <c r="F1200" s="3"/>
      <c r="G1200" s="3"/>
      <c r="H1200" s="3"/>
      <c r="I1200" s="3"/>
      <c r="J1200" s="3" t="s">
        <v>1782</v>
      </c>
      <c r="K1200" s="3"/>
      <c r="L1200" s="3"/>
      <c r="M1200" s="3"/>
      <c r="O1200">
        <f>Table2[[#This Row],[id]]</f>
        <v>1199</v>
      </c>
      <c r="P1200" t="str">
        <f>_xlfn.XLOOKUP(Table2[[#This Row],[id]],AGCEEP[id],AGCEEP[continent])</f>
        <v>Africa</v>
      </c>
      <c r="Q1200" t="str">
        <f>_xlfn.XLOOKUP(Table2[[#This Row],[id]],AGCEEP[id],AGCEEP[region])</f>
        <v>SEIndianSea</v>
      </c>
      <c r="R1200" t="str">
        <f>_xlfn.XLOOKUP(Table2[[#This Row],[id]],AGCEEP[id],AGCEEP[area])</f>
        <v>Sea</v>
      </c>
      <c r="S1200" t="str">
        <f>_xlfn.XLOOKUP(Table2[[#This Row],[id]],AGCEEP[id],AGCEEP[terrain])</f>
        <v>sea</v>
      </c>
      <c r="T1200">
        <f>_xlfn.XLOOKUP(Table2[[#This Row],[id]],AGCEEP[id],AGCEEP[religion])</f>
        <v>0</v>
      </c>
      <c r="U1200" t="str">
        <f>_xlfn.XLOOKUP(Table2[[#This Row],[id]],AGCEEP[id],AGCEEP[climate])</f>
        <v>arctic</v>
      </c>
      <c r="V1200">
        <f>_xlfn.XLOOKUP(Table2[[#This Row],[id]],AGCEEP[id],AGCEEP[culture])</f>
        <v>0</v>
      </c>
      <c r="W1200">
        <f>_xlfn.XLOOKUP(Table2[[#This Row],[id]],AGCEEP[id],AGCEEP[goods])</f>
        <v>0</v>
      </c>
      <c r="X1200" t="str">
        <f>_xlfn.XLOOKUP(Table2[[#This Row],[id]],AGCEEP[id],AGCEEP[name])</f>
        <v>Central Indian Ocean</v>
      </c>
      <c r="Y1200">
        <f>_xlfn.XLOOKUP(Table2[[#This Row],[id]],AGCEEP[id],AGCEEP[colonization_difficulty])</f>
        <v>0</v>
      </c>
      <c r="Z1200">
        <f>_xlfn.XLOOKUP(Table2[[#This Row],[id]],AGCEEP[id],AGCEEP[manpower])</f>
        <v>0</v>
      </c>
      <c r="AA1200">
        <f>_xlfn.XLOOKUP(Table2[[#This Row],[id]],AGCEEP[id],AGCEEP[income])</f>
        <v>0</v>
      </c>
    </row>
    <row r="1201" spans="1:27">
      <c r="A1201" s="2">
        <v>1200</v>
      </c>
      <c r="B1201" s="3" t="s">
        <v>1015</v>
      </c>
      <c r="C1201" s="3" t="s">
        <v>1649</v>
      </c>
      <c r="D1201" s="3" t="s">
        <v>1616</v>
      </c>
      <c r="E1201" s="3" t="s">
        <v>1308</v>
      </c>
      <c r="F1201" s="3"/>
      <c r="G1201" s="3"/>
      <c r="H1201" s="3"/>
      <c r="I1201" s="3"/>
      <c r="J1201" s="3" t="s">
        <v>1782</v>
      </c>
      <c r="K1201" s="3"/>
      <c r="L1201" s="3"/>
      <c r="M1201" s="3"/>
      <c r="O1201">
        <f>Table2[[#This Row],[id]]</f>
        <v>1200</v>
      </c>
      <c r="P1201" t="str">
        <f>_xlfn.XLOOKUP(Table2[[#This Row],[id]],AGCEEP[id],AGCEEP[continent])</f>
        <v>Africa</v>
      </c>
      <c r="Q1201" t="str">
        <f>_xlfn.XLOOKUP(Table2[[#This Row],[id]],AGCEEP[id],AGCEEP[region])</f>
        <v>SEIndianSea</v>
      </c>
      <c r="R1201" t="str">
        <f>_xlfn.XLOOKUP(Table2[[#This Row],[id]],AGCEEP[id],AGCEEP[area])</f>
        <v>Sea</v>
      </c>
      <c r="S1201" t="str">
        <f>_xlfn.XLOOKUP(Table2[[#This Row],[id]],AGCEEP[id],AGCEEP[terrain])</f>
        <v>sea</v>
      </c>
      <c r="T1201">
        <f>_xlfn.XLOOKUP(Table2[[#This Row],[id]],AGCEEP[id],AGCEEP[religion])</f>
        <v>0</v>
      </c>
      <c r="U1201" t="str">
        <f>_xlfn.XLOOKUP(Table2[[#This Row],[id]],AGCEEP[id],AGCEEP[climate])</f>
        <v>tundra</v>
      </c>
      <c r="V1201">
        <f>_xlfn.XLOOKUP(Table2[[#This Row],[id]],AGCEEP[id],AGCEEP[culture])</f>
        <v>0</v>
      </c>
      <c r="W1201">
        <f>_xlfn.XLOOKUP(Table2[[#This Row],[id]],AGCEEP[id],AGCEEP[goods])</f>
        <v>0</v>
      </c>
      <c r="X1201" t="str">
        <f>_xlfn.XLOOKUP(Table2[[#This Row],[id]],AGCEEP[id],AGCEEP[name])</f>
        <v>Indian Equatorial Current</v>
      </c>
      <c r="Y1201">
        <f>_xlfn.XLOOKUP(Table2[[#This Row],[id]],AGCEEP[id],AGCEEP[colonization_difficulty])</f>
        <v>0</v>
      </c>
      <c r="Z1201">
        <f>_xlfn.XLOOKUP(Table2[[#This Row],[id]],AGCEEP[id],AGCEEP[manpower])</f>
        <v>0</v>
      </c>
      <c r="AA1201">
        <f>_xlfn.XLOOKUP(Table2[[#This Row],[id]],AGCEEP[id],AGCEEP[income])</f>
        <v>0</v>
      </c>
    </row>
    <row r="1202" spans="1:27">
      <c r="A1202" s="2">
        <v>1201</v>
      </c>
      <c r="B1202" s="3" t="s">
        <v>652</v>
      </c>
      <c r="C1202" s="3" t="s">
        <v>1649</v>
      </c>
      <c r="D1202" s="3" t="s">
        <v>1616</v>
      </c>
      <c r="E1202" s="3" t="s">
        <v>1308</v>
      </c>
      <c r="F1202" s="3"/>
      <c r="G1202" s="3"/>
      <c r="H1202" s="3"/>
      <c r="I1202" s="3"/>
      <c r="J1202" s="3" t="s">
        <v>1782</v>
      </c>
      <c r="K1202" s="3"/>
      <c r="L1202" s="3"/>
      <c r="M1202" s="3"/>
      <c r="O1202">
        <f>Table2[[#This Row],[id]]</f>
        <v>1201</v>
      </c>
      <c r="P1202" t="str">
        <f>_xlfn.XLOOKUP(Table2[[#This Row],[id]],AGCEEP[id],AGCEEP[continent])</f>
        <v>Asia</v>
      </c>
      <c r="Q1202" t="str">
        <f>_xlfn.XLOOKUP(Table2[[#This Row],[id]],AGCEEP[id],AGCEEP[region])</f>
        <v>SEIndianSea</v>
      </c>
      <c r="R1202" t="str">
        <f>_xlfn.XLOOKUP(Table2[[#This Row],[id]],AGCEEP[id],AGCEEP[area])</f>
        <v>Sea</v>
      </c>
      <c r="S1202" t="str">
        <f>_xlfn.XLOOKUP(Table2[[#This Row],[id]],AGCEEP[id],AGCEEP[terrain])</f>
        <v>sea</v>
      </c>
      <c r="T1202">
        <f>_xlfn.XLOOKUP(Table2[[#This Row],[id]],AGCEEP[id],AGCEEP[religion])</f>
        <v>0</v>
      </c>
      <c r="U1202" t="str">
        <f>_xlfn.XLOOKUP(Table2[[#This Row],[id]],AGCEEP[id],AGCEEP[climate])</f>
        <v>tundra</v>
      </c>
      <c r="V1202">
        <f>_xlfn.XLOOKUP(Table2[[#This Row],[id]],AGCEEP[id],AGCEEP[culture])</f>
        <v>0</v>
      </c>
      <c r="W1202">
        <f>_xlfn.XLOOKUP(Table2[[#This Row],[id]],AGCEEP[id],AGCEEP[goods])</f>
        <v>0</v>
      </c>
      <c r="X1202" t="str">
        <f>_xlfn.XLOOKUP(Table2[[#This Row],[id]],AGCEEP[id],AGCEEP[name])</f>
        <v>Indian Equatorial Current</v>
      </c>
      <c r="Y1202">
        <f>_xlfn.XLOOKUP(Table2[[#This Row],[id]],AGCEEP[id],AGCEEP[colonization_difficulty])</f>
        <v>0</v>
      </c>
      <c r="Z1202">
        <f>_xlfn.XLOOKUP(Table2[[#This Row],[id]],AGCEEP[id],AGCEEP[manpower])</f>
        <v>0</v>
      </c>
      <c r="AA1202">
        <f>_xlfn.XLOOKUP(Table2[[#This Row],[id]],AGCEEP[id],AGCEEP[income])</f>
        <v>0</v>
      </c>
    </row>
    <row r="1203" spans="1:27">
      <c r="A1203" s="2">
        <v>1202</v>
      </c>
      <c r="B1203" s="3" t="s">
        <v>652</v>
      </c>
      <c r="C1203" s="3" t="s">
        <v>1649</v>
      </c>
      <c r="D1203" s="3" t="s">
        <v>1616</v>
      </c>
      <c r="E1203" s="3" t="s">
        <v>1308</v>
      </c>
      <c r="F1203" s="3"/>
      <c r="G1203" s="3"/>
      <c r="H1203" s="3"/>
      <c r="I1203" s="3"/>
      <c r="J1203" s="3" t="s">
        <v>1782</v>
      </c>
      <c r="K1203" s="3"/>
      <c r="L1203" s="3"/>
      <c r="M1203" s="3"/>
      <c r="O1203">
        <f>Table2[[#This Row],[id]]</f>
        <v>1202</v>
      </c>
      <c r="P1203" t="str">
        <f>_xlfn.XLOOKUP(Table2[[#This Row],[id]],AGCEEP[id],AGCEEP[continent])</f>
        <v>Asia</v>
      </c>
      <c r="Q1203" t="str">
        <f>_xlfn.XLOOKUP(Table2[[#This Row],[id]],AGCEEP[id],AGCEEP[region])</f>
        <v>SEIndianSea</v>
      </c>
      <c r="R1203" t="str">
        <f>_xlfn.XLOOKUP(Table2[[#This Row],[id]],AGCEEP[id],AGCEEP[area])</f>
        <v>Sea</v>
      </c>
      <c r="S1203" t="str">
        <f>_xlfn.XLOOKUP(Table2[[#This Row],[id]],AGCEEP[id],AGCEEP[terrain])</f>
        <v>sea</v>
      </c>
      <c r="T1203">
        <f>_xlfn.XLOOKUP(Table2[[#This Row],[id]],AGCEEP[id],AGCEEP[religion])</f>
        <v>0</v>
      </c>
      <c r="U1203">
        <f>_xlfn.XLOOKUP(Table2[[#This Row],[id]],AGCEEP[id],AGCEEP[climate])</f>
        <v>0</v>
      </c>
      <c r="V1203">
        <f>_xlfn.XLOOKUP(Table2[[#This Row],[id]],AGCEEP[id],AGCEEP[culture])</f>
        <v>0</v>
      </c>
      <c r="W1203">
        <f>_xlfn.XLOOKUP(Table2[[#This Row],[id]],AGCEEP[id],AGCEEP[goods])</f>
        <v>0</v>
      </c>
      <c r="X1203" t="str">
        <f>_xlfn.XLOOKUP(Table2[[#This Row],[id]],AGCEEP[id],AGCEEP[name])</f>
        <v>Central Indian Ocean</v>
      </c>
      <c r="Y1203">
        <f>_xlfn.XLOOKUP(Table2[[#This Row],[id]],AGCEEP[id],AGCEEP[colonization_difficulty])</f>
        <v>0</v>
      </c>
      <c r="Z1203">
        <f>_xlfn.XLOOKUP(Table2[[#This Row],[id]],AGCEEP[id],AGCEEP[manpower])</f>
        <v>0</v>
      </c>
      <c r="AA1203">
        <f>_xlfn.XLOOKUP(Table2[[#This Row],[id]],AGCEEP[id],AGCEEP[income])</f>
        <v>0</v>
      </c>
    </row>
    <row r="1204" spans="1:27">
      <c r="A1204" s="2">
        <v>1203</v>
      </c>
      <c r="B1204" s="3" t="s">
        <v>652</v>
      </c>
      <c r="C1204" s="3" t="s">
        <v>1649</v>
      </c>
      <c r="D1204" s="3" t="s">
        <v>1616</v>
      </c>
      <c r="E1204" s="3" t="s">
        <v>1308</v>
      </c>
      <c r="F1204" s="3"/>
      <c r="G1204" s="3"/>
      <c r="H1204" s="3"/>
      <c r="I1204" s="3"/>
      <c r="J1204" s="3" t="s">
        <v>1782</v>
      </c>
      <c r="K1204" s="3"/>
      <c r="L1204" s="3"/>
      <c r="M1204" s="3"/>
      <c r="O1204">
        <f>Table2[[#This Row],[id]]</f>
        <v>1203</v>
      </c>
      <c r="P1204" t="str">
        <f>_xlfn.XLOOKUP(Table2[[#This Row],[id]],AGCEEP[id],AGCEEP[continent])</f>
        <v>Asia</v>
      </c>
      <c r="Q1204" t="str">
        <f>_xlfn.XLOOKUP(Table2[[#This Row],[id]],AGCEEP[id],AGCEEP[region])</f>
        <v>SEIndianSea</v>
      </c>
      <c r="R1204" t="str">
        <f>_xlfn.XLOOKUP(Table2[[#This Row],[id]],AGCEEP[id],AGCEEP[area])</f>
        <v>Sea</v>
      </c>
      <c r="S1204" t="str">
        <f>_xlfn.XLOOKUP(Table2[[#This Row],[id]],AGCEEP[id],AGCEEP[terrain])</f>
        <v>sea</v>
      </c>
      <c r="T1204">
        <f>_xlfn.XLOOKUP(Table2[[#This Row],[id]],AGCEEP[id],AGCEEP[religion])</f>
        <v>0</v>
      </c>
      <c r="U1204">
        <f>_xlfn.XLOOKUP(Table2[[#This Row],[id]],AGCEEP[id],AGCEEP[climate])</f>
        <v>0</v>
      </c>
      <c r="V1204">
        <f>_xlfn.XLOOKUP(Table2[[#This Row],[id]],AGCEEP[id],AGCEEP[culture])</f>
        <v>0</v>
      </c>
      <c r="W1204">
        <f>_xlfn.XLOOKUP(Table2[[#This Row],[id]],AGCEEP[id],AGCEEP[goods])</f>
        <v>0</v>
      </c>
      <c r="X1204" t="str">
        <f>_xlfn.XLOOKUP(Table2[[#This Row],[id]],AGCEEP[id],AGCEEP[name])</f>
        <v>Central Indian Ocean</v>
      </c>
      <c r="Y1204">
        <f>_xlfn.XLOOKUP(Table2[[#This Row],[id]],AGCEEP[id],AGCEEP[colonization_difficulty])</f>
        <v>0</v>
      </c>
      <c r="Z1204">
        <f>_xlfn.XLOOKUP(Table2[[#This Row],[id]],AGCEEP[id],AGCEEP[manpower])</f>
        <v>0</v>
      </c>
      <c r="AA1204">
        <f>_xlfn.XLOOKUP(Table2[[#This Row],[id]],AGCEEP[id],AGCEEP[income])</f>
        <v>0</v>
      </c>
    </row>
    <row r="1205" spans="1:27">
      <c r="A1205" s="2">
        <v>1204</v>
      </c>
      <c r="B1205" s="3" t="s">
        <v>652</v>
      </c>
      <c r="C1205" s="3" t="s">
        <v>1649</v>
      </c>
      <c r="D1205" s="3" t="s">
        <v>1616</v>
      </c>
      <c r="E1205" s="3" t="s">
        <v>1308</v>
      </c>
      <c r="F1205" s="3"/>
      <c r="G1205" s="3"/>
      <c r="H1205" s="3"/>
      <c r="I1205" s="3"/>
      <c r="J1205" s="3" t="s">
        <v>1782</v>
      </c>
      <c r="K1205" s="3"/>
      <c r="L1205" s="3"/>
      <c r="M1205" s="3"/>
      <c r="O1205">
        <f>Table2[[#This Row],[id]]</f>
        <v>1204</v>
      </c>
      <c r="P1205" t="str">
        <f>_xlfn.XLOOKUP(Table2[[#This Row],[id]],AGCEEP[id],AGCEEP[continent])</f>
        <v>Asia</v>
      </c>
      <c r="Q1205" t="str">
        <f>_xlfn.XLOOKUP(Table2[[#This Row],[id]],AGCEEP[id],AGCEEP[region])</f>
        <v>SEIndianSea</v>
      </c>
      <c r="R1205" t="str">
        <f>_xlfn.XLOOKUP(Table2[[#This Row],[id]],AGCEEP[id],AGCEEP[area])</f>
        <v>Sea</v>
      </c>
      <c r="S1205" t="str">
        <f>_xlfn.XLOOKUP(Table2[[#This Row],[id]],AGCEEP[id],AGCEEP[terrain])</f>
        <v>sea</v>
      </c>
      <c r="T1205">
        <f>_xlfn.XLOOKUP(Table2[[#This Row],[id]],AGCEEP[id],AGCEEP[religion])</f>
        <v>0</v>
      </c>
      <c r="U1205" t="str">
        <f>_xlfn.XLOOKUP(Table2[[#This Row],[id]],AGCEEP[id],AGCEEP[climate])</f>
        <v>tundra</v>
      </c>
      <c r="V1205">
        <f>_xlfn.XLOOKUP(Table2[[#This Row],[id]],AGCEEP[id],AGCEEP[culture])</f>
        <v>0</v>
      </c>
      <c r="W1205">
        <f>_xlfn.XLOOKUP(Table2[[#This Row],[id]],AGCEEP[id],AGCEEP[goods])</f>
        <v>0</v>
      </c>
      <c r="X1205" t="str">
        <f>_xlfn.XLOOKUP(Table2[[#This Row],[id]],AGCEEP[id],AGCEEP[name])</f>
        <v>Indian Equatorial Current</v>
      </c>
      <c r="Y1205">
        <f>_xlfn.XLOOKUP(Table2[[#This Row],[id]],AGCEEP[id],AGCEEP[colonization_difficulty])</f>
        <v>0</v>
      </c>
      <c r="Z1205">
        <f>_xlfn.XLOOKUP(Table2[[#This Row],[id]],AGCEEP[id],AGCEEP[manpower])</f>
        <v>0</v>
      </c>
      <c r="AA1205">
        <f>_xlfn.XLOOKUP(Table2[[#This Row],[id]],AGCEEP[id],AGCEEP[income])</f>
        <v>0</v>
      </c>
    </row>
    <row r="1206" spans="1:27">
      <c r="A1206" s="2">
        <v>1205</v>
      </c>
      <c r="B1206" s="3" t="s">
        <v>652</v>
      </c>
      <c r="C1206" s="3" t="s">
        <v>1641</v>
      </c>
      <c r="D1206" s="3" t="s">
        <v>1616</v>
      </c>
      <c r="E1206" s="3" t="s">
        <v>1308</v>
      </c>
      <c r="F1206" s="3"/>
      <c r="G1206" s="3"/>
      <c r="H1206" s="3"/>
      <c r="I1206" s="3"/>
      <c r="J1206" s="3" t="s">
        <v>1798</v>
      </c>
      <c r="K1206" s="3">
        <v>0</v>
      </c>
      <c r="L1206" s="3"/>
      <c r="M1206" s="3"/>
      <c r="O1206">
        <f>Table2[[#This Row],[id]]</f>
        <v>1205</v>
      </c>
      <c r="P1206" t="str">
        <f>_xlfn.XLOOKUP(Table2[[#This Row],[id]],AGCEEP[id],AGCEEP[continent])</f>
        <v>Asia</v>
      </c>
      <c r="Q1206" t="str">
        <f>_xlfn.XLOOKUP(Table2[[#This Row],[id]],AGCEEP[id],AGCEEP[region])</f>
        <v>NEIndianSea</v>
      </c>
      <c r="R1206" t="str">
        <f>_xlfn.XLOOKUP(Table2[[#This Row],[id]],AGCEEP[id],AGCEEP[area])</f>
        <v>Sea</v>
      </c>
      <c r="S1206" t="str">
        <f>_xlfn.XLOOKUP(Table2[[#This Row],[id]],AGCEEP[id],AGCEEP[terrain])</f>
        <v>sea</v>
      </c>
      <c r="T1206">
        <f>_xlfn.XLOOKUP(Table2[[#This Row],[id]],AGCEEP[id],AGCEEP[religion])</f>
        <v>0</v>
      </c>
      <c r="U1206">
        <f>_xlfn.XLOOKUP(Table2[[#This Row],[id]],AGCEEP[id],AGCEEP[climate])</f>
        <v>0</v>
      </c>
      <c r="V1206">
        <f>_xlfn.XLOOKUP(Table2[[#This Row],[id]],AGCEEP[id],AGCEEP[culture])</f>
        <v>0</v>
      </c>
      <c r="W1206">
        <f>_xlfn.XLOOKUP(Table2[[#This Row],[id]],AGCEEP[id],AGCEEP[goods])</f>
        <v>0</v>
      </c>
      <c r="X1206" t="str">
        <f>_xlfn.XLOOKUP(Table2[[#This Row],[id]],AGCEEP[id],AGCEEP[name])</f>
        <v>Straits of Sunda</v>
      </c>
      <c r="Y1206">
        <f>_xlfn.XLOOKUP(Table2[[#This Row],[id]],AGCEEP[id],AGCEEP[colonization_difficulty])</f>
        <v>0</v>
      </c>
      <c r="Z1206">
        <f>_xlfn.XLOOKUP(Table2[[#This Row],[id]],AGCEEP[id],AGCEEP[manpower])</f>
        <v>0</v>
      </c>
      <c r="AA1206">
        <f>_xlfn.XLOOKUP(Table2[[#This Row],[id]],AGCEEP[id],AGCEEP[income])</f>
        <v>0</v>
      </c>
    </row>
    <row r="1207" spans="1:27">
      <c r="A1207" s="2">
        <v>1206</v>
      </c>
      <c r="B1207" s="3" t="s">
        <v>652</v>
      </c>
      <c r="C1207" s="3" t="s">
        <v>1647</v>
      </c>
      <c r="D1207" s="3" t="s">
        <v>1616</v>
      </c>
      <c r="E1207" s="3" t="s">
        <v>1308</v>
      </c>
      <c r="F1207" s="3"/>
      <c r="G1207" s="3"/>
      <c r="H1207" s="3"/>
      <c r="I1207" s="3"/>
      <c r="J1207" s="3" t="s">
        <v>1799</v>
      </c>
      <c r="K1207" s="3">
        <v>0</v>
      </c>
      <c r="L1207" s="3"/>
      <c r="M1207" s="3"/>
      <c r="O1207">
        <f>Table2[[#This Row],[id]]</f>
        <v>1206</v>
      </c>
      <c r="P1207" t="str">
        <f>_xlfn.XLOOKUP(Table2[[#This Row],[id]],AGCEEP[id],AGCEEP[continent])</f>
        <v>Asia</v>
      </c>
      <c r="Q1207" t="str">
        <f>_xlfn.XLOOKUP(Table2[[#This Row],[id]],AGCEEP[id],AGCEEP[region])</f>
        <v>OceaniaSea</v>
      </c>
      <c r="R1207" t="str">
        <f>_xlfn.XLOOKUP(Table2[[#This Row],[id]],AGCEEP[id],AGCEEP[area])</f>
        <v>Sea</v>
      </c>
      <c r="S1207" t="str">
        <f>_xlfn.XLOOKUP(Table2[[#This Row],[id]],AGCEEP[id],AGCEEP[terrain])</f>
        <v>sea</v>
      </c>
      <c r="T1207">
        <f>_xlfn.XLOOKUP(Table2[[#This Row],[id]],AGCEEP[id],AGCEEP[religion])</f>
        <v>0</v>
      </c>
      <c r="U1207">
        <f>_xlfn.XLOOKUP(Table2[[#This Row],[id]],AGCEEP[id],AGCEEP[climate])</f>
        <v>0</v>
      </c>
      <c r="V1207">
        <f>_xlfn.XLOOKUP(Table2[[#This Row],[id]],AGCEEP[id],AGCEEP[culture])</f>
        <v>0</v>
      </c>
      <c r="W1207">
        <f>_xlfn.XLOOKUP(Table2[[#This Row],[id]],AGCEEP[id],AGCEEP[goods])</f>
        <v>0</v>
      </c>
      <c r="X1207" t="str">
        <f>_xlfn.XLOOKUP(Table2[[#This Row],[id]],AGCEEP[id],AGCEEP[name])</f>
        <v>Coast of Surabaja</v>
      </c>
      <c r="Y1207">
        <f>_xlfn.XLOOKUP(Table2[[#This Row],[id]],AGCEEP[id],AGCEEP[colonization_difficulty])</f>
        <v>0</v>
      </c>
      <c r="Z1207">
        <f>_xlfn.XLOOKUP(Table2[[#This Row],[id]],AGCEEP[id],AGCEEP[manpower])</f>
        <v>0</v>
      </c>
      <c r="AA1207">
        <f>_xlfn.XLOOKUP(Table2[[#This Row],[id]],AGCEEP[id],AGCEEP[income])</f>
        <v>0</v>
      </c>
    </row>
    <row r="1208" spans="1:27">
      <c r="A1208" s="2">
        <v>1207</v>
      </c>
      <c r="B1208" s="3" t="s">
        <v>652</v>
      </c>
      <c r="C1208" s="3" t="s">
        <v>1647</v>
      </c>
      <c r="D1208" s="3" t="s">
        <v>1616</v>
      </c>
      <c r="E1208" s="3" t="s">
        <v>1308</v>
      </c>
      <c r="F1208" s="3"/>
      <c r="G1208" s="3"/>
      <c r="H1208" s="3"/>
      <c r="I1208" s="3"/>
      <c r="J1208" s="3" t="s">
        <v>1383</v>
      </c>
      <c r="K1208" s="3">
        <v>0</v>
      </c>
      <c r="L1208" s="3"/>
      <c r="M1208" s="3"/>
      <c r="O1208">
        <f>Table2[[#This Row],[id]]</f>
        <v>1207</v>
      </c>
      <c r="P1208" t="str">
        <f>_xlfn.XLOOKUP(Table2[[#This Row],[id]],AGCEEP[id],AGCEEP[continent])</f>
        <v>Asia</v>
      </c>
      <c r="Q1208" t="str">
        <f>_xlfn.XLOOKUP(Table2[[#This Row],[id]],AGCEEP[id],AGCEEP[region])</f>
        <v>OceaniaSea</v>
      </c>
      <c r="R1208" t="str">
        <f>_xlfn.XLOOKUP(Table2[[#This Row],[id]],AGCEEP[id],AGCEEP[area])</f>
        <v>Sea</v>
      </c>
      <c r="S1208" t="str">
        <f>_xlfn.XLOOKUP(Table2[[#This Row],[id]],AGCEEP[id],AGCEEP[terrain])</f>
        <v>sea</v>
      </c>
      <c r="T1208">
        <f>_xlfn.XLOOKUP(Table2[[#This Row],[id]],AGCEEP[id],AGCEEP[religion])</f>
        <v>0</v>
      </c>
      <c r="U1208">
        <f>_xlfn.XLOOKUP(Table2[[#This Row],[id]],AGCEEP[id],AGCEEP[climate])</f>
        <v>0</v>
      </c>
      <c r="V1208">
        <f>_xlfn.XLOOKUP(Table2[[#This Row],[id]],AGCEEP[id],AGCEEP[culture])</f>
        <v>0</v>
      </c>
      <c r="W1208">
        <f>_xlfn.XLOOKUP(Table2[[#This Row],[id]],AGCEEP[id],AGCEEP[goods])</f>
        <v>0</v>
      </c>
      <c r="X1208" t="str">
        <f>_xlfn.XLOOKUP(Table2[[#This Row],[id]],AGCEEP[id],AGCEEP[name])</f>
        <v>Coast of Sarawak</v>
      </c>
      <c r="Y1208">
        <f>_xlfn.XLOOKUP(Table2[[#This Row],[id]],AGCEEP[id],AGCEEP[colonization_difficulty])</f>
        <v>0</v>
      </c>
      <c r="Z1208">
        <f>_xlfn.XLOOKUP(Table2[[#This Row],[id]],AGCEEP[id],AGCEEP[manpower])</f>
        <v>0</v>
      </c>
      <c r="AA1208">
        <f>_xlfn.XLOOKUP(Table2[[#This Row],[id]],AGCEEP[id],AGCEEP[income])</f>
        <v>0</v>
      </c>
    </row>
    <row r="1209" spans="1:27">
      <c r="A1209" s="2">
        <v>1208</v>
      </c>
      <c r="B1209" s="3" t="s">
        <v>652</v>
      </c>
      <c r="C1209" s="3" t="s">
        <v>1647</v>
      </c>
      <c r="D1209" s="3" t="s">
        <v>1616</v>
      </c>
      <c r="E1209" s="3" t="s">
        <v>1308</v>
      </c>
      <c r="F1209" s="3"/>
      <c r="G1209" s="3"/>
      <c r="H1209" s="3"/>
      <c r="I1209" s="3"/>
      <c r="J1209" s="3" t="s">
        <v>1376</v>
      </c>
      <c r="K1209" s="3">
        <v>0</v>
      </c>
      <c r="L1209" s="3"/>
      <c r="M1209" s="3"/>
      <c r="O1209">
        <f>Table2[[#This Row],[id]]</f>
        <v>1208</v>
      </c>
      <c r="P1209" t="str">
        <f>_xlfn.XLOOKUP(Table2[[#This Row],[id]],AGCEEP[id],AGCEEP[continent])</f>
        <v>Asia</v>
      </c>
      <c r="Q1209" t="str">
        <f>_xlfn.XLOOKUP(Table2[[#This Row],[id]],AGCEEP[id],AGCEEP[region])</f>
        <v>OceaniaSea</v>
      </c>
      <c r="R1209" t="str">
        <f>_xlfn.XLOOKUP(Table2[[#This Row],[id]],AGCEEP[id],AGCEEP[area])</f>
        <v>Sea</v>
      </c>
      <c r="S1209" t="str">
        <f>_xlfn.XLOOKUP(Table2[[#This Row],[id]],AGCEEP[id],AGCEEP[terrain])</f>
        <v>sea</v>
      </c>
      <c r="T1209">
        <f>_xlfn.XLOOKUP(Table2[[#This Row],[id]],AGCEEP[id],AGCEEP[religion])</f>
        <v>0</v>
      </c>
      <c r="U1209">
        <f>_xlfn.XLOOKUP(Table2[[#This Row],[id]],AGCEEP[id],AGCEEP[climate])</f>
        <v>0</v>
      </c>
      <c r="V1209">
        <f>_xlfn.XLOOKUP(Table2[[#This Row],[id]],AGCEEP[id],AGCEEP[culture])</f>
        <v>0</v>
      </c>
      <c r="W1209">
        <f>_xlfn.XLOOKUP(Table2[[#This Row],[id]],AGCEEP[id],AGCEEP[goods])</f>
        <v>0</v>
      </c>
      <c r="X1209" t="str">
        <f>_xlfn.XLOOKUP(Table2[[#This Row],[id]],AGCEEP[id],AGCEEP[name])</f>
        <v>Java Sea</v>
      </c>
      <c r="Y1209">
        <f>_xlfn.XLOOKUP(Table2[[#This Row],[id]],AGCEEP[id],AGCEEP[colonization_difficulty])</f>
        <v>0</v>
      </c>
      <c r="Z1209">
        <f>_xlfn.XLOOKUP(Table2[[#This Row],[id]],AGCEEP[id],AGCEEP[manpower])</f>
        <v>0</v>
      </c>
      <c r="AA1209">
        <f>_xlfn.XLOOKUP(Table2[[#This Row],[id]],AGCEEP[id],AGCEEP[income])</f>
        <v>0</v>
      </c>
    </row>
    <row r="1210" spans="1:27">
      <c r="A1210" s="2">
        <v>1209</v>
      </c>
      <c r="B1210" s="3" t="s">
        <v>652</v>
      </c>
      <c r="C1210" s="3" t="s">
        <v>1647</v>
      </c>
      <c r="D1210" s="3" t="s">
        <v>1616</v>
      </c>
      <c r="E1210" s="3" t="s">
        <v>1308</v>
      </c>
      <c r="F1210" s="3"/>
      <c r="G1210" s="3"/>
      <c r="H1210" s="3"/>
      <c r="I1210" s="3"/>
      <c r="J1210" s="3" t="s">
        <v>1942</v>
      </c>
      <c r="K1210" s="3">
        <v>0</v>
      </c>
      <c r="L1210" s="3"/>
      <c r="M1210" s="3"/>
      <c r="O1210">
        <f>Table2[[#This Row],[id]]</f>
        <v>1209</v>
      </c>
      <c r="P1210" t="str">
        <f>_xlfn.XLOOKUP(Table2[[#This Row],[id]],AGCEEP[id],AGCEEP[continent])</f>
        <v>Asia</v>
      </c>
      <c r="Q1210" t="str">
        <f>_xlfn.XLOOKUP(Table2[[#This Row],[id]],AGCEEP[id],AGCEEP[region])</f>
        <v>OceaniaSea</v>
      </c>
      <c r="R1210" t="str">
        <f>_xlfn.XLOOKUP(Table2[[#This Row],[id]],AGCEEP[id],AGCEEP[area])</f>
        <v>Sea</v>
      </c>
      <c r="S1210" t="str">
        <f>_xlfn.XLOOKUP(Table2[[#This Row],[id]],AGCEEP[id],AGCEEP[terrain])</f>
        <v>sea</v>
      </c>
      <c r="T1210">
        <f>_xlfn.XLOOKUP(Table2[[#This Row],[id]],AGCEEP[id],AGCEEP[religion])</f>
        <v>0</v>
      </c>
      <c r="U1210">
        <f>_xlfn.XLOOKUP(Table2[[#This Row],[id]],AGCEEP[id],AGCEEP[climate])</f>
        <v>0</v>
      </c>
      <c r="V1210">
        <f>_xlfn.XLOOKUP(Table2[[#This Row],[id]],AGCEEP[id],AGCEEP[culture])</f>
        <v>0</v>
      </c>
      <c r="W1210">
        <f>_xlfn.XLOOKUP(Table2[[#This Row],[id]],AGCEEP[id],AGCEEP[goods])</f>
        <v>0</v>
      </c>
      <c r="X1210" t="str">
        <f>_xlfn.XLOOKUP(Table2[[#This Row],[id]],AGCEEP[id],AGCEEP[name])</f>
        <v>Timor Sea</v>
      </c>
      <c r="Y1210">
        <f>_xlfn.XLOOKUP(Table2[[#This Row],[id]],AGCEEP[id],AGCEEP[colonization_difficulty])</f>
        <v>0</v>
      </c>
      <c r="Z1210">
        <f>_xlfn.XLOOKUP(Table2[[#This Row],[id]],AGCEEP[id],AGCEEP[manpower])</f>
        <v>0</v>
      </c>
      <c r="AA1210">
        <f>_xlfn.XLOOKUP(Table2[[#This Row],[id]],AGCEEP[id],AGCEEP[income])</f>
        <v>0</v>
      </c>
    </row>
    <row r="1211" spans="1:27">
      <c r="A1211" s="2">
        <v>1210</v>
      </c>
      <c r="B1211" s="3" t="s">
        <v>652</v>
      </c>
      <c r="C1211" s="3" t="s">
        <v>1647</v>
      </c>
      <c r="D1211" s="3" t="s">
        <v>1616</v>
      </c>
      <c r="E1211" s="3" t="s">
        <v>1308</v>
      </c>
      <c r="F1211" s="3"/>
      <c r="G1211" s="3"/>
      <c r="H1211" s="3"/>
      <c r="I1211" s="3"/>
      <c r="J1211" s="3" t="s">
        <v>1373</v>
      </c>
      <c r="K1211" s="3">
        <v>0</v>
      </c>
      <c r="L1211" s="3"/>
      <c r="M1211" s="3"/>
      <c r="O1211">
        <f>Table2[[#This Row],[id]]</f>
        <v>1210</v>
      </c>
      <c r="P1211" t="str">
        <f>_xlfn.XLOOKUP(Table2[[#This Row],[id]],AGCEEP[id],AGCEEP[continent])</f>
        <v>Asia</v>
      </c>
      <c r="Q1211" t="str">
        <f>_xlfn.XLOOKUP(Table2[[#This Row],[id]],AGCEEP[id],AGCEEP[region])</f>
        <v>OceaniaSea</v>
      </c>
      <c r="R1211" t="str">
        <f>_xlfn.XLOOKUP(Table2[[#This Row],[id]],AGCEEP[id],AGCEEP[area])</f>
        <v>Sea</v>
      </c>
      <c r="S1211" t="str">
        <f>_xlfn.XLOOKUP(Table2[[#This Row],[id]],AGCEEP[id],AGCEEP[terrain])</f>
        <v>sea</v>
      </c>
      <c r="T1211">
        <f>_xlfn.XLOOKUP(Table2[[#This Row],[id]],AGCEEP[id],AGCEEP[religion])</f>
        <v>0</v>
      </c>
      <c r="U1211">
        <f>_xlfn.XLOOKUP(Table2[[#This Row],[id]],AGCEEP[id],AGCEEP[climate])</f>
        <v>0</v>
      </c>
      <c r="V1211">
        <f>_xlfn.XLOOKUP(Table2[[#This Row],[id]],AGCEEP[id],AGCEEP[culture])</f>
        <v>0</v>
      </c>
      <c r="W1211">
        <f>_xlfn.XLOOKUP(Table2[[#This Row],[id]],AGCEEP[id],AGCEEP[goods])</f>
        <v>0</v>
      </c>
      <c r="X1211" t="str">
        <f>_xlfn.XLOOKUP(Table2[[#This Row],[id]],AGCEEP[id],AGCEEP[name])</f>
        <v>Strait of Makassar</v>
      </c>
      <c r="Y1211">
        <f>_xlfn.XLOOKUP(Table2[[#This Row],[id]],AGCEEP[id],AGCEEP[colonization_difficulty])</f>
        <v>0</v>
      </c>
      <c r="Z1211">
        <f>_xlfn.XLOOKUP(Table2[[#This Row],[id]],AGCEEP[id],AGCEEP[manpower])</f>
        <v>0</v>
      </c>
      <c r="AA1211">
        <f>_xlfn.XLOOKUP(Table2[[#This Row],[id]],AGCEEP[id],AGCEEP[income])</f>
        <v>0</v>
      </c>
    </row>
    <row r="1212" spans="1:27">
      <c r="A1212" s="2">
        <v>1211</v>
      </c>
      <c r="B1212" s="3" t="s">
        <v>652</v>
      </c>
      <c r="C1212" s="3" t="s">
        <v>1647</v>
      </c>
      <c r="D1212" s="3" t="s">
        <v>1616</v>
      </c>
      <c r="E1212" s="3" t="s">
        <v>1308</v>
      </c>
      <c r="F1212" s="3"/>
      <c r="G1212" s="3"/>
      <c r="H1212" s="3"/>
      <c r="I1212" s="3"/>
      <c r="J1212" s="3" t="s">
        <v>1371</v>
      </c>
      <c r="K1212" s="3">
        <v>0</v>
      </c>
      <c r="L1212" s="3"/>
      <c r="M1212" s="3"/>
      <c r="O1212">
        <f>Table2[[#This Row],[id]]</f>
        <v>1211</v>
      </c>
      <c r="P1212" t="str">
        <f>_xlfn.XLOOKUP(Table2[[#This Row],[id]],AGCEEP[id],AGCEEP[continent])</f>
        <v>Asia</v>
      </c>
      <c r="Q1212" t="str">
        <f>_xlfn.XLOOKUP(Table2[[#This Row],[id]],AGCEEP[id],AGCEEP[region])</f>
        <v>OceaniaSea</v>
      </c>
      <c r="R1212" t="str">
        <f>_xlfn.XLOOKUP(Table2[[#This Row],[id]],AGCEEP[id],AGCEEP[area])</f>
        <v>Sea</v>
      </c>
      <c r="S1212" t="str">
        <f>_xlfn.XLOOKUP(Table2[[#This Row],[id]],AGCEEP[id],AGCEEP[terrain])</f>
        <v>sea</v>
      </c>
      <c r="T1212">
        <f>_xlfn.XLOOKUP(Table2[[#This Row],[id]],AGCEEP[id],AGCEEP[religion])</f>
        <v>0</v>
      </c>
      <c r="U1212">
        <f>_xlfn.XLOOKUP(Table2[[#This Row],[id]],AGCEEP[id],AGCEEP[climate])</f>
        <v>0</v>
      </c>
      <c r="V1212">
        <f>_xlfn.XLOOKUP(Table2[[#This Row],[id]],AGCEEP[id],AGCEEP[culture])</f>
        <v>0</v>
      </c>
      <c r="W1212">
        <f>_xlfn.XLOOKUP(Table2[[#This Row],[id]],AGCEEP[id],AGCEEP[goods])</f>
        <v>0</v>
      </c>
      <c r="X1212" t="str">
        <f>_xlfn.XLOOKUP(Table2[[#This Row],[id]],AGCEEP[id],AGCEEP[name])</f>
        <v>Sea of Celebes</v>
      </c>
      <c r="Y1212">
        <f>_xlfn.XLOOKUP(Table2[[#This Row],[id]],AGCEEP[id],AGCEEP[colonization_difficulty])</f>
        <v>0</v>
      </c>
      <c r="Z1212">
        <f>_xlfn.XLOOKUP(Table2[[#This Row],[id]],AGCEEP[id],AGCEEP[manpower])</f>
        <v>0</v>
      </c>
      <c r="AA1212">
        <f>_xlfn.XLOOKUP(Table2[[#This Row],[id]],AGCEEP[id],AGCEEP[income])</f>
        <v>0</v>
      </c>
    </row>
    <row r="1213" spans="1:27">
      <c r="A1213" s="2">
        <v>1212</v>
      </c>
      <c r="B1213" s="3" t="s">
        <v>989</v>
      </c>
      <c r="C1213" s="3" t="s">
        <v>1649</v>
      </c>
      <c r="D1213" s="3" t="s">
        <v>1616</v>
      </c>
      <c r="E1213" s="3" t="s">
        <v>1308</v>
      </c>
      <c r="F1213" s="3"/>
      <c r="G1213" s="3"/>
      <c r="H1213" s="3"/>
      <c r="I1213" s="3"/>
      <c r="J1213" s="3" t="s">
        <v>1388</v>
      </c>
      <c r="K1213" s="3">
        <v>0</v>
      </c>
      <c r="L1213" s="3"/>
      <c r="M1213" s="3"/>
      <c r="O1213">
        <f>Table2[[#This Row],[id]]</f>
        <v>1212</v>
      </c>
      <c r="P1213" t="str">
        <f>_xlfn.XLOOKUP(Table2[[#This Row],[id]],AGCEEP[id],AGCEEP[continent])</f>
        <v>Oceania</v>
      </c>
      <c r="Q1213" t="str">
        <f>_xlfn.XLOOKUP(Table2[[#This Row],[id]],AGCEEP[id],AGCEEP[region])</f>
        <v>SEIndianSea</v>
      </c>
      <c r="R1213" t="str">
        <f>_xlfn.XLOOKUP(Table2[[#This Row],[id]],AGCEEP[id],AGCEEP[area])</f>
        <v>Sea</v>
      </c>
      <c r="S1213" t="str">
        <f>_xlfn.XLOOKUP(Table2[[#This Row],[id]],AGCEEP[id],AGCEEP[terrain])</f>
        <v>sea</v>
      </c>
      <c r="T1213">
        <f>_xlfn.XLOOKUP(Table2[[#This Row],[id]],AGCEEP[id],AGCEEP[religion])</f>
        <v>0</v>
      </c>
      <c r="U1213">
        <f>_xlfn.XLOOKUP(Table2[[#This Row],[id]],AGCEEP[id],AGCEEP[climate])</f>
        <v>0</v>
      </c>
      <c r="V1213">
        <f>_xlfn.XLOOKUP(Table2[[#This Row],[id]],AGCEEP[id],AGCEEP[culture])</f>
        <v>0</v>
      </c>
      <c r="W1213">
        <f>_xlfn.XLOOKUP(Table2[[#This Row],[id]],AGCEEP[id],AGCEEP[goods])</f>
        <v>0</v>
      </c>
      <c r="X1213" t="str">
        <f>_xlfn.XLOOKUP(Table2[[#This Row],[id]],AGCEEP[id],AGCEEP[name])</f>
        <v>North West Cape</v>
      </c>
      <c r="Y1213">
        <f>_xlfn.XLOOKUP(Table2[[#This Row],[id]],AGCEEP[id],AGCEEP[colonization_difficulty])</f>
        <v>0</v>
      </c>
      <c r="Z1213">
        <f>_xlfn.XLOOKUP(Table2[[#This Row],[id]],AGCEEP[id],AGCEEP[manpower])</f>
        <v>0</v>
      </c>
      <c r="AA1213">
        <f>_xlfn.XLOOKUP(Table2[[#This Row],[id]],AGCEEP[id],AGCEEP[income])</f>
        <v>0</v>
      </c>
    </row>
    <row r="1214" spans="1:27">
      <c r="A1214" s="2">
        <v>1213</v>
      </c>
      <c r="B1214" s="3" t="s">
        <v>652</v>
      </c>
      <c r="C1214" s="3" t="s">
        <v>1647</v>
      </c>
      <c r="D1214" s="3" t="s">
        <v>1616</v>
      </c>
      <c r="E1214" s="3" t="s">
        <v>1308</v>
      </c>
      <c r="F1214" s="3"/>
      <c r="G1214" s="3"/>
      <c r="H1214" s="3"/>
      <c r="I1214" s="3"/>
      <c r="J1214" s="3" t="s">
        <v>1374</v>
      </c>
      <c r="K1214" s="3">
        <v>0</v>
      </c>
      <c r="L1214" s="3"/>
      <c r="M1214" s="3"/>
      <c r="O1214">
        <f>Table2[[#This Row],[id]]</f>
        <v>1213</v>
      </c>
      <c r="P1214" t="str">
        <f>_xlfn.XLOOKUP(Table2[[#This Row],[id]],AGCEEP[id],AGCEEP[continent])</f>
        <v>Asia</v>
      </c>
      <c r="Q1214" t="str">
        <f>_xlfn.XLOOKUP(Table2[[#This Row],[id]],AGCEEP[id],AGCEEP[region])</f>
        <v>OceaniaSea</v>
      </c>
      <c r="R1214" t="str">
        <f>_xlfn.XLOOKUP(Table2[[#This Row],[id]],AGCEEP[id],AGCEEP[area])</f>
        <v>Sea</v>
      </c>
      <c r="S1214" t="str">
        <f>_xlfn.XLOOKUP(Table2[[#This Row],[id]],AGCEEP[id],AGCEEP[terrain])</f>
        <v>sea</v>
      </c>
      <c r="T1214">
        <f>_xlfn.XLOOKUP(Table2[[#This Row],[id]],AGCEEP[id],AGCEEP[religion])</f>
        <v>0</v>
      </c>
      <c r="U1214">
        <f>_xlfn.XLOOKUP(Table2[[#This Row],[id]],AGCEEP[id],AGCEEP[climate])</f>
        <v>0</v>
      </c>
      <c r="V1214">
        <f>_xlfn.XLOOKUP(Table2[[#This Row],[id]],AGCEEP[id],AGCEEP[culture])</f>
        <v>0</v>
      </c>
      <c r="W1214">
        <f>_xlfn.XLOOKUP(Table2[[#This Row],[id]],AGCEEP[id],AGCEEP[goods])</f>
        <v>0</v>
      </c>
      <c r="X1214" t="str">
        <f>_xlfn.XLOOKUP(Table2[[#This Row],[id]],AGCEEP[id],AGCEEP[name])</f>
        <v>The Moluccas</v>
      </c>
      <c r="Y1214">
        <f>_xlfn.XLOOKUP(Table2[[#This Row],[id]],AGCEEP[id],AGCEEP[colonization_difficulty])</f>
        <v>0</v>
      </c>
      <c r="Z1214">
        <f>_xlfn.XLOOKUP(Table2[[#This Row],[id]],AGCEEP[id],AGCEEP[manpower])</f>
        <v>0</v>
      </c>
      <c r="AA1214">
        <f>_xlfn.XLOOKUP(Table2[[#This Row],[id]],AGCEEP[id],AGCEEP[income])</f>
        <v>0</v>
      </c>
    </row>
    <row r="1215" spans="1:27">
      <c r="A1215" s="2">
        <v>1214</v>
      </c>
      <c r="B1215" s="3" t="s">
        <v>652</v>
      </c>
      <c r="C1215" s="3" t="s">
        <v>1647</v>
      </c>
      <c r="D1215" s="3" t="s">
        <v>1616</v>
      </c>
      <c r="E1215" s="3" t="s">
        <v>1308</v>
      </c>
      <c r="F1215" s="3"/>
      <c r="G1215" s="3"/>
      <c r="H1215" s="3"/>
      <c r="I1215" s="3"/>
      <c r="J1215" s="3" t="s">
        <v>1941</v>
      </c>
      <c r="K1215" s="3">
        <v>0</v>
      </c>
      <c r="L1215" s="3"/>
      <c r="M1215" s="3"/>
      <c r="O1215">
        <f>Table2[[#This Row],[id]]</f>
        <v>1214</v>
      </c>
      <c r="P1215" t="str">
        <f>_xlfn.XLOOKUP(Table2[[#This Row],[id]],AGCEEP[id],AGCEEP[continent])</f>
        <v>Asia</v>
      </c>
      <c r="Q1215" t="str">
        <f>_xlfn.XLOOKUP(Table2[[#This Row],[id]],AGCEEP[id],AGCEEP[region])</f>
        <v>OceaniaSea</v>
      </c>
      <c r="R1215" t="str">
        <f>_xlfn.XLOOKUP(Table2[[#This Row],[id]],AGCEEP[id],AGCEEP[area])</f>
        <v>Sea</v>
      </c>
      <c r="S1215" t="str">
        <f>_xlfn.XLOOKUP(Table2[[#This Row],[id]],AGCEEP[id],AGCEEP[terrain])</f>
        <v>sea</v>
      </c>
      <c r="T1215">
        <f>_xlfn.XLOOKUP(Table2[[#This Row],[id]],AGCEEP[id],AGCEEP[religion])</f>
        <v>0</v>
      </c>
      <c r="U1215">
        <f>_xlfn.XLOOKUP(Table2[[#This Row],[id]],AGCEEP[id],AGCEEP[climate])</f>
        <v>0</v>
      </c>
      <c r="V1215">
        <f>_xlfn.XLOOKUP(Table2[[#This Row],[id]],AGCEEP[id],AGCEEP[culture])</f>
        <v>0</v>
      </c>
      <c r="W1215">
        <f>_xlfn.XLOOKUP(Table2[[#This Row],[id]],AGCEEP[id],AGCEEP[goods])</f>
        <v>0</v>
      </c>
      <c r="X1215" t="str">
        <f>_xlfn.XLOOKUP(Table2[[#This Row],[id]],AGCEEP[id],AGCEEP[name])</f>
        <v>Sea of Java</v>
      </c>
      <c r="Y1215">
        <f>_xlfn.XLOOKUP(Table2[[#This Row],[id]],AGCEEP[id],AGCEEP[colonization_difficulty])</f>
        <v>0</v>
      </c>
      <c r="Z1215">
        <f>_xlfn.XLOOKUP(Table2[[#This Row],[id]],AGCEEP[id],AGCEEP[manpower])</f>
        <v>0</v>
      </c>
      <c r="AA1215">
        <f>_xlfn.XLOOKUP(Table2[[#This Row],[id]],AGCEEP[id],AGCEEP[income])</f>
        <v>0</v>
      </c>
    </row>
    <row r="1216" spans="1:27">
      <c r="A1216" s="2">
        <v>1215</v>
      </c>
      <c r="B1216" s="3" t="s">
        <v>652</v>
      </c>
      <c r="C1216" s="3" t="s">
        <v>1647</v>
      </c>
      <c r="D1216" s="3" t="s">
        <v>1616</v>
      </c>
      <c r="E1216" s="3" t="s">
        <v>1308</v>
      </c>
      <c r="F1216" s="3"/>
      <c r="G1216" s="3"/>
      <c r="H1216" s="3"/>
      <c r="I1216" s="3"/>
      <c r="J1216" s="3" t="s">
        <v>1800</v>
      </c>
      <c r="K1216" s="3">
        <v>0</v>
      </c>
      <c r="L1216" s="3"/>
      <c r="M1216" s="3"/>
      <c r="O1216">
        <f>Table2[[#This Row],[id]]</f>
        <v>1215</v>
      </c>
      <c r="P1216" t="str">
        <f>_xlfn.XLOOKUP(Table2[[#This Row],[id]],AGCEEP[id],AGCEEP[continent])</f>
        <v>Asia</v>
      </c>
      <c r="Q1216" t="str">
        <f>_xlfn.XLOOKUP(Table2[[#This Row],[id]],AGCEEP[id],AGCEEP[region])</f>
        <v>OceaniaSea</v>
      </c>
      <c r="R1216" t="str">
        <f>_xlfn.XLOOKUP(Table2[[#This Row],[id]],AGCEEP[id],AGCEEP[area])</f>
        <v>Sea</v>
      </c>
      <c r="S1216" t="str">
        <f>_xlfn.XLOOKUP(Table2[[#This Row],[id]],AGCEEP[id],AGCEEP[terrain])</f>
        <v>sea</v>
      </c>
      <c r="T1216">
        <f>_xlfn.XLOOKUP(Table2[[#This Row],[id]],AGCEEP[id],AGCEEP[religion])</f>
        <v>0</v>
      </c>
      <c r="U1216">
        <f>_xlfn.XLOOKUP(Table2[[#This Row],[id]],AGCEEP[id],AGCEEP[climate])</f>
        <v>0</v>
      </c>
      <c r="V1216">
        <f>_xlfn.XLOOKUP(Table2[[#This Row],[id]],AGCEEP[id],AGCEEP[culture])</f>
        <v>0</v>
      </c>
      <c r="W1216">
        <f>_xlfn.XLOOKUP(Table2[[#This Row],[id]],AGCEEP[id],AGCEEP[goods])</f>
        <v>0</v>
      </c>
      <c r="X1216" t="str">
        <f>_xlfn.XLOOKUP(Table2[[#This Row],[id]],AGCEEP[id],AGCEEP[name])</f>
        <v>Sea of Java</v>
      </c>
      <c r="Y1216">
        <f>_xlfn.XLOOKUP(Table2[[#This Row],[id]],AGCEEP[id],AGCEEP[colonization_difficulty])</f>
        <v>0</v>
      </c>
      <c r="Z1216">
        <f>_xlfn.XLOOKUP(Table2[[#This Row],[id]],AGCEEP[id],AGCEEP[manpower])</f>
        <v>0</v>
      </c>
      <c r="AA1216">
        <f>_xlfn.XLOOKUP(Table2[[#This Row],[id]],AGCEEP[id],AGCEEP[income])</f>
        <v>0</v>
      </c>
    </row>
    <row r="1217" spans="1:27">
      <c r="A1217" s="2">
        <v>1216</v>
      </c>
      <c r="B1217" s="3" t="s">
        <v>652</v>
      </c>
      <c r="C1217" s="3" t="s">
        <v>1647</v>
      </c>
      <c r="D1217" s="3" t="s">
        <v>1616</v>
      </c>
      <c r="E1217" s="3" t="s">
        <v>1308</v>
      </c>
      <c r="F1217" s="3"/>
      <c r="G1217" s="3"/>
      <c r="H1217" s="3"/>
      <c r="I1217" s="3"/>
      <c r="J1217" s="3" t="s">
        <v>1378</v>
      </c>
      <c r="K1217" s="3">
        <v>0</v>
      </c>
      <c r="L1217" s="3"/>
      <c r="M1217" s="3"/>
      <c r="O1217">
        <f>Table2[[#This Row],[id]]</f>
        <v>1216</v>
      </c>
      <c r="P1217" t="str">
        <f>_xlfn.XLOOKUP(Table2[[#This Row],[id]],AGCEEP[id],AGCEEP[continent])</f>
        <v>Asia</v>
      </c>
      <c r="Q1217" t="str">
        <f>_xlfn.XLOOKUP(Table2[[#This Row],[id]],AGCEEP[id],AGCEEP[region])</f>
        <v>OceaniaSea</v>
      </c>
      <c r="R1217" t="str">
        <f>_xlfn.XLOOKUP(Table2[[#This Row],[id]],AGCEEP[id],AGCEEP[area])</f>
        <v>Sea</v>
      </c>
      <c r="S1217" t="str">
        <f>_xlfn.XLOOKUP(Table2[[#This Row],[id]],AGCEEP[id],AGCEEP[terrain])</f>
        <v>sea</v>
      </c>
      <c r="T1217">
        <f>_xlfn.XLOOKUP(Table2[[#This Row],[id]],AGCEEP[id],AGCEEP[religion])</f>
        <v>0</v>
      </c>
      <c r="U1217">
        <f>_xlfn.XLOOKUP(Table2[[#This Row],[id]],AGCEEP[id],AGCEEP[climate])</f>
        <v>0</v>
      </c>
      <c r="V1217">
        <f>_xlfn.XLOOKUP(Table2[[#This Row],[id]],AGCEEP[id],AGCEEP[culture])</f>
        <v>0</v>
      </c>
      <c r="W1217">
        <f>_xlfn.XLOOKUP(Table2[[#This Row],[id]],AGCEEP[id],AGCEEP[goods])</f>
        <v>0</v>
      </c>
      <c r="X1217" t="str">
        <f>_xlfn.XLOOKUP(Table2[[#This Row],[id]],AGCEEP[id],AGCEEP[name])</f>
        <v>Timor Sea</v>
      </c>
      <c r="Y1217">
        <f>_xlfn.XLOOKUP(Table2[[#This Row],[id]],AGCEEP[id],AGCEEP[colonization_difficulty])</f>
        <v>0</v>
      </c>
      <c r="Z1217">
        <f>_xlfn.XLOOKUP(Table2[[#This Row],[id]],AGCEEP[id],AGCEEP[manpower])</f>
        <v>0</v>
      </c>
      <c r="AA1217">
        <f>_xlfn.XLOOKUP(Table2[[#This Row],[id]],AGCEEP[id],AGCEEP[income])</f>
        <v>0</v>
      </c>
    </row>
    <row r="1218" spans="1:27">
      <c r="A1218" s="2">
        <v>1217</v>
      </c>
      <c r="B1218" s="3" t="s">
        <v>652</v>
      </c>
      <c r="C1218" s="3" t="s">
        <v>1647</v>
      </c>
      <c r="D1218" s="3" t="s">
        <v>1616</v>
      </c>
      <c r="E1218" s="3" t="s">
        <v>1308</v>
      </c>
      <c r="F1218" s="3"/>
      <c r="G1218" s="3"/>
      <c r="H1218" s="3"/>
      <c r="I1218" s="3"/>
      <c r="J1218" s="3" t="s">
        <v>1379</v>
      </c>
      <c r="K1218" s="3">
        <v>0</v>
      </c>
      <c r="L1218" s="3"/>
      <c r="M1218" s="3"/>
      <c r="O1218">
        <f>Table2[[#This Row],[id]]</f>
        <v>1217</v>
      </c>
      <c r="P1218" t="str">
        <f>_xlfn.XLOOKUP(Table2[[#This Row],[id]],AGCEEP[id],AGCEEP[continent])</f>
        <v>Asia</v>
      </c>
      <c r="Q1218" t="str">
        <f>_xlfn.XLOOKUP(Table2[[#This Row],[id]],AGCEEP[id],AGCEEP[region])</f>
        <v>OceaniaSea</v>
      </c>
      <c r="R1218" t="str">
        <f>_xlfn.XLOOKUP(Table2[[#This Row],[id]],AGCEEP[id],AGCEEP[area])</f>
        <v>Sea</v>
      </c>
      <c r="S1218" t="str">
        <f>_xlfn.XLOOKUP(Table2[[#This Row],[id]],AGCEEP[id],AGCEEP[terrain])</f>
        <v>sea</v>
      </c>
      <c r="T1218">
        <f>_xlfn.XLOOKUP(Table2[[#This Row],[id]],AGCEEP[id],AGCEEP[religion])</f>
        <v>0</v>
      </c>
      <c r="U1218">
        <f>_xlfn.XLOOKUP(Table2[[#This Row],[id]],AGCEEP[id],AGCEEP[climate])</f>
        <v>0</v>
      </c>
      <c r="V1218">
        <f>_xlfn.XLOOKUP(Table2[[#This Row],[id]],AGCEEP[id],AGCEEP[culture])</f>
        <v>0</v>
      </c>
      <c r="W1218">
        <f>_xlfn.XLOOKUP(Table2[[#This Row],[id]],AGCEEP[id],AGCEEP[goods])</f>
        <v>0</v>
      </c>
      <c r="X1218" t="str">
        <f>_xlfn.XLOOKUP(Table2[[#This Row],[id]],AGCEEP[id],AGCEEP[name])</f>
        <v>Tanimbar Islands</v>
      </c>
      <c r="Y1218">
        <f>_xlfn.XLOOKUP(Table2[[#This Row],[id]],AGCEEP[id],AGCEEP[colonization_difficulty])</f>
        <v>0</v>
      </c>
      <c r="Z1218">
        <f>_xlfn.XLOOKUP(Table2[[#This Row],[id]],AGCEEP[id],AGCEEP[manpower])</f>
        <v>0</v>
      </c>
      <c r="AA1218">
        <f>_xlfn.XLOOKUP(Table2[[#This Row],[id]],AGCEEP[id],AGCEEP[income])</f>
        <v>0</v>
      </c>
    </row>
    <row r="1219" spans="1:27">
      <c r="A1219" s="2">
        <v>1218</v>
      </c>
      <c r="B1219" s="3" t="s">
        <v>652</v>
      </c>
      <c r="C1219" s="3" t="s">
        <v>1647</v>
      </c>
      <c r="D1219" s="3" t="s">
        <v>1616</v>
      </c>
      <c r="E1219" s="3" t="s">
        <v>1308</v>
      </c>
      <c r="F1219" s="3"/>
      <c r="G1219" s="3"/>
      <c r="H1219" s="3"/>
      <c r="I1219" s="3"/>
      <c r="J1219" s="3" t="s">
        <v>1801</v>
      </c>
      <c r="K1219" s="3">
        <v>0</v>
      </c>
      <c r="L1219" s="3"/>
      <c r="M1219" s="3"/>
      <c r="O1219">
        <f>Table2[[#This Row],[id]]</f>
        <v>1218</v>
      </c>
      <c r="P1219" t="str">
        <f>_xlfn.XLOOKUP(Table2[[#This Row],[id]],AGCEEP[id],AGCEEP[continent])</f>
        <v>Asia</v>
      </c>
      <c r="Q1219" t="str">
        <f>_xlfn.XLOOKUP(Table2[[#This Row],[id]],AGCEEP[id],AGCEEP[region])</f>
        <v>OceaniaSea</v>
      </c>
      <c r="R1219" t="str">
        <f>_xlfn.XLOOKUP(Table2[[#This Row],[id]],AGCEEP[id],AGCEEP[area])</f>
        <v>Sea</v>
      </c>
      <c r="S1219" t="str">
        <f>_xlfn.XLOOKUP(Table2[[#This Row],[id]],AGCEEP[id],AGCEEP[terrain])</f>
        <v>sea</v>
      </c>
      <c r="T1219">
        <f>_xlfn.XLOOKUP(Table2[[#This Row],[id]],AGCEEP[id],AGCEEP[religion])</f>
        <v>0</v>
      </c>
      <c r="U1219">
        <f>_xlfn.XLOOKUP(Table2[[#This Row],[id]],AGCEEP[id],AGCEEP[climate])</f>
        <v>0</v>
      </c>
      <c r="V1219">
        <f>_xlfn.XLOOKUP(Table2[[#This Row],[id]],AGCEEP[id],AGCEEP[culture])</f>
        <v>0</v>
      </c>
      <c r="W1219">
        <f>_xlfn.XLOOKUP(Table2[[#This Row],[id]],AGCEEP[id],AGCEEP[goods])</f>
        <v>0</v>
      </c>
      <c r="X1219" t="str">
        <f>_xlfn.XLOOKUP(Table2[[#This Row],[id]],AGCEEP[id],AGCEEP[name])</f>
        <v>Sorong Strait</v>
      </c>
      <c r="Y1219">
        <f>_xlfn.XLOOKUP(Table2[[#This Row],[id]],AGCEEP[id],AGCEEP[colonization_difficulty])</f>
        <v>0</v>
      </c>
      <c r="Z1219">
        <f>_xlfn.XLOOKUP(Table2[[#This Row],[id]],AGCEEP[id],AGCEEP[manpower])</f>
        <v>0</v>
      </c>
      <c r="AA1219">
        <f>_xlfn.XLOOKUP(Table2[[#This Row],[id]],AGCEEP[id],AGCEEP[income])</f>
        <v>0</v>
      </c>
    </row>
    <row r="1220" spans="1:27">
      <c r="A1220" s="2">
        <v>1219</v>
      </c>
      <c r="B1220" s="3" t="s">
        <v>989</v>
      </c>
      <c r="C1220" s="3" t="s">
        <v>1647</v>
      </c>
      <c r="D1220" s="3" t="s">
        <v>1616</v>
      </c>
      <c r="E1220" s="3" t="s">
        <v>1308</v>
      </c>
      <c r="F1220" s="3"/>
      <c r="G1220" s="3"/>
      <c r="H1220" s="3"/>
      <c r="I1220" s="3"/>
      <c r="J1220" s="3" t="s">
        <v>1802</v>
      </c>
      <c r="K1220" s="3">
        <v>0</v>
      </c>
      <c r="L1220" s="3"/>
      <c r="M1220" s="3"/>
      <c r="O1220">
        <f>Table2[[#This Row],[id]]</f>
        <v>1219</v>
      </c>
      <c r="P1220" t="str">
        <f>_xlfn.XLOOKUP(Table2[[#This Row],[id]],AGCEEP[id],AGCEEP[continent])</f>
        <v>Oceania</v>
      </c>
      <c r="Q1220" t="str">
        <f>_xlfn.XLOOKUP(Table2[[#This Row],[id]],AGCEEP[id],AGCEEP[region])</f>
        <v>OceaniaSea</v>
      </c>
      <c r="R1220" t="str">
        <f>_xlfn.XLOOKUP(Table2[[#This Row],[id]],AGCEEP[id],AGCEEP[area])</f>
        <v>Sea</v>
      </c>
      <c r="S1220" t="str">
        <f>_xlfn.XLOOKUP(Table2[[#This Row],[id]],AGCEEP[id],AGCEEP[terrain])</f>
        <v>sea</v>
      </c>
      <c r="T1220">
        <f>_xlfn.XLOOKUP(Table2[[#This Row],[id]],AGCEEP[id],AGCEEP[religion])</f>
        <v>0</v>
      </c>
      <c r="U1220">
        <f>_xlfn.XLOOKUP(Table2[[#This Row],[id]],AGCEEP[id],AGCEEP[climate])</f>
        <v>0</v>
      </c>
      <c r="V1220">
        <f>_xlfn.XLOOKUP(Table2[[#This Row],[id]],AGCEEP[id],AGCEEP[culture])</f>
        <v>0</v>
      </c>
      <c r="W1220">
        <f>_xlfn.XLOOKUP(Table2[[#This Row],[id]],AGCEEP[id],AGCEEP[goods])</f>
        <v>0</v>
      </c>
      <c r="X1220" t="str">
        <f>_xlfn.XLOOKUP(Table2[[#This Row],[id]],AGCEEP[id],AGCEEP[name])</f>
        <v>Straits of Torres</v>
      </c>
      <c r="Y1220">
        <f>_xlfn.XLOOKUP(Table2[[#This Row],[id]],AGCEEP[id],AGCEEP[colonization_difficulty])</f>
        <v>0</v>
      </c>
      <c r="Z1220">
        <f>_xlfn.XLOOKUP(Table2[[#This Row],[id]],AGCEEP[id],AGCEEP[manpower])</f>
        <v>0</v>
      </c>
      <c r="AA1220">
        <f>_xlfn.XLOOKUP(Table2[[#This Row],[id]],AGCEEP[id],AGCEEP[income])</f>
        <v>0</v>
      </c>
    </row>
    <row r="1221" spans="1:27">
      <c r="A1221" s="2">
        <v>1220</v>
      </c>
      <c r="B1221" s="3" t="s">
        <v>652</v>
      </c>
      <c r="C1221" s="3" t="s">
        <v>1647</v>
      </c>
      <c r="D1221" s="3" t="s">
        <v>1616</v>
      </c>
      <c r="E1221" s="3" t="s">
        <v>1308</v>
      </c>
      <c r="F1221" s="3"/>
      <c r="G1221" s="3"/>
      <c r="H1221" s="3"/>
      <c r="I1221" s="3"/>
      <c r="J1221" s="3" t="s">
        <v>1401</v>
      </c>
      <c r="K1221" s="3">
        <v>0</v>
      </c>
      <c r="L1221" s="3"/>
      <c r="M1221" s="3"/>
      <c r="O1221">
        <f>Table2[[#This Row],[id]]</f>
        <v>1220</v>
      </c>
      <c r="P1221" t="str">
        <f>_xlfn.XLOOKUP(Table2[[#This Row],[id]],AGCEEP[id],AGCEEP[continent])</f>
        <v>Asia</v>
      </c>
      <c r="Q1221" t="str">
        <f>_xlfn.XLOOKUP(Table2[[#This Row],[id]],AGCEEP[id],AGCEEP[region])</f>
        <v>OceaniaSea</v>
      </c>
      <c r="R1221" t="str">
        <f>_xlfn.XLOOKUP(Table2[[#This Row],[id]],AGCEEP[id],AGCEEP[area])</f>
        <v>Sea</v>
      </c>
      <c r="S1221" t="str">
        <f>_xlfn.XLOOKUP(Table2[[#This Row],[id]],AGCEEP[id],AGCEEP[terrain])</f>
        <v>sea</v>
      </c>
      <c r="T1221">
        <f>_xlfn.XLOOKUP(Table2[[#This Row],[id]],AGCEEP[id],AGCEEP[religion])</f>
        <v>0</v>
      </c>
      <c r="U1221">
        <f>_xlfn.XLOOKUP(Table2[[#This Row],[id]],AGCEEP[id],AGCEEP[climate])</f>
        <v>0</v>
      </c>
      <c r="V1221">
        <f>_xlfn.XLOOKUP(Table2[[#This Row],[id]],AGCEEP[id],AGCEEP[culture])</f>
        <v>0</v>
      </c>
      <c r="W1221">
        <f>_xlfn.XLOOKUP(Table2[[#This Row],[id]],AGCEEP[id],AGCEEP[goods])</f>
        <v>0</v>
      </c>
      <c r="X1221" t="str">
        <f>_xlfn.XLOOKUP(Table2[[#This Row],[id]],AGCEEP[id],AGCEEP[name])</f>
        <v>New Guinea Coast</v>
      </c>
      <c r="Y1221">
        <f>_xlfn.XLOOKUP(Table2[[#This Row],[id]],AGCEEP[id],AGCEEP[colonization_difficulty])</f>
        <v>0</v>
      </c>
      <c r="Z1221">
        <f>_xlfn.XLOOKUP(Table2[[#This Row],[id]],AGCEEP[id],AGCEEP[manpower])</f>
        <v>0</v>
      </c>
      <c r="AA1221">
        <f>_xlfn.XLOOKUP(Table2[[#This Row],[id]],AGCEEP[id],AGCEEP[income])</f>
        <v>0</v>
      </c>
    </row>
    <row r="1222" spans="1:27">
      <c r="A1222" s="2">
        <v>1221</v>
      </c>
      <c r="B1222" s="3" t="s">
        <v>652</v>
      </c>
      <c r="C1222" s="3" t="s">
        <v>1647</v>
      </c>
      <c r="D1222" s="3" t="s">
        <v>1616</v>
      </c>
      <c r="E1222" s="3" t="s">
        <v>1308</v>
      </c>
      <c r="F1222" s="3"/>
      <c r="G1222" s="3"/>
      <c r="H1222" s="3"/>
      <c r="I1222" s="3"/>
      <c r="J1222" s="3" t="s">
        <v>1402</v>
      </c>
      <c r="K1222" s="3">
        <v>0</v>
      </c>
      <c r="L1222" s="3"/>
      <c r="M1222" s="3"/>
      <c r="O1222">
        <f>Table2[[#This Row],[id]]</f>
        <v>1221</v>
      </c>
      <c r="P1222" t="str">
        <f>_xlfn.XLOOKUP(Table2[[#This Row],[id]],AGCEEP[id],AGCEEP[continent])</f>
        <v>Asia</v>
      </c>
      <c r="Q1222" t="str">
        <f>_xlfn.XLOOKUP(Table2[[#This Row],[id]],AGCEEP[id],AGCEEP[region])</f>
        <v>OceaniaSea</v>
      </c>
      <c r="R1222" t="str">
        <f>_xlfn.XLOOKUP(Table2[[#This Row],[id]],AGCEEP[id],AGCEEP[area])</f>
        <v>Sea</v>
      </c>
      <c r="S1222" t="str">
        <f>_xlfn.XLOOKUP(Table2[[#This Row],[id]],AGCEEP[id],AGCEEP[terrain])</f>
        <v>sea</v>
      </c>
      <c r="T1222">
        <f>_xlfn.XLOOKUP(Table2[[#This Row],[id]],AGCEEP[id],AGCEEP[religion])</f>
        <v>0</v>
      </c>
      <c r="U1222">
        <f>_xlfn.XLOOKUP(Table2[[#This Row],[id]],AGCEEP[id],AGCEEP[climate])</f>
        <v>0</v>
      </c>
      <c r="V1222">
        <f>_xlfn.XLOOKUP(Table2[[#This Row],[id]],AGCEEP[id],AGCEEP[culture])</f>
        <v>0</v>
      </c>
      <c r="W1222">
        <f>_xlfn.XLOOKUP(Table2[[#This Row],[id]],AGCEEP[id],AGCEEP[goods])</f>
        <v>0</v>
      </c>
      <c r="X1222" t="str">
        <f>_xlfn.XLOOKUP(Table2[[#This Row],[id]],AGCEEP[id],AGCEEP[name])</f>
        <v>Sea of Banda</v>
      </c>
      <c r="Y1222">
        <f>_xlfn.XLOOKUP(Table2[[#This Row],[id]],AGCEEP[id],AGCEEP[colonization_difficulty])</f>
        <v>0</v>
      </c>
      <c r="Z1222">
        <f>_xlfn.XLOOKUP(Table2[[#This Row],[id]],AGCEEP[id],AGCEEP[manpower])</f>
        <v>0</v>
      </c>
      <c r="AA1222">
        <f>_xlfn.XLOOKUP(Table2[[#This Row],[id]],AGCEEP[id],AGCEEP[income])</f>
        <v>0</v>
      </c>
    </row>
    <row r="1223" spans="1:27">
      <c r="A1223" s="2">
        <v>1222</v>
      </c>
      <c r="B1223" s="3" t="s">
        <v>652</v>
      </c>
      <c r="C1223" s="3" t="s">
        <v>1647</v>
      </c>
      <c r="D1223" s="3" t="s">
        <v>1616</v>
      </c>
      <c r="E1223" s="3" t="s">
        <v>1308</v>
      </c>
      <c r="F1223" s="3"/>
      <c r="G1223" s="3"/>
      <c r="H1223" s="3"/>
      <c r="I1223" s="3"/>
      <c r="J1223" s="3" t="s">
        <v>1370</v>
      </c>
      <c r="K1223" s="3">
        <v>0</v>
      </c>
      <c r="L1223" s="3"/>
      <c r="M1223" s="3"/>
      <c r="O1223">
        <f>Table2[[#This Row],[id]]</f>
        <v>1222</v>
      </c>
      <c r="P1223" t="str">
        <f>_xlfn.XLOOKUP(Table2[[#This Row],[id]],AGCEEP[id],AGCEEP[continent])</f>
        <v>Asia</v>
      </c>
      <c r="Q1223" t="str">
        <f>_xlfn.XLOOKUP(Table2[[#This Row],[id]],AGCEEP[id],AGCEEP[region])</f>
        <v>OceaniaSea</v>
      </c>
      <c r="R1223" t="str">
        <f>_xlfn.XLOOKUP(Table2[[#This Row],[id]],AGCEEP[id],AGCEEP[area])</f>
        <v>Sea</v>
      </c>
      <c r="S1223" t="str">
        <f>_xlfn.XLOOKUP(Table2[[#This Row],[id]],AGCEEP[id],AGCEEP[terrain])</f>
        <v>sea</v>
      </c>
      <c r="T1223">
        <f>_xlfn.XLOOKUP(Table2[[#This Row],[id]],AGCEEP[id],AGCEEP[religion])</f>
        <v>0</v>
      </c>
      <c r="U1223">
        <f>_xlfn.XLOOKUP(Table2[[#This Row],[id]],AGCEEP[id],AGCEEP[climate])</f>
        <v>0</v>
      </c>
      <c r="V1223">
        <f>_xlfn.XLOOKUP(Table2[[#This Row],[id]],AGCEEP[id],AGCEEP[culture])</f>
        <v>0</v>
      </c>
      <c r="W1223">
        <f>_xlfn.XLOOKUP(Table2[[#This Row],[id]],AGCEEP[id],AGCEEP[goods])</f>
        <v>0</v>
      </c>
      <c r="X1223" t="str">
        <f>_xlfn.XLOOKUP(Table2[[#This Row],[id]],AGCEEP[id],AGCEEP[name])</f>
        <v>Sea of Ternate</v>
      </c>
      <c r="Y1223">
        <f>_xlfn.XLOOKUP(Table2[[#This Row],[id]],AGCEEP[id],AGCEEP[colonization_difficulty])</f>
        <v>0</v>
      </c>
      <c r="Z1223">
        <f>_xlfn.XLOOKUP(Table2[[#This Row],[id]],AGCEEP[id],AGCEEP[manpower])</f>
        <v>0</v>
      </c>
      <c r="AA1223">
        <f>_xlfn.XLOOKUP(Table2[[#This Row],[id]],AGCEEP[id],AGCEEP[income])</f>
        <v>0</v>
      </c>
    </row>
    <row r="1224" spans="1:27">
      <c r="A1224" s="2">
        <v>1223</v>
      </c>
      <c r="B1224" s="3" t="s">
        <v>989</v>
      </c>
      <c r="C1224" s="3" t="s">
        <v>1652</v>
      </c>
      <c r="D1224" s="3" t="s">
        <v>1616</v>
      </c>
      <c r="E1224" s="3" t="s">
        <v>1308</v>
      </c>
      <c r="F1224" s="3"/>
      <c r="G1224" s="3"/>
      <c r="H1224" s="3"/>
      <c r="I1224" s="3"/>
      <c r="J1224" s="3" t="s">
        <v>1803</v>
      </c>
      <c r="K1224" s="3">
        <v>0</v>
      </c>
      <c r="L1224" s="3"/>
      <c r="M1224" s="3"/>
      <c r="O1224">
        <f>Table2[[#This Row],[id]]</f>
        <v>1223</v>
      </c>
      <c r="P1224" t="str">
        <f>_xlfn.XLOOKUP(Table2[[#This Row],[id]],AGCEEP[id],AGCEEP[continent])</f>
        <v>Oceania</v>
      </c>
      <c r="Q1224" t="str">
        <f>_xlfn.XLOOKUP(Table2[[#This Row],[id]],AGCEEP[id],AGCEEP[region])</f>
        <v>BarrierreefSea</v>
      </c>
      <c r="R1224" t="str">
        <f>_xlfn.XLOOKUP(Table2[[#This Row],[id]],AGCEEP[id],AGCEEP[area])</f>
        <v>Sea</v>
      </c>
      <c r="S1224" t="str">
        <f>_xlfn.XLOOKUP(Table2[[#This Row],[id]],AGCEEP[id],AGCEEP[terrain])</f>
        <v>sea</v>
      </c>
      <c r="T1224">
        <f>_xlfn.XLOOKUP(Table2[[#This Row],[id]],AGCEEP[id],AGCEEP[religion])</f>
        <v>0</v>
      </c>
      <c r="U1224">
        <f>_xlfn.XLOOKUP(Table2[[#This Row],[id]],AGCEEP[id],AGCEEP[climate])</f>
        <v>0</v>
      </c>
      <c r="V1224">
        <f>_xlfn.XLOOKUP(Table2[[#This Row],[id]],AGCEEP[id],AGCEEP[culture])</f>
        <v>0</v>
      </c>
      <c r="W1224">
        <f>_xlfn.XLOOKUP(Table2[[#This Row],[id]],AGCEEP[id],AGCEEP[goods])</f>
        <v>0</v>
      </c>
      <c r="X1224" t="str">
        <f>_xlfn.XLOOKUP(Table2[[#This Row],[id]],AGCEEP[id],AGCEEP[name])</f>
        <v>Coast of New Zealand</v>
      </c>
      <c r="Y1224">
        <f>_xlfn.XLOOKUP(Table2[[#This Row],[id]],AGCEEP[id],AGCEEP[colonization_difficulty])</f>
        <v>0</v>
      </c>
      <c r="Z1224">
        <f>_xlfn.XLOOKUP(Table2[[#This Row],[id]],AGCEEP[id],AGCEEP[manpower])</f>
        <v>0</v>
      </c>
      <c r="AA1224">
        <f>_xlfn.XLOOKUP(Table2[[#This Row],[id]],AGCEEP[id],AGCEEP[income])</f>
        <v>0</v>
      </c>
    </row>
    <row r="1225" spans="1:27">
      <c r="A1225" s="2">
        <v>1224</v>
      </c>
      <c r="B1225" s="3" t="s">
        <v>989</v>
      </c>
      <c r="C1225" s="3" t="s">
        <v>1647</v>
      </c>
      <c r="D1225" s="3" t="s">
        <v>1616</v>
      </c>
      <c r="E1225" s="3" t="s">
        <v>1308</v>
      </c>
      <c r="F1225" s="3"/>
      <c r="G1225" s="3"/>
      <c r="H1225" s="3"/>
      <c r="I1225" s="3"/>
      <c r="J1225" s="3" t="s">
        <v>1804</v>
      </c>
      <c r="K1225" s="3">
        <v>0</v>
      </c>
      <c r="L1225" s="3"/>
      <c r="M1225" s="3"/>
      <c r="O1225">
        <f>Table2[[#This Row],[id]]</f>
        <v>1224</v>
      </c>
      <c r="P1225" t="str">
        <f>_xlfn.XLOOKUP(Table2[[#This Row],[id]],AGCEEP[id],AGCEEP[continent])</f>
        <v>Oceania</v>
      </c>
      <c r="Q1225" t="str">
        <f>_xlfn.XLOOKUP(Table2[[#This Row],[id]],AGCEEP[id],AGCEEP[region])</f>
        <v>OceaniaSea</v>
      </c>
      <c r="R1225" t="str">
        <f>_xlfn.XLOOKUP(Table2[[#This Row],[id]],AGCEEP[id],AGCEEP[area])</f>
        <v>Sea</v>
      </c>
      <c r="S1225" t="str">
        <f>_xlfn.XLOOKUP(Table2[[#This Row],[id]],AGCEEP[id],AGCEEP[terrain])</f>
        <v>sea</v>
      </c>
      <c r="T1225">
        <f>_xlfn.XLOOKUP(Table2[[#This Row],[id]],AGCEEP[id],AGCEEP[religion])</f>
        <v>0</v>
      </c>
      <c r="U1225">
        <f>_xlfn.XLOOKUP(Table2[[#This Row],[id]],AGCEEP[id],AGCEEP[climate])</f>
        <v>0</v>
      </c>
      <c r="V1225">
        <f>_xlfn.XLOOKUP(Table2[[#This Row],[id]],AGCEEP[id],AGCEEP[culture])</f>
        <v>0</v>
      </c>
      <c r="W1225">
        <f>_xlfn.XLOOKUP(Table2[[#This Row],[id]],AGCEEP[id],AGCEEP[goods])</f>
        <v>0</v>
      </c>
      <c r="X1225" t="str">
        <f>_xlfn.XLOOKUP(Table2[[#This Row],[id]],AGCEEP[id],AGCEEP[name])</f>
        <v>Biak Bay</v>
      </c>
      <c r="Y1225">
        <f>_xlfn.XLOOKUP(Table2[[#This Row],[id]],AGCEEP[id],AGCEEP[colonization_difficulty])</f>
        <v>0</v>
      </c>
      <c r="Z1225">
        <f>_xlfn.XLOOKUP(Table2[[#This Row],[id]],AGCEEP[id],AGCEEP[manpower])</f>
        <v>0</v>
      </c>
      <c r="AA1225">
        <f>_xlfn.XLOOKUP(Table2[[#This Row],[id]],AGCEEP[id],AGCEEP[income])</f>
        <v>0</v>
      </c>
    </row>
    <row r="1226" spans="1:27">
      <c r="A1226" s="2">
        <v>1225</v>
      </c>
      <c r="B1226" s="3" t="s">
        <v>989</v>
      </c>
      <c r="C1226" s="3" t="s">
        <v>1647</v>
      </c>
      <c r="D1226" s="3" t="s">
        <v>1616</v>
      </c>
      <c r="E1226" s="3" t="s">
        <v>1308</v>
      </c>
      <c r="F1226" s="3"/>
      <c r="G1226" s="3"/>
      <c r="H1226" s="3"/>
      <c r="I1226" s="3"/>
      <c r="J1226" s="3" t="s">
        <v>1805</v>
      </c>
      <c r="K1226" s="3">
        <v>0</v>
      </c>
      <c r="L1226" s="3"/>
      <c r="M1226" s="3"/>
      <c r="O1226">
        <f>Table2[[#This Row],[id]]</f>
        <v>1225</v>
      </c>
      <c r="P1226" t="str">
        <f>_xlfn.XLOOKUP(Table2[[#This Row],[id]],AGCEEP[id],AGCEEP[continent])</f>
        <v>Oceania</v>
      </c>
      <c r="Q1226" t="str">
        <f>_xlfn.XLOOKUP(Table2[[#This Row],[id]],AGCEEP[id],AGCEEP[region])</f>
        <v>OceaniaSea</v>
      </c>
      <c r="R1226" t="str">
        <f>_xlfn.XLOOKUP(Table2[[#This Row],[id]],AGCEEP[id],AGCEEP[area])</f>
        <v>Sea</v>
      </c>
      <c r="S1226" t="str">
        <f>_xlfn.XLOOKUP(Table2[[#This Row],[id]],AGCEEP[id],AGCEEP[terrain])</f>
        <v>sea</v>
      </c>
      <c r="T1226">
        <f>_xlfn.XLOOKUP(Table2[[#This Row],[id]],AGCEEP[id],AGCEEP[religion])</f>
        <v>0</v>
      </c>
      <c r="U1226">
        <f>_xlfn.XLOOKUP(Table2[[#This Row],[id]],AGCEEP[id],AGCEEP[climate])</f>
        <v>0</v>
      </c>
      <c r="V1226">
        <f>_xlfn.XLOOKUP(Table2[[#This Row],[id]],AGCEEP[id],AGCEEP[culture])</f>
        <v>0</v>
      </c>
      <c r="W1226">
        <f>_xlfn.XLOOKUP(Table2[[#This Row],[id]],AGCEEP[id],AGCEEP[goods])</f>
        <v>0</v>
      </c>
      <c r="X1226" t="str">
        <f>_xlfn.XLOOKUP(Table2[[#This Row],[id]],AGCEEP[id],AGCEEP[name])</f>
        <v>Viliaz Strait</v>
      </c>
      <c r="Y1226">
        <f>_xlfn.XLOOKUP(Table2[[#This Row],[id]],AGCEEP[id],AGCEEP[colonization_difficulty])</f>
        <v>0</v>
      </c>
      <c r="Z1226">
        <f>_xlfn.XLOOKUP(Table2[[#This Row],[id]],AGCEEP[id],AGCEEP[manpower])</f>
        <v>0</v>
      </c>
      <c r="AA1226">
        <f>_xlfn.XLOOKUP(Table2[[#This Row],[id]],AGCEEP[id],AGCEEP[income])</f>
        <v>0</v>
      </c>
    </row>
    <row r="1227" spans="1:27">
      <c r="A1227" s="2">
        <v>1226</v>
      </c>
      <c r="B1227" s="3" t="s">
        <v>989</v>
      </c>
      <c r="C1227" s="3" t="s">
        <v>1647</v>
      </c>
      <c r="D1227" s="3" t="s">
        <v>1616</v>
      </c>
      <c r="E1227" s="3" t="s">
        <v>1308</v>
      </c>
      <c r="F1227" s="3"/>
      <c r="G1227" s="3"/>
      <c r="H1227" s="3"/>
      <c r="I1227" s="3"/>
      <c r="J1227" s="3" t="s">
        <v>1806</v>
      </c>
      <c r="K1227" s="3">
        <v>0</v>
      </c>
      <c r="L1227" s="3"/>
      <c r="M1227" s="3"/>
      <c r="O1227">
        <f>Table2[[#This Row],[id]]</f>
        <v>1226</v>
      </c>
      <c r="P1227" t="str">
        <f>_xlfn.XLOOKUP(Table2[[#This Row],[id]],AGCEEP[id],AGCEEP[continent])</f>
        <v>Oceania</v>
      </c>
      <c r="Q1227" t="str">
        <f>_xlfn.XLOOKUP(Table2[[#This Row],[id]],AGCEEP[id],AGCEEP[region])</f>
        <v>OceaniaSea</v>
      </c>
      <c r="R1227" t="str">
        <f>_xlfn.XLOOKUP(Table2[[#This Row],[id]],AGCEEP[id],AGCEEP[area])</f>
        <v>Sea</v>
      </c>
      <c r="S1227" t="str">
        <f>_xlfn.XLOOKUP(Table2[[#This Row],[id]],AGCEEP[id],AGCEEP[terrain])</f>
        <v>sea</v>
      </c>
      <c r="T1227">
        <f>_xlfn.XLOOKUP(Table2[[#This Row],[id]],AGCEEP[id],AGCEEP[religion])</f>
        <v>0</v>
      </c>
      <c r="U1227">
        <f>_xlfn.XLOOKUP(Table2[[#This Row],[id]],AGCEEP[id],AGCEEP[climate])</f>
        <v>0</v>
      </c>
      <c r="V1227">
        <f>_xlfn.XLOOKUP(Table2[[#This Row],[id]],AGCEEP[id],AGCEEP[culture])</f>
        <v>0</v>
      </c>
      <c r="W1227">
        <f>_xlfn.XLOOKUP(Table2[[#This Row],[id]],AGCEEP[id],AGCEEP[goods])</f>
        <v>0</v>
      </c>
      <c r="X1227" t="str">
        <f>_xlfn.XLOOKUP(Table2[[#This Row],[id]],AGCEEP[id],AGCEEP[name])</f>
        <v>Melanesian Sea</v>
      </c>
      <c r="Y1227">
        <f>_xlfn.XLOOKUP(Table2[[#This Row],[id]],AGCEEP[id],AGCEEP[colonization_difficulty])</f>
        <v>0</v>
      </c>
      <c r="Z1227">
        <f>_xlfn.XLOOKUP(Table2[[#This Row],[id]],AGCEEP[id],AGCEEP[manpower])</f>
        <v>0</v>
      </c>
      <c r="AA1227">
        <f>_xlfn.XLOOKUP(Table2[[#This Row],[id]],AGCEEP[id],AGCEEP[income])</f>
        <v>0</v>
      </c>
    </row>
    <row r="1228" spans="1:27">
      <c r="A1228" s="2">
        <v>1227</v>
      </c>
      <c r="B1228" s="3" t="s">
        <v>989</v>
      </c>
      <c r="C1228" s="3" t="s">
        <v>1647</v>
      </c>
      <c r="D1228" s="3" t="s">
        <v>1616</v>
      </c>
      <c r="E1228" s="3" t="s">
        <v>1308</v>
      </c>
      <c r="F1228" s="3"/>
      <c r="G1228" s="3"/>
      <c r="H1228" s="3"/>
      <c r="I1228" s="3"/>
      <c r="J1228" s="3" t="s">
        <v>1651</v>
      </c>
      <c r="K1228" s="3">
        <v>0</v>
      </c>
      <c r="L1228" s="3"/>
      <c r="M1228" s="3"/>
      <c r="O1228">
        <f>Table2[[#This Row],[id]]</f>
        <v>1227</v>
      </c>
      <c r="P1228" t="str">
        <f>_xlfn.XLOOKUP(Table2[[#This Row],[id]],AGCEEP[id],AGCEEP[continent])</f>
        <v>Oceania</v>
      </c>
      <c r="Q1228" t="str">
        <f>_xlfn.XLOOKUP(Table2[[#This Row],[id]],AGCEEP[id],AGCEEP[region])</f>
        <v>OceaniaSea</v>
      </c>
      <c r="R1228" t="str">
        <f>_xlfn.XLOOKUP(Table2[[#This Row],[id]],AGCEEP[id],AGCEEP[area])</f>
        <v>Sea</v>
      </c>
      <c r="S1228" t="str">
        <f>_xlfn.XLOOKUP(Table2[[#This Row],[id]],AGCEEP[id],AGCEEP[terrain])</f>
        <v>sea</v>
      </c>
      <c r="T1228">
        <f>_xlfn.XLOOKUP(Table2[[#This Row],[id]],AGCEEP[id],AGCEEP[religion])</f>
        <v>0</v>
      </c>
      <c r="U1228">
        <f>_xlfn.XLOOKUP(Table2[[#This Row],[id]],AGCEEP[id],AGCEEP[climate])</f>
        <v>0</v>
      </c>
      <c r="V1228">
        <f>_xlfn.XLOOKUP(Table2[[#This Row],[id]],AGCEEP[id],AGCEEP[culture])</f>
        <v>0</v>
      </c>
      <c r="W1228">
        <f>_xlfn.XLOOKUP(Table2[[#This Row],[id]],AGCEEP[id],AGCEEP[goods])</f>
        <v>0</v>
      </c>
      <c r="X1228" t="str">
        <f>_xlfn.XLOOKUP(Table2[[#This Row],[id]],AGCEEP[id],AGCEEP[name])</f>
        <v>Melanesia</v>
      </c>
      <c r="Y1228">
        <f>_xlfn.XLOOKUP(Table2[[#This Row],[id]],AGCEEP[id],AGCEEP[colonization_difficulty])</f>
        <v>0</v>
      </c>
      <c r="Z1228">
        <f>_xlfn.XLOOKUP(Table2[[#This Row],[id]],AGCEEP[id],AGCEEP[manpower])</f>
        <v>0</v>
      </c>
      <c r="AA1228">
        <f>_xlfn.XLOOKUP(Table2[[#This Row],[id]],AGCEEP[id],AGCEEP[income])</f>
        <v>0</v>
      </c>
    </row>
    <row r="1229" spans="1:27">
      <c r="A1229" s="2">
        <v>1228</v>
      </c>
      <c r="B1229" s="3" t="s">
        <v>989</v>
      </c>
      <c r="C1229" s="3" t="s">
        <v>1647</v>
      </c>
      <c r="D1229" s="3" t="s">
        <v>1616</v>
      </c>
      <c r="E1229" s="3" t="s">
        <v>1308</v>
      </c>
      <c r="F1229" s="3"/>
      <c r="G1229" s="3"/>
      <c r="H1229" s="3"/>
      <c r="I1229" s="3"/>
      <c r="J1229" s="3" t="s">
        <v>1404</v>
      </c>
      <c r="K1229" s="3">
        <v>0</v>
      </c>
      <c r="L1229" s="3"/>
      <c r="M1229" s="3"/>
      <c r="O1229">
        <f>Table2[[#This Row],[id]]</f>
        <v>1228</v>
      </c>
      <c r="P1229" t="str">
        <f>_xlfn.XLOOKUP(Table2[[#This Row],[id]],AGCEEP[id],AGCEEP[continent])</f>
        <v>Oceania</v>
      </c>
      <c r="Q1229" t="str">
        <f>_xlfn.XLOOKUP(Table2[[#This Row],[id]],AGCEEP[id],AGCEEP[region])</f>
        <v>OceaniaSea</v>
      </c>
      <c r="R1229" t="str">
        <f>_xlfn.XLOOKUP(Table2[[#This Row],[id]],AGCEEP[id],AGCEEP[area])</f>
        <v>Sea</v>
      </c>
      <c r="S1229" t="str">
        <f>_xlfn.XLOOKUP(Table2[[#This Row],[id]],AGCEEP[id],AGCEEP[terrain])</f>
        <v>sea</v>
      </c>
      <c r="T1229">
        <f>_xlfn.XLOOKUP(Table2[[#This Row],[id]],AGCEEP[id],AGCEEP[religion])</f>
        <v>0</v>
      </c>
      <c r="U1229">
        <f>_xlfn.XLOOKUP(Table2[[#This Row],[id]],AGCEEP[id],AGCEEP[climate])</f>
        <v>0</v>
      </c>
      <c r="V1229">
        <f>_xlfn.XLOOKUP(Table2[[#This Row],[id]],AGCEEP[id],AGCEEP[culture])</f>
        <v>0</v>
      </c>
      <c r="W1229">
        <f>_xlfn.XLOOKUP(Table2[[#This Row],[id]],AGCEEP[id],AGCEEP[goods])</f>
        <v>0</v>
      </c>
      <c r="X1229" t="str">
        <f>_xlfn.XLOOKUP(Table2[[#This Row],[id]],AGCEEP[id],AGCEEP[name])</f>
        <v>Trobriand Islands</v>
      </c>
      <c r="Y1229">
        <f>_xlfn.XLOOKUP(Table2[[#This Row],[id]],AGCEEP[id],AGCEEP[colonization_difficulty])</f>
        <v>0</v>
      </c>
      <c r="Z1229">
        <f>_xlfn.XLOOKUP(Table2[[#This Row],[id]],AGCEEP[id],AGCEEP[manpower])</f>
        <v>0</v>
      </c>
      <c r="AA1229">
        <f>_xlfn.XLOOKUP(Table2[[#This Row],[id]],AGCEEP[id],AGCEEP[income])</f>
        <v>0</v>
      </c>
    </row>
    <row r="1230" spans="1:27">
      <c r="A1230" s="2">
        <v>1229</v>
      </c>
      <c r="B1230" s="3" t="s">
        <v>989</v>
      </c>
      <c r="C1230" s="3" t="s">
        <v>1652</v>
      </c>
      <c r="D1230" s="3" t="s">
        <v>1616</v>
      </c>
      <c r="E1230" s="3" t="s">
        <v>1308</v>
      </c>
      <c r="F1230" s="3"/>
      <c r="G1230" s="3"/>
      <c r="H1230" s="3"/>
      <c r="I1230" s="3"/>
      <c r="J1230" s="3" t="s">
        <v>1807</v>
      </c>
      <c r="K1230" s="3">
        <v>0</v>
      </c>
      <c r="L1230" s="3"/>
      <c r="M1230" s="3"/>
      <c r="O1230">
        <f>Table2[[#This Row],[id]]</f>
        <v>1229</v>
      </c>
      <c r="P1230" t="str">
        <f>_xlfn.XLOOKUP(Table2[[#This Row],[id]],AGCEEP[id],AGCEEP[continent])</f>
        <v>Oceania</v>
      </c>
      <c r="Q1230" t="str">
        <f>_xlfn.XLOOKUP(Table2[[#This Row],[id]],AGCEEP[id],AGCEEP[region])</f>
        <v>BarrierReefSea</v>
      </c>
      <c r="R1230" t="str">
        <f>_xlfn.XLOOKUP(Table2[[#This Row],[id]],AGCEEP[id],AGCEEP[area])</f>
        <v>Sea</v>
      </c>
      <c r="S1230" t="str">
        <f>_xlfn.XLOOKUP(Table2[[#This Row],[id]],AGCEEP[id],AGCEEP[terrain])</f>
        <v>sea</v>
      </c>
      <c r="T1230">
        <f>_xlfn.XLOOKUP(Table2[[#This Row],[id]],AGCEEP[id],AGCEEP[religion])</f>
        <v>0</v>
      </c>
      <c r="U1230">
        <f>_xlfn.XLOOKUP(Table2[[#This Row],[id]],AGCEEP[id],AGCEEP[climate])</f>
        <v>0</v>
      </c>
      <c r="V1230">
        <f>_xlfn.XLOOKUP(Table2[[#This Row],[id]],AGCEEP[id],AGCEEP[culture])</f>
        <v>0</v>
      </c>
      <c r="W1230">
        <f>_xlfn.XLOOKUP(Table2[[#This Row],[id]],AGCEEP[id],AGCEEP[goods])</f>
        <v>0</v>
      </c>
      <c r="X1230" t="str">
        <f>_xlfn.XLOOKUP(Table2[[#This Row],[id]],AGCEEP[id],AGCEEP[name])</f>
        <v>Louisiade Archipelago</v>
      </c>
      <c r="Y1230">
        <f>_xlfn.XLOOKUP(Table2[[#This Row],[id]],AGCEEP[id],AGCEEP[colonization_difficulty])</f>
        <v>0</v>
      </c>
      <c r="Z1230">
        <f>_xlfn.XLOOKUP(Table2[[#This Row],[id]],AGCEEP[id],AGCEEP[manpower])</f>
        <v>0</v>
      </c>
      <c r="AA1230">
        <f>_xlfn.XLOOKUP(Table2[[#This Row],[id]],AGCEEP[id],AGCEEP[income])</f>
        <v>0</v>
      </c>
    </row>
    <row r="1231" spans="1:27">
      <c r="A1231" s="2">
        <v>1230</v>
      </c>
      <c r="B1231" s="3" t="s">
        <v>989</v>
      </c>
      <c r="C1231" s="3" t="s">
        <v>1643</v>
      </c>
      <c r="D1231" s="3" t="s">
        <v>1616</v>
      </c>
      <c r="E1231" s="3" t="s">
        <v>1308</v>
      </c>
      <c r="F1231" s="3"/>
      <c r="G1231" s="3"/>
      <c r="H1231" s="3"/>
      <c r="I1231" s="3"/>
      <c r="J1231" s="3" t="s">
        <v>1934</v>
      </c>
      <c r="K1231" s="3"/>
      <c r="L1231" s="3"/>
      <c r="M1231" s="3"/>
      <c r="O1231">
        <f>Table2[[#This Row],[id]]</f>
        <v>1230</v>
      </c>
      <c r="P1231" t="str">
        <f>_xlfn.XLOOKUP(Table2[[#This Row],[id]],AGCEEP[id],AGCEEP[continent])</f>
        <v>Oceania</v>
      </c>
      <c r="Q1231" t="str">
        <f>_xlfn.XLOOKUP(Table2[[#This Row],[id]],AGCEEP[id],AGCEEP[region])</f>
        <v>SWPacificSea</v>
      </c>
      <c r="R1231" t="str">
        <f>_xlfn.XLOOKUP(Table2[[#This Row],[id]],AGCEEP[id],AGCEEP[area])</f>
        <v>Sea</v>
      </c>
      <c r="S1231" t="str">
        <f>_xlfn.XLOOKUP(Table2[[#This Row],[id]],AGCEEP[id],AGCEEP[terrain])</f>
        <v>sea</v>
      </c>
      <c r="T1231">
        <f>_xlfn.XLOOKUP(Table2[[#This Row],[id]],AGCEEP[id],AGCEEP[religion])</f>
        <v>0</v>
      </c>
      <c r="U1231" t="str">
        <f>_xlfn.XLOOKUP(Table2[[#This Row],[id]],AGCEEP[id],AGCEEP[climate])</f>
        <v>tundra</v>
      </c>
      <c r="V1231">
        <f>_xlfn.XLOOKUP(Table2[[#This Row],[id]],AGCEEP[id],AGCEEP[culture])</f>
        <v>0</v>
      </c>
      <c r="W1231">
        <f>_xlfn.XLOOKUP(Table2[[#This Row],[id]],AGCEEP[id],AGCEEP[goods])</f>
        <v>0</v>
      </c>
      <c r="X1231" t="str">
        <f>_xlfn.XLOOKUP(Table2[[#This Row],[id]],AGCEEP[id],AGCEEP[name])</f>
        <v>Pacific Countercurrent</v>
      </c>
      <c r="Y1231">
        <f>_xlfn.XLOOKUP(Table2[[#This Row],[id]],AGCEEP[id],AGCEEP[colonization_difficulty])</f>
        <v>0</v>
      </c>
      <c r="Z1231">
        <f>_xlfn.XLOOKUP(Table2[[#This Row],[id]],AGCEEP[id],AGCEEP[manpower])</f>
        <v>0</v>
      </c>
      <c r="AA1231">
        <f>_xlfn.XLOOKUP(Table2[[#This Row],[id]],AGCEEP[id],AGCEEP[income])</f>
        <v>0</v>
      </c>
    </row>
    <row r="1232" spans="1:27">
      <c r="A1232" s="2">
        <v>1231</v>
      </c>
      <c r="B1232" s="3" t="s">
        <v>989</v>
      </c>
      <c r="C1232" s="3" t="s">
        <v>1652</v>
      </c>
      <c r="D1232" s="3" t="s">
        <v>1616</v>
      </c>
      <c r="E1232" s="3" t="s">
        <v>1308</v>
      </c>
      <c r="F1232" s="3"/>
      <c r="G1232" s="3"/>
      <c r="H1232" s="3"/>
      <c r="I1232" s="3"/>
      <c r="J1232" s="3" t="s">
        <v>1808</v>
      </c>
      <c r="K1232" s="3"/>
      <c r="L1232" s="3"/>
      <c r="M1232" s="3"/>
      <c r="O1232">
        <f>Table2[[#This Row],[id]]</f>
        <v>1231</v>
      </c>
      <c r="P1232" t="str">
        <f>_xlfn.XLOOKUP(Table2[[#This Row],[id]],AGCEEP[id],AGCEEP[continent])</f>
        <v>Oceania</v>
      </c>
      <c r="Q1232" t="str">
        <f>_xlfn.XLOOKUP(Table2[[#This Row],[id]],AGCEEP[id],AGCEEP[region])</f>
        <v>BarrierReefSea</v>
      </c>
      <c r="R1232" t="str">
        <f>_xlfn.XLOOKUP(Table2[[#This Row],[id]],AGCEEP[id],AGCEEP[area])</f>
        <v>Sea</v>
      </c>
      <c r="S1232" t="str">
        <f>_xlfn.XLOOKUP(Table2[[#This Row],[id]],AGCEEP[id],AGCEEP[terrain])</f>
        <v>sea</v>
      </c>
      <c r="T1232">
        <f>_xlfn.XLOOKUP(Table2[[#This Row],[id]],AGCEEP[id],AGCEEP[religion])</f>
        <v>0</v>
      </c>
      <c r="U1232">
        <f>_xlfn.XLOOKUP(Table2[[#This Row],[id]],AGCEEP[id],AGCEEP[climate])</f>
        <v>0</v>
      </c>
      <c r="V1232">
        <f>_xlfn.XLOOKUP(Table2[[#This Row],[id]],AGCEEP[id],AGCEEP[culture])</f>
        <v>0</v>
      </c>
      <c r="W1232">
        <f>_xlfn.XLOOKUP(Table2[[#This Row],[id]],AGCEEP[id],AGCEEP[goods])</f>
        <v>0</v>
      </c>
      <c r="X1232" t="str">
        <f>_xlfn.XLOOKUP(Table2[[#This Row],[id]],AGCEEP[id],AGCEEP[name])</f>
        <v>The Solomons</v>
      </c>
      <c r="Y1232">
        <f>_xlfn.XLOOKUP(Table2[[#This Row],[id]],AGCEEP[id],AGCEEP[colonization_difficulty])</f>
        <v>0</v>
      </c>
      <c r="Z1232">
        <f>_xlfn.XLOOKUP(Table2[[#This Row],[id]],AGCEEP[id],AGCEEP[manpower])</f>
        <v>0</v>
      </c>
      <c r="AA1232">
        <f>_xlfn.XLOOKUP(Table2[[#This Row],[id]],AGCEEP[id],AGCEEP[income])</f>
        <v>0</v>
      </c>
    </row>
    <row r="1233" spans="1:27">
      <c r="A1233" s="2">
        <v>1232</v>
      </c>
      <c r="B1233" s="3" t="s">
        <v>989</v>
      </c>
      <c r="C1233" s="3" t="s">
        <v>1643</v>
      </c>
      <c r="D1233" s="3" t="s">
        <v>1616</v>
      </c>
      <c r="E1233" s="3" t="s">
        <v>1308</v>
      </c>
      <c r="F1233" s="3"/>
      <c r="G1233" s="3"/>
      <c r="H1233" s="3"/>
      <c r="I1233" s="3"/>
      <c r="J1233" s="3" t="s">
        <v>1809</v>
      </c>
      <c r="K1233" s="3"/>
      <c r="L1233" s="3"/>
      <c r="M1233" s="3"/>
      <c r="O1233">
        <f>Table2[[#This Row],[id]]</f>
        <v>1232</v>
      </c>
      <c r="P1233" t="str">
        <f>_xlfn.XLOOKUP(Table2[[#This Row],[id]],AGCEEP[id],AGCEEP[continent])</f>
        <v>Oceania</v>
      </c>
      <c r="Q1233" t="str">
        <f>_xlfn.XLOOKUP(Table2[[#This Row],[id]],AGCEEP[id],AGCEEP[region])</f>
        <v>SWPacificSea</v>
      </c>
      <c r="R1233" t="str">
        <f>_xlfn.XLOOKUP(Table2[[#This Row],[id]],AGCEEP[id],AGCEEP[area])</f>
        <v>Sea</v>
      </c>
      <c r="S1233" t="str">
        <f>_xlfn.XLOOKUP(Table2[[#This Row],[id]],AGCEEP[id],AGCEEP[terrain])</f>
        <v>sea</v>
      </c>
      <c r="T1233">
        <f>_xlfn.XLOOKUP(Table2[[#This Row],[id]],AGCEEP[id],AGCEEP[religion])</f>
        <v>0</v>
      </c>
      <c r="U1233">
        <f>_xlfn.XLOOKUP(Table2[[#This Row],[id]],AGCEEP[id],AGCEEP[climate])</f>
        <v>0</v>
      </c>
      <c r="V1233">
        <f>_xlfn.XLOOKUP(Table2[[#This Row],[id]],AGCEEP[id],AGCEEP[culture])</f>
        <v>0</v>
      </c>
      <c r="W1233">
        <f>_xlfn.XLOOKUP(Table2[[#This Row],[id]],AGCEEP[id],AGCEEP[goods])</f>
        <v>0</v>
      </c>
      <c r="X1233" t="str">
        <f>_xlfn.XLOOKUP(Table2[[#This Row],[id]],AGCEEP[id],AGCEEP[name])</f>
        <v>Gilbert Sea</v>
      </c>
      <c r="Y1233">
        <f>_xlfn.XLOOKUP(Table2[[#This Row],[id]],AGCEEP[id],AGCEEP[colonization_difficulty])</f>
        <v>0</v>
      </c>
      <c r="Z1233">
        <f>_xlfn.XLOOKUP(Table2[[#This Row],[id]],AGCEEP[id],AGCEEP[manpower])</f>
        <v>0</v>
      </c>
      <c r="AA1233">
        <f>_xlfn.XLOOKUP(Table2[[#This Row],[id]],AGCEEP[id],AGCEEP[income])</f>
        <v>0</v>
      </c>
    </row>
    <row r="1234" spans="1:27">
      <c r="A1234" s="2">
        <v>1233</v>
      </c>
      <c r="B1234" s="3" t="s">
        <v>989</v>
      </c>
      <c r="C1234" s="3" t="s">
        <v>1652</v>
      </c>
      <c r="D1234" s="3" t="s">
        <v>1616</v>
      </c>
      <c r="E1234" s="3" t="s">
        <v>1308</v>
      </c>
      <c r="F1234" s="3"/>
      <c r="G1234" s="3"/>
      <c r="H1234" s="3"/>
      <c r="I1234" s="3"/>
      <c r="J1234" s="3" t="s">
        <v>1790</v>
      </c>
      <c r="K1234" s="3"/>
      <c r="L1234" s="3"/>
      <c r="M1234" s="3"/>
      <c r="O1234">
        <f>Table2[[#This Row],[id]]</f>
        <v>1233</v>
      </c>
      <c r="P1234" t="str">
        <f>_xlfn.XLOOKUP(Table2[[#This Row],[id]],AGCEEP[id],AGCEEP[continent])</f>
        <v>Oceania</v>
      </c>
      <c r="Q1234" t="str">
        <f>_xlfn.XLOOKUP(Table2[[#This Row],[id]],AGCEEP[id],AGCEEP[region])</f>
        <v>BarrierReefSea</v>
      </c>
      <c r="R1234" t="str">
        <f>_xlfn.XLOOKUP(Table2[[#This Row],[id]],AGCEEP[id],AGCEEP[area])</f>
        <v>Sea</v>
      </c>
      <c r="S1234" t="str">
        <f>_xlfn.XLOOKUP(Table2[[#This Row],[id]],AGCEEP[id],AGCEEP[terrain])</f>
        <v>sea</v>
      </c>
      <c r="T1234">
        <f>_xlfn.XLOOKUP(Table2[[#This Row],[id]],AGCEEP[id],AGCEEP[religion])</f>
        <v>0</v>
      </c>
      <c r="U1234">
        <f>_xlfn.XLOOKUP(Table2[[#This Row],[id]],AGCEEP[id],AGCEEP[climate])</f>
        <v>0</v>
      </c>
      <c r="V1234">
        <f>_xlfn.XLOOKUP(Table2[[#This Row],[id]],AGCEEP[id],AGCEEP[culture])</f>
        <v>0</v>
      </c>
      <c r="W1234">
        <f>_xlfn.XLOOKUP(Table2[[#This Row],[id]],AGCEEP[id],AGCEEP[goods])</f>
        <v>0</v>
      </c>
      <c r="X1234" t="str">
        <f>_xlfn.XLOOKUP(Table2[[#This Row],[id]],AGCEEP[id],AGCEEP[name])</f>
        <v>South Pacific Ocean</v>
      </c>
      <c r="Y1234">
        <f>_xlfn.XLOOKUP(Table2[[#This Row],[id]],AGCEEP[id],AGCEEP[colonization_difficulty])</f>
        <v>0</v>
      </c>
      <c r="Z1234">
        <f>_xlfn.XLOOKUP(Table2[[#This Row],[id]],AGCEEP[id],AGCEEP[manpower])</f>
        <v>0</v>
      </c>
      <c r="AA1234">
        <f>_xlfn.XLOOKUP(Table2[[#This Row],[id]],AGCEEP[id],AGCEEP[income])</f>
        <v>0</v>
      </c>
    </row>
    <row r="1235" spans="1:27">
      <c r="A1235" s="2">
        <v>1234</v>
      </c>
      <c r="B1235" s="3" t="s">
        <v>989</v>
      </c>
      <c r="C1235" s="3" t="s">
        <v>1643</v>
      </c>
      <c r="D1235" s="3" t="s">
        <v>1616</v>
      </c>
      <c r="E1235" s="3" t="s">
        <v>1308</v>
      </c>
      <c r="F1235" s="3"/>
      <c r="G1235" s="3"/>
      <c r="H1235" s="3"/>
      <c r="I1235" s="3"/>
      <c r="J1235" s="3" t="s">
        <v>1790</v>
      </c>
      <c r="K1235" s="3"/>
      <c r="L1235" s="3"/>
      <c r="M1235" s="3"/>
      <c r="O1235">
        <f>Table2[[#This Row],[id]]</f>
        <v>1234</v>
      </c>
      <c r="P1235" t="str">
        <f>_xlfn.XLOOKUP(Table2[[#This Row],[id]],AGCEEP[id],AGCEEP[continent])</f>
        <v>Oceania</v>
      </c>
      <c r="Q1235" t="str">
        <f>_xlfn.XLOOKUP(Table2[[#This Row],[id]],AGCEEP[id],AGCEEP[region])</f>
        <v>SWPacificSea</v>
      </c>
      <c r="R1235" t="str">
        <f>_xlfn.XLOOKUP(Table2[[#This Row],[id]],AGCEEP[id],AGCEEP[area])</f>
        <v>Sea</v>
      </c>
      <c r="S1235" t="str">
        <f>_xlfn.XLOOKUP(Table2[[#This Row],[id]],AGCEEP[id],AGCEEP[terrain])</f>
        <v>sea</v>
      </c>
      <c r="T1235">
        <f>_xlfn.XLOOKUP(Table2[[#This Row],[id]],AGCEEP[id],AGCEEP[religion])</f>
        <v>0</v>
      </c>
      <c r="U1235">
        <f>_xlfn.XLOOKUP(Table2[[#This Row],[id]],AGCEEP[id],AGCEEP[climate])</f>
        <v>0</v>
      </c>
      <c r="V1235">
        <f>_xlfn.XLOOKUP(Table2[[#This Row],[id]],AGCEEP[id],AGCEEP[culture])</f>
        <v>0</v>
      </c>
      <c r="W1235">
        <f>_xlfn.XLOOKUP(Table2[[#This Row],[id]],AGCEEP[id],AGCEEP[goods])</f>
        <v>0</v>
      </c>
      <c r="X1235" t="str">
        <f>_xlfn.XLOOKUP(Table2[[#This Row],[id]],AGCEEP[id],AGCEEP[name])</f>
        <v>South Pacific Ocean</v>
      </c>
      <c r="Y1235">
        <f>_xlfn.XLOOKUP(Table2[[#This Row],[id]],AGCEEP[id],AGCEEP[colonization_difficulty])</f>
        <v>0</v>
      </c>
      <c r="Z1235">
        <f>_xlfn.XLOOKUP(Table2[[#This Row],[id]],AGCEEP[id],AGCEEP[manpower])</f>
        <v>0</v>
      </c>
      <c r="AA1235">
        <f>_xlfn.XLOOKUP(Table2[[#This Row],[id]],AGCEEP[id],AGCEEP[income])</f>
        <v>0</v>
      </c>
    </row>
    <row r="1236" spans="1:27">
      <c r="A1236" s="2">
        <v>1235</v>
      </c>
      <c r="B1236" s="3" t="s">
        <v>989</v>
      </c>
      <c r="C1236" s="3" t="s">
        <v>1636</v>
      </c>
      <c r="D1236" s="3" t="s">
        <v>1616</v>
      </c>
      <c r="E1236" s="3" t="s">
        <v>1308</v>
      </c>
      <c r="F1236" s="3"/>
      <c r="G1236" s="3"/>
      <c r="H1236" s="3"/>
      <c r="I1236" s="3"/>
      <c r="J1236" s="3" t="s">
        <v>1790</v>
      </c>
      <c r="K1236" s="3"/>
      <c r="L1236" s="3"/>
      <c r="M1236" s="3"/>
      <c r="O1236">
        <f>Table2[[#This Row],[id]]</f>
        <v>1235</v>
      </c>
      <c r="P1236" t="str">
        <f>_xlfn.XLOOKUP(Table2[[#This Row],[id]],AGCEEP[id],AGCEEP[continent])</f>
        <v>Oceania</v>
      </c>
      <c r="Q1236" t="str">
        <f>_xlfn.XLOOKUP(Table2[[#This Row],[id]],AGCEEP[id],AGCEEP[region])</f>
        <v>SEPacificSea</v>
      </c>
      <c r="R1236" t="str">
        <f>_xlfn.XLOOKUP(Table2[[#This Row],[id]],AGCEEP[id],AGCEEP[area])</f>
        <v>Sea</v>
      </c>
      <c r="S1236" t="str">
        <f>_xlfn.XLOOKUP(Table2[[#This Row],[id]],AGCEEP[id],AGCEEP[terrain])</f>
        <v>sea</v>
      </c>
      <c r="T1236">
        <f>_xlfn.XLOOKUP(Table2[[#This Row],[id]],AGCEEP[id],AGCEEP[religion])</f>
        <v>0</v>
      </c>
      <c r="U1236">
        <f>_xlfn.XLOOKUP(Table2[[#This Row],[id]],AGCEEP[id],AGCEEP[climate])</f>
        <v>0</v>
      </c>
      <c r="V1236">
        <f>_xlfn.XLOOKUP(Table2[[#This Row],[id]],AGCEEP[id],AGCEEP[culture])</f>
        <v>0</v>
      </c>
      <c r="W1236">
        <f>_xlfn.XLOOKUP(Table2[[#This Row],[id]],AGCEEP[id],AGCEEP[goods])</f>
        <v>0</v>
      </c>
      <c r="X1236" t="str">
        <f>_xlfn.XLOOKUP(Table2[[#This Row],[id]],AGCEEP[id],AGCEEP[name])</f>
        <v>South Pacific Ocean</v>
      </c>
      <c r="Y1236">
        <f>_xlfn.XLOOKUP(Table2[[#This Row],[id]],AGCEEP[id],AGCEEP[colonization_difficulty])</f>
        <v>0</v>
      </c>
      <c r="Z1236">
        <f>_xlfn.XLOOKUP(Table2[[#This Row],[id]],AGCEEP[id],AGCEEP[manpower])</f>
        <v>0</v>
      </c>
      <c r="AA1236">
        <f>_xlfn.XLOOKUP(Table2[[#This Row],[id]],AGCEEP[id],AGCEEP[income])</f>
        <v>0</v>
      </c>
    </row>
    <row r="1237" spans="1:27">
      <c r="A1237" s="2">
        <v>1236</v>
      </c>
      <c r="B1237" s="3" t="s">
        <v>989</v>
      </c>
      <c r="C1237" s="3" t="s">
        <v>1636</v>
      </c>
      <c r="D1237" s="3" t="s">
        <v>1616</v>
      </c>
      <c r="E1237" s="3" t="s">
        <v>1308</v>
      </c>
      <c r="F1237" s="3"/>
      <c r="G1237" s="3"/>
      <c r="H1237" s="3"/>
      <c r="I1237" s="3"/>
      <c r="J1237" s="3" t="s">
        <v>1790</v>
      </c>
      <c r="K1237" s="3"/>
      <c r="L1237" s="3"/>
      <c r="M1237" s="3"/>
      <c r="O1237">
        <f>Table2[[#This Row],[id]]</f>
        <v>1236</v>
      </c>
      <c r="P1237" t="str">
        <f>_xlfn.XLOOKUP(Table2[[#This Row],[id]],AGCEEP[id],AGCEEP[continent])</f>
        <v>Oceania</v>
      </c>
      <c r="Q1237" t="str">
        <f>_xlfn.XLOOKUP(Table2[[#This Row],[id]],AGCEEP[id],AGCEEP[region])</f>
        <v>SEPacificSea</v>
      </c>
      <c r="R1237" t="str">
        <f>_xlfn.XLOOKUP(Table2[[#This Row],[id]],AGCEEP[id],AGCEEP[area])</f>
        <v>Sea</v>
      </c>
      <c r="S1237" t="str">
        <f>_xlfn.XLOOKUP(Table2[[#This Row],[id]],AGCEEP[id],AGCEEP[terrain])</f>
        <v>sea</v>
      </c>
      <c r="T1237">
        <f>_xlfn.XLOOKUP(Table2[[#This Row],[id]],AGCEEP[id],AGCEEP[religion])</f>
        <v>0</v>
      </c>
      <c r="U1237" t="str">
        <f>_xlfn.XLOOKUP(Table2[[#This Row],[id]],AGCEEP[id],AGCEEP[climate])</f>
        <v>arctic</v>
      </c>
      <c r="V1237">
        <f>_xlfn.XLOOKUP(Table2[[#This Row],[id]],AGCEEP[id],AGCEEP[culture])</f>
        <v>0</v>
      </c>
      <c r="W1237">
        <f>_xlfn.XLOOKUP(Table2[[#This Row],[id]],AGCEEP[id],AGCEEP[goods])</f>
        <v>0</v>
      </c>
      <c r="X1237" t="str">
        <f>_xlfn.XLOOKUP(Table2[[#This Row],[id]],AGCEEP[id],AGCEEP[name])</f>
        <v>South Pacific Ocean</v>
      </c>
      <c r="Y1237">
        <f>_xlfn.XLOOKUP(Table2[[#This Row],[id]],AGCEEP[id],AGCEEP[colonization_difficulty])</f>
        <v>0</v>
      </c>
      <c r="Z1237">
        <f>_xlfn.XLOOKUP(Table2[[#This Row],[id]],AGCEEP[id],AGCEEP[manpower])</f>
        <v>0</v>
      </c>
      <c r="AA1237">
        <f>_xlfn.XLOOKUP(Table2[[#This Row],[id]],AGCEEP[id],AGCEEP[income])</f>
        <v>0</v>
      </c>
    </row>
    <row r="1238" spans="1:27">
      <c r="A1238" s="2">
        <v>1237</v>
      </c>
      <c r="B1238" s="3" t="s">
        <v>989</v>
      </c>
      <c r="C1238" s="3" t="s">
        <v>1636</v>
      </c>
      <c r="D1238" s="3" t="s">
        <v>1616</v>
      </c>
      <c r="E1238" s="3" t="s">
        <v>1308</v>
      </c>
      <c r="F1238" s="3"/>
      <c r="G1238" s="3"/>
      <c r="H1238" s="3"/>
      <c r="I1238" s="3"/>
      <c r="J1238" s="3" t="s">
        <v>1790</v>
      </c>
      <c r="K1238" s="3"/>
      <c r="L1238" s="3"/>
      <c r="M1238" s="3"/>
      <c r="O1238">
        <f>Table2[[#This Row],[id]]</f>
        <v>1237</v>
      </c>
      <c r="P1238" t="str">
        <f>_xlfn.XLOOKUP(Table2[[#This Row],[id]],AGCEEP[id],AGCEEP[continent])</f>
        <v>Oceania</v>
      </c>
      <c r="Q1238" t="str">
        <f>_xlfn.XLOOKUP(Table2[[#This Row],[id]],AGCEEP[id],AGCEEP[region])</f>
        <v>SEPacificSea</v>
      </c>
      <c r="R1238" t="str">
        <f>_xlfn.XLOOKUP(Table2[[#This Row],[id]],AGCEEP[id],AGCEEP[area])</f>
        <v>Sea</v>
      </c>
      <c r="S1238" t="str">
        <f>_xlfn.XLOOKUP(Table2[[#This Row],[id]],AGCEEP[id],AGCEEP[terrain])</f>
        <v>sea</v>
      </c>
      <c r="T1238">
        <f>_xlfn.XLOOKUP(Table2[[#This Row],[id]],AGCEEP[id],AGCEEP[religion])</f>
        <v>0</v>
      </c>
      <c r="U1238" t="str">
        <f>_xlfn.XLOOKUP(Table2[[#This Row],[id]],AGCEEP[id],AGCEEP[climate])</f>
        <v>arctic</v>
      </c>
      <c r="V1238">
        <f>_xlfn.XLOOKUP(Table2[[#This Row],[id]],AGCEEP[id],AGCEEP[culture])</f>
        <v>0</v>
      </c>
      <c r="W1238">
        <f>_xlfn.XLOOKUP(Table2[[#This Row],[id]],AGCEEP[id],AGCEEP[goods])</f>
        <v>0</v>
      </c>
      <c r="X1238" t="str">
        <f>_xlfn.XLOOKUP(Table2[[#This Row],[id]],AGCEEP[id],AGCEEP[name])</f>
        <v>South Pacific Ocean</v>
      </c>
      <c r="Y1238">
        <f>_xlfn.XLOOKUP(Table2[[#This Row],[id]],AGCEEP[id],AGCEEP[colonization_difficulty])</f>
        <v>0</v>
      </c>
      <c r="Z1238">
        <f>_xlfn.XLOOKUP(Table2[[#This Row],[id]],AGCEEP[id],AGCEEP[manpower])</f>
        <v>0</v>
      </c>
      <c r="AA1238">
        <f>_xlfn.XLOOKUP(Table2[[#This Row],[id]],AGCEEP[id],AGCEEP[income])</f>
        <v>0</v>
      </c>
    </row>
    <row r="1239" spans="1:27">
      <c r="A1239" s="2">
        <v>1238</v>
      </c>
      <c r="B1239" s="3" t="s">
        <v>989</v>
      </c>
      <c r="C1239" s="3" t="s">
        <v>1636</v>
      </c>
      <c r="D1239" s="3" t="s">
        <v>1616</v>
      </c>
      <c r="E1239" s="3" t="s">
        <v>1308</v>
      </c>
      <c r="F1239" s="3"/>
      <c r="G1239" s="3"/>
      <c r="H1239" s="3"/>
      <c r="I1239" s="3"/>
      <c r="J1239" s="3" t="s">
        <v>1790</v>
      </c>
      <c r="K1239" s="3"/>
      <c r="L1239" s="3"/>
      <c r="M1239" s="3"/>
      <c r="O1239">
        <f>Table2[[#This Row],[id]]</f>
        <v>1238</v>
      </c>
      <c r="P1239" t="str">
        <f>_xlfn.XLOOKUP(Table2[[#This Row],[id]],AGCEEP[id],AGCEEP[continent])</f>
        <v>Oceania</v>
      </c>
      <c r="Q1239" t="str">
        <f>_xlfn.XLOOKUP(Table2[[#This Row],[id]],AGCEEP[id],AGCEEP[region])</f>
        <v>SEPacificSea</v>
      </c>
      <c r="R1239" t="str">
        <f>_xlfn.XLOOKUP(Table2[[#This Row],[id]],AGCEEP[id],AGCEEP[area])</f>
        <v>Sea</v>
      </c>
      <c r="S1239" t="str">
        <f>_xlfn.XLOOKUP(Table2[[#This Row],[id]],AGCEEP[id],AGCEEP[terrain])</f>
        <v>sea</v>
      </c>
      <c r="T1239">
        <f>_xlfn.XLOOKUP(Table2[[#This Row],[id]],AGCEEP[id],AGCEEP[religion])</f>
        <v>0</v>
      </c>
      <c r="U1239" t="str">
        <f>_xlfn.XLOOKUP(Table2[[#This Row],[id]],AGCEEP[id],AGCEEP[climate])</f>
        <v>arctic</v>
      </c>
      <c r="V1239">
        <f>_xlfn.XLOOKUP(Table2[[#This Row],[id]],AGCEEP[id],AGCEEP[culture])</f>
        <v>0</v>
      </c>
      <c r="W1239">
        <f>_xlfn.XLOOKUP(Table2[[#This Row],[id]],AGCEEP[id],AGCEEP[goods])</f>
        <v>0</v>
      </c>
      <c r="X1239" t="str">
        <f>_xlfn.XLOOKUP(Table2[[#This Row],[id]],AGCEEP[id],AGCEEP[name])</f>
        <v>South Pacific Ocean</v>
      </c>
      <c r="Y1239">
        <f>_xlfn.XLOOKUP(Table2[[#This Row],[id]],AGCEEP[id],AGCEEP[colonization_difficulty])</f>
        <v>0</v>
      </c>
      <c r="Z1239">
        <f>_xlfn.XLOOKUP(Table2[[#This Row],[id]],AGCEEP[id],AGCEEP[manpower])</f>
        <v>0</v>
      </c>
      <c r="AA1239">
        <f>_xlfn.XLOOKUP(Table2[[#This Row],[id]],AGCEEP[id],AGCEEP[income])</f>
        <v>0</v>
      </c>
    </row>
    <row r="1240" spans="1:27">
      <c r="A1240" s="2">
        <v>1239</v>
      </c>
      <c r="B1240" s="3" t="s">
        <v>11</v>
      </c>
      <c r="C1240" s="3" t="s">
        <v>1636</v>
      </c>
      <c r="D1240" s="3" t="s">
        <v>1616</v>
      </c>
      <c r="E1240" s="3" t="s">
        <v>1308</v>
      </c>
      <c r="F1240" s="3"/>
      <c r="G1240" s="3"/>
      <c r="H1240" s="3"/>
      <c r="I1240" s="3"/>
      <c r="J1240" s="3" t="s">
        <v>1536</v>
      </c>
      <c r="K1240" s="3">
        <v>0</v>
      </c>
      <c r="L1240" s="3"/>
      <c r="M1240" s="3"/>
      <c r="O1240">
        <f>Table2[[#This Row],[id]]</f>
        <v>1239</v>
      </c>
      <c r="P1240" t="str">
        <f>_xlfn.XLOOKUP(Table2[[#This Row],[id]],AGCEEP[id],AGCEEP[continent])</f>
        <v>America</v>
      </c>
      <c r="Q1240" t="str">
        <f>_xlfn.XLOOKUP(Table2[[#This Row],[id]],AGCEEP[id],AGCEEP[region])</f>
        <v>SEPacificSea</v>
      </c>
      <c r="R1240" t="str">
        <f>_xlfn.XLOOKUP(Table2[[#This Row],[id]],AGCEEP[id],AGCEEP[area])</f>
        <v>Sea</v>
      </c>
      <c r="S1240" t="str">
        <f>_xlfn.XLOOKUP(Table2[[#This Row],[id]],AGCEEP[id],AGCEEP[terrain])</f>
        <v>sea</v>
      </c>
      <c r="T1240">
        <f>_xlfn.XLOOKUP(Table2[[#This Row],[id]],AGCEEP[id],AGCEEP[religion])</f>
        <v>0</v>
      </c>
      <c r="U1240" t="str">
        <f>_xlfn.XLOOKUP(Table2[[#This Row],[id]],AGCEEP[id],AGCEEP[climate])</f>
        <v>arctic</v>
      </c>
      <c r="V1240">
        <f>_xlfn.XLOOKUP(Table2[[#This Row],[id]],AGCEEP[id],AGCEEP[culture])</f>
        <v>0</v>
      </c>
      <c r="W1240">
        <f>_xlfn.XLOOKUP(Table2[[#This Row],[id]],AGCEEP[id],AGCEEP[goods])</f>
        <v>0</v>
      </c>
      <c r="X1240" t="str">
        <f>_xlfn.XLOOKUP(Table2[[#This Row],[id]],AGCEEP[id],AGCEEP[name])</f>
        <v>Magellan Strait</v>
      </c>
      <c r="Y1240">
        <f>_xlfn.XLOOKUP(Table2[[#This Row],[id]],AGCEEP[id],AGCEEP[colonization_difficulty])</f>
        <v>0</v>
      </c>
      <c r="Z1240">
        <f>_xlfn.XLOOKUP(Table2[[#This Row],[id]],AGCEEP[id],AGCEEP[manpower])</f>
        <v>0</v>
      </c>
      <c r="AA1240">
        <f>_xlfn.XLOOKUP(Table2[[#This Row],[id]],AGCEEP[id],AGCEEP[income])</f>
        <v>0</v>
      </c>
    </row>
    <row r="1241" spans="1:27">
      <c r="A1241" s="2">
        <v>1240</v>
      </c>
      <c r="B1241" s="3" t="s">
        <v>11</v>
      </c>
      <c r="C1241" s="3" t="s">
        <v>1648</v>
      </c>
      <c r="D1241" s="3" t="s">
        <v>1653</v>
      </c>
      <c r="E1241" s="3" t="s">
        <v>1308</v>
      </c>
      <c r="F1241" s="3"/>
      <c r="G1241" s="3"/>
      <c r="H1241" s="3"/>
      <c r="I1241" s="3"/>
      <c r="J1241" s="3" t="s">
        <v>1561</v>
      </c>
      <c r="K1241" s="3">
        <v>0</v>
      </c>
      <c r="L1241" s="3"/>
      <c r="M1241" s="3"/>
      <c r="O1241">
        <f>Table2[[#This Row],[id]]</f>
        <v>1240</v>
      </c>
      <c r="P1241" t="str">
        <f>_xlfn.XLOOKUP(Table2[[#This Row],[id]],AGCEEP[id],AGCEEP[continent])</f>
        <v>America</v>
      </c>
      <c r="Q1241" t="str">
        <f>_xlfn.XLOOKUP(Table2[[#This Row],[id]],AGCEEP[id],AGCEEP[region])</f>
        <v>SWAtlanticSea</v>
      </c>
      <c r="R1241" t="str">
        <f>_xlfn.XLOOKUP(Table2[[#This Row],[id]],AGCEEP[id],AGCEEP[area])</f>
        <v>CapeHornArea</v>
      </c>
      <c r="S1241" t="str">
        <f>_xlfn.XLOOKUP(Table2[[#This Row],[id]],AGCEEP[id],AGCEEP[terrain])</f>
        <v>sea</v>
      </c>
      <c r="T1241">
        <f>_xlfn.XLOOKUP(Table2[[#This Row],[id]],AGCEEP[id],AGCEEP[religion])</f>
        <v>0</v>
      </c>
      <c r="U1241" t="str">
        <f>_xlfn.XLOOKUP(Table2[[#This Row],[id]],AGCEEP[id],AGCEEP[climate])</f>
        <v>arctic</v>
      </c>
      <c r="V1241">
        <f>_xlfn.XLOOKUP(Table2[[#This Row],[id]],AGCEEP[id],AGCEEP[culture])</f>
        <v>0</v>
      </c>
      <c r="W1241">
        <f>_xlfn.XLOOKUP(Table2[[#This Row],[id]],AGCEEP[id],AGCEEP[goods])</f>
        <v>0</v>
      </c>
      <c r="X1241" t="str">
        <f>_xlfn.XLOOKUP(Table2[[#This Row],[id]],AGCEEP[id],AGCEEP[name])</f>
        <v>Cape Horn</v>
      </c>
      <c r="Y1241">
        <f>_xlfn.XLOOKUP(Table2[[#This Row],[id]],AGCEEP[id],AGCEEP[colonization_difficulty])</f>
        <v>0</v>
      </c>
      <c r="Z1241">
        <f>_xlfn.XLOOKUP(Table2[[#This Row],[id]],AGCEEP[id],AGCEEP[manpower])</f>
        <v>0</v>
      </c>
      <c r="AA1241">
        <f>_xlfn.XLOOKUP(Table2[[#This Row],[id]],AGCEEP[id],AGCEEP[income])</f>
        <v>0</v>
      </c>
    </row>
    <row r="1242" spans="1:27">
      <c r="A1242" s="2">
        <v>1241</v>
      </c>
      <c r="B1242" s="3" t="s">
        <v>11</v>
      </c>
      <c r="C1242" s="3" t="s">
        <v>1648</v>
      </c>
      <c r="D1242" s="3" t="s">
        <v>1616</v>
      </c>
      <c r="E1242" s="3" t="s">
        <v>1308</v>
      </c>
      <c r="F1242" s="3"/>
      <c r="G1242" s="3"/>
      <c r="H1242" s="3"/>
      <c r="I1242" s="3"/>
      <c r="J1242" s="3" t="s">
        <v>1535</v>
      </c>
      <c r="K1242" s="3">
        <v>0</v>
      </c>
      <c r="L1242" s="3"/>
      <c r="M1242" s="3"/>
      <c r="O1242">
        <f>Table2[[#This Row],[id]]</f>
        <v>1241</v>
      </c>
      <c r="P1242" t="str">
        <f>_xlfn.XLOOKUP(Table2[[#This Row],[id]],AGCEEP[id],AGCEEP[continent])</f>
        <v>America</v>
      </c>
      <c r="Q1242" t="str">
        <f>_xlfn.XLOOKUP(Table2[[#This Row],[id]],AGCEEP[id],AGCEEP[region])</f>
        <v>SWAtlanticSea</v>
      </c>
      <c r="R1242" t="str">
        <f>_xlfn.XLOOKUP(Table2[[#This Row],[id]],AGCEEP[id],AGCEEP[area])</f>
        <v>Sea</v>
      </c>
      <c r="S1242" t="str">
        <f>_xlfn.XLOOKUP(Table2[[#This Row],[id]],AGCEEP[id],AGCEEP[terrain])</f>
        <v>sea</v>
      </c>
      <c r="T1242">
        <f>_xlfn.XLOOKUP(Table2[[#This Row],[id]],AGCEEP[id],AGCEEP[religion])</f>
        <v>0</v>
      </c>
      <c r="U1242" t="str">
        <f>_xlfn.XLOOKUP(Table2[[#This Row],[id]],AGCEEP[id],AGCEEP[climate])</f>
        <v>arctic</v>
      </c>
      <c r="V1242">
        <f>_xlfn.XLOOKUP(Table2[[#This Row],[id]],AGCEEP[id],AGCEEP[culture])</f>
        <v>0</v>
      </c>
      <c r="W1242">
        <f>_xlfn.XLOOKUP(Table2[[#This Row],[id]],AGCEEP[id],AGCEEP[goods])</f>
        <v>0</v>
      </c>
      <c r="X1242" t="str">
        <f>_xlfn.XLOOKUP(Table2[[#This Row],[id]],AGCEEP[id],AGCEEP[name])</f>
        <v>Patagonian Sea</v>
      </c>
      <c r="Y1242">
        <f>_xlfn.XLOOKUP(Table2[[#This Row],[id]],AGCEEP[id],AGCEEP[colonization_difficulty])</f>
        <v>0</v>
      </c>
      <c r="Z1242">
        <f>_xlfn.XLOOKUP(Table2[[#This Row],[id]],AGCEEP[id],AGCEEP[manpower])</f>
        <v>0</v>
      </c>
      <c r="AA1242">
        <f>_xlfn.XLOOKUP(Table2[[#This Row],[id]],AGCEEP[id],AGCEEP[income])</f>
        <v>0</v>
      </c>
    </row>
    <row r="1243" spans="1:27">
      <c r="A1243" s="2">
        <v>1242</v>
      </c>
      <c r="B1243" s="3" t="s">
        <v>11</v>
      </c>
      <c r="C1243" s="3" t="s">
        <v>1648</v>
      </c>
      <c r="D1243" s="3" t="s">
        <v>1616</v>
      </c>
      <c r="E1243" s="3" t="s">
        <v>1308</v>
      </c>
      <c r="F1243" s="3"/>
      <c r="G1243" s="3"/>
      <c r="H1243" s="3"/>
      <c r="I1243" s="3"/>
      <c r="J1243" s="3" t="s">
        <v>1810</v>
      </c>
      <c r="K1243" s="3"/>
      <c r="L1243" s="3"/>
      <c r="M1243" s="3"/>
      <c r="O1243">
        <f>Table2[[#This Row],[id]]</f>
        <v>1242</v>
      </c>
      <c r="P1243" t="str">
        <f>_xlfn.XLOOKUP(Table2[[#This Row],[id]],AGCEEP[id],AGCEEP[continent])</f>
        <v>America</v>
      </c>
      <c r="Q1243" t="str">
        <f>_xlfn.XLOOKUP(Table2[[#This Row],[id]],AGCEEP[id],AGCEEP[region])</f>
        <v>SWAtlanticSea</v>
      </c>
      <c r="R1243" t="str">
        <f>_xlfn.XLOOKUP(Table2[[#This Row],[id]],AGCEEP[id],AGCEEP[area])</f>
        <v>Sea</v>
      </c>
      <c r="S1243" t="str">
        <f>_xlfn.XLOOKUP(Table2[[#This Row],[id]],AGCEEP[id],AGCEEP[terrain])</f>
        <v>sea</v>
      </c>
      <c r="T1243">
        <f>_xlfn.XLOOKUP(Table2[[#This Row],[id]],AGCEEP[id],AGCEEP[religion])</f>
        <v>0</v>
      </c>
      <c r="U1243" t="str">
        <f>_xlfn.XLOOKUP(Table2[[#This Row],[id]],AGCEEP[id],AGCEEP[climate])</f>
        <v>arctic</v>
      </c>
      <c r="V1243">
        <f>_xlfn.XLOOKUP(Table2[[#This Row],[id]],AGCEEP[id],AGCEEP[culture])</f>
        <v>0</v>
      </c>
      <c r="W1243">
        <f>_xlfn.XLOOKUP(Table2[[#This Row],[id]],AGCEEP[id],AGCEEP[goods])</f>
        <v>0</v>
      </c>
      <c r="X1243" t="str">
        <f>_xlfn.XLOOKUP(Table2[[#This Row],[id]],AGCEEP[id],AGCEEP[name])</f>
        <v>Southern Atlantic Ocean</v>
      </c>
      <c r="Y1243">
        <f>_xlfn.XLOOKUP(Table2[[#This Row],[id]],AGCEEP[id],AGCEEP[colonization_difficulty])</f>
        <v>0</v>
      </c>
      <c r="Z1243">
        <f>_xlfn.XLOOKUP(Table2[[#This Row],[id]],AGCEEP[id],AGCEEP[manpower])</f>
        <v>0</v>
      </c>
      <c r="AA1243">
        <f>_xlfn.XLOOKUP(Table2[[#This Row],[id]],AGCEEP[id],AGCEEP[income])</f>
        <v>0</v>
      </c>
    </row>
    <row r="1244" spans="1:27">
      <c r="A1244" s="2">
        <v>1243</v>
      </c>
      <c r="B1244" s="3" t="s">
        <v>11</v>
      </c>
      <c r="C1244" s="3" t="s">
        <v>1648</v>
      </c>
      <c r="D1244" s="3" t="s">
        <v>1616</v>
      </c>
      <c r="E1244" s="3" t="s">
        <v>1308</v>
      </c>
      <c r="F1244" s="3"/>
      <c r="G1244" s="3"/>
      <c r="H1244" s="3"/>
      <c r="I1244" s="3"/>
      <c r="J1244" s="3" t="s">
        <v>1560</v>
      </c>
      <c r="K1244" s="3">
        <v>0</v>
      </c>
      <c r="L1244" s="3"/>
      <c r="M1244" s="3"/>
      <c r="O1244">
        <f>Table2[[#This Row],[id]]</f>
        <v>1243</v>
      </c>
      <c r="P1244" t="str">
        <f>_xlfn.XLOOKUP(Table2[[#This Row],[id]],AGCEEP[id],AGCEEP[continent])</f>
        <v>America</v>
      </c>
      <c r="Q1244" t="str">
        <f>_xlfn.XLOOKUP(Table2[[#This Row],[id]],AGCEEP[id],AGCEEP[region])</f>
        <v>SWAtlanticSea</v>
      </c>
      <c r="R1244" t="str">
        <f>_xlfn.XLOOKUP(Table2[[#This Row],[id]],AGCEEP[id],AGCEEP[area])</f>
        <v>Sea</v>
      </c>
      <c r="S1244" t="str">
        <f>_xlfn.XLOOKUP(Table2[[#This Row],[id]],AGCEEP[id],AGCEEP[terrain])</f>
        <v>sea</v>
      </c>
      <c r="T1244">
        <f>_xlfn.XLOOKUP(Table2[[#This Row],[id]],AGCEEP[id],AGCEEP[religion])</f>
        <v>0</v>
      </c>
      <c r="U1244">
        <f>_xlfn.XLOOKUP(Table2[[#This Row],[id]],AGCEEP[id],AGCEEP[climate])</f>
        <v>0</v>
      </c>
      <c r="V1244">
        <f>_xlfn.XLOOKUP(Table2[[#This Row],[id]],AGCEEP[id],AGCEEP[culture])</f>
        <v>0</v>
      </c>
      <c r="W1244">
        <f>_xlfn.XLOOKUP(Table2[[#This Row],[id]],AGCEEP[id],AGCEEP[goods])</f>
        <v>0</v>
      </c>
      <c r="X1244" t="str">
        <f>_xlfn.XLOOKUP(Table2[[#This Row],[id]],AGCEEP[id],AGCEEP[name])</f>
        <v>Falkland Islands</v>
      </c>
      <c r="Y1244">
        <f>_xlfn.XLOOKUP(Table2[[#This Row],[id]],AGCEEP[id],AGCEEP[colonization_difficulty])</f>
        <v>0</v>
      </c>
      <c r="Z1244">
        <f>_xlfn.XLOOKUP(Table2[[#This Row],[id]],AGCEEP[id],AGCEEP[manpower])</f>
        <v>0</v>
      </c>
      <c r="AA1244">
        <f>_xlfn.XLOOKUP(Table2[[#This Row],[id]],AGCEEP[id],AGCEEP[income])</f>
        <v>0</v>
      </c>
    </row>
    <row r="1245" spans="1:27">
      <c r="A1245" s="2">
        <v>1244</v>
      </c>
      <c r="B1245" s="3" t="s">
        <v>11</v>
      </c>
      <c r="C1245" s="3" t="s">
        <v>1648</v>
      </c>
      <c r="D1245" s="3" t="s">
        <v>1616</v>
      </c>
      <c r="E1245" s="3" t="s">
        <v>1308</v>
      </c>
      <c r="F1245" s="3"/>
      <c r="G1245" s="3"/>
      <c r="H1245" s="3"/>
      <c r="I1245" s="3"/>
      <c r="J1245" s="3" t="s">
        <v>1811</v>
      </c>
      <c r="K1245" s="3"/>
      <c r="L1245" s="3"/>
      <c r="M1245" s="3"/>
      <c r="O1245">
        <f>Table2[[#This Row],[id]]</f>
        <v>1244</v>
      </c>
      <c r="P1245" t="str">
        <f>_xlfn.XLOOKUP(Table2[[#This Row],[id]],AGCEEP[id],AGCEEP[continent])</f>
        <v>America</v>
      </c>
      <c r="Q1245" t="str">
        <f>_xlfn.XLOOKUP(Table2[[#This Row],[id]],AGCEEP[id],AGCEEP[region])</f>
        <v>SWAtlanticSea</v>
      </c>
      <c r="R1245" t="str">
        <f>_xlfn.XLOOKUP(Table2[[#This Row],[id]],AGCEEP[id],AGCEEP[area])</f>
        <v>Sea</v>
      </c>
      <c r="S1245" t="str">
        <f>_xlfn.XLOOKUP(Table2[[#This Row],[id]],AGCEEP[id],AGCEEP[terrain])</f>
        <v>sea</v>
      </c>
      <c r="T1245">
        <f>_xlfn.XLOOKUP(Table2[[#This Row],[id]],AGCEEP[id],AGCEEP[religion])</f>
        <v>0</v>
      </c>
      <c r="U1245">
        <f>_xlfn.XLOOKUP(Table2[[#This Row],[id]],AGCEEP[id],AGCEEP[climate])</f>
        <v>0</v>
      </c>
      <c r="V1245">
        <f>_xlfn.XLOOKUP(Table2[[#This Row],[id]],AGCEEP[id],AGCEEP[culture])</f>
        <v>0</v>
      </c>
      <c r="W1245">
        <f>_xlfn.XLOOKUP(Table2[[#This Row],[id]],AGCEEP[id],AGCEEP[goods])</f>
        <v>0</v>
      </c>
      <c r="X1245" t="str">
        <f>_xlfn.XLOOKUP(Table2[[#This Row],[id]],AGCEEP[id],AGCEEP[name])</f>
        <v>New Georgia Island</v>
      </c>
      <c r="Y1245">
        <f>_xlfn.XLOOKUP(Table2[[#This Row],[id]],AGCEEP[id],AGCEEP[colonization_difficulty])</f>
        <v>0</v>
      </c>
      <c r="Z1245">
        <f>_xlfn.XLOOKUP(Table2[[#This Row],[id]],AGCEEP[id],AGCEEP[manpower])</f>
        <v>0</v>
      </c>
      <c r="AA1245">
        <f>_xlfn.XLOOKUP(Table2[[#This Row],[id]],AGCEEP[id],AGCEEP[income])</f>
        <v>0</v>
      </c>
    </row>
    <row r="1246" spans="1:27">
      <c r="A1246" s="2">
        <v>1245</v>
      </c>
      <c r="B1246" s="3" t="s">
        <v>11</v>
      </c>
      <c r="C1246" s="3" t="s">
        <v>1648</v>
      </c>
      <c r="D1246" s="3" t="s">
        <v>1616</v>
      </c>
      <c r="E1246" s="3" t="s">
        <v>1308</v>
      </c>
      <c r="F1246" s="3"/>
      <c r="G1246" s="3"/>
      <c r="H1246" s="3"/>
      <c r="I1246" s="3"/>
      <c r="J1246" s="3" t="s">
        <v>1779</v>
      </c>
      <c r="K1246" s="3"/>
      <c r="L1246" s="3"/>
      <c r="M1246" s="3"/>
      <c r="O1246">
        <f>Table2[[#This Row],[id]]</f>
        <v>1245</v>
      </c>
      <c r="P1246" t="str">
        <f>_xlfn.XLOOKUP(Table2[[#This Row],[id]],AGCEEP[id],AGCEEP[continent])</f>
        <v>America</v>
      </c>
      <c r="Q1246" t="str">
        <f>_xlfn.XLOOKUP(Table2[[#This Row],[id]],AGCEEP[id],AGCEEP[region])</f>
        <v>SWAtlanticSea</v>
      </c>
      <c r="R1246" t="str">
        <f>_xlfn.XLOOKUP(Table2[[#This Row],[id]],AGCEEP[id],AGCEEP[area])</f>
        <v>Sea</v>
      </c>
      <c r="S1246" t="str">
        <f>_xlfn.XLOOKUP(Table2[[#This Row],[id]],AGCEEP[id],AGCEEP[terrain])</f>
        <v>sea</v>
      </c>
      <c r="T1246">
        <f>_xlfn.XLOOKUP(Table2[[#This Row],[id]],AGCEEP[id],AGCEEP[religion])</f>
        <v>0</v>
      </c>
      <c r="U1246">
        <f>_xlfn.XLOOKUP(Table2[[#This Row],[id]],AGCEEP[id],AGCEEP[climate])</f>
        <v>0</v>
      </c>
      <c r="V1246">
        <f>_xlfn.XLOOKUP(Table2[[#This Row],[id]],AGCEEP[id],AGCEEP[culture])</f>
        <v>0</v>
      </c>
      <c r="W1246">
        <f>_xlfn.XLOOKUP(Table2[[#This Row],[id]],AGCEEP[id],AGCEEP[goods])</f>
        <v>0</v>
      </c>
      <c r="X1246" t="str">
        <f>_xlfn.XLOOKUP(Table2[[#This Row],[id]],AGCEEP[id],AGCEEP[name])</f>
        <v>South Atlantic Ocean</v>
      </c>
      <c r="Y1246">
        <f>_xlfn.XLOOKUP(Table2[[#This Row],[id]],AGCEEP[id],AGCEEP[colonization_difficulty])</f>
        <v>0</v>
      </c>
      <c r="Z1246">
        <f>_xlfn.XLOOKUP(Table2[[#This Row],[id]],AGCEEP[id],AGCEEP[manpower])</f>
        <v>0</v>
      </c>
      <c r="AA1246">
        <f>_xlfn.XLOOKUP(Table2[[#This Row],[id]],AGCEEP[id],AGCEEP[income])</f>
        <v>0</v>
      </c>
    </row>
    <row r="1247" spans="1:27">
      <c r="A1247" s="2">
        <v>1246</v>
      </c>
      <c r="B1247" s="3" t="s">
        <v>11</v>
      </c>
      <c r="C1247" s="3" t="s">
        <v>1648</v>
      </c>
      <c r="D1247" s="3" t="s">
        <v>1616</v>
      </c>
      <c r="E1247" s="3" t="s">
        <v>1308</v>
      </c>
      <c r="F1247" s="3"/>
      <c r="G1247" s="3"/>
      <c r="H1247" s="3"/>
      <c r="I1247" s="3"/>
      <c r="J1247" s="3" t="s">
        <v>1810</v>
      </c>
      <c r="K1247" s="3"/>
      <c r="L1247" s="3"/>
      <c r="M1247" s="3"/>
      <c r="O1247">
        <f>Table2[[#This Row],[id]]</f>
        <v>1246</v>
      </c>
      <c r="P1247" t="str">
        <f>_xlfn.XLOOKUP(Table2[[#This Row],[id]],AGCEEP[id],AGCEEP[continent])</f>
        <v>America</v>
      </c>
      <c r="Q1247" t="str">
        <f>_xlfn.XLOOKUP(Table2[[#This Row],[id]],AGCEEP[id],AGCEEP[region])</f>
        <v>SWAtlanticSea</v>
      </c>
      <c r="R1247" t="str">
        <f>_xlfn.XLOOKUP(Table2[[#This Row],[id]],AGCEEP[id],AGCEEP[area])</f>
        <v>Sea</v>
      </c>
      <c r="S1247" t="str">
        <f>_xlfn.XLOOKUP(Table2[[#This Row],[id]],AGCEEP[id],AGCEEP[terrain])</f>
        <v>sea</v>
      </c>
      <c r="T1247">
        <f>_xlfn.XLOOKUP(Table2[[#This Row],[id]],AGCEEP[id],AGCEEP[religion])</f>
        <v>0</v>
      </c>
      <c r="U1247" t="str">
        <f>_xlfn.XLOOKUP(Table2[[#This Row],[id]],AGCEEP[id],AGCEEP[climate])</f>
        <v>arctic</v>
      </c>
      <c r="V1247">
        <f>_xlfn.XLOOKUP(Table2[[#This Row],[id]],AGCEEP[id],AGCEEP[culture])</f>
        <v>0</v>
      </c>
      <c r="W1247">
        <f>_xlfn.XLOOKUP(Table2[[#This Row],[id]],AGCEEP[id],AGCEEP[goods])</f>
        <v>0</v>
      </c>
      <c r="X1247" t="str">
        <f>_xlfn.XLOOKUP(Table2[[#This Row],[id]],AGCEEP[id],AGCEEP[name])</f>
        <v>Southern Atlantic Ocean</v>
      </c>
      <c r="Y1247">
        <f>_xlfn.XLOOKUP(Table2[[#This Row],[id]],AGCEEP[id],AGCEEP[colonization_difficulty])</f>
        <v>0</v>
      </c>
      <c r="Z1247">
        <f>_xlfn.XLOOKUP(Table2[[#This Row],[id]],AGCEEP[id],AGCEEP[manpower])</f>
        <v>0</v>
      </c>
      <c r="AA1247">
        <f>_xlfn.XLOOKUP(Table2[[#This Row],[id]],AGCEEP[id],AGCEEP[income])</f>
        <v>0</v>
      </c>
    </row>
    <row r="1248" spans="1:27">
      <c r="A1248" s="2">
        <v>1247</v>
      </c>
      <c r="B1248" s="3" t="s">
        <v>1015</v>
      </c>
      <c r="C1248" s="3" t="s">
        <v>1645</v>
      </c>
      <c r="D1248" s="3" t="s">
        <v>1616</v>
      </c>
      <c r="E1248" s="3" t="s">
        <v>1308</v>
      </c>
      <c r="F1248" s="3"/>
      <c r="G1248" s="3"/>
      <c r="H1248" s="3"/>
      <c r="I1248" s="3"/>
      <c r="J1248" s="3" t="s">
        <v>1812</v>
      </c>
      <c r="K1248" s="3"/>
      <c r="L1248" s="3"/>
      <c r="M1248" s="3"/>
      <c r="O1248">
        <f>Table2[[#This Row],[id]]</f>
        <v>1247</v>
      </c>
      <c r="P1248" t="str">
        <f>_xlfn.XLOOKUP(Table2[[#This Row],[id]],AGCEEP[id],AGCEEP[continent])</f>
        <v>America</v>
      </c>
      <c r="Q1248" t="str">
        <f>_xlfn.XLOOKUP(Table2[[#This Row],[id]],AGCEEP[id],AGCEEP[region])</f>
        <v>SEAtlanticSea</v>
      </c>
      <c r="R1248" t="str">
        <f>_xlfn.XLOOKUP(Table2[[#This Row],[id]],AGCEEP[id],AGCEEP[area])</f>
        <v>Sea</v>
      </c>
      <c r="S1248" t="str">
        <f>_xlfn.XLOOKUP(Table2[[#This Row],[id]],AGCEEP[id],AGCEEP[terrain])</f>
        <v>sea</v>
      </c>
      <c r="T1248">
        <f>_xlfn.XLOOKUP(Table2[[#This Row],[id]],AGCEEP[id],AGCEEP[religion])</f>
        <v>0</v>
      </c>
      <c r="U1248" t="str">
        <f>_xlfn.XLOOKUP(Table2[[#This Row],[id]],AGCEEP[id],AGCEEP[climate])</f>
        <v>arctic</v>
      </c>
      <c r="V1248">
        <f>_xlfn.XLOOKUP(Table2[[#This Row],[id]],AGCEEP[id],AGCEEP[culture])</f>
        <v>0</v>
      </c>
      <c r="W1248">
        <f>_xlfn.XLOOKUP(Table2[[#This Row],[id]],AGCEEP[id],AGCEEP[goods])</f>
        <v>0</v>
      </c>
      <c r="X1248" t="str">
        <f>_xlfn.XLOOKUP(Table2[[#This Row],[id]],AGCEEP[id],AGCEEP[name])</f>
        <v>Tristan da Cunha Island</v>
      </c>
      <c r="Y1248">
        <f>_xlfn.XLOOKUP(Table2[[#This Row],[id]],AGCEEP[id],AGCEEP[colonization_difficulty])</f>
        <v>0</v>
      </c>
      <c r="Z1248">
        <f>_xlfn.XLOOKUP(Table2[[#This Row],[id]],AGCEEP[id],AGCEEP[manpower])</f>
        <v>0</v>
      </c>
      <c r="AA1248">
        <f>_xlfn.XLOOKUP(Table2[[#This Row],[id]],AGCEEP[id],AGCEEP[income])</f>
        <v>0</v>
      </c>
    </row>
    <row r="1249" spans="1:27">
      <c r="A1249" s="2">
        <v>1248</v>
      </c>
      <c r="B1249" s="3" t="s">
        <v>1015</v>
      </c>
      <c r="C1249" s="3" t="s">
        <v>1645</v>
      </c>
      <c r="D1249" s="3" t="s">
        <v>1616</v>
      </c>
      <c r="E1249" s="3" t="s">
        <v>1308</v>
      </c>
      <c r="F1249" s="3"/>
      <c r="G1249" s="3"/>
      <c r="H1249" s="3"/>
      <c r="I1249" s="3"/>
      <c r="J1249" s="3" t="s">
        <v>1810</v>
      </c>
      <c r="K1249" s="3"/>
      <c r="L1249" s="3"/>
      <c r="M1249" s="3"/>
      <c r="O1249">
        <f>Table2[[#This Row],[id]]</f>
        <v>1248</v>
      </c>
      <c r="P1249" t="str">
        <f>_xlfn.XLOOKUP(Table2[[#This Row],[id]],AGCEEP[id],AGCEEP[continent])</f>
        <v>America</v>
      </c>
      <c r="Q1249" t="str">
        <f>_xlfn.XLOOKUP(Table2[[#This Row],[id]],AGCEEP[id],AGCEEP[region])</f>
        <v>SEAtlanticSea</v>
      </c>
      <c r="R1249" t="str">
        <f>_xlfn.XLOOKUP(Table2[[#This Row],[id]],AGCEEP[id],AGCEEP[area])</f>
        <v>Sea</v>
      </c>
      <c r="S1249" t="str">
        <f>_xlfn.XLOOKUP(Table2[[#This Row],[id]],AGCEEP[id],AGCEEP[terrain])</f>
        <v>sea</v>
      </c>
      <c r="T1249">
        <f>_xlfn.XLOOKUP(Table2[[#This Row],[id]],AGCEEP[id],AGCEEP[religion])</f>
        <v>0</v>
      </c>
      <c r="U1249" t="str">
        <f>_xlfn.XLOOKUP(Table2[[#This Row],[id]],AGCEEP[id],AGCEEP[climate])</f>
        <v>arctic</v>
      </c>
      <c r="V1249">
        <f>_xlfn.XLOOKUP(Table2[[#This Row],[id]],AGCEEP[id],AGCEEP[culture])</f>
        <v>0</v>
      </c>
      <c r="W1249">
        <f>_xlfn.XLOOKUP(Table2[[#This Row],[id]],AGCEEP[id],AGCEEP[goods])</f>
        <v>0</v>
      </c>
      <c r="X1249" t="str">
        <f>_xlfn.XLOOKUP(Table2[[#This Row],[id]],AGCEEP[id],AGCEEP[name])</f>
        <v>Southern  Atlantic Ocean</v>
      </c>
      <c r="Y1249">
        <f>_xlfn.XLOOKUP(Table2[[#This Row],[id]],AGCEEP[id],AGCEEP[colonization_difficulty])</f>
        <v>0</v>
      </c>
      <c r="Z1249">
        <f>_xlfn.XLOOKUP(Table2[[#This Row],[id]],AGCEEP[id],AGCEEP[manpower])</f>
        <v>0</v>
      </c>
      <c r="AA1249">
        <f>_xlfn.XLOOKUP(Table2[[#This Row],[id]],AGCEEP[id],AGCEEP[income])</f>
        <v>0</v>
      </c>
    </row>
    <row r="1250" spans="1:27">
      <c r="A1250" s="2">
        <v>1249</v>
      </c>
      <c r="B1250" s="3" t="s">
        <v>1015</v>
      </c>
      <c r="C1250" s="3" t="s">
        <v>1645</v>
      </c>
      <c r="D1250" s="3" t="s">
        <v>1616</v>
      </c>
      <c r="E1250" s="3" t="s">
        <v>1308</v>
      </c>
      <c r="F1250" s="3"/>
      <c r="G1250" s="3"/>
      <c r="H1250" s="3"/>
      <c r="I1250" s="3"/>
      <c r="J1250" s="3" t="s">
        <v>1810</v>
      </c>
      <c r="K1250" s="3"/>
      <c r="L1250" s="3"/>
      <c r="M1250" s="3"/>
      <c r="O1250">
        <f>Table2[[#This Row],[id]]</f>
        <v>1249</v>
      </c>
      <c r="P1250" t="str">
        <f>_xlfn.XLOOKUP(Table2[[#This Row],[id]],AGCEEP[id],AGCEEP[continent])</f>
        <v>America</v>
      </c>
      <c r="Q1250" t="str">
        <f>_xlfn.XLOOKUP(Table2[[#This Row],[id]],AGCEEP[id],AGCEEP[region])</f>
        <v>SEAtlanticSea</v>
      </c>
      <c r="R1250" t="str">
        <f>_xlfn.XLOOKUP(Table2[[#This Row],[id]],AGCEEP[id],AGCEEP[area])</f>
        <v>Sea</v>
      </c>
      <c r="S1250" t="str">
        <f>_xlfn.XLOOKUP(Table2[[#This Row],[id]],AGCEEP[id],AGCEEP[terrain])</f>
        <v>sea</v>
      </c>
      <c r="T1250">
        <f>_xlfn.XLOOKUP(Table2[[#This Row],[id]],AGCEEP[id],AGCEEP[religion])</f>
        <v>0</v>
      </c>
      <c r="U1250" t="str">
        <f>_xlfn.XLOOKUP(Table2[[#This Row],[id]],AGCEEP[id],AGCEEP[climate])</f>
        <v>arctic</v>
      </c>
      <c r="V1250">
        <f>_xlfn.XLOOKUP(Table2[[#This Row],[id]],AGCEEP[id],AGCEEP[culture])</f>
        <v>0</v>
      </c>
      <c r="W1250">
        <f>_xlfn.XLOOKUP(Table2[[#This Row],[id]],AGCEEP[id],AGCEEP[goods])</f>
        <v>0</v>
      </c>
      <c r="X1250" t="str">
        <f>_xlfn.XLOOKUP(Table2[[#This Row],[id]],AGCEEP[id],AGCEEP[name])</f>
        <v>Southern  Atlantic Ocean</v>
      </c>
      <c r="Y1250">
        <f>_xlfn.XLOOKUP(Table2[[#This Row],[id]],AGCEEP[id],AGCEEP[colonization_difficulty])</f>
        <v>0</v>
      </c>
      <c r="Z1250">
        <f>_xlfn.XLOOKUP(Table2[[#This Row],[id]],AGCEEP[id],AGCEEP[manpower])</f>
        <v>0</v>
      </c>
      <c r="AA1250">
        <f>_xlfn.XLOOKUP(Table2[[#This Row],[id]],AGCEEP[id],AGCEEP[income])</f>
        <v>0</v>
      </c>
    </row>
    <row r="1251" spans="1:27">
      <c r="A1251" s="2">
        <v>1250</v>
      </c>
      <c r="B1251" s="3" t="s">
        <v>1015</v>
      </c>
      <c r="C1251" s="3" t="s">
        <v>1645</v>
      </c>
      <c r="D1251" s="3" t="s">
        <v>1616</v>
      </c>
      <c r="E1251" s="3" t="s">
        <v>1308</v>
      </c>
      <c r="F1251" s="3"/>
      <c r="G1251" s="3"/>
      <c r="H1251" s="3"/>
      <c r="I1251" s="3"/>
      <c r="J1251" s="3" t="s">
        <v>1485</v>
      </c>
      <c r="K1251" s="3">
        <v>0</v>
      </c>
      <c r="L1251" s="3"/>
      <c r="M1251" s="3"/>
      <c r="O1251">
        <f>Table2[[#This Row],[id]]</f>
        <v>1250</v>
      </c>
      <c r="P1251" t="str">
        <f>_xlfn.XLOOKUP(Table2[[#This Row],[id]],AGCEEP[id],AGCEEP[continent])</f>
        <v>Africa</v>
      </c>
      <c r="Q1251" t="str">
        <f>_xlfn.XLOOKUP(Table2[[#This Row],[id]],AGCEEP[id],AGCEEP[region])</f>
        <v>SEAtlanticSea</v>
      </c>
      <c r="R1251" t="str">
        <f>_xlfn.XLOOKUP(Table2[[#This Row],[id]],AGCEEP[id],AGCEEP[area])</f>
        <v>Sea</v>
      </c>
      <c r="S1251" t="str">
        <f>_xlfn.XLOOKUP(Table2[[#This Row],[id]],AGCEEP[id],AGCEEP[terrain])</f>
        <v>sea</v>
      </c>
      <c r="T1251">
        <f>_xlfn.XLOOKUP(Table2[[#This Row],[id]],AGCEEP[id],AGCEEP[religion])</f>
        <v>0</v>
      </c>
      <c r="U1251">
        <f>_xlfn.XLOOKUP(Table2[[#This Row],[id]],AGCEEP[id],AGCEEP[climate])</f>
        <v>0</v>
      </c>
      <c r="V1251">
        <f>_xlfn.XLOOKUP(Table2[[#This Row],[id]],AGCEEP[id],AGCEEP[culture])</f>
        <v>0</v>
      </c>
      <c r="W1251">
        <f>_xlfn.XLOOKUP(Table2[[#This Row],[id]],AGCEEP[id],AGCEEP[goods])</f>
        <v>0</v>
      </c>
      <c r="X1251" t="str">
        <f>_xlfn.XLOOKUP(Table2[[#This Row],[id]],AGCEEP[id],AGCEEP[name])</f>
        <v>Walvis Bay</v>
      </c>
      <c r="Y1251">
        <f>_xlfn.XLOOKUP(Table2[[#This Row],[id]],AGCEEP[id],AGCEEP[colonization_difficulty])</f>
        <v>0</v>
      </c>
      <c r="Z1251">
        <f>_xlfn.XLOOKUP(Table2[[#This Row],[id]],AGCEEP[id],AGCEEP[manpower])</f>
        <v>0</v>
      </c>
      <c r="AA1251">
        <f>_xlfn.XLOOKUP(Table2[[#This Row],[id]],AGCEEP[id],AGCEEP[income])</f>
        <v>0</v>
      </c>
    </row>
    <row r="1252" spans="1:27">
      <c r="A1252" s="2">
        <v>1251</v>
      </c>
      <c r="B1252" s="3" t="s">
        <v>1015</v>
      </c>
      <c r="C1252" s="3" t="s">
        <v>1645</v>
      </c>
      <c r="D1252" s="3" t="s">
        <v>1616</v>
      </c>
      <c r="E1252" s="3" t="s">
        <v>1308</v>
      </c>
      <c r="F1252" s="3"/>
      <c r="G1252" s="3"/>
      <c r="H1252" s="3"/>
      <c r="I1252" s="3"/>
      <c r="J1252" s="3" t="s">
        <v>1486</v>
      </c>
      <c r="K1252" s="3">
        <v>0</v>
      </c>
      <c r="L1252" s="3"/>
      <c r="M1252" s="3"/>
      <c r="O1252">
        <f>Table2[[#This Row],[id]]</f>
        <v>1251</v>
      </c>
      <c r="P1252" t="str">
        <f>_xlfn.XLOOKUP(Table2[[#This Row],[id]],AGCEEP[id],AGCEEP[continent])</f>
        <v>Africa</v>
      </c>
      <c r="Q1252" t="str">
        <f>_xlfn.XLOOKUP(Table2[[#This Row],[id]],AGCEEP[id],AGCEEP[region])</f>
        <v>SEAtlanticSea</v>
      </c>
      <c r="R1252" t="str">
        <f>_xlfn.XLOOKUP(Table2[[#This Row],[id]],AGCEEP[id],AGCEEP[area])</f>
        <v>Sea</v>
      </c>
      <c r="S1252" t="str">
        <f>_xlfn.XLOOKUP(Table2[[#This Row],[id]],AGCEEP[id],AGCEEP[terrain])</f>
        <v>sea</v>
      </c>
      <c r="T1252">
        <f>_xlfn.XLOOKUP(Table2[[#This Row],[id]],AGCEEP[id],AGCEEP[religion])</f>
        <v>0</v>
      </c>
      <c r="U1252">
        <f>_xlfn.XLOOKUP(Table2[[#This Row],[id]],AGCEEP[id],AGCEEP[climate])</f>
        <v>0</v>
      </c>
      <c r="V1252">
        <f>_xlfn.XLOOKUP(Table2[[#This Row],[id]],AGCEEP[id],AGCEEP[culture])</f>
        <v>0</v>
      </c>
      <c r="W1252">
        <f>_xlfn.XLOOKUP(Table2[[#This Row],[id]],AGCEEP[id],AGCEEP[goods])</f>
        <v>0</v>
      </c>
      <c r="X1252" t="str">
        <f>_xlfn.XLOOKUP(Table2[[#This Row],[id]],AGCEEP[id],AGCEEP[name])</f>
        <v>Coast of Namibia</v>
      </c>
      <c r="Y1252">
        <f>_xlfn.XLOOKUP(Table2[[#This Row],[id]],AGCEEP[id],AGCEEP[colonization_difficulty])</f>
        <v>0</v>
      </c>
      <c r="Z1252">
        <f>_xlfn.XLOOKUP(Table2[[#This Row],[id]],AGCEEP[id],AGCEEP[manpower])</f>
        <v>0</v>
      </c>
      <c r="AA1252">
        <f>_xlfn.XLOOKUP(Table2[[#This Row],[id]],AGCEEP[id],AGCEEP[income])</f>
        <v>0</v>
      </c>
    </row>
    <row r="1253" spans="1:27">
      <c r="A1253" s="2">
        <v>1252</v>
      </c>
      <c r="B1253" s="3" t="s">
        <v>1015</v>
      </c>
      <c r="C1253" s="3" t="s">
        <v>1646</v>
      </c>
      <c r="D1253" s="3" t="s">
        <v>1654</v>
      </c>
      <c r="E1253" s="3" t="s">
        <v>1308</v>
      </c>
      <c r="F1253" s="3"/>
      <c r="G1253" s="3"/>
      <c r="H1253" s="3"/>
      <c r="I1253" s="3"/>
      <c r="J1253" s="3" t="s">
        <v>1488</v>
      </c>
      <c r="K1253" s="3">
        <v>0</v>
      </c>
      <c r="L1253" s="3"/>
      <c r="M1253" s="3"/>
      <c r="O1253">
        <f>Table2[[#This Row],[id]]</f>
        <v>1252</v>
      </c>
      <c r="P1253" t="str">
        <f>_xlfn.XLOOKUP(Table2[[#This Row],[id]],AGCEEP[id],AGCEEP[continent])</f>
        <v>Africa</v>
      </c>
      <c r="Q1253" t="str">
        <f>_xlfn.XLOOKUP(Table2[[#This Row],[id]],AGCEEP[id],AGCEEP[region])</f>
        <v>SWIndianSea</v>
      </c>
      <c r="R1253" t="str">
        <f>_xlfn.XLOOKUP(Table2[[#This Row],[id]],AGCEEP[id],AGCEEP[area])</f>
        <v>GoodHopeArea</v>
      </c>
      <c r="S1253" t="str">
        <f>_xlfn.XLOOKUP(Table2[[#This Row],[id]],AGCEEP[id],AGCEEP[terrain])</f>
        <v>sea</v>
      </c>
      <c r="T1253">
        <f>_xlfn.XLOOKUP(Table2[[#This Row],[id]],AGCEEP[id],AGCEEP[religion])</f>
        <v>0</v>
      </c>
      <c r="U1253" t="str">
        <f>_xlfn.XLOOKUP(Table2[[#This Row],[id]],AGCEEP[id],AGCEEP[climate])</f>
        <v>arctic</v>
      </c>
      <c r="V1253">
        <f>_xlfn.XLOOKUP(Table2[[#This Row],[id]],AGCEEP[id],AGCEEP[culture])</f>
        <v>0</v>
      </c>
      <c r="W1253">
        <f>_xlfn.XLOOKUP(Table2[[#This Row],[id]],AGCEEP[id],AGCEEP[goods])</f>
        <v>0</v>
      </c>
      <c r="X1253" t="str">
        <f>_xlfn.XLOOKUP(Table2[[#This Row],[id]],AGCEEP[id],AGCEEP[name])</f>
        <v>Cape of Good Hope</v>
      </c>
      <c r="Y1253">
        <f>_xlfn.XLOOKUP(Table2[[#This Row],[id]],AGCEEP[id],AGCEEP[colonization_difficulty])</f>
        <v>0</v>
      </c>
      <c r="Z1253">
        <f>_xlfn.XLOOKUP(Table2[[#This Row],[id]],AGCEEP[id],AGCEEP[manpower])</f>
        <v>0</v>
      </c>
      <c r="AA1253">
        <f>_xlfn.XLOOKUP(Table2[[#This Row],[id]],AGCEEP[id],AGCEEP[income])</f>
        <v>0</v>
      </c>
    </row>
    <row r="1254" spans="1:27">
      <c r="A1254" s="2">
        <v>1253</v>
      </c>
      <c r="B1254" s="3" t="s">
        <v>1015</v>
      </c>
      <c r="C1254" s="3" t="s">
        <v>1646</v>
      </c>
      <c r="D1254" s="3" t="s">
        <v>1616</v>
      </c>
      <c r="E1254" s="3" t="s">
        <v>1308</v>
      </c>
      <c r="F1254" s="3"/>
      <c r="G1254" s="3"/>
      <c r="H1254" s="3"/>
      <c r="I1254" s="3"/>
      <c r="J1254" s="3" t="s">
        <v>1491</v>
      </c>
      <c r="K1254" s="3">
        <v>0</v>
      </c>
      <c r="L1254" s="3"/>
      <c r="M1254" s="3"/>
      <c r="O1254">
        <f>Table2[[#This Row],[id]]</f>
        <v>1253</v>
      </c>
      <c r="P1254" t="str">
        <f>_xlfn.XLOOKUP(Table2[[#This Row],[id]],AGCEEP[id],AGCEEP[continent])</f>
        <v>Africa</v>
      </c>
      <c r="Q1254" t="str">
        <f>_xlfn.XLOOKUP(Table2[[#This Row],[id]],AGCEEP[id],AGCEEP[region])</f>
        <v>SWIndianSea</v>
      </c>
      <c r="R1254" t="str">
        <f>_xlfn.XLOOKUP(Table2[[#This Row],[id]],AGCEEP[id],AGCEEP[area])</f>
        <v>Sea</v>
      </c>
      <c r="S1254" t="str">
        <f>_xlfn.XLOOKUP(Table2[[#This Row],[id]],AGCEEP[id],AGCEEP[terrain])</f>
        <v>sea</v>
      </c>
      <c r="T1254">
        <f>_xlfn.XLOOKUP(Table2[[#This Row],[id]],AGCEEP[id],AGCEEP[religion])</f>
        <v>0</v>
      </c>
      <c r="U1254">
        <f>_xlfn.XLOOKUP(Table2[[#This Row],[id]],AGCEEP[id],AGCEEP[climate])</f>
        <v>0</v>
      </c>
      <c r="V1254">
        <f>_xlfn.XLOOKUP(Table2[[#This Row],[id]],AGCEEP[id],AGCEEP[culture])</f>
        <v>0</v>
      </c>
      <c r="W1254">
        <f>_xlfn.XLOOKUP(Table2[[#This Row],[id]],AGCEEP[id],AGCEEP[goods])</f>
        <v>0</v>
      </c>
      <c r="X1254" t="str">
        <f>_xlfn.XLOOKUP(Table2[[#This Row],[id]],AGCEEP[id],AGCEEP[name])</f>
        <v>Coast of Natal</v>
      </c>
      <c r="Y1254">
        <f>_xlfn.XLOOKUP(Table2[[#This Row],[id]],AGCEEP[id],AGCEEP[colonization_difficulty])</f>
        <v>0</v>
      </c>
      <c r="Z1254">
        <f>_xlfn.XLOOKUP(Table2[[#This Row],[id]],AGCEEP[id],AGCEEP[manpower])</f>
        <v>0</v>
      </c>
      <c r="AA1254">
        <f>_xlfn.XLOOKUP(Table2[[#This Row],[id]],AGCEEP[id],AGCEEP[income])</f>
        <v>0</v>
      </c>
    </row>
    <row r="1255" spans="1:27">
      <c r="A1255" s="2">
        <v>1254</v>
      </c>
      <c r="B1255" s="3" t="s">
        <v>1015</v>
      </c>
      <c r="C1255" s="3" t="s">
        <v>1646</v>
      </c>
      <c r="D1255" s="3" t="s">
        <v>1616</v>
      </c>
      <c r="E1255" s="3" t="s">
        <v>1308</v>
      </c>
      <c r="F1255" s="3"/>
      <c r="G1255" s="3"/>
      <c r="H1255" s="3"/>
      <c r="I1255" s="3"/>
      <c r="J1255" s="3" t="s">
        <v>1935</v>
      </c>
      <c r="K1255" s="3"/>
      <c r="L1255" s="3"/>
      <c r="M1255" s="3"/>
      <c r="O1255">
        <f>Table2[[#This Row],[id]]</f>
        <v>1254</v>
      </c>
      <c r="P1255" t="str">
        <f>_xlfn.XLOOKUP(Table2[[#This Row],[id]],AGCEEP[id],AGCEEP[continent])</f>
        <v>Africa</v>
      </c>
      <c r="Q1255" t="str">
        <f>_xlfn.XLOOKUP(Table2[[#This Row],[id]],AGCEEP[id],AGCEEP[region])</f>
        <v>SWIndianSea</v>
      </c>
      <c r="R1255" t="str">
        <f>_xlfn.XLOOKUP(Table2[[#This Row],[id]],AGCEEP[id],AGCEEP[area])</f>
        <v>Sea</v>
      </c>
      <c r="S1255" t="str">
        <f>_xlfn.XLOOKUP(Table2[[#This Row],[id]],AGCEEP[id],AGCEEP[terrain])</f>
        <v>sea</v>
      </c>
      <c r="T1255">
        <f>_xlfn.XLOOKUP(Table2[[#This Row],[id]],AGCEEP[id],AGCEEP[religion])</f>
        <v>0</v>
      </c>
      <c r="U1255">
        <f>_xlfn.XLOOKUP(Table2[[#This Row],[id]],AGCEEP[id],AGCEEP[climate])</f>
        <v>0</v>
      </c>
      <c r="V1255">
        <f>_xlfn.XLOOKUP(Table2[[#This Row],[id]],AGCEEP[id],AGCEEP[culture])</f>
        <v>0</v>
      </c>
      <c r="W1255">
        <f>_xlfn.XLOOKUP(Table2[[#This Row],[id]],AGCEEP[id],AGCEEP[goods])</f>
        <v>0</v>
      </c>
      <c r="X1255" t="str">
        <f>_xlfn.XLOOKUP(Table2[[#This Row],[id]],AGCEEP[id],AGCEEP[name])</f>
        <v>Southern  Indian Ocean</v>
      </c>
      <c r="Y1255">
        <f>_xlfn.XLOOKUP(Table2[[#This Row],[id]],AGCEEP[id],AGCEEP[colonization_difficulty])</f>
        <v>0</v>
      </c>
      <c r="Z1255">
        <f>_xlfn.XLOOKUP(Table2[[#This Row],[id]],AGCEEP[id],AGCEEP[manpower])</f>
        <v>0</v>
      </c>
      <c r="AA1255">
        <f>_xlfn.XLOOKUP(Table2[[#This Row],[id]],AGCEEP[id],AGCEEP[income])</f>
        <v>0</v>
      </c>
    </row>
    <row r="1256" spans="1:27">
      <c r="A1256" s="2">
        <v>1255</v>
      </c>
      <c r="B1256" s="3" t="s">
        <v>1015</v>
      </c>
      <c r="C1256" s="3" t="s">
        <v>1646</v>
      </c>
      <c r="D1256" s="3" t="s">
        <v>1616</v>
      </c>
      <c r="E1256" s="3" t="s">
        <v>1308</v>
      </c>
      <c r="F1256" s="3"/>
      <c r="G1256" s="3"/>
      <c r="H1256" s="3"/>
      <c r="I1256" s="3"/>
      <c r="J1256" s="3" t="s">
        <v>1565</v>
      </c>
      <c r="K1256" s="3">
        <v>0</v>
      </c>
      <c r="L1256" s="3"/>
      <c r="M1256" s="3"/>
      <c r="O1256">
        <f>Table2[[#This Row],[id]]</f>
        <v>1255</v>
      </c>
      <c r="P1256" t="str">
        <f>_xlfn.XLOOKUP(Table2[[#This Row],[id]],AGCEEP[id],AGCEEP[continent])</f>
        <v>Africa</v>
      </c>
      <c r="Q1256" t="str">
        <f>_xlfn.XLOOKUP(Table2[[#This Row],[id]],AGCEEP[id],AGCEEP[region])</f>
        <v>SWIndianSea</v>
      </c>
      <c r="R1256" t="str">
        <f>_xlfn.XLOOKUP(Table2[[#This Row],[id]],AGCEEP[id],AGCEEP[area])</f>
        <v>Sea</v>
      </c>
      <c r="S1256" t="str">
        <f>_xlfn.XLOOKUP(Table2[[#This Row],[id]],AGCEEP[id],AGCEEP[terrain])</f>
        <v>sea</v>
      </c>
      <c r="T1256">
        <f>_xlfn.XLOOKUP(Table2[[#This Row],[id]],AGCEEP[id],AGCEEP[religion])</f>
        <v>0</v>
      </c>
      <c r="U1256">
        <f>_xlfn.XLOOKUP(Table2[[#This Row],[id]],AGCEEP[id],AGCEEP[climate])</f>
        <v>0</v>
      </c>
      <c r="V1256">
        <f>_xlfn.XLOOKUP(Table2[[#This Row],[id]],AGCEEP[id],AGCEEP[culture])</f>
        <v>0</v>
      </c>
      <c r="W1256">
        <f>_xlfn.XLOOKUP(Table2[[#This Row],[id]],AGCEEP[id],AGCEEP[goods])</f>
        <v>0</v>
      </c>
      <c r="X1256" t="str">
        <f>_xlfn.XLOOKUP(Table2[[#This Row],[id]],AGCEEP[id],AGCEEP[name])</f>
        <v>Cape Romain</v>
      </c>
      <c r="Y1256">
        <f>_xlfn.XLOOKUP(Table2[[#This Row],[id]],AGCEEP[id],AGCEEP[colonization_difficulty])</f>
        <v>0</v>
      </c>
      <c r="Z1256">
        <f>_xlfn.XLOOKUP(Table2[[#This Row],[id]],AGCEEP[id],AGCEEP[manpower])</f>
        <v>0</v>
      </c>
      <c r="AA1256">
        <f>_xlfn.XLOOKUP(Table2[[#This Row],[id]],AGCEEP[id],AGCEEP[income])</f>
        <v>0</v>
      </c>
    </row>
    <row r="1257" spans="1:27">
      <c r="A1257" s="2">
        <v>1256</v>
      </c>
      <c r="B1257" s="3" t="s">
        <v>1015</v>
      </c>
      <c r="C1257" s="3" t="s">
        <v>1646</v>
      </c>
      <c r="D1257" s="3" t="s">
        <v>1616</v>
      </c>
      <c r="E1257" s="3" t="s">
        <v>1308</v>
      </c>
      <c r="F1257" s="3"/>
      <c r="G1257" s="3"/>
      <c r="H1257" s="3"/>
      <c r="I1257" s="3"/>
      <c r="J1257" s="3" t="s">
        <v>1935</v>
      </c>
      <c r="K1257" s="3"/>
      <c r="L1257" s="3"/>
      <c r="M1257" s="3"/>
      <c r="O1257">
        <f>Table2[[#This Row],[id]]</f>
        <v>1256</v>
      </c>
      <c r="P1257" t="str">
        <f>_xlfn.XLOOKUP(Table2[[#This Row],[id]],AGCEEP[id],AGCEEP[continent])</f>
        <v>Africa</v>
      </c>
      <c r="Q1257" t="str">
        <f>_xlfn.XLOOKUP(Table2[[#This Row],[id]],AGCEEP[id],AGCEEP[region])</f>
        <v>SWIndianSea</v>
      </c>
      <c r="R1257" t="str">
        <f>_xlfn.XLOOKUP(Table2[[#This Row],[id]],AGCEEP[id],AGCEEP[area])</f>
        <v>Sea</v>
      </c>
      <c r="S1257" t="str">
        <f>_xlfn.XLOOKUP(Table2[[#This Row],[id]],AGCEEP[id],AGCEEP[terrain])</f>
        <v>sea</v>
      </c>
      <c r="T1257">
        <f>_xlfn.XLOOKUP(Table2[[#This Row],[id]],AGCEEP[id],AGCEEP[religion])</f>
        <v>0</v>
      </c>
      <c r="U1257" t="str">
        <f>_xlfn.XLOOKUP(Table2[[#This Row],[id]],AGCEEP[id],AGCEEP[climate])</f>
        <v>arctic</v>
      </c>
      <c r="V1257">
        <f>_xlfn.XLOOKUP(Table2[[#This Row],[id]],AGCEEP[id],AGCEEP[culture])</f>
        <v>0</v>
      </c>
      <c r="W1257">
        <f>_xlfn.XLOOKUP(Table2[[#This Row],[id]],AGCEEP[id],AGCEEP[goods])</f>
        <v>0</v>
      </c>
      <c r="X1257" t="str">
        <f>_xlfn.XLOOKUP(Table2[[#This Row],[id]],AGCEEP[id],AGCEEP[name])</f>
        <v>Southern  Indian Ocean</v>
      </c>
      <c r="Y1257">
        <f>_xlfn.XLOOKUP(Table2[[#This Row],[id]],AGCEEP[id],AGCEEP[colonization_difficulty])</f>
        <v>0</v>
      </c>
      <c r="Z1257">
        <f>_xlfn.XLOOKUP(Table2[[#This Row],[id]],AGCEEP[id],AGCEEP[manpower])</f>
        <v>0</v>
      </c>
      <c r="AA1257">
        <f>_xlfn.XLOOKUP(Table2[[#This Row],[id]],AGCEEP[id],AGCEEP[income])</f>
        <v>0</v>
      </c>
    </row>
    <row r="1258" spans="1:27">
      <c r="A1258" s="2">
        <v>1257</v>
      </c>
      <c r="B1258" s="3" t="s">
        <v>1015</v>
      </c>
      <c r="C1258" s="3" t="s">
        <v>1646</v>
      </c>
      <c r="D1258" s="3" t="s">
        <v>1616</v>
      </c>
      <c r="E1258" s="3" t="s">
        <v>1308</v>
      </c>
      <c r="F1258" s="3"/>
      <c r="G1258" s="3"/>
      <c r="H1258" s="3"/>
      <c r="I1258" s="3"/>
      <c r="J1258" s="3" t="s">
        <v>1935</v>
      </c>
      <c r="K1258" s="3"/>
      <c r="L1258" s="3"/>
      <c r="M1258" s="3"/>
      <c r="O1258">
        <f>Table2[[#This Row],[id]]</f>
        <v>1257</v>
      </c>
      <c r="P1258" t="str">
        <f>_xlfn.XLOOKUP(Table2[[#This Row],[id]],AGCEEP[id],AGCEEP[continent])</f>
        <v>Africa</v>
      </c>
      <c r="Q1258" t="str">
        <f>_xlfn.XLOOKUP(Table2[[#This Row],[id]],AGCEEP[id],AGCEEP[region])</f>
        <v>SWIndianSea</v>
      </c>
      <c r="R1258" t="str">
        <f>_xlfn.XLOOKUP(Table2[[#This Row],[id]],AGCEEP[id],AGCEEP[area])</f>
        <v>Sea</v>
      </c>
      <c r="S1258" t="str">
        <f>_xlfn.XLOOKUP(Table2[[#This Row],[id]],AGCEEP[id],AGCEEP[terrain])</f>
        <v>sea</v>
      </c>
      <c r="T1258">
        <f>_xlfn.XLOOKUP(Table2[[#This Row],[id]],AGCEEP[id],AGCEEP[religion])</f>
        <v>0</v>
      </c>
      <c r="U1258" t="str">
        <f>_xlfn.XLOOKUP(Table2[[#This Row],[id]],AGCEEP[id],AGCEEP[climate])</f>
        <v>arctic</v>
      </c>
      <c r="V1258">
        <f>_xlfn.XLOOKUP(Table2[[#This Row],[id]],AGCEEP[id],AGCEEP[culture])</f>
        <v>0</v>
      </c>
      <c r="W1258">
        <f>_xlfn.XLOOKUP(Table2[[#This Row],[id]],AGCEEP[id],AGCEEP[goods])</f>
        <v>0</v>
      </c>
      <c r="X1258" t="str">
        <f>_xlfn.XLOOKUP(Table2[[#This Row],[id]],AGCEEP[id],AGCEEP[name])</f>
        <v>Southern  Indian Ocean</v>
      </c>
      <c r="Y1258">
        <f>_xlfn.XLOOKUP(Table2[[#This Row],[id]],AGCEEP[id],AGCEEP[colonization_difficulty])</f>
        <v>0</v>
      </c>
      <c r="Z1258">
        <f>_xlfn.XLOOKUP(Table2[[#This Row],[id]],AGCEEP[id],AGCEEP[manpower])</f>
        <v>0</v>
      </c>
      <c r="AA1258">
        <f>_xlfn.XLOOKUP(Table2[[#This Row],[id]],AGCEEP[id],AGCEEP[income])</f>
        <v>0</v>
      </c>
    </row>
    <row r="1259" spans="1:27">
      <c r="A1259" s="2">
        <v>1258</v>
      </c>
      <c r="B1259" s="3" t="s">
        <v>1015</v>
      </c>
      <c r="C1259" s="3" t="s">
        <v>1646</v>
      </c>
      <c r="D1259" s="3" t="s">
        <v>1616</v>
      </c>
      <c r="E1259" s="3" t="s">
        <v>1308</v>
      </c>
      <c r="F1259" s="3"/>
      <c r="G1259" s="3"/>
      <c r="H1259" s="3"/>
      <c r="I1259" s="3"/>
      <c r="J1259" s="3" t="s">
        <v>1935</v>
      </c>
      <c r="K1259" s="3"/>
      <c r="L1259" s="3"/>
      <c r="M1259" s="3"/>
      <c r="O1259">
        <f>Table2[[#This Row],[id]]</f>
        <v>1258</v>
      </c>
      <c r="P1259" t="str">
        <f>_xlfn.XLOOKUP(Table2[[#This Row],[id]],AGCEEP[id],AGCEEP[continent])</f>
        <v>Africa</v>
      </c>
      <c r="Q1259" t="str">
        <f>_xlfn.XLOOKUP(Table2[[#This Row],[id]],AGCEEP[id],AGCEEP[region])</f>
        <v>SWIndianSea</v>
      </c>
      <c r="R1259" t="str">
        <f>_xlfn.XLOOKUP(Table2[[#This Row],[id]],AGCEEP[id],AGCEEP[area])</f>
        <v>Sea</v>
      </c>
      <c r="S1259" t="str">
        <f>_xlfn.XLOOKUP(Table2[[#This Row],[id]],AGCEEP[id],AGCEEP[terrain])</f>
        <v>sea</v>
      </c>
      <c r="T1259">
        <f>_xlfn.XLOOKUP(Table2[[#This Row],[id]],AGCEEP[id],AGCEEP[religion])</f>
        <v>0</v>
      </c>
      <c r="U1259" t="str">
        <f>_xlfn.XLOOKUP(Table2[[#This Row],[id]],AGCEEP[id],AGCEEP[climate])</f>
        <v>arctic</v>
      </c>
      <c r="V1259">
        <f>_xlfn.XLOOKUP(Table2[[#This Row],[id]],AGCEEP[id],AGCEEP[culture])</f>
        <v>0</v>
      </c>
      <c r="W1259">
        <f>_xlfn.XLOOKUP(Table2[[#This Row],[id]],AGCEEP[id],AGCEEP[goods])</f>
        <v>0</v>
      </c>
      <c r="X1259" t="str">
        <f>_xlfn.XLOOKUP(Table2[[#This Row],[id]],AGCEEP[id],AGCEEP[name])</f>
        <v>Southern  Indian Ocean</v>
      </c>
      <c r="Y1259">
        <f>_xlfn.XLOOKUP(Table2[[#This Row],[id]],AGCEEP[id],AGCEEP[colonization_difficulty])</f>
        <v>0</v>
      </c>
      <c r="Z1259">
        <f>_xlfn.XLOOKUP(Table2[[#This Row],[id]],AGCEEP[id],AGCEEP[manpower])</f>
        <v>0</v>
      </c>
      <c r="AA1259">
        <f>_xlfn.XLOOKUP(Table2[[#This Row],[id]],AGCEEP[id],AGCEEP[income])</f>
        <v>0</v>
      </c>
    </row>
    <row r="1260" spans="1:27">
      <c r="A1260" s="2">
        <v>1259</v>
      </c>
      <c r="B1260" s="3" t="s">
        <v>1015</v>
      </c>
      <c r="C1260" s="3" t="s">
        <v>1649</v>
      </c>
      <c r="D1260" s="3" t="s">
        <v>1616</v>
      </c>
      <c r="E1260" s="3" t="s">
        <v>1308</v>
      </c>
      <c r="F1260" s="3"/>
      <c r="G1260" s="3"/>
      <c r="H1260" s="3"/>
      <c r="I1260" s="3"/>
      <c r="J1260" s="3" t="s">
        <v>1935</v>
      </c>
      <c r="K1260" s="3"/>
      <c r="L1260" s="3"/>
      <c r="M1260" s="3"/>
      <c r="O1260">
        <f>Table2[[#This Row],[id]]</f>
        <v>1259</v>
      </c>
      <c r="P1260" t="str">
        <f>_xlfn.XLOOKUP(Table2[[#This Row],[id]],AGCEEP[id],AGCEEP[continent])</f>
        <v>Africa</v>
      </c>
      <c r="Q1260" t="str">
        <f>_xlfn.XLOOKUP(Table2[[#This Row],[id]],AGCEEP[id],AGCEEP[region])</f>
        <v>SEIndianSea</v>
      </c>
      <c r="R1260" t="str">
        <f>_xlfn.XLOOKUP(Table2[[#This Row],[id]],AGCEEP[id],AGCEEP[area])</f>
        <v>Sea</v>
      </c>
      <c r="S1260" t="str">
        <f>_xlfn.XLOOKUP(Table2[[#This Row],[id]],AGCEEP[id],AGCEEP[terrain])</f>
        <v>sea</v>
      </c>
      <c r="T1260">
        <f>_xlfn.XLOOKUP(Table2[[#This Row],[id]],AGCEEP[id],AGCEEP[religion])</f>
        <v>0</v>
      </c>
      <c r="U1260" t="str">
        <f>_xlfn.XLOOKUP(Table2[[#This Row],[id]],AGCEEP[id],AGCEEP[climate])</f>
        <v>arctic</v>
      </c>
      <c r="V1260">
        <f>_xlfn.XLOOKUP(Table2[[#This Row],[id]],AGCEEP[id],AGCEEP[culture])</f>
        <v>0</v>
      </c>
      <c r="W1260">
        <f>_xlfn.XLOOKUP(Table2[[#This Row],[id]],AGCEEP[id],AGCEEP[goods])</f>
        <v>0</v>
      </c>
      <c r="X1260" t="str">
        <f>_xlfn.XLOOKUP(Table2[[#This Row],[id]],AGCEEP[id],AGCEEP[name])</f>
        <v>Southern  Indian Ocean</v>
      </c>
      <c r="Y1260">
        <f>_xlfn.XLOOKUP(Table2[[#This Row],[id]],AGCEEP[id],AGCEEP[colonization_difficulty])</f>
        <v>0</v>
      </c>
      <c r="Z1260">
        <f>_xlfn.XLOOKUP(Table2[[#This Row],[id]],AGCEEP[id],AGCEEP[manpower])</f>
        <v>0</v>
      </c>
      <c r="AA1260">
        <f>_xlfn.XLOOKUP(Table2[[#This Row],[id]],AGCEEP[id],AGCEEP[income])</f>
        <v>0</v>
      </c>
    </row>
    <row r="1261" spans="1:27">
      <c r="A1261" s="2">
        <v>1260</v>
      </c>
      <c r="B1261" s="3" t="s">
        <v>989</v>
      </c>
      <c r="C1261" s="3" t="s">
        <v>1649</v>
      </c>
      <c r="D1261" s="3" t="s">
        <v>1616</v>
      </c>
      <c r="E1261" s="3" t="s">
        <v>1308</v>
      </c>
      <c r="F1261" s="3"/>
      <c r="G1261" s="3"/>
      <c r="H1261" s="3"/>
      <c r="I1261" s="3"/>
      <c r="J1261" s="3" t="s">
        <v>1782</v>
      </c>
      <c r="K1261" s="3"/>
      <c r="L1261" s="3"/>
      <c r="M1261" s="3"/>
      <c r="O1261">
        <f>Table2[[#This Row],[id]]</f>
        <v>1260</v>
      </c>
      <c r="P1261" t="str">
        <f>_xlfn.XLOOKUP(Table2[[#This Row],[id]],AGCEEP[id],AGCEEP[continent])</f>
        <v>Oceania</v>
      </c>
      <c r="Q1261" t="str">
        <f>_xlfn.XLOOKUP(Table2[[#This Row],[id]],AGCEEP[id],AGCEEP[region])</f>
        <v>SEIndianSea</v>
      </c>
      <c r="R1261" t="str">
        <f>_xlfn.XLOOKUP(Table2[[#This Row],[id]],AGCEEP[id],AGCEEP[area])</f>
        <v>Sea</v>
      </c>
      <c r="S1261" t="str">
        <f>_xlfn.XLOOKUP(Table2[[#This Row],[id]],AGCEEP[id],AGCEEP[terrain])</f>
        <v>sea</v>
      </c>
      <c r="T1261">
        <f>_xlfn.XLOOKUP(Table2[[#This Row],[id]],AGCEEP[id],AGCEEP[religion])</f>
        <v>0</v>
      </c>
      <c r="U1261">
        <f>_xlfn.XLOOKUP(Table2[[#This Row],[id]],AGCEEP[id],AGCEEP[climate])</f>
        <v>0</v>
      </c>
      <c r="V1261">
        <f>_xlfn.XLOOKUP(Table2[[#This Row],[id]],AGCEEP[id],AGCEEP[culture])</f>
        <v>0</v>
      </c>
      <c r="W1261">
        <f>_xlfn.XLOOKUP(Table2[[#This Row],[id]],AGCEEP[id],AGCEEP[goods])</f>
        <v>0</v>
      </c>
      <c r="X1261" t="str">
        <f>_xlfn.XLOOKUP(Table2[[#This Row],[id]],AGCEEP[id],AGCEEP[name])</f>
        <v>Central Indian Ocean</v>
      </c>
      <c r="Y1261">
        <f>_xlfn.XLOOKUP(Table2[[#This Row],[id]],AGCEEP[id],AGCEEP[colonization_difficulty])</f>
        <v>0</v>
      </c>
      <c r="Z1261">
        <f>_xlfn.XLOOKUP(Table2[[#This Row],[id]],AGCEEP[id],AGCEEP[manpower])</f>
        <v>0</v>
      </c>
      <c r="AA1261">
        <f>_xlfn.XLOOKUP(Table2[[#This Row],[id]],AGCEEP[id],AGCEEP[income])</f>
        <v>0</v>
      </c>
    </row>
    <row r="1262" spans="1:27">
      <c r="A1262" s="2">
        <v>1261</v>
      </c>
      <c r="B1262" s="3" t="s">
        <v>989</v>
      </c>
      <c r="C1262" s="3" t="s">
        <v>1649</v>
      </c>
      <c r="D1262" s="3" t="s">
        <v>1616</v>
      </c>
      <c r="E1262" s="3" t="s">
        <v>1308</v>
      </c>
      <c r="F1262" s="3"/>
      <c r="G1262" s="3"/>
      <c r="H1262" s="3"/>
      <c r="I1262" s="3"/>
      <c r="J1262" s="3" t="s">
        <v>1782</v>
      </c>
      <c r="K1262" s="3"/>
      <c r="L1262" s="3"/>
      <c r="M1262" s="3"/>
      <c r="O1262">
        <f>Table2[[#This Row],[id]]</f>
        <v>1261</v>
      </c>
      <c r="P1262" t="str">
        <f>_xlfn.XLOOKUP(Table2[[#This Row],[id]],AGCEEP[id],AGCEEP[continent])</f>
        <v>Oceania</v>
      </c>
      <c r="Q1262" t="str">
        <f>_xlfn.XLOOKUP(Table2[[#This Row],[id]],AGCEEP[id],AGCEEP[region])</f>
        <v>SEIndianSea</v>
      </c>
      <c r="R1262" t="str">
        <f>_xlfn.XLOOKUP(Table2[[#This Row],[id]],AGCEEP[id],AGCEEP[area])</f>
        <v>Sea</v>
      </c>
      <c r="S1262" t="str">
        <f>_xlfn.XLOOKUP(Table2[[#This Row],[id]],AGCEEP[id],AGCEEP[terrain])</f>
        <v>sea</v>
      </c>
      <c r="T1262">
        <f>_xlfn.XLOOKUP(Table2[[#This Row],[id]],AGCEEP[id],AGCEEP[religion])</f>
        <v>0</v>
      </c>
      <c r="U1262">
        <f>_xlfn.XLOOKUP(Table2[[#This Row],[id]],AGCEEP[id],AGCEEP[climate])</f>
        <v>0</v>
      </c>
      <c r="V1262">
        <f>_xlfn.XLOOKUP(Table2[[#This Row],[id]],AGCEEP[id],AGCEEP[culture])</f>
        <v>0</v>
      </c>
      <c r="W1262">
        <f>_xlfn.XLOOKUP(Table2[[#This Row],[id]],AGCEEP[id],AGCEEP[goods])</f>
        <v>0</v>
      </c>
      <c r="X1262" t="str">
        <f>_xlfn.XLOOKUP(Table2[[#This Row],[id]],AGCEEP[id],AGCEEP[name])</f>
        <v>Central Indian Ocean</v>
      </c>
      <c r="Y1262">
        <f>_xlfn.XLOOKUP(Table2[[#This Row],[id]],AGCEEP[id],AGCEEP[colonization_difficulty])</f>
        <v>0</v>
      </c>
      <c r="Z1262">
        <f>_xlfn.XLOOKUP(Table2[[#This Row],[id]],AGCEEP[id],AGCEEP[manpower])</f>
        <v>0</v>
      </c>
      <c r="AA1262">
        <f>_xlfn.XLOOKUP(Table2[[#This Row],[id]],AGCEEP[id],AGCEEP[income])</f>
        <v>0</v>
      </c>
    </row>
    <row r="1263" spans="1:27">
      <c r="A1263" s="2">
        <v>1262</v>
      </c>
      <c r="B1263" s="3" t="s">
        <v>989</v>
      </c>
      <c r="C1263" s="3" t="s">
        <v>1649</v>
      </c>
      <c r="D1263" s="3" t="s">
        <v>1616</v>
      </c>
      <c r="E1263" s="3" t="s">
        <v>1308</v>
      </c>
      <c r="F1263" s="3"/>
      <c r="G1263" s="3"/>
      <c r="H1263" s="3"/>
      <c r="I1263" s="3"/>
      <c r="J1263" s="3" t="s">
        <v>1782</v>
      </c>
      <c r="K1263" s="3"/>
      <c r="L1263" s="3"/>
      <c r="M1263" s="3"/>
      <c r="O1263">
        <f>Table2[[#This Row],[id]]</f>
        <v>1262</v>
      </c>
      <c r="P1263" t="str">
        <f>_xlfn.XLOOKUP(Table2[[#This Row],[id]],AGCEEP[id],AGCEEP[continent])</f>
        <v>Oceania</v>
      </c>
      <c r="Q1263" t="str">
        <f>_xlfn.XLOOKUP(Table2[[#This Row],[id]],AGCEEP[id],AGCEEP[region])</f>
        <v>SEIndianSea</v>
      </c>
      <c r="R1263" t="str">
        <f>_xlfn.XLOOKUP(Table2[[#This Row],[id]],AGCEEP[id],AGCEEP[area])</f>
        <v>Sea</v>
      </c>
      <c r="S1263" t="str">
        <f>_xlfn.XLOOKUP(Table2[[#This Row],[id]],AGCEEP[id],AGCEEP[terrain])</f>
        <v>sea</v>
      </c>
      <c r="T1263">
        <f>_xlfn.XLOOKUP(Table2[[#This Row],[id]],AGCEEP[id],AGCEEP[religion])</f>
        <v>0</v>
      </c>
      <c r="U1263">
        <f>_xlfn.XLOOKUP(Table2[[#This Row],[id]],AGCEEP[id],AGCEEP[climate])</f>
        <v>0</v>
      </c>
      <c r="V1263">
        <f>_xlfn.XLOOKUP(Table2[[#This Row],[id]],AGCEEP[id],AGCEEP[culture])</f>
        <v>0</v>
      </c>
      <c r="W1263">
        <f>_xlfn.XLOOKUP(Table2[[#This Row],[id]],AGCEEP[id],AGCEEP[goods])</f>
        <v>0</v>
      </c>
      <c r="X1263" t="str">
        <f>_xlfn.XLOOKUP(Table2[[#This Row],[id]],AGCEEP[id],AGCEEP[name])</f>
        <v>Central Indian Ocean</v>
      </c>
      <c r="Y1263">
        <f>_xlfn.XLOOKUP(Table2[[#This Row],[id]],AGCEEP[id],AGCEEP[colonization_difficulty])</f>
        <v>0</v>
      </c>
      <c r="Z1263">
        <f>_xlfn.XLOOKUP(Table2[[#This Row],[id]],AGCEEP[id],AGCEEP[manpower])</f>
        <v>0</v>
      </c>
      <c r="AA1263">
        <f>_xlfn.XLOOKUP(Table2[[#This Row],[id]],AGCEEP[id],AGCEEP[income])</f>
        <v>0</v>
      </c>
    </row>
    <row r="1264" spans="1:27">
      <c r="A1264" s="2">
        <v>1263</v>
      </c>
      <c r="B1264" s="3" t="s">
        <v>989</v>
      </c>
      <c r="C1264" s="3" t="s">
        <v>1649</v>
      </c>
      <c r="D1264" s="3" t="s">
        <v>1616</v>
      </c>
      <c r="E1264" s="3" t="s">
        <v>1308</v>
      </c>
      <c r="F1264" s="3"/>
      <c r="G1264" s="3"/>
      <c r="H1264" s="3"/>
      <c r="I1264" s="3"/>
      <c r="J1264" s="3" t="s">
        <v>1375</v>
      </c>
      <c r="K1264" s="3">
        <v>0</v>
      </c>
      <c r="L1264" s="3"/>
      <c r="M1264" s="3"/>
      <c r="O1264">
        <f>Table2[[#This Row],[id]]</f>
        <v>1263</v>
      </c>
      <c r="P1264" t="str">
        <f>_xlfn.XLOOKUP(Table2[[#This Row],[id]],AGCEEP[id],AGCEEP[continent])</f>
        <v>Oceania</v>
      </c>
      <c r="Q1264" t="str">
        <f>_xlfn.XLOOKUP(Table2[[#This Row],[id]],AGCEEP[id],AGCEEP[region])</f>
        <v>SEIndianSea</v>
      </c>
      <c r="R1264" t="str">
        <f>_xlfn.XLOOKUP(Table2[[#This Row],[id]],AGCEEP[id],AGCEEP[area])</f>
        <v>Sea</v>
      </c>
      <c r="S1264" t="str">
        <f>_xlfn.XLOOKUP(Table2[[#This Row],[id]],AGCEEP[id],AGCEEP[terrain])</f>
        <v>sea</v>
      </c>
      <c r="T1264">
        <f>_xlfn.XLOOKUP(Table2[[#This Row],[id]],AGCEEP[id],AGCEEP[religion])</f>
        <v>0</v>
      </c>
      <c r="U1264" t="str">
        <f>_xlfn.XLOOKUP(Table2[[#This Row],[id]],AGCEEP[id],AGCEEP[climate])</f>
        <v>tundra</v>
      </c>
      <c r="V1264">
        <f>_xlfn.XLOOKUP(Table2[[#This Row],[id]],AGCEEP[id],AGCEEP[culture])</f>
        <v>0</v>
      </c>
      <c r="W1264">
        <f>_xlfn.XLOOKUP(Table2[[#This Row],[id]],AGCEEP[id],AGCEEP[goods])</f>
        <v>0</v>
      </c>
      <c r="X1264" t="str">
        <f>_xlfn.XLOOKUP(Table2[[#This Row],[id]],AGCEEP[id],AGCEEP[name])</f>
        <v>Indian Equatorial Current</v>
      </c>
      <c r="Y1264">
        <f>_xlfn.XLOOKUP(Table2[[#This Row],[id]],AGCEEP[id],AGCEEP[colonization_difficulty])</f>
        <v>0</v>
      </c>
      <c r="Z1264">
        <f>_xlfn.XLOOKUP(Table2[[#This Row],[id]],AGCEEP[id],AGCEEP[manpower])</f>
        <v>0</v>
      </c>
      <c r="AA1264">
        <f>_xlfn.XLOOKUP(Table2[[#This Row],[id]],AGCEEP[id],AGCEEP[income])</f>
        <v>0</v>
      </c>
    </row>
    <row r="1265" spans="1:27">
      <c r="A1265" s="2">
        <v>1264</v>
      </c>
      <c r="B1265" s="3" t="s">
        <v>989</v>
      </c>
      <c r="C1265" s="3" t="s">
        <v>1647</v>
      </c>
      <c r="D1265" s="3" t="s">
        <v>1616</v>
      </c>
      <c r="E1265" s="3" t="s">
        <v>1308</v>
      </c>
      <c r="F1265" s="3"/>
      <c r="G1265" s="3"/>
      <c r="H1265" s="3"/>
      <c r="I1265" s="3"/>
      <c r="J1265" s="3" t="s">
        <v>1940</v>
      </c>
      <c r="K1265" s="3">
        <v>0</v>
      </c>
      <c r="L1265" s="3"/>
      <c r="M1265" s="3"/>
      <c r="O1265">
        <f>Table2[[#This Row],[id]]</f>
        <v>1264</v>
      </c>
      <c r="P1265" t="str">
        <f>_xlfn.XLOOKUP(Table2[[#This Row],[id]],AGCEEP[id],AGCEEP[continent])</f>
        <v>Oceania</v>
      </c>
      <c r="Q1265" t="str">
        <f>_xlfn.XLOOKUP(Table2[[#This Row],[id]],AGCEEP[id],AGCEEP[region])</f>
        <v>OceaniaSea</v>
      </c>
      <c r="R1265" t="str">
        <f>_xlfn.XLOOKUP(Table2[[#This Row],[id]],AGCEEP[id],AGCEEP[area])</f>
        <v>Sea</v>
      </c>
      <c r="S1265" t="str">
        <f>_xlfn.XLOOKUP(Table2[[#This Row],[id]],AGCEEP[id],AGCEEP[terrain])</f>
        <v>sea</v>
      </c>
      <c r="T1265">
        <f>_xlfn.XLOOKUP(Table2[[#This Row],[id]],AGCEEP[id],AGCEEP[religion])</f>
        <v>0</v>
      </c>
      <c r="U1265">
        <f>_xlfn.XLOOKUP(Table2[[#This Row],[id]],AGCEEP[id],AGCEEP[climate])</f>
        <v>0</v>
      </c>
      <c r="V1265">
        <f>_xlfn.XLOOKUP(Table2[[#This Row],[id]],AGCEEP[id],AGCEEP[culture])</f>
        <v>0</v>
      </c>
      <c r="W1265">
        <f>_xlfn.XLOOKUP(Table2[[#This Row],[id]],AGCEEP[id],AGCEEP[goods])</f>
        <v>0</v>
      </c>
      <c r="X1265" t="str">
        <f>_xlfn.XLOOKUP(Table2[[#This Row],[id]],AGCEEP[id],AGCEEP[name])</f>
        <v>Australian Sea</v>
      </c>
      <c r="Y1265">
        <f>_xlfn.XLOOKUP(Table2[[#This Row],[id]],AGCEEP[id],AGCEEP[colonization_difficulty])</f>
        <v>0</v>
      </c>
      <c r="Z1265">
        <f>_xlfn.XLOOKUP(Table2[[#This Row],[id]],AGCEEP[id],AGCEEP[manpower])</f>
        <v>0</v>
      </c>
      <c r="AA1265">
        <f>_xlfn.XLOOKUP(Table2[[#This Row],[id]],AGCEEP[id],AGCEEP[income])</f>
        <v>0</v>
      </c>
    </row>
    <row r="1266" spans="1:27">
      <c r="A1266" s="2">
        <v>1265</v>
      </c>
      <c r="B1266" s="3" t="s">
        <v>989</v>
      </c>
      <c r="C1266" s="3" t="s">
        <v>1649</v>
      </c>
      <c r="D1266" s="3" t="s">
        <v>1616</v>
      </c>
      <c r="E1266" s="3" t="s">
        <v>1308</v>
      </c>
      <c r="F1266" s="3"/>
      <c r="G1266" s="3"/>
      <c r="H1266" s="3"/>
      <c r="I1266" s="3"/>
      <c r="J1266" s="3" t="s">
        <v>1814</v>
      </c>
      <c r="K1266" s="3">
        <v>0</v>
      </c>
      <c r="L1266" s="3"/>
      <c r="M1266" s="3"/>
      <c r="O1266">
        <f>Table2[[#This Row],[id]]</f>
        <v>1265</v>
      </c>
      <c r="P1266" t="str">
        <f>_xlfn.XLOOKUP(Table2[[#This Row],[id]],AGCEEP[id],AGCEEP[continent])</f>
        <v>Oceania</v>
      </c>
      <c r="Q1266" t="str">
        <f>_xlfn.XLOOKUP(Table2[[#This Row],[id]],AGCEEP[id],AGCEEP[region])</f>
        <v>SEIndianSea</v>
      </c>
      <c r="R1266" t="str">
        <f>_xlfn.XLOOKUP(Table2[[#This Row],[id]],AGCEEP[id],AGCEEP[area])</f>
        <v>Sea</v>
      </c>
      <c r="S1266" t="str">
        <f>_xlfn.XLOOKUP(Table2[[#This Row],[id]],AGCEEP[id],AGCEEP[terrain])</f>
        <v>sea</v>
      </c>
      <c r="T1266">
        <f>_xlfn.XLOOKUP(Table2[[#This Row],[id]],AGCEEP[id],AGCEEP[religion])</f>
        <v>0</v>
      </c>
      <c r="U1266">
        <f>_xlfn.XLOOKUP(Table2[[#This Row],[id]],AGCEEP[id],AGCEEP[climate])</f>
        <v>0</v>
      </c>
      <c r="V1266">
        <f>_xlfn.XLOOKUP(Table2[[#This Row],[id]],AGCEEP[id],AGCEEP[culture])</f>
        <v>0</v>
      </c>
      <c r="W1266">
        <f>_xlfn.XLOOKUP(Table2[[#This Row],[id]],AGCEEP[id],AGCEEP[goods])</f>
        <v>0</v>
      </c>
      <c r="X1266" t="str">
        <f>_xlfn.XLOOKUP(Table2[[#This Row],[id]],AGCEEP[id],AGCEEP[name])</f>
        <v>Western Australian Coast</v>
      </c>
      <c r="Y1266">
        <f>_xlfn.XLOOKUP(Table2[[#This Row],[id]],AGCEEP[id],AGCEEP[colonization_difficulty])</f>
        <v>0</v>
      </c>
      <c r="Z1266">
        <f>_xlfn.XLOOKUP(Table2[[#This Row],[id]],AGCEEP[id],AGCEEP[manpower])</f>
        <v>0</v>
      </c>
      <c r="AA1266">
        <f>_xlfn.XLOOKUP(Table2[[#This Row],[id]],AGCEEP[id],AGCEEP[income])</f>
        <v>0</v>
      </c>
    </row>
    <row r="1267" spans="1:27">
      <c r="A1267" s="2">
        <v>1266</v>
      </c>
      <c r="B1267" s="3" t="s">
        <v>989</v>
      </c>
      <c r="C1267" s="3" t="s">
        <v>1649</v>
      </c>
      <c r="D1267" s="3" t="s">
        <v>1616</v>
      </c>
      <c r="E1267" s="3" t="s">
        <v>1308</v>
      </c>
      <c r="F1267" s="3"/>
      <c r="G1267" s="3"/>
      <c r="H1267" s="3"/>
      <c r="I1267" s="3"/>
      <c r="J1267" s="3" t="s">
        <v>1389</v>
      </c>
      <c r="K1267" s="3">
        <v>0</v>
      </c>
      <c r="L1267" s="3"/>
      <c r="M1267" s="3"/>
      <c r="O1267">
        <f>Table2[[#This Row],[id]]</f>
        <v>1266</v>
      </c>
      <c r="P1267" t="str">
        <f>_xlfn.XLOOKUP(Table2[[#This Row],[id]],AGCEEP[id],AGCEEP[continent])</f>
        <v>Oceania</v>
      </c>
      <c r="Q1267" t="str">
        <f>_xlfn.XLOOKUP(Table2[[#This Row],[id]],AGCEEP[id],AGCEEP[region])</f>
        <v>SEIndianSea</v>
      </c>
      <c r="R1267" t="str">
        <f>_xlfn.XLOOKUP(Table2[[#This Row],[id]],AGCEEP[id],AGCEEP[area])</f>
        <v>Sea</v>
      </c>
      <c r="S1267" t="str">
        <f>_xlfn.XLOOKUP(Table2[[#This Row],[id]],AGCEEP[id],AGCEEP[terrain])</f>
        <v>sea</v>
      </c>
      <c r="T1267">
        <f>_xlfn.XLOOKUP(Table2[[#This Row],[id]],AGCEEP[id],AGCEEP[religion])</f>
        <v>0</v>
      </c>
      <c r="U1267">
        <f>_xlfn.XLOOKUP(Table2[[#This Row],[id]],AGCEEP[id],AGCEEP[climate])</f>
        <v>0</v>
      </c>
      <c r="V1267">
        <f>_xlfn.XLOOKUP(Table2[[#This Row],[id]],AGCEEP[id],AGCEEP[culture])</f>
        <v>0</v>
      </c>
      <c r="W1267">
        <f>_xlfn.XLOOKUP(Table2[[#This Row],[id]],AGCEEP[id],AGCEEP[goods])</f>
        <v>0</v>
      </c>
      <c r="X1267" t="str">
        <f>_xlfn.XLOOKUP(Table2[[#This Row],[id]],AGCEEP[id],AGCEEP[name])</f>
        <v>Shark Bay</v>
      </c>
      <c r="Y1267">
        <f>_xlfn.XLOOKUP(Table2[[#This Row],[id]],AGCEEP[id],AGCEEP[colonization_difficulty])</f>
        <v>0</v>
      </c>
      <c r="Z1267">
        <f>_xlfn.XLOOKUP(Table2[[#This Row],[id]],AGCEEP[id],AGCEEP[manpower])</f>
        <v>0</v>
      </c>
      <c r="AA1267">
        <f>_xlfn.XLOOKUP(Table2[[#This Row],[id]],AGCEEP[id],AGCEEP[income])</f>
        <v>0</v>
      </c>
    </row>
    <row r="1268" spans="1:27">
      <c r="A1268" s="2">
        <v>1267</v>
      </c>
      <c r="B1268" s="3" t="s">
        <v>989</v>
      </c>
      <c r="C1268" s="3" t="s">
        <v>1649</v>
      </c>
      <c r="D1268" s="3" t="s">
        <v>1616</v>
      </c>
      <c r="E1268" s="3" t="s">
        <v>1308</v>
      </c>
      <c r="F1268" s="3"/>
      <c r="G1268" s="3"/>
      <c r="H1268" s="3"/>
      <c r="I1268" s="3"/>
      <c r="J1268" s="3" t="s">
        <v>1390</v>
      </c>
      <c r="K1268" s="3">
        <v>0</v>
      </c>
      <c r="L1268" s="3"/>
      <c r="M1268" s="3"/>
      <c r="O1268">
        <f>Table2[[#This Row],[id]]</f>
        <v>1267</v>
      </c>
      <c r="P1268" t="str">
        <f>_xlfn.XLOOKUP(Table2[[#This Row],[id]],AGCEEP[id],AGCEEP[continent])</f>
        <v>Oceania</v>
      </c>
      <c r="Q1268" t="str">
        <f>_xlfn.XLOOKUP(Table2[[#This Row],[id]],AGCEEP[id],AGCEEP[region])</f>
        <v>SEIndianSea</v>
      </c>
      <c r="R1268" t="str">
        <f>_xlfn.XLOOKUP(Table2[[#This Row],[id]],AGCEEP[id],AGCEEP[area])</f>
        <v>Sea</v>
      </c>
      <c r="S1268" t="str">
        <f>_xlfn.XLOOKUP(Table2[[#This Row],[id]],AGCEEP[id],AGCEEP[terrain])</f>
        <v>sea</v>
      </c>
      <c r="T1268">
        <f>_xlfn.XLOOKUP(Table2[[#This Row],[id]],AGCEEP[id],AGCEEP[religion])</f>
        <v>0</v>
      </c>
      <c r="U1268">
        <f>_xlfn.XLOOKUP(Table2[[#This Row],[id]],AGCEEP[id],AGCEEP[climate])</f>
        <v>0</v>
      </c>
      <c r="V1268">
        <f>_xlfn.XLOOKUP(Table2[[#This Row],[id]],AGCEEP[id],AGCEEP[culture])</f>
        <v>0</v>
      </c>
      <c r="W1268">
        <f>_xlfn.XLOOKUP(Table2[[#This Row],[id]],AGCEEP[id],AGCEEP[goods])</f>
        <v>0</v>
      </c>
      <c r="X1268" t="str">
        <f>_xlfn.XLOOKUP(Table2[[#This Row],[id]],AGCEEP[id],AGCEEP[name])</f>
        <v>Coast of New Holland</v>
      </c>
      <c r="Y1268">
        <f>_xlfn.XLOOKUP(Table2[[#This Row],[id]],AGCEEP[id],AGCEEP[colonization_difficulty])</f>
        <v>0</v>
      </c>
      <c r="Z1268">
        <f>_xlfn.XLOOKUP(Table2[[#This Row],[id]],AGCEEP[id],AGCEEP[manpower])</f>
        <v>0</v>
      </c>
      <c r="AA1268">
        <f>_xlfn.XLOOKUP(Table2[[#This Row],[id]],AGCEEP[id],AGCEEP[income])</f>
        <v>0</v>
      </c>
    </row>
    <row r="1269" spans="1:27">
      <c r="A1269" s="2">
        <v>1268</v>
      </c>
      <c r="B1269" s="3" t="s">
        <v>989</v>
      </c>
      <c r="C1269" s="3" t="s">
        <v>1649</v>
      </c>
      <c r="D1269" s="3" t="s">
        <v>1616</v>
      </c>
      <c r="E1269" s="3" t="s">
        <v>1308</v>
      </c>
      <c r="F1269" s="3"/>
      <c r="G1269" s="3"/>
      <c r="H1269" s="3"/>
      <c r="I1269" s="3"/>
      <c r="J1269" s="3" t="s">
        <v>1391</v>
      </c>
      <c r="K1269" s="3">
        <v>0</v>
      </c>
      <c r="L1269" s="3"/>
      <c r="M1269" s="3"/>
      <c r="O1269">
        <f>Table2[[#This Row],[id]]</f>
        <v>1268</v>
      </c>
      <c r="P1269" t="str">
        <f>_xlfn.XLOOKUP(Table2[[#This Row],[id]],AGCEEP[id],AGCEEP[continent])</f>
        <v>Oceania</v>
      </c>
      <c r="Q1269" t="str">
        <f>_xlfn.XLOOKUP(Table2[[#This Row],[id]],AGCEEP[id],AGCEEP[region])</f>
        <v>SEIndianSea</v>
      </c>
      <c r="R1269" t="str">
        <f>_xlfn.XLOOKUP(Table2[[#This Row],[id]],AGCEEP[id],AGCEEP[area])</f>
        <v>Sea</v>
      </c>
      <c r="S1269" t="str">
        <f>_xlfn.XLOOKUP(Table2[[#This Row],[id]],AGCEEP[id],AGCEEP[terrain])</f>
        <v>sea</v>
      </c>
      <c r="T1269">
        <f>_xlfn.XLOOKUP(Table2[[#This Row],[id]],AGCEEP[id],AGCEEP[religion])</f>
        <v>0</v>
      </c>
      <c r="U1269">
        <f>_xlfn.XLOOKUP(Table2[[#This Row],[id]],AGCEEP[id],AGCEEP[climate])</f>
        <v>0</v>
      </c>
      <c r="V1269">
        <f>_xlfn.XLOOKUP(Table2[[#This Row],[id]],AGCEEP[id],AGCEEP[culture])</f>
        <v>0</v>
      </c>
      <c r="W1269">
        <f>_xlfn.XLOOKUP(Table2[[#This Row],[id]],AGCEEP[id],AGCEEP[goods])</f>
        <v>0</v>
      </c>
      <c r="X1269" t="str">
        <f>_xlfn.XLOOKUP(Table2[[#This Row],[id]],AGCEEP[id],AGCEEP[name])</f>
        <v>Cape Leeuwin</v>
      </c>
      <c r="Y1269">
        <f>_xlfn.XLOOKUP(Table2[[#This Row],[id]],AGCEEP[id],AGCEEP[colonization_difficulty])</f>
        <v>0</v>
      </c>
      <c r="Z1269">
        <f>_xlfn.XLOOKUP(Table2[[#This Row],[id]],AGCEEP[id],AGCEEP[manpower])</f>
        <v>0</v>
      </c>
      <c r="AA1269">
        <f>_xlfn.XLOOKUP(Table2[[#This Row],[id]],AGCEEP[id],AGCEEP[income])</f>
        <v>0</v>
      </c>
    </row>
    <row r="1270" spans="1:27">
      <c r="A1270" s="2">
        <v>1269</v>
      </c>
      <c r="B1270" s="3" t="s">
        <v>989</v>
      </c>
      <c r="C1270" s="3" t="s">
        <v>1649</v>
      </c>
      <c r="D1270" s="3" t="s">
        <v>1616</v>
      </c>
      <c r="E1270" s="3" t="s">
        <v>1308</v>
      </c>
      <c r="F1270" s="3"/>
      <c r="G1270" s="3"/>
      <c r="H1270" s="3"/>
      <c r="I1270" s="3"/>
      <c r="J1270" s="3" t="s">
        <v>1815</v>
      </c>
      <c r="K1270" s="3">
        <v>0</v>
      </c>
      <c r="L1270" s="3"/>
      <c r="M1270" s="3"/>
      <c r="O1270">
        <f>Table2[[#This Row],[id]]</f>
        <v>1269</v>
      </c>
      <c r="P1270" t="str">
        <f>_xlfn.XLOOKUP(Table2[[#This Row],[id]],AGCEEP[id],AGCEEP[continent])</f>
        <v>Oceania</v>
      </c>
      <c r="Q1270" t="str">
        <f>_xlfn.XLOOKUP(Table2[[#This Row],[id]],AGCEEP[id],AGCEEP[region])</f>
        <v>SEIndianSea</v>
      </c>
      <c r="R1270" t="str">
        <f>_xlfn.XLOOKUP(Table2[[#This Row],[id]],AGCEEP[id],AGCEEP[area])</f>
        <v>Sea</v>
      </c>
      <c r="S1270" t="str">
        <f>_xlfn.XLOOKUP(Table2[[#This Row],[id]],AGCEEP[id],AGCEEP[terrain])</f>
        <v>sea</v>
      </c>
      <c r="T1270">
        <f>_xlfn.XLOOKUP(Table2[[#This Row],[id]],AGCEEP[id],AGCEEP[religion])</f>
        <v>0</v>
      </c>
      <c r="U1270">
        <f>_xlfn.XLOOKUP(Table2[[#This Row],[id]],AGCEEP[id],AGCEEP[climate])</f>
        <v>0</v>
      </c>
      <c r="V1270">
        <f>_xlfn.XLOOKUP(Table2[[#This Row],[id]],AGCEEP[id],AGCEEP[culture])</f>
        <v>0</v>
      </c>
      <c r="W1270">
        <f>_xlfn.XLOOKUP(Table2[[#This Row],[id]],AGCEEP[id],AGCEEP[goods])</f>
        <v>0</v>
      </c>
      <c r="X1270" t="str">
        <f>_xlfn.XLOOKUP(Table2[[#This Row],[id]],AGCEEP[id],AGCEEP[name])</f>
        <v>Recherche Archipelago</v>
      </c>
      <c r="Y1270">
        <f>_xlfn.XLOOKUP(Table2[[#This Row],[id]],AGCEEP[id],AGCEEP[colonization_difficulty])</f>
        <v>0</v>
      </c>
      <c r="Z1270">
        <f>_xlfn.XLOOKUP(Table2[[#This Row],[id]],AGCEEP[id],AGCEEP[manpower])</f>
        <v>0</v>
      </c>
      <c r="AA1270">
        <f>_xlfn.XLOOKUP(Table2[[#This Row],[id]],AGCEEP[id],AGCEEP[income])</f>
        <v>0</v>
      </c>
    </row>
    <row r="1271" spans="1:27">
      <c r="A1271" s="2">
        <v>1270</v>
      </c>
      <c r="B1271" s="3" t="s">
        <v>989</v>
      </c>
      <c r="C1271" s="3" t="s">
        <v>1649</v>
      </c>
      <c r="D1271" s="3" t="s">
        <v>1616</v>
      </c>
      <c r="E1271" s="3" t="s">
        <v>1308</v>
      </c>
      <c r="F1271" s="3"/>
      <c r="G1271" s="3"/>
      <c r="H1271" s="3"/>
      <c r="I1271" s="3"/>
      <c r="J1271" s="3" t="s">
        <v>1392</v>
      </c>
      <c r="K1271" s="3">
        <v>0</v>
      </c>
      <c r="L1271" s="3"/>
      <c r="M1271" s="3"/>
      <c r="O1271">
        <f>Table2[[#This Row],[id]]</f>
        <v>1270</v>
      </c>
      <c r="P1271" t="str">
        <f>_xlfn.XLOOKUP(Table2[[#This Row],[id]],AGCEEP[id],AGCEEP[continent])</f>
        <v>Oceania</v>
      </c>
      <c r="Q1271" t="str">
        <f>_xlfn.XLOOKUP(Table2[[#This Row],[id]],AGCEEP[id],AGCEEP[region])</f>
        <v>SEIndianSea</v>
      </c>
      <c r="R1271" t="str">
        <f>_xlfn.XLOOKUP(Table2[[#This Row],[id]],AGCEEP[id],AGCEEP[area])</f>
        <v>Sea</v>
      </c>
      <c r="S1271" t="str">
        <f>_xlfn.XLOOKUP(Table2[[#This Row],[id]],AGCEEP[id],AGCEEP[terrain])</f>
        <v>sea</v>
      </c>
      <c r="T1271">
        <f>_xlfn.XLOOKUP(Table2[[#This Row],[id]],AGCEEP[id],AGCEEP[religion])</f>
        <v>0</v>
      </c>
      <c r="U1271">
        <f>_xlfn.XLOOKUP(Table2[[#This Row],[id]],AGCEEP[id],AGCEEP[climate])</f>
        <v>0</v>
      </c>
      <c r="V1271">
        <f>_xlfn.XLOOKUP(Table2[[#This Row],[id]],AGCEEP[id],AGCEEP[culture])</f>
        <v>0</v>
      </c>
      <c r="W1271">
        <f>_xlfn.XLOOKUP(Table2[[#This Row],[id]],AGCEEP[id],AGCEEP[goods])</f>
        <v>0</v>
      </c>
      <c r="X1271" t="str">
        <f>_xlfn.XLOOKUP(Table2[[#This Row],[id]],AGCEEP[id],AGCEEP[name])</f>
        <v>Great Australian Bight</v>
      </c>
      <c r="Y1271">
        <f>_xlfn.XLOOKUP(Table2[[#This Row],[id]],AGCEEP[id],AGCEEP[colonization_difficulty])</f>
        <v>0</v>
      </c>
      <c r="Z1271">
        <f>_xlfn.XLOOKUP(Table2[[#This Row],[id]],AGCEEP[id],AGCEEP[manpower])</f>
        <v>0</v>
      </c>
      <c r="AA1271">
        <f>_xlfn.XLOOKUP(Table2[[#This Row],[id]],AGCEEP[id],AGCEEP[income])</f>
        <v>0</v>
      </c>
    </row>
    <row r="1272" spans="1:27">
      <c r="A1272" s="2">
        <v>1271</v>
      </c>
      <c r="B1272" s="3" t="s">
        <v>989</v>
      </c>
      <c r="C1272" s="3" t="s">
        <v>1649</v>
      </c>
      <c r="D1272" s="3" t="s">
        <v>1616</v>
      </c>
      <c r="E1272" s="3" t="s">
        <v>1308</v>
      </c>
      <c r="F1272" s="3"/>
      <c r="G1272" s="3"/>
      <c r="H1272" s="3"/>
      <c r="I1272" s="3"/>
      <c r="J1272" s="3" t="s">
        <v>1393</v>
      </c>
      <c r="K1272" s="3">
        <v>0</v>
      </c>
      <c r="L1272" s="3"/>
      <c r="M1272" s="3"/>
      <c r="O1272">
        <f>Table2[[#This Row],[id]]</f>
        <v>1271</v>
      </c>
      <c r="P1272" t="str">
        <f>_xlfn.XLOOKUP(Table2[[#This Row],[id]],AGCEEP[id],AGCEEP[continent])</f>
        <v>Oceania</v>
      </c>
      <c r="Q1272" t="str">
        <f>_xlfn.XLOOKUP(Table2[[#This Row],[id]],AGCEEP[id],AGCEEP[region])</f>
        <v>SEIndianSea</v>
      </c>
      <c r="R1272" t="str">
        <f>_xlfn.XLOOKUP(Table2[[#This Row],[id]],AGCEEP[id],AGCEEP[area])</f>
        <v>Sea</v>
      </c>
      <c r="S1272" t="str">
        <f>_xlfn.XLOOKUP(Table2[[#This Row],[id]],AGCEEP[id],AGCEEP[terrain])</f>
        <v>sea</v>
      </c>
      <c r="T1272">
        <f>_xlfn.XLOOKUP(Table2[[#This Row],[id]],AGCEEP[id],AGCEEP[religion])</f>
        <v>0</v>
      </c>
      <c r="U1272">
        <f>_xlfn.XLOOKUP(Table2[[#This Row],[id]],AGCEEP[id],AGCEEP[climate])</f>
        <v>0</v>
      </c>
      <c r="V1272">
        <f>_xlfn.XLOOKUP(Table2[[#This Row],[id]],AGCEEP[id],AGCEEP[culture])</f>
        <v>0</v>
      </c>
      <c r="W1272">
        <f>_xlfn.XLOOKUP(Table2[[#This Row],[id]],AGCEEP[id],AGCEEP[goods])</f>
        <v>0</v>
      </c>
      <c r="X1272" t="str">
        <f>_xlfn.XLOOKUP(Table2[[#This Row],[id]],AGCEEP[id],AGCEEP[name])</f>
        <v>Kangaroo Island</v>
      </c>
      <c r="Y1272">
        <f>_xlfn.XLOOKUP(Table2[[#This Row],[id]],AGCEEP[id],AGCEEP[colonization_difficulty])</f>
        <v>0</v>
      </c>
      <c r="Z1272">
        <f>_xlfn.XLOOKUP(Table2[[#This Row],[id]],AGCEEP[id],AGCEEP[manpower])</f>
        <v>0</v>
      </c>
      <c r="AA1272">
        <f>_xlfn.XLOOKUP(Table2[[#This Row],[id]],AGCEEP[id],AGCEEP[income])</f>
        <v>0</v>
      </c>
    </row>
    <row r="1273" spans="1:27">
      <c r="A1273" s="2">
        <v>1272</v>
      </c>
      <c r="B1273" s="3" t="s">
        <v>989</v>
      </c>
      <c r="C1273" s="3" t="s">
        <v>1652</v>
      </c>
      <c r="D1273" s="3" t="s">
        <v>1616</v>
      </c>
      <c r="E1273" s="3" t="s">
        <v>1308</v>
      </c>
      <c r="F1273" s="3"/>
      <c r="G1273" s="3"/>
      <c r="H1273" s="3"/>
      <c r="I1273" s="3"/>
      <c r="J1273" s="3" t="s">
        <v>1396</v>
      </c>
      <c r="K1273" s="3">
        <v>0</v>
      </c>
      <c r="L1273" s="3"/>
      <c r="M1273" s="3"/>
      <c r="O1273">
        <f>Table2[[#This Row],[id]]</f>
        <v>1272</v>
      </c>
      <c r="P1273" t="str">
        <f>_xlfn.XLOOKUP(Table2[[#This Row],[id]],AGCEEP[id],AGCEEP[continent])</f>
        <v>Oceania</v>
      </c>
      <c r="Q1273" t="str">
        <f>_xlfn.XLOOKUP(Table2[[#This Row],[id]],AGCEEP[id],AGCEEP[region])</f>
        <v>BarrierReefSea</v>
      </c>
      <c r="R1273" t="str">
        <f>_xlfn.XLOOKUP(Table2[[#This Row],[id]],AGCEEP[id],AGCEEP[area])</f>
        <v>Sea</v>
      </c>
      <c r="S1273" t="str">
        <f>_xlfn.XLOOKUP(Table2[[#This Row],[id]],AGCEEP[id],AGCEEP[terrain])</f>
        <v>sea</v>
      </c>
      <c r="T1273">
        <f>_xlfn.XLOOKUP(Table2[[#This Row],[id]],AGCEEP[id],AGCEEP[religion])</f>
        <v>0</v>
      </c>
      <c r="U1273">
        <f>_xlfn.XLOOKUP(Table2[[#This Row],[id]],AGCEEP[id],AGCEEP[climate])</f>
        <v>0</v>
      </c>
      <c r="V1273">
        <f>_xlfn.XLOOKUP(Table2[[#This Row],[id]],AGCEEP[id],AGCEEP[culture])</f>
        <v>0</v>
      </c>
      <c r="W1273">
        <f>_xlfn.XLOOKUP(Table2[[#This Row],[id]],AGCEEP[id],AGCEEP[goods])</f>
        <v>0</v>
      </c>
      <c r="X1273" t="str">
        <f>_xlfn.XLOOKUP(Table2[[#This Row],[id]],AGCEEP[id],AGCEEP[name])</f>
        <v>Eastern Australia</v>
      </c>
      <c r="Y1273">
        <f>_xlfn.XLOOKUP(Table2[[#This Row],[id]],AGCEEP[id],AGCEEP[colonization_difficulty])</f>
        <v>0</v>
      </c>
      <c r="Z1273">
        <f>_xlfn.XLOOKUP(Table2[[#This Row],[id]],AGCEEP[id],AGCEEP[manpower])</f>
        <v>0</v>
      </c>
      <c r="AA1273">
        <f>_xlfn.XLOOKUP(Table2[[#This Row],[id]],AGCEEP[id],AGCEEP[income])</f>
        <v>0</v>
      </c>
    </row>
    <row r="1274" spans="1:27">
      <c r="A1274" s="2">
        <v>1273</v>
      </c>
      <c r="B1274" s="3" t="s">
        <v>989</v>
      </c>
      <c r="C1274" s="3" t="s">
        <v>1652</v>
      </c>
      <c r="D1274" s="3" t="s">
        <v>1616</v>
      </c>
      <c r="E1274" s="3" t="s">
        <v>1308</v>
      </c>
      <c r="F1274" s="3"/>
      <c r="G1274" s="3"/>
      <c r="H1274" s="3"/>
      <c r="I1274" s="3"/>
      <c r="J1274" s="3" t="s">
        <v>1397</v>
      </c>
      <c r="K1274" s="3">
        <v>0</v>
      </c>
      <c r="L1274" s="3"/>
      <c r="M1274" s="3"/>
      <c r="O1274">
        <f>Table2[[#This Row],[id]]</f>
        <v>1273</v>
      </c>
      <c r="P1274" t="str">
        <f>_xlfn.XLOOKUP(Table2[[#This Row],[id]],AGCEEP[id],AGCEEP[continent])</f>
        <v>Oceania</v>
      </c>
      <c r="Q1274" t="str">
        <f>_xlfn.XLOOKUP(Table2[[#This Row],[id]],AGCEEP[id],AGCEEP[region])</f>
        <v>BarrierReefSea</v>
      </c>
      <c r="R1274" t="str">
        <f>_xlfn.XLOOKUP(Table2[[#This Row],[id]],AGCEEP[id],AGCEEP[area])</f>
        <v>Sea</v>
      </c>
      <c r="S1274" t="str">
        <f>_xlfn.XLOOKUP(Table2[[#This Row],[id]],AGCEEP[id],AGCEEP[terrain])</f>
        <v>sea</v>
      </c>
      <c r="T1274">
        <f>_xlfn.XLOOKUP(Table2[[#This Row],[id]],AGCEEP[id],AGCEEP[religion])</f>
        <v>0</v>
      </c>
      <c r="U1274">
        <f>_xlfn.XLOOKUP(Table2[[#This Row],[id]],AGCEEP[id],AGCEEP[climate])</f>
        <v>0</v>
      </c>
      <c r="V1274">
        <f>_xlfn.XLOOKUP(Table2[[#This Row],[id]],AGCEEP[id],AGCEEP[culture])</f>
        <v>0</v>
      </c>
      <c r="W1274">
        <f>_xlfn.XLOOKUP(Table2[[#This Row],[id]],AGCEEP[id],AGCEEP[goods])</f>
        <v>0</v>
      </c>
      <c r="X1274" t="str">
        <f>_xlfn.XLOOKUP(Table2[[#This Row],[id]],AGCEEP[id],AGCEEP[name])</f>
        <v>Sandy Cape</v>
      </c>
      <c r="Y1274">
        <f>_xlfn.XLOOKUP(Table2[[#This Row],[id]],AGCEEP[id],AGCEEP[colonization_difficulty])</f>
        <v>0</v>
      </c>
      <c r="Z1274">
        <f>_xlfn.XLOOKUP(Table2[[#This Row],[id]],AGCEEP[id],AGCEEP[manpower])</f>
        <v>0</v>
      </c>
      <c r="AA1274">
        <f>_xlfn.XLOOKUP(Table2[[#This Row],[id]],AGCEEP[id],AGCEEP[income])</f>
        <v>0</v>
      </c>
    </row>
    <row r="1275" spans="1:27">
      <c r="A1275" s="2">
        <v>1274</v>
      </c>
      <c r="B1275" s="3" t="s">
        <v>989</v>
      </c>
      <c r="C1275" s="3" t="s">
        <v>1652</v>
      </c>
      <c r="D1275" s="3" t="s">
        <v>1616</v>
      </c>
      <c r="E1275" s="3" t="s">
        <v>1308</v>
      </c>
      <c r="F1275" s="3"/>
      <c r="G1275" s="3"/>
      <c r="H1275" s="3"/>
      <c r="I1275" s="3"/>
      <c r="J1275" s="3" t="s">
        <v>1398</v>
      </c>
      <c r="K1275" s="3">
        <v>0</v>
      </c>
      <c r="L1275" s="3"/>
      <c r="M1275" s="3"/>
      <c r="O1275">
        <f>Table2[[#This Row],[id]]</f>
        <v>1274</v>
      </c>
      <c r="P1275" t="str">
        <f>_xlfn.XLOOKUP(Table2[[#This Row],[id]],AGCEEP[id],AGCEEP[continent])</f>
        <v>Oceania</v>
      </c>
      <c r="Q1275" t="str">
        <f>_xlfn.XLOOKUP(Table2[[#This Row],[id]],AGCEEP[id],AGCEEP[region])</f>
        <v>BarrierReefSea</v>
      </c>
      <c r="R1275" t="str">
        <f>_xlfn.XLOOKUP(Table2[[#This Row],[id]],AGCEEP[id],AGCEEP[area])</f>
        <v>Sea</v>
      </c>
      <c r="S1275" t="str">
        <f>_xlfn.XLOOKUP(Table2[[#This Row],[id]],AGCEEP[id],AGCEEP[terrain])</f>
        <v>sea</v>
      </c>
      <c r="T1275">
        <f>_xlfn.XLOOKUP(Table2[[#This Row],[id]],AGCEEP[id],AGCEEP[religion])</f>
        <v>0</v>
      </c>
      <c r="U1275">
        <f>_xlfn.XLOOKUP(Table2[[#This Row],[id]],AGCEEP[id],AGCEEP[climate])</f>
        <v>0</v>
      </c>
      <c r="V1275">
        <f>_xlfn.XLOOKUP(Table2[[#This Row],[id]],AGCEEP[id],AGCEEP[culture])</f>
        <v>0</v>
      </c>
      <c r="W1275">
        <f>_xlfn.XLOOKUP(Table2[[#This Row],[id]],AGCEEP[id],AGCEEP[goods])</f>
        <v>0</v>
      </c>
      <c r="X1275" t="str">
        <f>_xlfn.XLOOKUP(Table2[[#This Row],[id]],AGCEEP[id],AGCEEP[name])</f>
        <v>Capricorn Channel</v>
      </c>
      <c r="Y1275">
        <f>_xlfn.XLOOKUP(Table2[[#This Row],[id]],AGCEEP[id],AGCEEP[colonization_difficulty])</f>
        <v>0</v>
      </c>
      <c r="Z1275">
        <f>_xlfn.XLOOKUP(Table2[[#This Row],[id]],AGCEEP[id],AGCEEP[manpower])</f>
        <v>0</v>
      </c>
      <c r="AA1275">
        <f>_xlfn.XLOOKUP(Table2[[#This Row],[id]],AGCEEP[id],AGCEEP[income])</f>
        <v>0</v>
      </c>
    </row>
    <row r="1276" spans="1:27">
      <c r="A1276" s="2">
        <v>1275</v>
      </c>
      <c r="B1276" s="3" t="s">
        <v>989</v>
      </c>
      <c r="C1276" s="3" t="s">
        <v>1652</v>
      </c>
      <c r="D1276" s="3" t="s">
        <v>1616</v>
      </c>
      <c r="E1276" s="3" t="s">
        <v>1308</v>
      </c>
      <c r="F1276" s="3"/>
      <c r="G1276" s="3"/>
      <c r="H1276" s="3"/>
      <c r="I1276" s="3"/>
      <c r="J1276" s="3" t="s">
        <v>1576</v>
      </c>
      <c r="K1276" s="3">
        <v>0</v>
      </c>
      <c r="L1276" s="3"/>
      <c r="M1276" s="3"/>
      <c r="O1276">
        <f>Table2[[#This Row],[id]]</f>
        <v>1275</v>
      </c>
      <c r="P1276" t="str">
        <f>_xlfn.XLOOKUP(Table2[[#This Row],[id]],AGCEEP[id],AGCEEP[continent])</f>
        <v>Oceania</v>
      </c>
      <c r="Q1276" t="str">
        <f>_xlfn.XLOOKUP(Table2[[#This Row],[id]],AGCEEP[id],AGCEEP[region])</f>
        <v>BarrierReefSea</v>
      </c>
      <c r="R1276" t="str">
        <f>_xlfn.XLOOKUP(Table2[[#This Row],[id]],AGCEEP[id],AGCEEP[area])</f>
        <v>Sea</v>
      </c>
      <c r="S1276" t="str">
        <f>_xlfn.XLOOKUP(Table2[[#This Row],[id]],AGCEEP[id],AGCEEP[terrain])</f>
        <v>sea</v>
      </c>
      <c r="T1276">
        <f>_xlfn.XLOOKUP(Table2[[#This Row],[id]],AGCEEP[id],AGCEEP[religion])</f>
        <v>0</v>
      </c>
      <c r="U1276">
        <f>_xlfn.XLOOKUP(Table2[[#This Row],[id]],AGCEEP[id],AGCEEP[climate])</f>
        <v>0</v>
      </c>
      <c r="V1276">
        <f>_xlfn.XLOOKUP(Table2[[#This Row],[id]],AGCEEP[id],AGCEEP[culture])</f>
        <v>0</v>
      </c>
      <c r="W1276">
        <f>_xlfn.XLOOKUP(Table2[[#This Row],[id]],AGCEEP[id],AGCEEP[goods])</f>
        <v>0</v>
      </c>
      <c r="X1276" t="str">
        <f>_xlfn.XLOOKUP(Table2[[#This Row],[id]],AGCEEP[id],AGCEEP[name])</f>
        <v>Coral Sea</v>
      </c>
      <c r="Y1276">
        <f>_xlfn.XLOOKUP(Table2[[#This Row],[id]],AGCEEP[id],AGCEEP[colonization_difficulty])</f>
        <v>0</v>
      </c>
      <c r="Z1276">
        <f>_xlfn.XLOOKUP(Table2[[#This Row],[id]],AGCEEP[id],AGCEEP[manpower])</f>
        <v>0</v>
      </c>
      <c r="AA1276">
        <f>_xlfn.XLOOKUP(Table2[[#This Row],[id]],AGCEEP[id],AGCEEP[income])</f>
        <v>0</v>
      </c>
    </row>
    <row r="1277" spans="1:27">
      <c r="A1277" s="2">
        <v>1276</v>
      </c>
      <c r="B1277" s="3" t="s">
        <v>989</v>
      </c>
      <c r="C1277" s="3" t="s">
        <v>1652</v>
      </c>
      <c r="D1277" s="3" t="s">
        <v>1616</v>
      </c>
      <c r="E1277" s="3" t="s">
        <v>1308</v>
      </c>
      <c r="F1277" s="3"/>
      <c r="G1277" s="3"/>
      <c r="H1277" s="3"/>
      <c r="I1277" s="3"/>
      <c r="J1277" s="3" t="s">
        <v>1946</v>
      </c>
      <c r="K1277" s="3">
        <v>0</v>
      </c>
      <c r="L1277" s="3"/>
      <c r="M1277" s="3"/>
      <c r="O1277">
        <f>Table2[[#This Row],[id]]</f>
        <v>1276</v>
      </c>
      <c r="P1277" t="str">
        <f>_xlfn.XLOOKUP(Table2[[#This Row],[id]],AGCEEP[id],AGCEEP[continent])</f>
        <v>Oceania</v>
      </c>
      <c r="Q1277" t="str">
        <f>_xlfn.XLOOKUP(Table2[[#This Row],[id]],AGCEEP[id],AGCEEP[region])</f>
        <v>BarrierReefSea</v>
      </c>
      <c r="R1277" t="str">
        <f>_xlfn.XLOOKUP(Table2[[#This Row],[id]],AGCEEP[id],AGCEEP[area])</f>
        <v>Sea</v>
      </c>
      <c r="S1277" t="str">
        <f>_xlfn.XLOOKUP(Table2[[#This Row],[id]],AGCEEP[id],AGCEEP[terrain])</f>
        <v>sea</v>
      </c>
      <c r="T1277">
        <f>_xlfn.XLOOKUP(Table2[[#This Row],[id]],AGCEEP[id],AGCEEP[religion])</f>
        <v>0</v>
      </c>
      <c r="U1277">
        <f>_xlfn.XLOOKUP(Table2[[#This Row],[id]],AGCEEP[id],AGCEEP[climate])</f>
        <v>0</v>
      </c>
      <c r="V1277">
        <f>_xlfn.XLOOKUP(Table2[[#This Row],[id]],AGCEEP[id],AGCEEP[culture])</f>
        <v>0</v>
      </c>
      <c r="W1277">
        <f>_xlfn.XLOOKUP(Table2[[#This Row],[id]],AGCEEP[id],AGCEEP[goods])</f>
        <v>0</v>
      </c>
      <c r="X1277" t="str">
        <f>_xlfn.XLOOKUP(Table2[[#This Row],[id]],AGCEEP[id],AGCEEP[name])</f>
        <v>South Coral Sea</v>
      </c>
      <c r="Y1277">
        <f>_xlfn.XLOOKUP(Table2[[#This Row],[id]],AGCEEP[id],AGCEEP[colonization_difficulty])</f>
        <v>0</v>
      </c>
      <c r="Z1277">
        <f>_xlfn.XLOOKUP(Table2[[#This Row],[id]],AGCEEP[id],AGCEEP[manpower])</f>
        <v>0</v>
      </c>
      <c r="AA1277">
        <f>_xlfn.XLOOKUP(Table2[[#This Row],[id]],AGCEEP[id],AGCEEP[income])</f>
        <v>0</v>
      </c>
    </row>
    <row r="1278" spans="1:27">
      <c r="A1278" s="2">
        <v>1277</v>
      </c>
      <c r="B1278" s="3" t="s">
        <v>989</v>
      </c>
      <c r="C1278" s="3" t="s">
        <v>1652</v>
      </c>
      <c r="D1278" s="3" t="s">
        <v>1616</v>
      </c>
      <c r="E1278" s="3" t="s">
        <v>1308</v>
      </c>
      <c r="F1278" s="3"/>
      <c r="G1278" s="3"/>
      <c r="H1278" s="3"/>
      <c r="I1278" s="3"/>
      <c r="J1278" s="3" t="s">
        <v>1577</v>
      </c>
      <c r="K1278" s="3">
        <v>0</v>
      </c>
      <c r="L1278" s="3"/>
      <c r="M1278" s="3"/>
      <c r="O1278">
        <f>Table2[[#This Row],[id]]</f>
        <v>1277</v>
      </c>
      <c r="P1278" t="str">
        <f>_xlfn.XLOOKUP(Table2[[#This Row],[id]],AGCEEP[id],AGCEEP[continent])</f>
        <v>Oceania</v>
      </c>
      <c r="Q1278" t="str">
        <f>_xlfn.XLOOKUP(Table2[[#This Row],[id]],AGCEEP[id],AGCEEP[region])</f>
        <v>BarrierReefSea</v>
      </c>
      <c r="R1278" t="str">
        <f>_xlfn.XLOOKUP(Table2[[#This Row],[id]],AGCEEP[id],AGCEEP[area])</f>
        <v>Sea</v>
      </c>
      <c r="S1278" t="str">
        <f>_xlfn.XLOOKUP(Table2[[#This Row],[id]],AGCEEP[id],AGCEEP[terrain])</f>
        <v>sea</v>
      </c>
      <c r="T1278">
        <f>_xlfn.XLOOKUP(Table2[[#This Row],[id]],AGCEEP[id],AGCEEP[religion])</f>
        <v>0</v>
      </c>
      <c r="U1278">
        <f>_xlfn.XLOOKUP(Table2[[#This Row],[id]],AGCEEP[id],AGCEEP[climate])</f>
        <v>0</v>
      </c>
      <c r="V1278">
        <f>_xlfn.XLOOKUP(Table2[[#This Row],[id]],AGCEEP[id],AGCEEP[culture])</f>
        <v>0</v>
      </c>
      <c r="W1278">
        <f>_xlfn.XLOOKUP(Table2[[#This Row],[id]],AGCEEP[id],AGCEEP[goods])</f>
        <v>0</v>
      </c>
      <c r="X1278" t="str">
        <f>_xlfn.XLOOKUP(Table2[[#This Row],[id]],AGCEEP[id],AGCEEP[name])</f>
        <v>South Coral Sea</v>
      </c>
      <c r="Y1278">
        <f>_xlfn.XLOOKUP(Table2[[#This Row],[id]],AGCEEP[id],AGCEEP[colonization_difficulty])</f>
        <v>0</v>
      </c>
      <c r="Z1278">
        <f>_xlfn.XLOOKUP(Table2[[#This Row],[id]],AGCEEP[id],AGCEEP[manpower])</f>
        <v>0</v>
      </c>
      <c r="AA1278">
        <f>_xlfn.XLOOKUP(Table2[[#This Row],[id]],AGCEEP[id],AGCEEP[income])</f>
        <v>0</v>
      </c>
    </row>
    <row r="1279" spans="1:27">
      <c r="A1279" s="2">
        <v>1278</v>
      </c>
      <c r="B1279" s="3" t="s">
        <v>989</v>
      </c>
      <c r="C1279" s="3" t="s">
        <v>1652</v>
      </c>
      <c r="D1279" s="3" t="s">
        <v>1616</v>
      </c>
      <c r="E1279" s="3" t="s">
        <v>1308</v>
      </c>
      <c r="F1279" s="3"/>
      <c r="G1279" s="3"/>
      <c r="H1279" s="3"/>
      <c r="I1279" s="3"/>
      <c r="J1279" s="3" t="s">
        <v>1816</v>
      </c>
      <c r="K1279" s="3"/>
      <c r="L1279" s="3"/>
      <c r="M1279" s="3"/>
      <c r="O1279">
        <f>Table2[[#This Row],[id]]</f>
        <v>1278</v>
      </c>
      <c r="P1279" t="str">
        <f>_xlfn.XLOOKUP(Table2[[#This Row],[id]],AGCEEP[id],AGCEEP[continent])</f>
        <v>Oceania</v>
      </c>
      <c r="Q1279" t="str">
        <f>_xlfn.XLOOKUP(Table2[[#This Row],[id]],AGCEEP[id],AGCEEP[region])</f>
        <v>BarrierReefSea</v>
      </c>
      <c r="R1279" t="str">
        <f>_xlfn.XLOOKUP(Table2[[#This Row],[id]],AGCEEP[id],AGCEEP[area])</f>
        <v>Sea</v>
      </c>
      <c r="S1279" t="str">
        <f>_xlfn.XLOOKUP(Table2[[#This Row],[id]],AGCEEP[id],AGCEEP[terrain])</f>
        <v>sea</v>
      </c>
      <c r="T1279">
        <f>_xlfn.XLOOKUP(Table2[[#This Row],[id]],AGCEEP[id],AGCEEP[religion])</f>
        <v>0</v>
      </c>
      <c r="U1279">
        <f>_xlfn.XLOOKUP(Table2[[#This Row],[id]],AGCEEP[id],AGCEEP[climate])</f>
        <v>0</v>
      </c>
      <c r="V1279">
        <f>_xlfn.XLOOKUP(Table2[[#This Row],[id]],AGCEEP[id],AGCEEP[culture])</f>
        <v>0</v>
      </c>
      <c r="W1279">
        <f>_xlfn.XLOOKUP(Table2[[#This Row],[id]],AGCEEP[id],AGCEEP[goods])</f>
        <v>0</v>
      </c>
      <c r="X1279" t="str">
        <f>_xlfn.XLOOKUP(Table2[[#This Row],[id]],AGCEEP[id],AGCEEP[name])</f>
        <v>New Caledonian Sea</v>
      </c>
      <c r="Y1279">
        <f>_xlfn.XLOOKUP(Table2[[#This Row],[id]],AGCEEP[id],AGCEEP[colonization_difficulty])</f>
        <v>0</v>
      </c>
      <c r="Z1279">
        <f>_xlfn.XLOOKUP(Table2[[#This Row],[id]],AGCEEP[id],AGCEEP[manpower])</f>
        <v>0</v>
      </c>
      <c r="AA1279">
        <f>_xlfn.XLOOKUP(Table2[[#This Row],[id]],AGCEEP[id],AGCEEP[income])</f>
        <v>0</v>
      </c>
    </row>
    <row r="1280" spans="1:27">
      <c r="A1280" s="2">
        <v>1279</v>
      </c>
      <c r="B1280" s="3" t="s">
        <v>989</v>
      </c>
      <c r="C1280" s="3" t="s">
        <v>1652</v>
      </c>
      <c r="D1280" s="3" t="s">
        <v>1616</v>
      </c>
      <c r="E1280" s="3" t="s">
        <v>1308</v>
      </c>
      <c r="F1280" s="3"/>
      <c r="G1280" s="3"/>
      <c r="H1280" s="3"/>
      <c r="I1280" s="3"/>
      <c r="J1280" s="3" t="s">
        <v>1947</v>
      </c>
      <c r="K1280" s="3">
        <v>0</v>
      </c>
      <c r="L1280" s="3"/>
      <c r="M1280" s="3"/>
      <c r="O1280">
        <f>Table2[[#This Row],[id]]</f>
        <v>1279</v>
      </c>
      <c r="P1280" t="str">
        <f>_xlfn.XLOOKUP(Table2[[#This Row],[id]],AGCEEP[id],AGCEEP[continent])</f>
        <v>Oceania</v>
      </c>
      <c r="Q1280" t="str">
        <f>_xlfn.XLOOKUP(Table2[[#This Row],[id]],AGCEEP[id],AGCEEP[region])</f>
        <v>BarrierReefSea</v>
      </c>
      <c r="R1280" t="str">
        <f>_xlfn.XLOOKUP(Table2[[#This Row],[id]],AGCEEP[id],AGCEEP[area])</f>
        <v>Sea</v>
      </c>
      <c r="S1280" t="str">
        <f>_xlfn.XLOOKUP(Table2[[#This Row],[id]],AGCEEP[id],AGCEEP[terrain])</f>
        <v>sea</v>
      </c>
      <c r="T1280">
        <f>_xlfn.XLOOKUP(Table2[[#This Row],[id]],AGCEEP[id],AGCEEP[religion])</f>
        <v>0</v>
      </c>
      <c r="U1280">
        <f>_xlfn.XLOOKUP(Table2[[#This Row],[id]],AGCEEP[id],AGCEEP[climate])</f>
        <v>0</v>
      </c>
      <c r="V1280">
        <f>_xlfn.XLOOKUP(Table2[[#This Row],[id]],AGCEEP[id],AGCEEP[culture])</f>
        <v>0</v>
      </c>
      <c r="W1280">
        <f>_xlfn.XLOOKUP(Table2[[#This Row],[id]],AGCEEP[id],AGCEEP[goods])</f>
        <v>0</v>
      </c>
      <c r="X1280" t="str">
        <f>_xlfn.XLOOKUP(Table2[[#This Row],[id]],AGCEEP[id],AGCEEP[name])</f>
        <v>South Coral Sea</v>
      </c>
      <c r="Y1280">
        <f>_xlfn.XLOOKUP(Table2[[#This Row],[id]],AGCEEP[id],AGCEEP[colonization_difficulty])</f>
        <v>0</v>
      </c>
      <c r="Z1280">
        <f>_xlfn.XLOOKUP(Table2[[#This Row],[id]],AGCEEP[id],AGCEEP[manpower])</f>
        <v>0</v>
      </c>
      <c r="AA1280">
        <f>_xlfn.XLOOKUP(Table2[[#This Row],[id]],AGCEEP[id],AGCEEP[income])</f>
        <v>0</v>
      </c>
    </row>
    <row r="1281" spans="1:27">
      <c r="A1281" s="2">
        <v>1280</v>
      </c>
      <c r="B1281" s="3" t="s">
        <v>989</v>
      </c>
      <c r="C1281" s="3" t="s">
        <v>1652</v>
      </c>
      <c r="D1281" s="3" t="s">
        <v>1616</v>
      </c>
      <c r="E1281" s="3" t="s">
        <v>1308</v>
      </c>
      <c r="F1281" s="3"/>
      <c r="G1281" s="3"/>
      <c r="H1281" s="3"/>
      <c r="I1281" s="3"/>
      <c r="J1281" s="3" t="s">
        <v>1579</v>
      </c>
      <c r="K1281" s="3">
        <v>0</v>
      </c>
      <c r="L1281" s="3"/>
      <c r="M1281" s="3"/>
      <c r="O1281">
        <f>Table2[[#This Row],[id]]</f>
        <v>1280</v>
      </c>
      <c r="P1281" t="str">
        <f>_xlfn.XLOOKUP(Table2[[#This Row],[id]],AGCEEP[id],AGCEEP[continent])</f>
        <v>Oceania</v>
      </c>
      <c r="Q1281" t="str">
        <f>_xlfn.XLOOKUP(Table2[[#This Row],[id]],AGCEEP[id],AGCEEP[region])</f>
        <v>BarrierReefSea</v>
      </c>
      <c r="R1281" t="str">
        <f>_xlfn.XLOOKUP(Table2[[#This Row],[id]],AGCEEP[id],AGCEEP[area])</f>
        <v>Sea</v>
      </c>
      <c r="S1281" t="str">
        <f>_xlfn.XLOOKUP(Table2[[#This Row],[id]],AGCEEP[id],AGCEEP[terrain])</f>
        <v>sea</v>
      </c>
      <c r="T1281">
        <f>_xlfn.XLOOKUP(Table2[[#This Row],[id]],AGCEEP[id],AGCEEP[religion])</f>
        <v>0</v>
      </c>
      <c r="U1281">
        <f>_xlfn.XLOOKUP(Table2[[#This Row],[id]],AGCEEP[id],AGCEEP[climate])</f>
        <v>0</v>
      </c>
      <c r="V1281">
        <f>_xlfn.XLOOKUP(Table2[[#This Row],[id]],AGCEEP[id],AGCEEP[culture])</f>
        <v>0</v>
      </c>
      <c r="W1281">
        <f>_xlfn.XLOOKUP(Table2[[#This Row],[id]],AGCEEP[id],AGCEEP[goods])</f>
        <v>0</v>
      </c>
      <c r="X1281" t="str">
        <f>_xlfn.XLOOKUP(Table2[[#This Row],[id]],AGCEEP[id],AGCEEP[name])</f>
        <v>Cape Farewell</v>
      </c>
      <c r="Y1281">
        <f>_xlfn.XLOOKUP(Table2[[#This Row],[id]],AGCEEP[id],AGCEEP[colonization_difficulty])</f>
        <v>0</v>
      </c>
      <c r="Z1281">
        <f>_xlfn.XLOOKUP(Table2[[#This Row],[id]],AGCEEP[id],AGCEEP[manpower])</f>
        <v>0</v>
      </c>
      <c r="AA1281">
        <f>_xlfn.XLOOKUP(Table2[[#This Row],[id]],AGCEEP[id],AGCEEP[income])</f>
        <v>0</v>
      </c>
    </row>
    <row r="1282" spans="1:27">
      <c r="A1282" s="2">
        <v>1281</v>
      </c>
      <c r="B1282" s="3" t="s">
        <v>989</v>
      </c>
      <c r="C1282" s="3" t="s">
        <v>1652</v>
      </c>
      <c r="D1282" s="3" t="s">
        <v>1616</v>
      </c>
      <c r="E1282" s="3" t="s">
        <v>1308</v>
      </c>
      <c r="F1282" s="3"/>
      <c r="G1282" s="3"/>
      <c r="H1282" s="3"/>
      <c r="I1282" s="3"/>
      <c r="J1282" s="3" t="s">
        <v>1948</v>
      </c>
      <c r="K1282" s="3">
        <v>0</v>
      </c>
      <c r="L1282" s="3"/>
      <c r="M1282" s="3"/>
      <c r="O1282">
        <f>Table2[[#This Row],[id]]</f>
        <v>1281</v>
      </c>
      <c r="P1282" t="str">
        <f>_xlfn.XLOOKUP(Table2[[#This Row],[id]],AGCEEP[id],AGCEEP[continent])</f>
        <v>Oceania</v>
      </c>
      <c r="Q1282" t="str">
        <f>_xlfn.XLOOKUP(Table2[[#This Row],[id]],AGCEEP[id],AGCEEP[region])</f>
        <v>BarrierReefSea</v>
      </c>
      <c r="R1282" t="str">
        <f>_xlfn.XLOOKUP(Table2[[#This Row],[id]],AGCEEP[id],AGCEEP[area])</f>
        <v>Sea</v>
      </c>
      <c r="S1282" t="str">
        <f>_xlfn.XLOOKUP(Table2[[#This Row],[id]],AGCEEP[id],AGCEEP[terrain])</f>
        <v>sea</v>
      </c>
      <c r="T1282">
        <f>_xlfn.XLOOKUP(Table2[[#This Row],[id]],AGCEEP[id],AGCEEP[religion])</f>
        <v>0</v>
      </c>
      <c r="U1282">
        <f>_xlfn.XLOOKUP(Table2[[#This Row],[id]],AGCEEP[id],AGCEEP[climate])</f>
        <v>0</v>
      </c>
      <c r="V1282">
        <f>_xlfn.XLOOKUP(Table2[[#This Row],[id]],AGCEEP[id],AGCEEP[culture])</f>
        <v>0</v>
      </c>
      <c r="W1282">
        <f>_xlfn.XLOOKUP(Table2[[#This Row],[id]],AGCEEP[id],AGCEEP[goods])</f>
        <v>0</v>
      </c>
      <c r="X1282" t="str">
        <f>_xlfn.XLOOKUP(Table2[[#This Row],[id]],AGCEEP[id],AGCEEP[name])</f>
        <v>South Coral Sea</v>
      </c>
      <c r="Y1282">
        <f>_xlfn.XLOOKUP(Table2[[#This Row],[id]],AGCEEP[id],AGCEEP[colonization_difficulty])</f>
        <v>0</v>
      </c>
      <c r="Z1282">
        <f>_xlfn.XLOOKUP(Table2[[#This Row],[id]],AGCEEP[id],AGCEEP[manpower])</f>
        <v>0</v>
      </c>
      <c r="AA1282">
        <f>_xlfn.XLOOKUP(Table2[[#This Row],[id]],AGCEEP[id],AGCEEP[income])</f>
        <v>0</v>
      </c>
    </row>
    <row r="1283" spans="1:27">
      <c r="A1283" s="2">
        <v>1282</v>
      </c>
      <c r="B1283" s="3" t="s">
        <v>989</v>
      </c>
      <c r="C1283" s="3" t="s">
        <v>1652</v>
      </c>
      <c r="D1283" s="3" t="s">
        <v>1616</v>
      </c>
      <c r="E1283" s="3" t="s">
        <v>1308</v>
      </c>
      <c r="F1283" s="3"/>
      <c r="G1283" s="3"/>
      <c r="H1283" s="3"/>
      <c r="I1283" s="3"/>
      <c r="J1283" s="3" t="s">
        <v>1790</v>
      </c>
      <c r="K1283" s="3"/>
      <c r="L1283" s="3"/>
      <c r="M1283" s="3"/>
      <c r="O1283">
        <f>Table2[[#This Row],[id]]</f>
        <v>1282</v>
      </c>
      <c r="P1283" t="str">
        <f>_xlfn.XLOOKUP(Table2[[#This Row],[id]],AGCEEP[id],AGCEEP[continent])</f>
        <v>Oceania</v>
      </c>
      <c r="Q1283" t="str">
        <f>_xlfn.XLOOKUP(Table2[[#This Row],[id]],AGCEEP[id],AGCEEP[region])</f>
        <v>BarrierReefSea</v>
      </c>
      <c r="R1283" t="str">
        <f>_xlfn.XLOOKUP(Table2[[#This Row],[id]],AGCEEP[id],AGCEEP[area])</f>
        <v>Sea</v>
      </c>
      <c r="S1283" t="str">
        <f>_xlfn.XLOOKUP(Table2[[#This Row],[id]],AGCEEP[id],AGCEEP[terrain])</f>
        <v>sea</v>
      </c>
      <c r="T1283">
        <f>_xlfn.XLOOKUP(Table2[[#This Row],[id]],AGCEEP[id],AGCEEP[religion])</f>
        <v>0</v>
      </c>
      <c r="U1283">
        <f>_xlfn.XLOOKUP(Table2[[#This Row],[id]],AGCEEP[id],AGCEEP[climate])</f>
        <v>0</v>
      </c>
      <c r="V1283">
        <f>_xlfn.XLOOKUP(Table2[[#This Row],[id]],AGCEEP[id],AGCEEP[culture])</f>
        <v>0</v>
      </c>
      <c r="W1283">
        <f>_xlfn.XLOOKUP(Table2[[#This Row],[id]],AGCEEP[id],AGCEEP[goods])</f>
        <v>0</v>
      </c>
      <c r="X1283" t="str">
        <f>_xlfn.XLOOKUP(Table2[[#This Row],[id]],AGCEEP[id],AGCEEP[name])</f>
        <v>South Pacific Ocean</v>
      </c>
      <c r="Y1283">
        <f>_xlfn.XLOOKUP(Table2[[#This Row],[id]],AGCEEP[id],AGCEEP[colonization_difficulty])</f>
        <v>0</v>
      </c>
      <c r="Z1283">
        <f>_xlfn.XLOOKUP(Table2[[#This Row],[id]],AGCEEP[id],AGCEEP[manpower])</f>
        <v>0</v>
      </c>
      <c r="AA1283">
        <f>_xlfn.XLOOKUP(Table2[[#This Row],[id]],AGCEEP[id],AGCEEP[income])</f>
        <v>0</v>
      </c>
    </row>
    <row r="1284" spans="1:27">
      <c r="A1284" s="2">
        <v>1283</v>
      </c>
      <c r="B1284" s="3" t="s">
        <v>989</v>
      </c>
      <c r="C1284" s="3" t="s">
        <v>1636</v>
      </c>
      <c r="D1284" s="3" t="s">
        <v>1616</v>
      </c>
      <c r="E1284" s="3" t="s">
        <v>1308</v>
      </c>
      <c r="F1284" s="3"/>
      <c r="G1284" s="3"/>
      <c r="H1284" s="3"/>
      <c r="I1284" s="3"/>
      <c r="J1284" s="3" t="s">
        <v>1790</v>
      </c>
      <c r="K1284" s="3"/>
      <c r="L1284" s="3"/>
      <c r="M1284" s="3"/>
      <c r="O1284">
        <f>Table2[[#This Row],[id]]</f>
        <v>1283</v>
      </c>
      <c r="P1284" t="str">
        <f>_xlfn.XLOOKUP(Table2[[#This Row],[id]],AGCEEP[id],AGCEEP[continent])</f>
        <v>Oceania</v>
      </c>
      <c r="Q1284" t="str">
        <f>_xlfn.XLOOKUP(Table2[[#This Row],[id]],AGCEEP[id],AGCEEP[region])</f>
        <v>SEPacificSea</v>
      </c>
      <c r="R1284" t="str">
        <f>_xlfn.XLOOKUP(Table2[[#This Row],[id]],AGCEEP[id],AGCEEP[area])</f>
        <v>Sea</v>
      </c>
      <c r="S1284" t="str">
        <f>_xlfn.XLOOKUP(Table2[[#This Row],[id]],AGCEEP[id],AGCEEP[terrain])</f>
        <v>sea</v>
      </c>
      <c r="T1284">
        <f>_xlfn.XLOOKUP(Table2[[#This Row],[id]],AGCEEP[id],AGCEEP[religion])</f>
        <v>0</v>
      </c>
      <c r="U1284">
        <f>_xlfn.XLOOKUP(Table2[[#This Row],[id]],AGCEEP[id],AGCEEP[climate])</f>
        <v>0</v>
      </c>
      <c r="V1284">
        <f>_xlfn.XLOOKUP(Table2[[#This Row],[id]],AGCEEP[id],AGCEEP[culture])</f>
        <v>0</v>
      </c>
      <c r="W1284">
        <f>_xlfn.XLOOKUP(Table2[[#This Row],[id]],AGCEEP[id],AGCEEP[goods])</f>
        <v>0</v>
      </c>
      <c r="X1284" t="str">
        <f>_xlfn.XLOOKUP(Table2[[#This Row],[id]],AGCEEP[id],AGCEEP[name])</f>
        <v>South Pacific Ocean</v>
      </c>
      <c r="Y1284">
        <f>_xlfn.XLOOKUP(Table2[[#This Row],[id]],AGCEEP[id],AGCEEP[colonization_difficulty])</f>
        <v>0</v>
      </c>
      <c r="Z1284">
        <f>_xlfn.XLOOKUP(Table2[[#This Row],[id]],AGCEEP[id],AGCEEP[manpower])</f>
        <v>0</v>
      </c>
      <c r="AA1284">
        <f>_xlfn.XLOOKUP(Table2[[#This Row],[id]],AGCEEP[id],AGCEEP[income])</f>
        <v>0</v>
      </c>
    </row>
    <row r="1285" spans="1:27">
      <c r="A1285" s="2">
        <v>1284</v>
      </c>
      <c r="B1285" s="3" t="s">
        <v>989</v>
      </c>
      <c r="C1285" s="3" t="s">
        <v>1636</v>
      </c>
      <c r="D1285" s="3" t="s">
        <v>1616</v>
      </c>
      <c r="E1285" s="3" t="s">
        <v>1308</v>
      </c>
      <c r="F1285" s="3"/>
      <c r="G1285" s="3"/>
      <c r="H1285" s="3"/>
      <c r="I1285" s="3"/>
      <c r="J1285" s="3" t="s">
        <v>1790</v>
      </c>
      <c r="K1285" s="3"/>
      <c r="L1285" s="3"/>
      <c r="M1285" s="3"/>
      <c r="O1285">
        <f>Table2[[#This Row],[id]]</f>
        <v>1284</v>
      </c>
      <c r="P1285" t="str">
        <f>_xlfn.XLOOKUP(Table2[[#This Row],[id]],AGCEEP[id],AGCEEP[continent])</f>
        <v>Oceania</v>
      </c>
      <c r="Q1285" t="str">
        <f>_xlfn.XLOOKUP(Table2[[#This Row],[id]],AGCEEP[id],AGCEEP[region])</f>
        <v>SEPacificSea</v>
      </c>
      <c r="R1285" t="str">
        <f>_xlfn.XLOOKUP(Table2[[#This Row],[id]],AGCEEP[id],AGCEEP[area])</f>
        <v>Sea</v>
      </c>
      <c r="S1285" t="str">
        <f>_xlfn.XLOOKUP(Table2[[#This Row],[id]],AGCEEP[id],AGCEEP[terrain])</f>
        <v>sea</v>
      </c>
      <c r="T1285">
        <f>_xlfn.XLOOKUP(Table2[[#This Row],[id]],AGCEEP[id],AGCEEP[religion])</f>
        <v>0</v>
      </c>
      <c r="U1285">
        <f>_xlfn.XLOOKUP(Table2[[#This Row],[id]],AGCEEP[id],AGCEEP[climate])</f>
        <v>0</v>
      </c>
      <c r="V1285">
        <f>_xlfn.XLOOKUP(Table2[[#This Row],[id]],AGCEEP[id],AGCEEP[culture])</f>
        <v>0</v>
      </c>
      <c r="W1285">
        <f>_xlfn.XLOOKUP(Table2[[#This Row],[id]],AGCEEP[id],AGCEEP[goods])</f>
        <v>0</v>
      </c>
      <c r="X1285" t="str">
        <f>_xlfn.XLOOKUP(Table2[[#This Row],[id]],AGCEEP[id],AGCEEP[name])</f>
        <v>South Pacific Ocean</v>
      </c>
      <c r="Y1285">
        <f>_xlfn.XLOOKUP(Table2[[#This Row],[id]],AGCEEP[id],AGCEEP[colonization_difficulty])</f>
        <v>0</v>
      </c>
      <c r="Z1285">
        <f>_xlfn.XLOOKUP(Table2[[#This Row],[id]],AGCEEP[id],AGCEEP[manpower])</f>
        <v>0</v>
      </c>
      <c r="AA1285">
        <f>_xlfn.XLOOKUP(Table2[[#This Row],[id]],AGCEEP[id],AGCEEP[income])</f>
        <v>0</v>
      </c>
    </row>
    <row r="1286" spans="1:27">
      <c r="A1286" s="2">
        <v>1285</v>
      </c>
      <c r="B1286" s="3" t="s">
        <v>989</v>
      </c>
      <c r="C1286" s="3" t="s">
        <v>1636</v>
      </c>
      <c r="D1286" s="3" t="s">
        <v>1616</v>
      </c>
      <c r="E1286" s="3" t="s">
        <v>1308</v>
      </c>
      <c r="F1286" s="3"/>
      <c r="G1286" s="3"/>
      <c r="H1286" s="3"/>
      <c r="I1286" s="3"/>
      <c r="J1286" s="3" t="s">
        <v>1790</v>
      </c>
      <c r="K1286" s="3"/>
      <c r="L1286" s="3"/>
      <c r="M1286" s="3"/>
      <c r="O1286">
        <f>Table2[[#This Row],[id]]</f>
        <v>1285</v>
      </c>
      <c r="P1286" t="str">
        <f>_xlfn.XLOOKUP(Table2[[#This Row],[id]],AGCEEP[id],AGCEEP[continent])</f>
        <v>Oceania</v>
      </c>
      <c r="Q1286" t="str">
        <f>_xlfn.XLOOKUP(Table2[[#This Row],[id]],AGCEEP[id],AGCEEP[region])</f>
        <v>SEPacificSea</v>
      </c>
      <c r="R1286" t="str">
        <f>_xlfn.XLOOKUP(Table2[[#This Row],[id]],AGCEEP[id],AGCEEP[area])</f>
        <v>Sea</v>
      </c>
      <c r="S1286" t="str">
        <f>_xlfn.XLOOKUP(Table2[[#This Row],[id]],AGCEEP[id],AGCEEP[terrain])</f>
        <v>sea</v>
      </c>
      <c r="T1286">
        <f>_xlfn.XLOOKUP(Table2[[#This Row],[id]],AGCEEP[id],AGCEEP[religion])</f>
        <v>0</v>
      </c>
      <c r="U1286" t="str">
        <f>_xlfn.XLOOKUP(Table2[[#This Row],[id]],AGCEEP[id],AGCEEP[climate])</f>
        <v>arctic</v>
      </c>
      <c r="V1286">
        <f>_xlfn.XLOOKUP(Table2[[#This Row],[id]],AGCEEP[id],AGCEEP[culture])</f>
        <v>0</v>
      </c>
      <c r="W1286">
        <f>_xlfn.XLOOKUP(Table2[[#This Row],[id]],AGCEEP[id],AGCEEP[goods])</f>
        <v>0</v>
      </c>
      <c r="X1286" t="str">
        <f>_xlfn.XLOOKUP(Table2[[#This Row],[id]],AGCEEP[id],AGCEEP[name])</f>
        <v>South Pacific Ocean</v>
      </c>
      <c r="Y1286">
        <f>_xlfn.XLOOKUP(Table2[[#This Row],[id]],AGCEEP[id],AGCEEP[colonization_difficulty])</f>
        <v>0</v>
      </c>
      <c r="Z1286">
        <f>_xlfn.XLOOKUP(Table2[[#This Row],[id]],AGCEEP[id],AGCEEP[manpower])</f>
        <v>0</v>
      </c>
      <c r="AA1286">
        <f>_xlfn.XLOOKUP(Table2[[#This Row],[id]],AGCEEP[id],AGCEEP[income])</f>
        <v>0</v>
      </c>
    </row>
    <row r="1287" spans="1:27">
      <c r="A1287" s="2">
        <v>1286</v>
      </c>
      <c r="B1287" s="3" t="s">
        <v>989</v>
      </c>
      <c r="C1287" s="3" t="s">
        <v>1636</v>
      </c>
      <c r="D1287" s="3" t="s">
        <v>1616</v>
      </c>
      <c r="E1287" s="3" t="s">
        <v>1308</v>
      </c>
      <c r="F1287" s="3"/>
      <c r="G1287" s="3"/>
      <c r="H1287" s="3"/>
      <c r="I1287" s="3"/>
      <c r="J1287" s="3" t="s">
        <v>1790</v>
      </c>
      <c r="K1287" s="3"/>
      <c r="L1287" s="3"/>
      <c r="M1287" s="3"/>
      <c r="O1287">
        <f>Table2[[#This Row],[id]]</f>
        <v>1286</v>
      </c>
      <c r="P1287" t="str">
        <f>_xlfn.XLOOKUP(Table2[[#This Row],[id]],AGCEEP[id],AGCEEP[continent])</f>
        <v>Oceania</v>
      </c>
      <c r="Q1287" t="str">
        <f>_xlfn.XLOOKUP(Table2[[#This Row],[id]],AGCEEP[id],AGCEEP[region])</f>
        <v>SEPacificSea</v>
      </c>
      <c r="R1287" t="str">
        <f>_xlfn.XLOOKUP(Table2[[#This Row],[id]],AGCEEP[id],AGCEEP[area])</f>
        <v>Sea</v>
      </c>
      <c r="S1287" t="str">
        <f>_xlfn.XLOOKUP(Table2[[#This Row],[id]],AGCEEP[id],AGCEEP[terrain])</f>
        <v>sea</v>
      </c>
      <c r="T1287">
        <f>_xlfn.XLOOKUP(Table2[[#This Row],[id]],AGCEEP[id],AGCEEP[religion])</f>
        <v>0</v>
      </c>
      <c r="U1287">
        <f>_xlfn.XLOOKUP(Table2[[#This Row],[id]],AGCEEP[id],AGCEEP[climate])</f>
        <v>0</v>
      </c>
      <c r="V1287">
        <f>_xlfn.XLOOKUP(Table2[[#This Row],[id]],AGCEEP[id],AGCEEP[culture])</f>
        <v>0</v>
      </c>
      <c r="W1287">
        <f>_xlfn.XLOOKUP(Table2[[#This Row],[id]],AGCEEP[id],AGCEEP[goods])</f>
        <v>0</v>
      </c>
      <c r="X1287" t="str">
        <f>_xlfn.XLOOKUP(Table2[[#This Row],[id]],AGCEEP[id],AGCEEP[name])</f>
        <v>South Pacific Ocean</v>
      </c>
      <c r="Y1287">
        <f>_xlfn.XLOOKUP(Table2[[#This Row],[id]],AGCEEP[id],AGCEEP[colonization_difficulty])</f>
        <v>0</v>
      </c>
      <c r="Z1287">
        <f>_xlfn.XLOOKUP(Table2[[#This Row],[id]],AGCEEP[id],AGCEEP[manpower])</f>
        <v>0</v>
      </c>
      <c r="AA1287">
        <f>_xlfn.XLOOKUP(Table2[[#This Row],[id]],AGCEEP[id],AGCEEP[income])</f>
        <v>0</v>
      </c>
    </row>
    <row r="1288" spans="1:27">
      <c r="A1288" s="2">
        <v>1287</v>
      </c>
      <c r="B1288" s="3" t="s">
        <v>989</v>
      </c>
      <c r="C1288" s="3" t="s">
        <v>1636</v>
      </c>
      <c r="D1288" s="3" t="s">
        <v>1616</v>
      </c>
      <c r="E1288" s="3" t="s">
        <v>1308</v>
      </c>
      <c r="F1288" s="3"/>
      <c r="G1288" s="3"/>
      <c r="H1288" s="3"/>
      <c r="I1288" s="3"/>
      <c r="J1288" s="3" t="s">
        <v>1790</v>
      </c>
      <c r="K1288" s="3"/>
      <c r="L1288" s="3"/>
      <c r="M1288" s="3"/>
      <c r="O1288">
        <f>Table2[[#This Row],[id]]</f>
        <v>1287</v>
      </c>
      <c r="P1288" t="str">
        <f>_xlfn.XLOOKUP(Table2[[#This Row],[id]],AGCEEP[id],AGCEEP[continent])</f>
        <v>Oceania</v>
      </c>
      <c r="Q1288" t="str">
        <f>_xlfn.XLOOKUP(Table2[[#This Row],[id]],AGCEEP[id],AGCEEP[region])</f>
        <v>SEPacificSea</v>
      </c>
      <c r="R1288" t="str">
        <f>_xlfn.XLOOKUP(Table2[[#This Row],[id]],AGCEEP[id],AGCEEP[area])</f>
        <v>Sea</v>
      </c>
      <c r="S1288" t="str">
        <f>_xlfn.XLOOKUP(Table2[[#This Row],[id]],AGCEEP[id],AGCEEP[terrain])</f>
        <v>sea</v>
      </c>
      <c r="T1288">
        <f>_xlfn.XLOOKUP(Table2[[#This Row],[id]],AGCEEP[id],AGCEEP[religion])</f>
        <v>0</v>
      </c>
      <c r="U1288" t="str">
        <f>_xlfn.XLOOKUP(Table2[[#This Row],[id]],AGCEEP[id],AGCEEP[climate])</f>
        <v>arctic</v>
      </c>
      <c r="V1288">
        <f>_xlfn.XLOOKUP(Table2[[#This Row],[id]],AGCEEP[id],AGCEEP[culture])</f>
        <v>0</v>
      </c>
      <c r="W1288">
        <f>_xlfn.XLOOKUP(Table2[[#This Row],[id]],AGCEEP[id],AGCEEP[goods])</f>
        <v>0</v>
      </c>
      <c r="X1288" t="str">
        <f>_xlfn.XLOOKUP(Table2[[#This Row],[id]],AGCEEP[id],AGCEEP[name])</f>
        <v>South Pacific Ocean</v>
      </c>
      <c r="Y1288">
        <f>_xlfn.XLOOKUP(Table2[[#This Row],[id]],AGCEEP[id],AGCEEP[colonization_difficulty])</f>
        <v>0</v>
      </c>
      <c r="Z1288">
        <f>_xlfn.XLOOKUP(Table2[[#This Row],[id]],AGCEEP[id],AGCEEP[manpower])</f>
        <v>0</v>
      </c>
      <c r="AA1288">
        <f>_xlfn.XLOOKUP(Table2[[#This Row],[id]],AGCEEP[id],AGCEEP[income])</f>
        <v>0</v>
      </c>
    </row>
    <row r="1289" spans="1:27">
      <c r="A1289" s="2">
        <v>1288</v>
      </c>
      <c r="B1289" s="3" t="s">
        <v>11</v>
      </c>
      <c r="C1289" s="3" t="s">
        <v>1636</v>
      </c>
      <c r="D1289" s="3" t="s">
        <v>1616</v>
      </c>
      <c r="E1289" s="3" t="s">
        <v>1308</v>
      </c>
      <c r="F1289" s="3"/>
      <c r="G1289" s="3"/>
      <c r="H1289" s="3"/>
      <c r="I1289" s="3"/>
      <c r="J1289" s="3" t="s">
        <v>1790</v>
      </c>
      <c r="K1289" s="3"/>
      <c r="L1289" s="3"/>
      <c r="M1289" s="3"/>
      <c r="O1289">
        <f>Table2[[#This Row],[id]]</f>
        <v>1288</v>
      </c>
      <c r="P1289" t="str">
        <f>_xlfn.XLOOKUP(Table2[[#This Row],[id]],AGCEEP[id],AGCEEP[continent])</f>
        <v>America</v>
      </c>
      <c r="Q1289" t="str">
        <f>_xlfn.XLOOKUP(Table2[[#This Row],[id]],AGCEEP[id],AGCEEP[region])</f>
        <v>SEPacificSea</v>
      </c>
      <c r="R1289" t="str">
        <f>_xlfn.XLOOKUP(Table2[[#This Row],[id]],AGCEEP[id],AGCEEP[area])</f>
        <v>Sea</v>
      </c>
      <c r="S1289" t="str">
        <f>_xlfn.XLOOKUP(Table2[[#This Row],[id]],AGCEEP[id],AGCEEP[terrain])</f>
        <v>sea</v>
      </c>
      <c r="T1289">
        <f>_xlfn.XLOOKUP(Table2[[#This Row],[id]],AGCEEP[id],AGCEEP[religion])</f>
        <v>0</v>
      </c>
      <c r="U1289" t="str">
        <f>_xlfn.XLOOKUP(Table2[[#This Row],[id]],AGCEEP[id],AGCEEP[climate])</f>
        <v>arctic</v>
      </c>
      <c r="V1289">
        <f>_xlfn.XLOOKUP(Table2[[#This Row],[id]],AGCEEP[id],AGCEEP[culture])</f>
        <v>0</v>
      </c>
      <c r="W1289">
        <f>_xlfn.XLOOKUP(Table2[[#This Row],[id]],AGCEEP[id],AGCEEP[goods])</f>
        <v>0</v>
      </c>
      <c r="X1289" t="str">
        <f>_xlfn.XLOOKUP(Table2[[#This Row],[id]],AGCEEP[id],AGCEEP[name])</f>
        <v>South Pacific Ocean</v>
      </c>
      <c r="Y1289">
        <f>_xlfn.XLOOKUP(Table2[[#This Row],[id]],AGCEEP[id],AGCEEP[colonization_difficulty])</f>
        <v>0</v>
      </c>
      <c r="Z1289">
        <f>_xlfn.XLOOKUP(Table2[[#This Row],[id]],AGCEEP[id],AGCEEP[manpower])</f>
        <v>0</v>
      </c>
      <c r="AA1289">
        <f>_xlfn.XLOOKUP(Table2[[#This Row],[id]],AGCEEP[id],AGCEEP[income])</f>
        <v>0</v>
      </c>
    </row>
    <row r="1290" spans="1:27">
      <c r="A1290" s="2">
        <v>1289</v>
      </c>
      <c r="B1290" s="3" t="s">
        <v>11</v>
      </c>
      <c r="C1290" s="3" t="s">
        <v>1648</v>
      </c>
      <c r="D1290" s="3" t="s">
        <v>1616</v>
      </c>
      <c r="E1290" s="3" t="s">
        <v>1308</v>
      </c>
      <c r="F1290" s="3"/>
      <c r="G1290" s="3"/>
      <c r="H1290" s="3"/>
      <c r="I1290" s="3"/>
      <c r="J1290" s="3" t="s">
        <v>1810</v>
      </c>
      <c r="K1290" s="3"/>
      <c r="L1290" s="3"/>
      <c r="M1290" s="3"/>
      <c r="O1290">
        <f>Table2[[#This Row],[id]]</f>
        <v>1289</v>
      </c>
      <c r="P1290" t="str">
        <f>_xlfn.XLOOKUP(Table2[[#This Row],[id]],AGCEEP[id],AGCEEP[continent])</f>
        <v>America</v>
      </c>
      <c r="Q1290" t="str">
        <f>_xlfn.XLOOKUP(Table2[[#This Row],[id]],AGCEEP[id],AGCEEP[region])</f>
        <v>SWAtlanticSea</v>
      </c>
      <c r="R1290" t="str">
        <f>_xlfn.XLOOKUP(Table2[[#This Row],[id]],AGCEEP[id],AGCEEP[area])</f>
        <v>Sea</v>
      </c>
      <c r="S1290" t="str">
        <f>_xlfn.XLOOKUP(Table2[[#This Row],[id]],AGCEEP[id],AGCEEP[terrain])</f>
        <v>sea</v>
      </c>
      <c r="T1290">
        <f>_xlfn.XLOOKUP(Table2[[#This Row],[id]],AGCEEP[id],AGCEEP[religion])</f>
        <v>0</v>
      </c>
      <c r="U1290" t="str">
        <f>_xlfn.XLOOKUP(Table2[[#This Row],[id]],AGCEEP[id],AGCEEP[climate])</f>
        <v>arctic</v>
      </c>
      <c r="V1290">
        <f>_xlfn.XLOOKUP(Table2[[#This Row],[id]],AGCEEP[id],AGCEEP[culture])</f>
        <v>0</v>
      </c>
      <c r="W1290">
        <f>_xlfn.XLOOKUP(Table2[[#This Row],[id]],AGCEEP[id],AGCEEP[goods])</f>
        <v>0</v>
      </c>
      <c r="X1290" t="str">
        <f>_xlfn.XLOOKUP(Table2[[#This Row],[id]],AGCEEP[id],AGCEEP[name])</f>
        <v>Southern  Atlantic Ocean</v>
      </c>
      <c r="Y1290">
        <f>_xlfn.XLOOKUP(Table2[[#This Row],[id]],AGCEEP[id],AGCEEP[colonization_difficulty])</f>
        <v>0</v>
      </c>
      <c r="Z1290">
        <f>_xlfn.XLOOKUP(Table2[[#This Row],[id]],AGCEEP[id],AGCEEP[manpower])</f>
        <v>0</v>
      </c>
      <c r="AA1290">
        <f>_xlfn.XLOOKUP(Table2[[#This Row],[id]],AGCEEP[id],AGCEEP[income])</f>
        <v>0</v>
      </c>
    </row>
    <row r="1291" spans="1:27">
      <c r="A1291" s="2">
        <v>1290</v>
      </c>
      <c r="B1291" s="3" t="s">
        <v>11</v>
      </c>
      <c r="C1291" s="3" t="s">
        <v>1648</v>
      </c>
      <c r="D1291" s="3" t="s">
        <v>1616</v>
      </c>
      <c r="E1291" s="3" t="s">
        <v>1308</v>
      </c>
      <c r="F1291" s="3"/>
      <c r="G1291" s="3"/>
      <c r="H1291" s="3"/>
      <c r="I1291" s="3"/>
      <c r="J1291" s="3" t="s">
        <v>1810</v>
      </c>
      <c r="K1291" s="3"/>
      <c r="L1291" s="3"/>
      <c r="M1291" s="3"/>
      <c r="O1291">
        <f>Table2[[#This Row],[id]]</f>
        <v>1290</v>
      </c>
      <c r="P1291" t="str">
        <f>_xlfn.XLOOKUP(Table2[[#This Row],[id]],AGCEEP[id],AGCEEP[continent])</f>
        <v>America</v>
      </c>
      <c r="Q1291" t="str">
        <f>_xlfn.XLOOKUP(Table2[[#This Row],[id]],AGCEEP[id],AGCEEP[region])</f>
        <v>SWAtlanticSea</v>
      </c>
      <c r="R1291" t="str">
        <f>_xlfn.XLOOKUP(Table2[[#This Row],[id]],AGCEEP[id],AGCEEP[area])</f>
        <v>Sea</v>
      </c>
      <c r="S1291" t="str">
        <f>_xlfn.XLOOKUP(Table2[[#This Row],[id]],AGCEEP[id],AGCEEP[terrain])</f>
        <v>sea</v>
      </c>
      <c r="T1291">
        <f>_xlfn.XLOOKUP(Table2[[#This Row],[id]],AGCEEP[id],AGCEEP[religion])</f>
        <v>0</v>
      </c>
      <c r="U1291" t="str">
        <f>_xlfn.XLOOKUP(Table2[[#This Row],[id]],AGCEEP[id],AGCEEP[climate])</f>
        <v>arctic</v>
      </c>
      <c r="V1291">
        <f>_xlfn.XLOOKUP(Table2[[#This Row],[id]],AGCEEP[id],AGCEEP[culture])</f>
        <v>0</v>
      </c>
      <c r="W1291">
        <f>_xlfn.XLOOKUP(Table2[[#This Row],[id]],AGCEEP[id],AGCEEP[goods])</f>
        <v>0</v>
      </c>
      <c r="X1291" t="str">
        <f>_xlfn.XLOOKUP(Table2[[#This Row],[id]],AGCEEP[id],AGCEEP[name])</f>
        <v>Southern  Atlantic Ocean</v>
      </c>
      <c r="Y1291">
        <f>_xlfn.XLOOKUP(Table2[[#This Row],[id]],AGCEEP[id],AGCEEP[colonization_difficulty])</f>
        <v>0</v>
      </c>
      <c r="Z1291">
        <f>_xlfn.XLOOKUP(Table2[[#This Row],[id]],AGCEEP[id],AGCEEP[manpower])</f>
        <v>0</v>
      </c>
      <c r="AA1291">
        <f>_xlfn.XLOOKUP(Table2[[#This Row],[id]],AGCEEP[id],AGCEEP[income])</f>
        <v>0</v>
      </c>
    </row>
    <row r="1292" spans="1:27">
      <c r="A1292" s="2">
        <v>1291</v>
      </c>
      <c r="B1292" s="3" t="s">
        <v>11</v>
      </c>
      <c r="C1292" s="3" t="s">
        <v>1648</v>
      </c>
      <c r="D1292" s="3" t="s">
        <v>1616</v>
      </c>
      <c r="E1292" s="3" t="s">
        <v>1308</v>
      </c>
      <c r="F1292" s="3"/>
      <c r="G1292" s="3"/>
      <c r="H1292" s="3"/>
      <c r="I1292" s="3"/>
      <c r="J1292" s="3" t="s">
        <v>1810</v>
      </c>
      <c r="K1292" s="3"/>
      <c r="L1292" s="3"/>
      <c r="M1292" s="3"/>
      <c r="O1292">
        <f>Table2[[#This Row],[id]]</f>
        <v>1291</v>
      </c>
      <c r="P1292" t="str">
        <f>_xlfn.XLOOKUP(Table2[[#This Row],[id]],AGCEEP[id],AGCEEP[continent])</f>
        <v>America</v>
      </c>
      <c r="Q1292" t="str">
        <f>_xlfn.XLOOKUP(Table2[[#This Row],[id]],AGCEEP[id],AGCEEP[region])</f>
        <v>SWAtlanticSea</v>
      </c>
      <c r="R1292" t="str">
        <f>_xlfn.XLOOKUP(Table2[[#This Row],[id]],AGCEEP[id],AGCEEP[area])</f>
        <v>Sea</v>
      </c>
      <c r="S1292" t="str">
        <f>_xlfn.XLOOKUP(Table2[[#This Row],[id]],AGCEEP[id],AGCEEP[terrain])</f>
        <v>sea</v>
      </c>
      <c r="T1292">
        <f>_xlfn.XLOOKUP(Table2[[#This Row],[id]],AGCEEP[id],AGCEEP[religion])</f>
        <v>0</v>
      </c>
      <c r="U1292" t="str">
        <f>_xlfn.XLOOKUP(Table2[[#This Row],[id]],AGCEEP[id],AGCEEP[climate])</f>
        <v>arctic</v>
      </c>
      <c r="V1292">
        <f>_xlfn.XLOOKUP(Table2[[#This Row],[id]],AGCEEP[id],AGCEEP[culture])</f>
        <v>0</v>
      </c>
      <c r="W1292">
        <f>_xlfn.XLOOKUP(Table2[[#This Row],[id]],AGCEEP[id],AGCEEP[goods])</f>
        <v>0</v>
      </c>
      <c r="X1292" t="str">
        <f>_xlfn.XLOOKUP(Table2[[#This Row],[id]],AGCEEP[id],AGCEEP[name])</f>
        <v>Southern  Atlantic Ocean</v>
      </c>
      <c r="Y1292">
        <f>_xlfn.XLOOKUP(Table2[[#This Row],[id]],AGCEEP[id],AGCEEP[colonization_difficulty])</f>
        <v>0</v>
      </c>
      <c r="Z1292">
        <f>_xlfn.XLOOKUP(Table2[[#This Row],[id]],AGCEEP[id],AGCEEP[manpower])</f>
        <v>0</v>
      </c>
      <c r="AA1292">
        <f>_xlfn.XLOOKUP(Table2[[#This Row],[id]],AGCEEP[id],AGCEEP[income])</f>
        <v>0</v>
      </c>
    </row>
    <row r="1293" spans="1:27">
      <c r="A1293" s="2">
        <v>1292</v>
      </c>
      <c r="B1293" s="3" t="s">
        <v>1015</v>
      </c>
      <c r="C1293" s="3" t="s">
        <v>1645</v>
      </c>
      <c r="D1293" s="3" t="s">
        <v>1616</v>
      </c>
      <c r="E1293" s="3" t="s">
        <v>1308</v>
      </c>
      <c r="F1293" s="3"/>
      <c r="G1293" s="3"/>
      <c r="H1293" s="3"/>
      <c r="I1293" s="3"/>
      <c r="J1293" s="3" t="s">
        <v>1810</v>
      </c>
      <c r="K1293" s="3"/>
      <c r="L1293" s="3"/>
      <c r="M1293" s="3"/>
      <c r="O1293">
        <f>Table2[[#This Row],[id]]</f>
        <v>1292</v>
      </c>
      <c r="P1293" t="str">
        <f>_xlfn.XLOOKUP(Table2[[#This Row],[id]],AGCEEP[id],AGCEEP[continent])</f>
        <v>Africa</v>
      </c>
      <c r="Q1293" t="str">
        <f>_xlfn.XLOOKUP(Table2[[#This Row],[id]],AGCEEP[id],AGCEEP[region])</f>
        <v>SEAtlanticSea</v>
      </c>
      <c r="R1293" t="str">
        <f>_xlfn.XLOOKUP(Table2[[#This Row],[id]],AGCEEP[id],AGCEEP[area])</f>
        <v>Sea</v>
      </c>
      <c r="S1293" t="str">
        <f>_xlfn.XLOOKUP(Table2[[#This Row],[id]],AGCEEP[id],AGCEEP[terrain])</f>
        <v>sea</v>
      </c>
      <c r="T1293">
        <f>_xlfn.XLOOKUP(Table2[[#This Row],[id]],AGCEEP[id],AGCEEP[religion])</f>
        <v>0</v>
      </c>
      <c r="U1293" t="str">
        <f>_xlfn.XLOOKUP(Table2[[#This Row],[id]],AGCEEP[id],AGCEEP[climate])</f>
        <v>arctic</v>
      </c>
      <c r="V1293">
        <f>_xlfn.XLOOKUP(Table2[[#This Row],[id]],AGCEEP[id],AGCEEP[culture])</f>
        <v>0</v>
      </c>
      <c r="W1293">
        <f>_xlfn.XLOOKUP(Table2[[#This Row],[id]],AGCEEP[id],AGCEEP[goods])</f>
        <v>0</v>
      </c>
      <c r="X1293" t="str">
        <f>_xlfn.XLOOKUP(Table2[[#This Row],[id]],AGCEEP[id],AGCEEP[name])</f>
        <v>Southern  Atlantic Ocean</v>
      </c>
      <c r="Y1293">
        <f>_xlfn.XLOOKUP(Table2[[#This Row],[id]],AGCEEP[id],AGCEEP[colonization_difficulty])</f>
        <v>0</v>
      </c>
      <c r="Z1293">
        <f>_xlfn.XLOOKUP(Table2[[#This Row],[id]],AGCEEP[id],AGCEEP[manpower])</f>
        <v>0</v>
      </c>
      <c r="AA1293">
        <f>_xlfn.XLOOKUP(Table2[[#This Row],[id]],AGCEEP[id],AGCEEP[income])</f>
        <v>0</v>
      </c>
    </row>
    <row r="1294" spans="1:27">
      <c r="A1294" s="2">
        <v>1293</v>
      </c>
      <c r="B1294" s="3" t="s">
        <v>1015</v>
      </c>
      <c r="C1294" s="3" t="s">
        <v>1645</v>
      </c>
      <c r="D1294" s="3" t="s">
        <v>1616</v>
      </c>
      <c r="E1294" s="3" t="s">
        <v>1308</v>
      </c>
      <c r="F1294" s="3"/>
      <c r="G1294" s="3"/>
      <c r="H1294" s="3"/>
      <c r="I1294" s="3"/>
      <c r="J1294" s="3" t="s">
        <v>1810</v>
      </c>
      <c r="K1294" s="3"/>
      <c r="L1294" s="3"/>
      <c r="M1294" s="3"/>
      <c r="O1294">
        <f>Table2[[#This Row],[id]]</f>
        <v>1293</v>
      </c>
      <c r="P1294" t="str">
        <f>_xlfn.XLOOKUP(Table2[[#This Row],[id]],AGCEEP[id],AGCEEP[continent])</f>
        <v>Africa</v>
      </c>
      <c r="Q1294" t="str">
        <f>_xlfn.XLOOKUP(Table2[[#This Row],[id]],AGCEEP[id],AGCEEP[region])</f>
        <v>SEAtlanticSea</v>
      </c>
      <c r="R1294" t="str">
        <f>_xlfn.XLOOKUP(Table2[[#This Row],[id]],AGCEEP[id],AGCEEP[area])</f>
        <v>Sea</v>
      </c>
      <c r="S1294" t="str">
        <f>_xlfn.XLOOKUP(Table2[[#This Row],[id]],AGCEEP[id],AGCEEP[terrain])</f>
        <v>sea</v>
      </c>
      <c r="T1294">
        <f>_xlfn.XLOOKUP(Table2[[#This Row],[id]],AGCEEP[id],AGCEEP[religion])</f>
        <v>0</v>
      </c>
      <c r="U1294" t="str">
        <f>_xlfn.XLOOKUP(Table2[[#This Row],[id]],AGCEEP[id],AGCEEP[climate])</f>
        <v>arctic</v>
      </c>
      <c r="V1294">
        <f>_xlfn.XLOOKUP(Table2[[#This Row],[id]],AGCEEP[id],AGCEEP[culture])</f>
        <v>0</v>
      </c>
      <c r="W1294">
        <f>_xlfn.XLOOKUP(Table2[[#This Row],[id]],AGCEEP[id],AGCEEP[goods])</f>
        <v>0</v>
      </c>
      <c r="X1294" t="str">
        <f>_xlfn.XLOOKUP(Table2[[#This Row],[id]],AGCEEP[id],AGCEEP[name])</f>
        <v>Southern  Atlantic Ocean</v>
      </c>
      <c r="Y1294">
        <f>_xlfn.XLOOKUP(Table2[[#This Row],[id]],AGCEEP[id],AGCEEP[colonization_difficulty])</f>
        <v>0</v>
      </c>
      <c r="Z1294">
        <f>_xlfn.XLOOKUP(Table2[[#This Row],[id]],AGCEEP[id],AGCEEP[manpower])</f>
        <v>0</v>
      </c>
      <c r="AA1294">
        <f>_xlfn.XLOOKUP(Table2[[#This Row],[id]],AGCEEP[id],AGCEEP[income])</f>
        <v>0</v>
      </c>
    </row>
    <row r="1295" spans="1:27">
      <c r="A1295" s="2">
        <v>1294</v>
      </c>
      <c r="B1295" s="3" t="s">
        <v>1015</v>
      </c>
      <c r="C1295" s="3" t="s">
        <v>1645</v>
      </c>
      <c r="D1295" s="3" t="s">
        <v>1616</v>
      </c>
      <c r="E1295" s="3" t="s">
        <v>1308</v>
      </c>
      <c r="F1295" s="3"/>
      <c r="G1295" s="3"/>
      <c r="H1295" s="3"/>
      <c r="I1295" s="3"/>
      <c r="J1295" s="3" t="s">
        <v>1817</v>
      </c>
      <c r="K1295" s="3"/>
      <c r="L1295" s="3"/>
      <c r="M1295" s="3"/>
      <c r="O1295">
        <f>Table2[[#This Row],[id]]</f>
        <v>1294</v>
      </c>
      <c r="P1295" t="str">
        <f>_xlfn.XLOOKUP(Table2[[#This Row],[id]],AGCEEP[id],AGCEEP[continent])</f>
        <v>Africa</v>
      </c>
      <c r="Q1295" t="str">
        <f>_xlfn.XLOOKUP(Table2[[#This Row],[id]],AGCEEP[id],AGCEEP[region])</f>
        <v>SEAtlanticSea</v>
      </c>
      <c r="R1295" t="str">
        <f>_xlfn.XLOOKUP(Table2[[#This Row],[id]],AGCEEP[id],AGCEEP[area])</f>
        <v>Sea</v>
      </c>
      <c r="S1295" t="str">
        <f>_xlfn.XLOOKUP(Table2[[#This Row],[id]],AGCEEP[id],AGCEEP[terrain])</f>
        <v>sea</v>
      </c>
      <c r="T1295">
        <f>_xlfn.XLOOKUP(Table2[[#This Row],[id]],AGCEEP[id],AGCEEP[religion])</f>
        <v>0</v>
      </c>
      <c r="U1295" t="str">
        <f>_xlfn.XLOOKUP(Table2[[#This Row],[id]],AGCEEP[id],AGCEEP[climate])</f>
        <v>arctic</v>
      </c>
      <c r="V1295">
        <f>_xlfn.XLOOKUP(Table2[[#This Row],[id]],AGCEEP[id],AGCEEP[culture])</f>
        <v>0</v>
      </c>
      <c r="W1295">
        <f>_xlfn.XLOOKUP(Table2[[#This Row],[id]],AGCEEP[id],AGCEEP[goods])</f>
        <v>0</v>
      </c>
      <c r="X1295" t="str">
        <f>_xlfn.XLOOKUP(Table2[[#This Row],[id]],AGCEEP[id],AGCEEP[name])</f>
        <v>Cape of Storms</v>
      </c>
      <c r="Y1295">
        <f>_xlfn.XLOOKUP(Table2[[#This Row],[id]],AGCEEP[id],AGCEEP[colonization_difficulty])</f>
        <v>0</v>
      </c>
      <c r="Z1295">
        <f>_xlfn.XLOOKUP(Table2[[#This Row],[id]],AGCEEP[id],AGCEEP[manpower])</f>
        <v>0</v>
      </c>
      <c r="AA1295">
        <f>_xlfn.XLOOKUP(Table2[[#This Row],[id]],AGCEEP[id],AGCEEP[income])</f>
        <v>0</v>
      </c>
    </row>
    <row r="1296" spans="1:27">
      <c r="A1296" s="2">
        <v>1295</v>
      </c>
      <c r="B1296" s="3" t="s">
        <v>1015</v>
      </c>
      <c r="C1296" s="3" t="s">
        <v>1646</v>
      </c>
      <c r="D1296" s="3" t="s">
        <v>1616</v>
      </c>
      <c r="E1296" s="3" t="s">
        <v>1308</v>
      </c>
      <c r="F1296" s="3"/>
      <c r="G1296" s="3"/>
      <c r="H1296" s="3"/>
      <c r="I1296" s="3"/>
      <c r="J1296" s="3" t="s">
        <v>1818</v>
      </c>
      <c r="K1296" s="3"/>
      <c r="L1296" s="3"/>
      <c r="M1296" s="3"/>
      <c r="O1296">
        <f>Table2[[#This Row],[id]]</f>
        <v>1295</v>
      </c>
      <c r="P1296" t="str">
        <f>_xlfn.XLOOKUP(Table2[[#This Row],[id]],AGCEEP[id],AGCEEP[continent])</f>
        <v>Africa</v>
      </c>
      <c r="Q1296" t="str">
        <f>_xlfn.XLOOKUP(Table2[[#This Row],[id]],AGCEEP[id],AGCEEP[region])</f>
        <v>SWIndianSea</v>
      </c>
      <c r="R1296" t="str">
        <f>_xlfn.XLOOKUP(Table2[[#This Row],[id]],AGCEEP[id],AGCEEP[area])</f>
        <v>Sea</v>
      </c>
      <c r="S1296" t="str">
        <f>_xlfn.XLOOKUP(Table2[[#This Row],[id]],AGCEEP[id],AGCEEP[terrain])</f>
        <v>sea</v>
      </c>
      <c r="T1296">
        <f>_xlfn.XLOOKUP(Table2[[#This Row],[id]],AGCEEP[id],AGCEEP[religion])</f>
        <v>0</v>
      </c>
      <c r="U1296" t="str">
        <f>_xlfn.XLOOKUP(Table2[[#This Row],[id]],AGCEEP[id],AGCEEP[climate])</f>
        <v>arctic</v>
      </c>
      <c r="V1296">
        <f>_xlfn.XLOOKUP(Table2[[#This Row],[id]],AGCEEP[id],AGCEEP[culture])</f>
        <v>0</v>
      </c>
      <c r="W1296">
        <f>_xlfn.XLOOKUP(Table2[[#This Row],[id]],AGCEEP[id],AGCEEP[goods])</f>
        <v>0</v>
      </c>
      <c r="X1296" t="str">
        <f>_xlfn.XLOOKUP(Table2[[#This Row],[id]],AGCEEP[id],AGCEEP[name])</f>
        <v>South Indian Ocean</v>
      </c>
      <c r="Y1296">
        <f>_xlfn.XLOOKUP(Table2[[#This Row],[id]],AGCEEP[id],AGCEEP[colonization_difficulty])</f>
        <v>0</v>
      </c>
      <c r="Z1296">
        <f>_xlfn.XLOOKUP(Table2[[#This Row],[id]],AGCEEP[id],AGCEEP[manpower])</f>
        <v>0</v>
      </c>
      <c r="AA1296">
        <f>_xlfn.XLOOKUP(Table2[[#This Row],[id]],AGCEEP[id],AGCEEP[income])</f>
        <v>0</v>
      </c>
    </row>
    <row r="1297" spans="1:27">
      <c r="A1297" s="2">
        <v>1296</v>
      </c>
      <c r="B1297" s="3" t="s">
        <v>1015</v>
      </c>
      <c r="C1297" s="3" t="s">
        <v>1646</v>
      </c>
      <c r="D1297" s="3" t="s">
        <v>1616</v>
      </c>
      <c r="E1297" s="3" t="s">
        <v>1308</v>
      </c>
      <c r="F1297" s="3"/>
      <c r="G1297" s="3"/>
      <c r="H1297" s="3"/>
      <c r="I1297" s="3"/>
      <c r="J1297" s="3" t="s">
        <v>1935</v>
      </c>
      <c r="K1297" s="3"/>
      <c r="L1297" s="3"/>
      <c r="M1297" s="3"/>
      <c r="O1297">
        <f>Table2[[#This Row],[id]]</f>
        <v>1296</v>
      </c>
      <c r="P1297" t="str">
        <f>_xlfn.XLOOKUP(Table2[[#This Row],[id]],AGCEEP[id],AGCEEP[continent])</f>
        <v>Africa</v>
      </c>
      <c r="Q1297" t="str">
        <f>_xlfn.XLOOKUP(Table2[[#This Row],[id]],AGCEEP[id],AGCEEP[region])</f>
        <v>SWIndianSea</v>
      </c>
      <c r="R1297" t="str">
        <f>_xlfn.XLOOKUP(Table2[[#This Row],[id]],AGCEEP[id],AGCEEP[area])</f>
        <v>Sea</v>
      </c>
      <c r="S1297" t="str">
        <f>_xlfn.XLOOKUP(Table2[[#This Row],[id]],AGCEEP[id],AGCEEP[terrain])</f>
        <v>sea</v>
      </c>
      <c r="T1297">
        <f>_xlfn.XLOOKUP(Table2[[#This Row],[id]],AGCEEP[id],AGCEEP[religion])</f>
        <v>0</v>
      </c>
      <c r="U1297" t="str">
        <f>_xlfn.XLOOKUP(Table2[[#This Row],[id]],AGCEEP[id],AGCEEP[climate])</f>
        <v>arctic</v>
      </c>
      <c r="V1297">
        <f>_xlfn.XLOOKUP(Table2[[#This Row],[id]],AGCEEP[id],AGCEEP[culture])</f>
        <v>0</v>
      </c>
      <c r="W1297">
        <f>_xlfn.XLOOKUP(Table2[[#This Row],[id]],AGCEEP[id],AGCEEP[goods])</f>
        <v>0</v>
      </c>
      <c r="X1297" t="str">
        <f>_xlfn.XLOOKUP(Table2[[#This Row],[id]],AGCEEP[id],AGCEEP[name])</f>
        <v>Southern  Indian Ocean</v>
      </c>
      <c r="Y1297">
        <f>_xlfn.XLOOKUP(Table2[[#This Row],[id]],AGCEEP[id],AGCEEP[colonization_difficulty])</f>
        <v>0</v>
      </c>
      <c r="Z1297">
        <f>_xlfn.XLOOKUP(Table2[[#This Row],[id]],AGCEEP[id],AGCEEP[manpower])</f>
        <v>0</v>
      </c>
      <c r="AA1297">
        <f>_xlfn.XLOOKUP(Table2[[#This Row],[id]],AGCEEP[id],AGCEEP[income])</f>
        <v>0</v>
      </c>
    </row>
    <row r="1298" spans="1:27">
      <c r="A1298" s="2">
        <v>1297</v>
      </c>
      <c r="B1298" s="3" t="s">
        <v>1015</v>
      </c>
      <c r="C1298" s="3" t="s">
        <v>1646</v>
      </c>
      <c r="D1298" s="3" t="s">
        <v>1616</v>
      </c>
      <c r="E1298" s="3" t="s">
        <v>1308</v>
      </c>
      <c r="F1298" s="3"/>
      <c r="G1298" s="3"/>
      <c r="H1298" s="3"/>
      <c r="I1298" s="3"/>
      <c r="J1298" s="3" t="s">
        <v>1935</v>
      </c>
      <c r="K1298" s="3"/>
      <c r="L1298" s="3"/>
      <c r="M1298" s="3"/>
      <c r="O1298">
        <f>Table2[[#This Row],[id]]</f>
        <v>1297</v>
      </c>
      <c r="P1298" t="str">
        <f>_xlfn.XLOOKUP(Table2[[#This Row],[id]],AGCEEP[id],AGCEEP[continent])</f>
        <v>Africa</v>
      </c>
      <c r="Q1298" t="str">
        <f>_xlfn.XLOOKUP(Table2[[#This Row],[id]],AGCEEP[id],AGCEEP[region])</f>
        <v>SWIndianSea</v>
      </c>
      <c r="R1298" t="str">
        <f>_xlfn.XLOOKUP(Table2[[#This Row],[id]],AGCEEP[id],AGCEEP[area])</f>
        <v>Sea</v>
      </c>
      <c r="S1298" t="str">
        <f>_xlfn.XLOOKUP(Table2[[#This Row],[id]],AGCEEP[id],AGCEEP[terrain])</f>
        <v>sea</v>
      </c>
      <c r="T1298">
        <f>_xlfn.XLOOKUP(Table2[[#This Row],[id]],AGCEEP[id],AGCEEP[religion])</f>
        <v>0</v>
      </c>
      <c r="U1298" t="str">
        <f>_xlfn.XLOOKUP(Table2[[#This Row],[id]],AGCEEP[id],AGCEEP[climate])</f>
        <v>arctic</v>
      </c>
      <c r="V1298">
        <f>_xlfn.XLOOKUP(Table2[[#This Row],[id]],AGCEEP[id],AGCEEP[culture])</f>
        <v>0</v>
      </c>
      <c r="W1298">
        <f>_xlfn.XLOOKUP(Table2[[#This Row],[id]],AGCEEP[id],AGCEEP[goods])</f>
        <v>0</v>
      </c>
      <c r="X1298" t="str">
        <f>_xlfn.XLOOKUP(Table2[[#This Row],[id]],AGCEEP[id],AGCEEP[name])</f>
        <v>Southern  Indian Ocean</v>
      </c>
      <c r="Y1298">
        <f>_xlfn.XLOOKUP(Table2[[#This Row],[id]],AGCEEP[id],AGCEEP[colonization_difficulty])</f>
        <v>0</v>
      </c>
      <c r="Z1298">
        <f>_xlfn.XLOOKUP(Table2[[#This Row],[id]],AGCEEP[id],AGCEEP[manpower])</f>
        <v>0</v>
      </c>
      <c r="AA1298">
        <f>_xlfn.XLOOKUP(Table2[[#This Row],[id]],AGCEEP[id],AGCEEP[income])</f>
        <v>0</v>
      </c>
    </row>
    <row r="1299" spans="1:27">
      <c r="A1299" s="2">
        <v>1298</v>
      </c>
      <c r="B1299" s="3" t="s">
        <v>1015</v>
      </c>
      <c r="C1299" s="3" t="s">
        <v>1646</v>
      </c>
      <c r="D1299" s="3" t="s">
        <v>1616</v>
      </c>
      <c r="E1299" s="3" t="s">
        <v>1308</v>
      </c>
      <c r="F1299" s="3"/>
      <c r="G1299" s="3"/>
      <c r="H1299" s="3"/>
      <c r="I1299" s="3"/>
      <c r="J1299" s="3" t="s">
        <v>1935</v>
      </c>
      <c r="K1299" s="3"/>
      <c r="L1299" s="3"/>
      <c r="M1299" s="3"/>
      <c r="O1299">
        <f>Table2[[#This Row],[id]]</f>
        <v>1298</v>
      </c>
      <c r="P1299" t="str">
        <f>_xlfn.XLOOKUP(Table2[[#This Row],[id]],AGCEEP[id],AGCEEP[continent])</f>
        <v>Africa</v>
      </c>
      <c r="Q1299" t="str">
        <f>_xlfn.XLOOKUP(Table2[[#This Row],[id]],AGCEEP[id],AGCEEP[region])</f>
        <v>SWIndianSea</v>
      </c>
      <c r="R1299" t="str">
        <f>_xlfn.XLOOKUP(Table2[[#This Row],[id]],AGCEEP[id],AGCEEP[area])</f>
        <v>Sea</v>
      </c>
      <c r="S1299" t="str">
        <f>_xlfn.XLOOKUP(Table2[[#This Row],[id]],AGCEEP[id],AGCEEP[terrain])</f>
        <v>sea</v>
      </c>
      <c r="T1299">
        <f>_xlfn.XLOOKUP(Table2[[#This Row],[id]],AGCEEP[id],AGCEEP[religion])</f>
        <v>0</v>
      </c>
      <c r="U1299" t="str">
        <f>_xlfn.XLOOKUP(Table2[[#This Row],[id]],AGCEEP[id],AGCEEP[climate])</f>
        <v>arctic</v>
      </c>
      <c r="V1299">
        <f>_xlfn.XLOOKUP(Table2[[#This Row],[id]],AGCEEP[id],AGCEEP[culture])</f>
        <v>0</v>
      </c>
      <c r="W1299">
        <f>_xlfn.XLOOKUP(Table2[[#This Row],[id]],AGCEEP[id],AGCEEP[goods])</f>
        <v>0</v>
      </c>
      <c r="X1299" t="str">
        <f>_xlfn.XLOOKUP(Table2[[#This Row],[id]],AGCEEP[id],AGCEEP[name])</f>
        <v>Southern  Indian Ocean</v>
      </c>
      <c r="Y1299">
        <f>_xlfn.XLOOKUP(Table2[[#This Row],[id]],AGCEEP[id],AGCEEP[colonization_difficulty])</f>
        <v>0</v>
      </c>
      <c r="Z1299">
        <f>_xlfn.XLOOKUP(Table2[[#This Row],[id]],AGCEEP[id],AGCEEP[manpower])</f>
        <v>0</v>
      </c>
      <c r="AA1299">
        <f>_xlfn.XLOOKUP(Table2[[#This Row],[id]],AGCEEP[id],AGCEEP[income])</f>
        <v>0</v>
      </c>
    </row>
    <row r="1300" spans="1:27">
      <c r="A1300" s="2">
        <v>1299</v>
      </c>
      <c r="B1300" s="3" t="s">
        <v>1015</v>
      </c>
      <c r="C1300" s="3" t="s">
        <v>1646</v>
      </c>
      <c r="D1300" s="3" t="s">
        <v>1616</v>
      </c>
      <c r="E1300" s="3" t="s">
        <v>1308</v>
      </c>
      <c r="F1300" s="3"/>
      <c r="G1300" s="3"/>
      <c r="H1300" s="3"/>
      <c r="I1300" s="3"/>
      <c r="J1300" s="3" t="s">
        <v>1819</v>
      </c>
      <c r="K1300" s="3"/>
      <c r="L1300" s="3"/>
      <c r="M1300" s="3"/>
      <c r="O1300">
        <f>Table2[[#This Row],[id]]</f>
        <v>1299</v>
      </c>
      <c r="P1300" t="str">
        <f>_xlfn.XLOOKUP(Table2[[#This Row],[id]],AGCEEP[id],AGCEEP[continent])</f>
        <v>Africa</v>
      </c>
      <c r="Q1300" t="str">
        <f>_xlfn.XLOOKUP(Table2[[#This Row],[id]],AGCEEP[id],AGCEEP[region])</f>
        <v>SWIndianSea</v>
      </c>
      <c r="R1300" t="str">
        <f>_xlfn.XLOOKUP(Table2[[#This Row],[id]],AGCEEP[id],AGCEEP[area])</f>
        <v>Sea</v>
      </c>
      <c r="S1300" t="str">
        <f>_xlfn.XLOOKUP(Table2[[#This Row],[id]],AGCEEP[id],AGCEEP[terrain])</f>
        <v>sea</v>
      </c>
      <c r="T1300">
        <f>_xlfn.XLOOKUP(Table2[[#This Row],[id]],AGCEEP[id],AGCEEP[religion])</f>
        <v>0</v>
      </c>
      <c r="U1300" t="str">
        <f>_xlfn.XLOOKUP(Table2[[#This Row],[id]],AGCEEP[id],AGCEEP[climate])</f>
        <v>arctic</v>
      </c>
      <c r="V1300">
        <f>_xlfn.XLOOKUP(Table2[[#This Row],[id]],AGCEEP[id],AGCEEP[culture])</f>
        <v>0</v>
      </c>
      <c r="W1300">
        <f>_xlfn.XLOOKUP(Table2[[#This Row],[id]],AGCEEP[id],AGCEEP[goods])</f>
        <v>0</v>
      </c>
      <c r="X1300" t="str">
        <f>_xlfn.XLOOKUP(Table2[[#This Row],[id]],AGCEEP[id],AGCEEP[name])</f>
        <v>The Roaring Forties</v>
      </c>
      <c r="Y1300">
        <f>_xlfn.XLOOKUP(Table2[[#This Row],[id]],AGCEEP[id],AGCEEP[colonization_difficulty])</f>
        <v>0</v>
      </c>
      <c r="Z1300">
        <f>_xlfn.XLOOKUP(Table2[[#This Row],[id]],AGCEEP[id],AGCEEP[manpower])</f>
        <v>0</v>
      </c>
      <c r="AA1300">
        <f>_xlfn.XLOOKUP(Table2[[#This Row],[id]],AGCEEP[id],AGCEEP[income])</f>
        <v>0</v>
      </c>
    </row>
    <row r="1301" spans="1:27">
      <c r="A1301" s="2">
        <v>1300</v>
      </c>
      <c r="B1301" s="3" t="s">
        <v>1015</v>
      </c>
      <c r="C1301" s="3" t="s">
        <v>1649</v>
      </c>
      <c r="D1301" s="3" t="s">
        <v>1616</v>
      </c>
      <c r="E1301" s="3" t="s">
        <v>1308</v>
      </c>
      <c r="F1301" s="3"/>
      <c r="G1301" s="3"/>
      <c r="H1301" s="3"/>
      <c r="I1301" s="3"/>
      <c r="J1301" s="3" t="s">
        <v>1935</v>
      </c>
      <c r="K1301" s="3"/>
      <c r="L1301" s="3"/>
      <c r="M1301" s="3"/>
      <c r="O1301">
        <f>Table2[[#This Row],[id]]</f>
        <v>1300</v>
      </c>
      <c r="P1301" t="str">
        <f>_xlfn.XLOOKUP(Table2[[#This Row],[id]],AGCEEP[id],AGCEEP[continent])</f>
        <v>Africa</v>
      </c>
      <c r="Q1301" t="str">
        <f>_xlfn.XLOOKUP(Table2[[#This Row],[id]],AGCEEP[id],AGCEEP[region])</f>
        <v>SEIndianSea</v>
      </c>
      <c r="R1301" t="str">
        <f>_xlfn.XLOOKUP(Table2[[#This Row],[id]],AGCEEP[id],AGCEEP[area])</f>
        <v>Sea</v>
      </c>
      <c r="S1301" t="str">
        <f>_xlfn.XLOOKUP(Table2[[#This Row],[id]],AGCEEP[id],AGCEEP[terrain])</f>
        <v>sea</v>
      </c>
      <c r="T1301">
        <f>_xlfn.XLOOKUP(Table2[[#This Row],[id]],AGCEEP[id],AGCEEP[religion])</f>
        <v>0</v>
      </c>
      <c r="U1301" t="str">
        <f>_xlfn.XLOOKUP(Table2[[#This Row],[id]],AGCEEP[id],AGCEEP[climate])</f>
        <v>arctic</v>
      </c>
      <c r="V1301">
        <f>_xlfn.XLOOKUP(Table2[[#This Row],[id]],AGCEEP[id],AGCEEP[culture])</f>
        <v>0</v>
      </c>
      <c r="W1301">
        <f>_xlfn.XLOOKUP(Table2[[#This Row],[id]],AGCEEP[id],AGCEEP[goods])</f>
        <v>0</v>
      </c>
      <c r="X1301" t="str">
        <f>_xlfn.XLOOKUP(Table2[[#This Row],[id]],AGCEEP[id],AGCEEP[name])</f>
        <v>Southern  Indian Ocean</v>
      </c>
      <c r="Y1301">
        <f>_xlfn.XLOOKUP(Table2[[#This Row],[id]],AGCEEP[id],AGCEEP[colonization_difficulty])</f>
        <v>0</v>
      </c>
      <c r="Z1301">
        <f>_xlfn.XLOOKUP(Table2[[#This Row],[id]],AGCEEP[id],AGCEEP[manpower])</f>
        <v>0</v>
      </c>
      <c r="AA1301">
        <f>_xlfn.XLOOKUP(Table2[[#This Row],[id]],AGCEEP[id],AGCEEP[income])</f>
        <v>0</v>
      </c>
    </row>
    <row r="1302" spans="1:27">
      <c r="A1302" s="2">
        <v>1301</v>
      </c>
      <c r="B1302" s="3" t="s">
        <v>1015</v>
      </c>
      <c r="C1302" s="3" t="s">
        <v>1649</v>
      </c>
      <c r="D1302" s="3" t="s">
        <v>1616</v>
      </c>
      <c r="E1302" s="3" t="s">
        <v>1308</v>
      </c>
      <c r="F1302" s="3"/>
      <c r="G1302" s="3"/>
      <c r="H1302" s="3"/>
      <c r="I1302" s="3"/>
      <c r="J1302" s="3" t="s">
        <v>1935</v>
      </c>
      <c r="K1302" s="3"/>
      <c r="L1302" s="3"/>
      <c r="M1302" s="3"/>
      <c r="O1302">
        <f>Table2[[#This Row],[id]]</f>
        <v>1301</v>
      </c>
      <c r="P1302" t="str">
        <f>_xlfn.XLOOKUP(Table2[[#This Row],[id]],AGCEEP[id],AGCEEP[continent])</f>
        <v>Africa</v>
      </c>
      <c r="Q1302" t="str">
        <f>_xlfn.XLOOKUP(Table2[[#This Row],[id]],AGCEEP[id],AGCEEP[region])</f>
        <v>SEIndianSea</v>
      </c>
      <c r="R1302" t="str">
        <f>_xlfn.XLOOKUP(Table2[[#This Row],[id]],AGCEEP[id],AGCEEP[area])</f>
        <v>Sea</v>
      </c>
      <c r="S1302" t="str">
        <f>_xlfn.XLOOKUP(Table2[[#This Row],[id]],AGCEEP[id],AGCEEP[terrain])</f>
        <v>sea</v>
      </c>
      <c r="T1302">
        <f>_xlfn.XLOOKUP(Table2[[#This Row],[id]],AGCEEP[id],AGCEEP[religion])</f>
        <v>0</v>
      </c>
      <c r="U1302" t="str">
        <f>_xlfn.XLOOKUP(Table2[[#This Row],[id]],AGCEEP[id],AGCEEP[climate])</f>
        <v>arctic</v>
      </c>
      <c r="V1302">
        <f>_xlfn.XLOOKUP(Table2[[#This Row],[id]],AGCEEP[id],AGCEEP[culture])</f>
        <v>0</v>
      </c>
      <c r="W1302">
        <f>_xlfn.XLOOKUP(Table2[[#This Row],[id]],AGCEEP[id],AGCEEP[goods])</f>
        <v>0</v>
      </c>
      <c r="X1302" t="str">
        <f>_xlfn.XLOOKUP(Table2[[#This Row],[id]],AGCEEP[id],AGCEEP[name])</f>
        <v>Southern  Indian Ocean</v>
      </c>
      <c r="Y1302">
        <f>_xlfn.XLOOKUP(Table2[[#This Row],[id]],AGCEEP[id],AGCEEP[colonization_difficulty])</f>
        <v>0</v>
      </c>
      <c r="Z1302">
        <f>_xlfn.XLOOKUP(Table2[[#This Row],[id]],AGCEEP[id],AGCEEP[manpower])</f>
        <v>0</v>
      </c>
      <c r="AA1302">
        <f>_xlfn.XLOOKUP(Table2[[#This Row],[id]],AGCEEP[id],AGCEEP[income])</f>
        <v>0</v>
      </c>
    </row>
    <row r="1303" spans="1:27">
      <c r="A1303" s="2">
        <v>1302</v>
      </c>
      <c r="B1303" s="3" t="s">
        <v>989</v>
      </c>
      <c r="C1303" s="3" t="s">
        <v>1649</v>
      </c>
      <c r="D1303" s="3" t="s">
        <v>1616</v>
      </c>
      <c r="E1303" s="3" t="s">
        <v>1308</v>
      </c>
      <c r="F1303" s="3"/>
      <c r="G1303" s="3"/>
      <c r="H1303" s="3"/>
      <c r="I1303" s="3"/>
      <c r="J1303" s="3" t="s">
        <v>1935</v>
      </c>
      <c r="K1303" s="3"/>
      <c r="L1303" s="3"/>
      <c r="M1303" s="3"/>
      <c r="O1303">
        <f>Table2[[#This Row],[id]]</f>
        <v>1302</v>
      </c>
      <c r="P1303" t="str">
        <f>_xlfn.XLOOKUP(Table2[[#This Row],[id]],AGCEEP[id],AGCEEP[continent])</f>
        <v>Oceania</v>
      </c>
      <c r="Q1303" t="str">
        <f>_xlfn.XLOOKUP(Table2[[#This Row],[id]],AGCEEP[id],AGCEEP[region])</f>
        <v>SEIndianSea</v>
      </c>
      <c r="R1303" t="str">
        <f>_xlfn.XLOOKUP(Table2[[#This Row],[id]],AGCEEP[id],AGCEEP[area])</f>
        <v>Sea</v>
      </c>
      <c r="S1303" t="str">
        <f>_xlfn.XLOOKUP(Table2[[#This Row],[id]],AGCEEP[id],AGCEEP[terrain])</f>
        <v>sea</v>
      </c>
      <c r="T1303">
        <f>_xlfn.XLOOKUP(Table2[[#This Row],[id]],AGCEEP[id],AGCEEP[religion])</f>
        <v>0</v>
      </c>
      <c r="U1303" t="str">
        <f>_xlfn.XLOOKUP(Table2[[#This Row],[id]],AGCEEP[id],AGCEEP[climate])</f>
        <v>arctic</v>
      </c>
      <c r="V1303">
        <f>_xlfn.XLOOKUP(Table2[[#This Row],[id]],AGCEEP[id],AGCEEP[culture])</f>
        <v>0</v>
      </c>
      <c r="W1303">
        <f>_xlfn.XLOOKUP(Table2[[#This Row],[id]],AGCEEP[id],AGCEEP[goods])</f>
        <v>0</v>
      </c>
      <c r="X1303" t="str">
        <f>_xlfn.XLOOKUP(Table2[[#This Row],[id]],AGCEEP[id],AGCEEP[name])</f>
        <v>Southern  Indian Ocean</v>
      </c>
      <c r="Y1303">
        <f>_xlfn.XLOOKUP(Table2[[#This Row],[id]],AGCEEP[id],AGCEEP[colonization_difficulty])</f>
        <v>0</v>
      </c>
      <c r="Z1303">
        <f>_xlfn.XLOOKUP(Table2[[#This Row],[id]],AGCEEP[id],AGCEEP[manpower])</f>
        <v>0</v>
      </c>
      <c r="AA1303">
        <f>_xlfn.XLOOKUP(Table2[[#This Row],[id]],AGCEEP[id],AGCEEP[income])</f>
        <v>0</v>
      </c>
    </row>
    <row r="1304" spans="1:27">
      <c r="A1304" s="2">
        <v>1303</v>
      </c>
      <c r="B1304" s="3" t="s">
        <v>989</v>
      </c>
      <c r="C1304" s="3" t="s">
        <v>1649</v>
      </c>
      <c r="D1304" s="3" t="s">
        <v>1616</v>
      </c>
      <c r="E1304" s="3" t="s">
        <v>1308</v>
      </c>
      <c r="F1304" s="3"/>
      <c r="G1304" s="3"/>
      <c r="H1304" s="3"/>
      <c r="I1304" s="3"/>
      <c r="J1304" s="3" t="s">
        <v>1935</v>
      </c>
      <c r="K1304" s="3"/>
      <c r="L1304" s="3"/>
      <c r="M1304" s="3"/>
      <c r="O1304">
        <f>Table2[[#This Row],[id]]</f>
        <v>1303</v>
      </c>
      <c r="P1304" t="str">
        <f>_xlfn.XLOOKUP(Table2[[#This Row],[id]],AGCEEP[id],AGCEEP[continent])</f>
        <v>Oceania</v>
      </c>
      <c r="Q1304" t="str">
        <f>_xlfn.XLOOKUP(Table2[[#This Row],[id]],AGCEEP[id],AGCEEP[region])</f>
        <v>SEIndianSea</v>
      </c>
      <c r="R1304" t="str">
        <f>_xlfn.XLOOKUP(Table2[[#This Row],[id]],AGCEEP[id],AGCEEP[area])</f>
        <v>Sea</v>
      </c>
      <c r="S1304" t="str">
        <f>_xlfn.XLOOKUP(Table2[[#This Row],[id]],AGCEEP[id],AGCEEP[terrain])</f>
        <v>sea</v>
      </c>
      <c r="T1304">
        <f>_xlfn.XLOOKUP(Table2[[#This Row],[id]],AGCEEP[id],AGCEEP[religion])</f>
        <v>0</v>
      </c>
      <c r="U1304" t="str">
        <f>_xlfn.XLOOKUP(Table2[[#This Row],[id]],AGCEEP[id],AGCEEP[climate])</f>
        <v>arctic</v>
      </c>
      <c r="V1304">
        <f>_xlfn.XLOOKUP(Table2[[#This Row],[id]],AGCEEP[id],AGCEEP[culture])</f>
        <v>0</v>
      </c>
      <c r="W1304">
        <f>_xlfn.XLOOKUP(Table2[[#This Row],[id]],AGCEEP[id],AGCEEP[goods])</f>
        <v>0</v>
      </c>
      <c r="X1304" t="str">
        <f>_xlfn.XLOOKUP(Table2[[#This Row],[id]],AGCEEP[id],AGCEEP[name])</f>
        <v>Southern  Indian Ocean</v>
      </c>
      <c r="Y1304">
        <f>_xlfn.XLOOKUP(Table2[[#This Row],[id]],AGCEEP[id],AGCEEP[colonization_difficulty])</f>
        <v>0</v>
      </c>
      <c r="Z1304">
        <f>_xlfn.XLOOKUP(Table2[[#This Row],[id]],AGCEEP[id],AGCEEP[manpower])</f>
        <v>0</v>
      </c>
      <c r="AA1304">
        <f>_xlfn.XLOOKUP(Table2[[#This Row],[id]],AGCEEP[id],AGCEEP[income])</f>
        <v>0</v>
      </c>
    </row>
    <row r="1305" spans="1:27">
      <c r="A1305" s="2">
        <v>1304</v>
      </c>
      <c r="B1305" s="3" t="s">
        <v>989</v>
      </c>
      <c r="C1305" s="3" t="s">
        <v>1649</v>
      </c>
      <c r="D1305" s="3" t="s">
        <v>1616</v>
      </c>
      <c r="E1305" s="3" t="s">
        <v>1308</v>
      </c>
      <c r="F1305" s="3"/>
      <c r="G1305" s="3"/>
      <c r="H1305" s="3"/>
      <c r="I1305" s="3"/>
      <c r="J1305" s="3" t="s">
        <v>1935</v>
      </c>
      <c r="K1305" s="3"/>
      <c r="L1305" s="3"/>
      <c r="M1305" s="3"/>
      <c r="O1305">
        <f>Table2[[#This Row],[id]]</f>
        <v>1304</v>
      </c>
      <c r="P1305" t="str">
        <f>_xlfn.XLOOKUP(Table2[[#This Row],[id]],AGCEEP[id],AGCEEP[continent])</f>
        <v>Oceania</v>
      </c>
      <c r="Q1305" t="str">
        <f>_xlfn.XLOOKUP(Table2[[#This Row],[id]],AGCEEP[id],AGCEEP[region])</f>
        <v>SEIndianSea</v>
      </c>
      <c r="R1305" t="str">
        <f>_xlfn.XLOOKUP(Table2[[#This Row],[id]],AGCEEP[id],AGCEEP[area])</f>
        <v>Sea</v>
      </c>
      <c r="S1305" t="str">
        <f>_xlfn.XLOOKUP(Table2[[#This Row],[id]],AGCEEP[id],AGCEEP[terrain])</f>
        <v>sea</v>
      </c>
      <c r="T1305">
        <f>_xlfn.XLOOKUP(Table2[[#This Row],[id]],AGCEEP[id],AGCEEP[religion])</f>
        <v>0</v>
      </c>
      <c r="U1305" t="str">
        <f>_xlfn.XLOOKUP(Table2[[#This Row],[id]],AGCEEP[id],AGCEEP[climate])</f>
        <v>arctic</v>
      </c>
      <c r="V1305">
        <f>_xlfn.XLOOKUP(Table2[[#This Row],[id]],AGCEEP[id],AGCEEP[culture])</f>
        <v>0</v>
      </c>
      <c r="W1305">
        <f>_xlfn.XLOOKUP(Table2[[#This Row],[id]],AGCEEP[id],AGCEEP[goods])</f>
        <v>0</v>
      </c>
      <c r="X1305" t="str">
        <f>_xlfn.XLOOKUP(Table2[[#This Row],[id]],AGCEEP[id],AGCEEP[name])</f>
        <v>Southern  Indian Ocean</v>
      </c>
      <c r="Y1305">
        <f>_xlfn.XLOOKUP(Table2[[#This Row],[id]],AGCEEP[id],AGCEEP[colonization_difficulty])</f>
        <v>0</v>
      </c>
      <c r="Z1305">
        <f>_xlfn.XLOOKUP(Table2[[#This Row],[id]],AGCEEP[id],AGCEEP[manpower])</f>
        <v>0</v>
      </c>
      <c r="AA1305">
        <f>_xlfn.XLOOKUP(Table2[[#This Row],[id]],AGCEEP[id],AGCEEP[income])</f>
        <v>0</v>
      </c>
    </row>
    <row r="1306" spans="1:27">
      <c r="A1306" s="2">
        <v>1305</v>
      </c>
      <c r="B1306" s="3" t="s">
        <v>989</v>
      </c>
      <c r="C1306" s="3" t="s">
        <v>1649</v>
      </c>
      <c r="D1306" s="3" t="s">
        <v>1616</v>
      </c>
      <c r="E1306" s="3" t="s">
        <v>1308</v>
      </c>
      <c r="F1306" s="3"/>
      <c r="G1306" s="3"/>
      <c r="H1306" s="3"/>
      <c r="I1306" s="3"/>
      <c r="J1306" s="3" t="s">
        <v>1935</v>
      </c>
      <c r="K1306" s="3"/>
      <c r="L1306" s="3"/>
      <c r="M1306" s="3"/>
      <c r="O1306">
        <f>Table2[[#This Row],[id]]</f>
        <v>1305</v>
      </c>
      <c r="P1306" t="str">
        <f>_xlfn.XLOOKUP(Table2[[#This Row],[id]],AGCEEP[id],AGCEEP[continent])</f>
        <v>Oceania</v>
      </c>
      <c r="Q1306" t="str">
        <f>_xlfn.XLOOKUP(Table2[[#This Row],[id]],AGCEEP[id],AGCEEP[region])</f>
        <v>SEIndianSea</v>
      </c>
      <c r="R1306" t="str">
        <f>_xlfn.XLOOKUP(Table2[[#This Row],[id]],AGCEEP[id],AGCEEP[area])</f>
        <v>Sea</v>
      </c>
      <c r="S1306" t="str">
        <f>_xlfn.XLOOKUP(Table2[[#This Row],[id]],AGCEEP[id],AGCEEP[terrain])</f>
        <v>sea</v>
      </c>
      <c r="T1306">
        <f>_xlfn.XLOOKUP(Table2[[#This Row],[id]],AGCEEP[id],AGCEEP[religion])</f>
        <v>0</v>
      </c>
      <c r="U1306" t="str">
        <f>_xlfn.XLOOKUP(Table2[[#This Row],[id]],AGCEEP[id],AGCEEP[climate])</f>
        <v>arctic</v>
      </c>
      <c r="V1306">
        <f>_xlfn.XLOOKUP(Table2[[#This Row],[id]],AGCEEP[id],AGCEEP[culture])</f>
        <v>0</v>
      </c>
      <c r="W1306">
        <f>_xlfn.XLOOKUP(Table2[[#This Row],[id]],AGCEEP[id],AGCEEP[goods])</f>
        <v>0</v>
      </c>
      <c r="X1306" t="str">
        <f>_xlfn.XLOOKUP(Table2[[#This Row],[id]],AGCEEP[id],AGCEEP[name])</f>
        <v>Southern  Indian Ocean</v>
      </c>
      <c r="Y1306">
        <f>_xlfn.XLOOKUP(Table2[[#This Row],[id]],AGCEEP[id],AGCEEP[colonization_difficulty])</f>
        <v>0</v>
      </c>
      <c r="Z1306">
        <f>_xlfn.XLOOKUP(Table2[[#This Row],[id]],AGCEEP[id],AGCEEP[manpower])</f>
        <v>0</v>
      </c>
      <c r="AA1306">
        <f>_xlfn.XLOOKUP(Table2[[#This Row],[id]],AGCEEP[id],AGCEEP[income])</f>
        <v>0</v>
      </c>
    </row>
    <row r="1307" spans="1:27">
      <c r="A1307" s="2">
        <v>1306</v>
      </c>
      <c r="B1307" s="3" t="s">
        <v>989</v>
      </c>
      <c r="C1307" s="3" t="s">
        <v>1649</v>
      </c>
      <c r="D1307" s="3" t="s">
        <v>1616</v>
      </c>
      <c r="E1307" s="3" t="s">
        <v>1308</v>
      </c>
      <c r="F1307" s="3"/>
      <c r="G1307" s="3"/>
      <c r="H1307" s="3"/>
      <c r="I1307" s="3"/>
      <c r="J1307" s="3" t="s">
        <v>1935</v>
      </c>
      <c r="K1307" s="3"/>
      <c r="L1307" s="3"/>
      <c r="M1307" s="3"/>
      <c r="O1307">
        <f>Table2[[#This Row],[id]]</f>
        <v>1306</v>
      </c>
      <c r="P1307" t="str">
        <f>_xlfn.XLOOKUP(Table2[[#This Row],[id]],AGCEEP[id],AGCEEP[continent])</f>
        <v>Oceania</v>
      </c>
      <c r="Q1307" t="str">
        <f>_xlfn.XLOOKUP(Table2[[#This Row],[id]],AGCEEP[id],AGCEEP[region])</f>
        <v>SEIndianSea</v>
      </c>
      <c r="R1307" t="str">
        <f>_xlfn.XLOOKUP(Table2[[#This Row],[id]],AGCEEP[id],AGCEEP[area])</f>
        <v>Sea</v>
      </c>
      <c r="S1307" t="str">
        <f>_xlfn.XLOOKUP(Table2[[#This Row],[id]],AGCEEP[id],AGCEEP[terrain])</f>
        <v>sea</v>
      </c>
      <c r="T1307">
        <f>_xlfn.XLOOKUP(Table2[[#This Row],[id]],AGCEEP[id],AGCEEP[religion])</f>
        <v>0</v>
      </c>
      <c r="U1307" t="str">
        <f>_xlfn.XLOOKUP(Table2[[#This Row],[id]],AGCEEP[id],AGCEEP[climate])</f>
        <v>arctic</v>
      </c>
      <c r="V1307">
        <f>_xlfn.XLOOKUP(Table2[[#This Row],[id]],AGCEEP[id],AGCEEP[culture])</f>
        <v>0</v>
      </c>
      <c r="W1307">
        <f>_xlfn.XLOOKUP(Table2[[#This Row],[id]],AGCEEP[id],AGCEEP[goods])</f>
        <v>0</v>
      </c>
      <c r="X1307" t="str">
        <f>_xlfn.XLOOKUP(Table2[[#This Row],[id]],AGCEEP[id],AGCEEP[name])</f>
        <v>Southern  Indian Ocean</v>
      </c>
      <c r="Y1307">
        <f>_xlfn.XLOOKUP(Table2[[#This Row],[id]],AGCEEP[id],AGCEEP[colonization_difficulty])</f>
        <v>0</v>
      </c>
      <c r="Z1307">
        <f>_xlfn.XLOOKUP(Table2[[#This Row],[id]],AGCEEP[id],AGCEEP[manpower])</f>
        <v>0</v>
      </c>
      <c r="AA1307">
        <f>_xlfn.XLOOKUP(Table2[[#This Row],[id]],AGCEEP[id],AGCEEP[income])</f>
        <v>0</v>
      </c>
    </row>
    <row r="1308" spans="1:27">
      <c r="A1308" s="2">
        <v>1307</v>
      </c>
      <c r="B1308" s="3" t="s">
        <v>989</v>
      </c>
      <c r="C1308" s="3" t="s">
        <v>1649</v>
      </c>
      <c r="D1308" s="3" t="s">
        <v>1616</v>
      </c>
      <c r="E1308" s="3" t="s">
        <v>1308</v>
      </c>
      <c r="F1308" s="3"/>
      <c r="G1308" s="3"/>
      <c r="H1308" s="3"/>
      <c r="I1308" s="3"/>
      <c r="J1308" s="3" t="s">
        <v>1935</v>
      </c>
      <c r="K1308" s="3"/>
      <c r="L1308" s="3"/>
      <c r="M1308" s="3"/>
      <c r="O1308">
        <f>Table2[[#This Row],[id]]</f>
        <v>1307</v>
      </c>
      <c r="P1308" t="str">
        <f>_xlfn.XLOOKUP(Table2[[#This Row],[id]],AGCEEP[id],AGCEEP[continent])</f>
        <v>Oceania</v>
      </c>
      <c r="Q1308" t="str">
        <f>_xlfn.XLOOKUP(Table2[[#This Row],[id]],AGCEEP[id],AGCEEP[region])</f>
        <v>SEIndianSea</v>
      </c>
      <c r="R1308" t="str">
        <f>_xlfn.XLOOKUP(Table2[[#This Row],[id]],AGCEEP[id],AGCEEP[area])</f>
        <v>Sea</v>
      </c>
      <c r="S1308" t="str">
        <f>_xlfn.XLOOKUP(Table2[[#This Row],[id]],AGCEEP[id],AGCEEP[terrain])</f>
        <v>sea</v>
      </c>
      <c r="T1308">
        <f>_xlfn.XLOOKUP(Table2[[#This Row],[id]],AGCEEP[id],AGCEEP[religion])</f>
        <v>0</v>
      </c>
      <c r="U1308" t="str">
        <f>_xlfn.XLOOKUP(Table2[[#This Row],[id]],AGCEEP[id],AGCEEP[climate])</f>
        <v>arctic</v>
      </c>
      <c r="V1308">
        <f>_xlfn.XLOOKUP(Table2[[#This Row],[id]],AGCEEP[id],AGCEEP[culture])</f>
        <v>0</v>
      </c>
      <c r="W1308">
        <f>_xlfn.XLOOKUP(Table2[[#This Row],[id]],AGCEEP[id],AGCEEP[goods])</f>
        <v>0</v>
      </c>
      <c r="X1308" t="str">
        <f>_xlfn.XLOOKUP(Table2[[#This Row],[id]],AGCEEP[id],AGCEEP[name])</f>
        <v>Southern  Indian Ocean</v>
      </c>
      <c r="Y1308">
        <f>_xlfn.XLOOKUP(Table2[[#This Row],[id]],AGCEEP[id],AGCEEP[colonization_difficulty])</f>
        <v>0</v>
      </c>
      <c r="Z1308">
        <f>_xlfn.XLOOKUP(Table2[[#This Row],[id]],AGCEEP[id],AGCEEP[manpower])</f>
        <v>0</v>
      </c>
      <c r="AA1308">
        <f>_xlfn.XLOOKUP(Table2[[#This Row],[id]],AGCEEP[id],AGCEEP[income])</f>
        <v>0</v>
      </c>
    </row>
    <row r="1309" spans="1:27">
      <c r="A1309" s="2">
        <v>1308</v>
      </c>
      <c r="B1309" s="3" t="s">
        <v>989</v>
      </c>
      <c r="C1309" s="3" t="s">
        <v>1649</v>
      </c>
      <c r="D1309" s="3" t="s">
        <v>1616</v>
      </c>
      <c r="E1309" s="3" t="s">
        <v>1308</v>
      </c>
      <c r="F1309" s="3"/>
      <c r="G1309" s="3"/>
      <c r="H1309" s="3"/>
      <c r="I1309" s="3"/>
      <c r="J1309" s="3" t="s">
        <v>1935</v>
      </c>
      <c r="K1309" s="3"/>
      <c r="L1309" s="3"/>
      <c r="M1309" s="3"/>
      <c r="O1309">
        <f>Table2[[#This Row],[id]]</f>
        <v>1308</v>
      </c>
      <c r="P1309" t="str">
        <f>_xlfn.XLOOKUP(Table2[[#This Row],[id]],AGCEEP[id],AGCEEP[continent])</f>
        <v>Oceania</v>
      </c>
      <c r="Q1309" t="str">
        <f>_xlfn.XLOOKUP(Table2[[#This Row],[id]],AGCEEP[id],AGCEEP[region])</f>
        <v>SEIndianSea</v>
      </c>
      <c r="R1309" t="str">
        <f>_xlfn.XLOOKUP(Table2[[#This Row],[id]],AGCEEP[id],AGCEEP[area])</f>
        <v>Sea</v>
      </c>
      <c r="S1309" t="str">
        <f>_xlfn.XLOOKUP(Table2[[#This Row],[id]],AGCEEP[id],AGCEEP[terrain])</f>
        <v>sea</v>
      </c>
      <c r="T1309">
        <f>_xlfn.XLOOKUP(Table2[[#This Row],[id]],AGCEEP[id],AGCEEP[religion])</f>
        <v>0</v>
      </c>
      <c r="U1309" t="str">
        <f>_xlfn.XLOOKUP(Table2[[#This Row],[id]],AGCEEP[id],AGCEEP[climate])</f>
        <v>arctic</v>
      </c>
      <c r="V1309">
        <f>_xlfn.XLOOKUP(Table2[[#This Row],[id]],AGCEEP[id],AGCEEP[culture])</f>
        <v>0</v>
      </c>
      <c r="W1309">
        <f>_xlfn.XLOOKUP(Table2[[#This Row],[id]],AGCEEP[id],AGCEEP[goods])</f>
        <v>0</v>
      </c>
      <c r="X1309" t="str">
        <f>_xlfn.XLOOKUP(Table2[[#This Row],[id]],AGCEEP[id],AGCEEP[name])</f>
        <v>Southern  Indian Ocean</v>
      </c>
      <c r="Y1309">
        <f>_xlfn.XLOOKUP(Table2[[#This Row],[id]],AGCEEP[id],AGCEEP[colonization_difficulty])</f>
        <v>0</v>
      </c>
      <c r="Z1309">
        <f>_xlfn.XLOOKUP(Table2[[#This Row],[id]],AGCEEP[id],AGCEEP[manpower])</f>
        <v>0</v>
      </c>
      <c r="AA1309">
        <f>_xlfn.XLOOKUP(Table2[[#This Row],[id]],AGCEEP[id],AGCEEP[income])</f>
        <v>0</v>
      </c>
    </row>
    <row r="1310" spans="1:27">
      <c r="A1310" s="2">
        <v>1309</v>
      </c>
      <c r="B1310" s="3" t="s">
        <v>989</v>
      </c>
      <c r="C1310" s="3" t="s">
        <v>1649</v>
      </c>
      <c r="D1310" s="3" t="s">
        <v>1616</v>
      </c>
      <c r="E1310" s="3" t="s">
        <v>1308</v>
      </c>
      <c r="F1310" s="3"/>
      <c r="G1310" s="3"/>
      <c r="H1310" s="3"/>
      <c r="I1310" s="3"/>
      <c r="J1310" s="3" t="s">
        <v>1935</v>
      </c>
      <c r="K1310" s="3"/>
      <c r="L1310" s="3"/>
      <c r="M1310" s="3"/>
      <c r="O1310">
        <f>Table2[[#This Row],[id]]</f>
        <v>1309</v>
      </c>
      <c r="P1310" t="str">
        <f>_xlfn.XLOOKUP(Table2[[#This Row],[id]],AGCEEP[id],AGCEEP[continent])</f>
        <v>Oceania</v>
      </c>
      <c r="Q1310" t="str">
        <f>_xlfn.XLOOKUP(Table2[[#This Row],[id]],AGCEEP[id],AGCEEP[region])</f>
        <v>SEIndianSea</v>
      </c>
      <c r="R1310" t="str">
        <f>_xlfn.XLOOKUP(Table2[[#This Row],[id]],AGCEEP[id],AGCEEP[area])</f>
        <v>Sea</v>
      </c>
      <c r="S1310" t="str">
        <f>_xlfn.XLOOKUP(Table2[[#This Row],[id]],AGCEEP[id],AGCEEP[terrain])</f>
        <v>sea</v>
      </c>
      <c r="T1310">
        <f>_xlfn.XLOOKUP(Table2[[#This Row],[id]],AGCEEP[id],AGCEEP[religion])</f>
        <v>0</v>
      </c>
      <c r="U1310" t="str">
        <f>_xlfn.XLOOKUP(Table2[[#This Row],[id]],AGCEEP[id],AGCEEP[climate])</f>
        <v>arctic</v>
      </c>
      <c r="V1310">
        <f>_xlfn.XLOOKUP(Table2[[#This Row],[id]],AGCEEP[id],AGCEEP[culture])</f>
        <v>0</v>
      </c>
      <c r="W1310">
        <f>_xlfn.XLOOKUP(Table2[[#This Row],[id]],AGCEEP[id],AGCEEP[goods])</f>
        <v>0</v>
      </c>
      <c r="X1310" t="str">
        <f>_xlfn.XLOOKUP(Table2[[#This Row],[id]],AGCEEP[id],AGCEEP[name])</f>
        <v>Southern  Indian Ocean</v>
      </c>
      <c r="Y1310">
        <f>_xlfn.XLOOKUP(Table2[[#This Row],[id]],AGCEEP[id],AGCEEP[colonization_difficulty])</f>
        <v>0</v>
      </c>
      <c r="Z1310">
        <f>_xlfn.XLOOKUP(Table2[[#This Row],[id]],AGCEEP[id],AGCEEP[manpower])</f>
        <v>0</v>
      </c>
      <c r="AA1310">
        <f>_xlfn.XLOOKUP(Table2[[#This Row],[id]],AGCEEP[id],AGCEEP[income])</f>
        <v>0</v>
      </c>
    </row>
    <row r="1311" spans="1:27">
      <c r="A1311" s="2">
        <v>1310</v>
      </c>
      <c r="B1311" s="3" t="s">
        <v>989</v>
      </c>
      <c r="C1311" s="3" t="s">
        <v>1649</v>
      </c>
      <c r="D1311" s="3" t="s">
        <v>1616</v>
      </c>
      <c r="E1311" s="3" t="s">
        <v>1308</v>
      </c>
      <c r="F1311" s="3"/>
      <c r="G1311" s="3"/>
      <c r="H1311" s="3"/>
      <c r="I1311" s="3"/>
      <c r="J1311" s="3" t="s">
        <v>1935</v>
      </c>
      <c r="K1311" s="3"/>
      <c r="L1311" s="3"/>
      <c r="M1311" s="3"/>
      <c r="O1311">
        <f>Table2[[#This Row],[id]]</f>
        <v>1310</v>
      </c>
      <c r="P1311" t="str">
        <f>_xlfn.XLOOKUP(Table2[[#This Row],[id]],AGCEEP[id],AGCEEP[continent])</f>
        <v>Oceania</v>
      </c>
      <c r="Q1311" t="str">
        <f>_xlfn.XLOOKUP(Table2[[#This Row],[id]],AGCEEP[id],AGCEEP[region])</f>
        <v>SEIndianSea</v>
      </c>
      <c r="R1311" t="str">
        <f>_xlfn.XLOOKUP(Table2[[#This Row],[id]],AGCEEP[id],AGCEEP[area])</f>
        <v>Sea</v>
      </c>
      <c r="S1311" t="str">
        <f>_xlfn.XLOOKUP(Table2[[#This Row],[id]],AGCEEP[id],AGCEEP[terrain])</f>
        <v>sea</v>
      </c>
      <c r="T1311">
        <f>_xlfn.XLOOKUP(Table2[[#This Row],[id]],AGCEEP[id],AGCEEP[religion])</f>
        <v>0</v>
      </c>
      <c r="U1311" t="str">
        <f>_xlfn.XLOOKUP(Table2[[#This Row],[id]],AGCEEP[id],AGCEEP[climate])</f>
        <v>arctic</v>
      </c>
      <c r="V1311">
        <f>_xlfn.XLOOKUP(Table2[[#This Row],[id]],AGCEEP[id],AGCEEP[culture])</f>
        <v>0</v>
      </c>
      <c r="W1311">
        <f>_xlfn.XLOOKUP(Table2[[#This Row],[id]],AGCEEP[id],AGCEEP[goods])</f>
        <v>0</v>
      </c>
      <c r="X1311" t="str">
        <f>_xlfn.XLOOKUP(Table2[[#This Row],[id]],AGCEEP[id],AGCEEP[name])</f>
        <v>Southern  Indian Ocean</v>
      </c>
      <c r="Y1311">
        <f>_xlfn.XLOOKUP(Table2[[#This Row],[id]],AGCEEP[id],AGCEEP[colonization_difficulty])</f>
        <v>0</v>
      </c>
      <c r="Z1311">
        <f>_xlfn.XLOOKUP(Table2[[#This Row],[id]],AGCEEP[id],AGCEEP[manpower])</f>
        <v>0</v>
      </c>
      <c r="AA1311">
        <f>_xlfn.XLOOKUP(Table2[[#This Row],[id]],AGCEEP[id],AGCEEP[income])</f>
        <v>0</v>
      </c>
    </row>
    <row r="1312" spans="1:27">
      <c r="A1312" s="2">
        <v>1311</v>
      </c>
      <c r="B1312" s="3" t="s">
        <v>989</v>
      </c>
      <c r="C1312" s="3" t="s">
        <v>1649</v>
      </c>
      <c r="D1312" s="3" t="s">
        <v>1616</v>
      </c>
      <c r="E1312" s="3" t="s">
        <v>1308</v>
      </c>
      <c r="F1312" s="3"/>
      <c r="G1312" s="3"/>
      <c r="H1312" s="3"/>
      <c r="I1312" s="3"/>
      <c r="J1312" s="3" t="s">
        <v>1935</v>
      </c>
      <c r="K1312" s="3"/>
      <c r="L1312" s="3"/>
      <c r="M1312" s="3"/>
      <c r="O1312">
        <f>Table2[[#This Row],[id]]</f>
        <v>1311</v>
      </c>
      <c r="P1312" t="str">
        <f>_xlfn.XLOOKUP(Table2[[#This Row],[id]],AGCEEP[id],AGCEEP[continent])</f>
        <v>Oceania</v>
      </c>
      <c r="Q1312" t="str">
        <f>_xlfn.XLOOKUP(Table2[[#This Row],[id]],AGCEEP[id],AGCEEP[region])</f>
        <v>SEIndianSea</v>
      </c>
      <c r="R1312" t="str">
        <f>_xlfn.XLOOKUP(Table2[[#This Row],[id]],AGCEEP[id],AGCEEP[area])</f>
        <v>Sea</v>
      </c>
      <c r="S1312" t="str">
        <f>_xlfn.XLOOKUP(Table2[[#This Row],[id]],AGCEEP[id],AGCEEP[terrain])</f>
        <v>sea</v>
      </c>
      <c r="T1312">
        <f>_xlfn.XLOOKUP(Table2[[#This Row],[id]],AGCEEP[id],AGCEEP[religion])</f>
        <v>0</v>
      </c>
      <c r="U1312">
        <f>_xlfn.XLOOKUP(Table2[[#This Row],[id]],AGCEEP[id],AGCEEP[climate])</f>
        <v>0</v>
      </c>
      <c r="V1312">
        <f>_xlfn.XLOOKUP(Table2[[#This Row],[id]],AGCEEP[id],AGCEEP[culture])</f>
        <v>0</v>
      </c>
      <c r="W1312">
        <f>_xlfn.XLOOKUP(Table2[[#This Row],[id]],AGCEEP[id],AGCEEP[goods])</f>
        <v>0</v>
      </c>
      <c r="X1312" t="str">
        <f>_xlfn.XLOOKUP(Table2[[#This Row],[id]],AGCEEP[id],AGCEEP[name])</f>
        <v>Southern  Indian Ocean</v>
      </c>
      <c r="Y1312">
        <f>_xlfn.XLOOKUP(Table2[[#This Row],[id]],AGCEEP[id],AGCEEP[colonization_difficulty])</f>
        <v>0</v>
      </c>
      <c r="Z1312">
        <f>_xlfn.XLOOKUP(Table2[[#This Row],[id]],AGCEEP[id],AGCEEP[manpower])</f>
        <v>0</v>
      </c>
      <c r="AA1312">
        <f>_xlfn.XLOOKUP(Table2[[#This Row],[id]],AGCEEP[id],AGCEEP[income])</f>
        <v>0</v>
      </c>
    </row>
    <row r="1313" spans="1:27">
      <c r="A1313" s="2">
        <v>1312</v>
      </c>
      <c r="B1313" s="3" t="s">
        <v>989</v>
      </c>
      <c r="C1313" s="3" t="s">
        <v>1652</v>
      </c>
      <c r="D1313" s="3" t="s">
        <v>1616</v>
      </c>
      <c r="E1313" s="3" t="s">
        <v>1308</v>
      </c>
      <c r="F1313" s="3"/>
      <c r="G1313" s="3"/>
      <c r="H1313" s="3"/>
      <c r="I1313" s="3"/>
      <c r="J1313" s="3" t="s">
        <v>1820</v>
      </c>
      <c r="K1313" s="3">
        <v>0</v>
      </c>
      <c r="L1313" s="3"/>
      <c r="M1313" s="3"/>
      <c r="O1313">
        <f>Table2[[#This Row],[id]]</f>
        <v>1312</v>
      </c>
      <c r="P1313" t="str">
        <f>_xlfn.XLOOKUP(Table2[[#This Row],[id]],AGCEEP[id],AGCEEP[continent])</f>
        <v>Oceania</v>
      </c>
      <c r="Q1313" t="str">
        <f>_xlfn.XLOOKUP(Table2[[#This Row],[id]],AGCEEP[id],AGCEEP[region])</f>
        <v>BarrierReefSea</v>
      </c>
      <c r="R1313" t="str">
        <f>_xlfn.XLOOKUP(Table2[[#This Row],[id]],AGCEEP[id],AGCEEP[area])</f>
        <v>Sea</v>
      </c>
      <c r="S1313" t="str">
        <f>_xlfn.XLOOKUP(Table2[[#This Row],[id]],AGCEEP[id],AGCEEP[terrain])</f>
        <v>sea</v>
      </c>
      <c r="T1313">
        <f>_xlfn.XLOOKUP(Table2[[#This Row],[id]],AGCEEP[id],AGCEEP[religion])</f>
        <v>0</v>
      </c>
      <c r="U1313">
        <f>_xlfn.XLOOKUP(Table2[[#This Row],[id]],AGCEEP[id],AGCEEP[climate])</f>
        <v>0</v>
      </c>
      <c r="V1313">
        <f>_xlfn.XLOOKUP(Table2[[#This Row],[id]],AGCEEP[id],AGCEEP[culture])</f>
        <v>0</v>
      </c>
      <c r="W1313">
        <f>_xlfn.XLOOKUP(Table2[[#This Row],[id]],AGCEEP[id],AGCEEP[goods])</f>
        <v>0</v>
      </c>
      <c r="X1313" t="str">
        <f>_xlfn.XLOOKUP(Table2[[#This Row],[id]],AGCEEP[id],AGCEEP[name])</f>
        <v>Bass Strait</v>
      </c>
      <c r="Y1313">
        <f>_xlfn.XLOOKUP(Table2[[#This Row],[id]],AGCEEP[id],AGCEEP[colonization_difficulty])</f>
        <v>0</v>
      </c>
      <c r="Z1313">
        <f>_xlfn.XLOOKUP(Table2[[#This Row],[id]],AGCEEP[id],AGCEEP[manpower])</f>
        <v>0</v>
      </c>
      <c r="AA1313">
        <f>_xlfn.XLOOKUP(Table2[[#This Row],[id]],AGCEEP[id],AGCEEP[income])</f>
        <v>0</v>
      </c>
    </row>
    <row r="1314" spans="1:27">
      <c r="A1314" s="2">
        <v>1313</v>
      </c>
      <c r="B1314" s="3" t="s">
        <v>989</v>
      </c>
      <c r="C1314" s="3" t="s">
        <v>1652</v>
      </c>
      <c r="D1314" s="3" t="s">
        <v>1616</v>
      </c>
      <c r="E1314" s="3" t="s">
        <v>1308</v>
      </c>
      <c r="F1314" s="3"/>
      <c r="G1314" s="3"/>
      <c r="H1314" s="3"/>
      <c r="I1314" s="3"/>
      <c r="J1314" s="3" t="s">
        <v>1395</v>
      </c>
      <c r="K1314" s="3">
        <v>0</v>
      </c>
      <c r="L1314" s="3"/>
      <c r="M1314" s="3"/>
      <c r="O1314">
        <f>Table2[[#This Row],[id]]</f>
        <v>1313</v>
      </c>
      <c r="P1314" t="str">
        <f>_xlfn.XLOOKUP(Table2[[#This Row],[id]],AGCEEP[id],AGCEEP[continent])</f>
        <v>Oceania</v>
      </c>
      <c r="Q1314" t="str">
        <f>_xlfn.XLOOKUP(Table2[[#This Row],[id]],AGCEEP[id],AGCEEP[region])</f>
        <v>BarrierReefSea</v>
      </c>
      <c r="R1314" t="str">
        <f>_xlfn.XLOOKUP(Table2[[#This Row],[id]],AGCEEP[id],AGCEEP[area])</f>
        <v>Sea</v>
      </c>
      <c r="S1314" t="str">
        <f>_xlfn.XLOOKUP(Table2[[#This Row],[id]],AGCEEP[id],AGCEEP[terrain])</f>
        <v>sea</v>
      </c>
      <c r="T1314">
        <f>_xlfn.XLOOKUP(Table2[[#This Row],[id]],AGCEEP[id],AGCEEP[religion])</f>
        <v>0</v>
      </c>
      <c r="U1314">
        <f>_xlfn.XLOOKUP(Table2[[#This Row],[id]],AGCEEP[id],AGCEEP[climate])</f>
        <v>0</v>
      </c>
      <c r="V1314">
        <f>_xlfn.XLOOKUP(Table2[[#This Row],[id]],AGCEEP[id],AGCEEP[culture])</f>
        <v>0</v>
      </c>
      <c r="W1314">
        <f>_xlfn.XLOOKUP(Table2[[#This Row],[id]],AGCEEP[id],AGCEEP[goods])</f>
        <v>0</v>
      </c>
      <c r="X1314" t="str">
        <f>_xlfn.XLOOKUP(Table2[[#This Row],[id]],AGCEEP[id],AGCEEP[name])</f>
        <v>Cape Howe</v>
      </c>
      <c r="Y1314">
        <f>_xlfn.XLOOKUP(Table2[[#This Row],[id]],AGCEEP[id],AGCEEP[colonization_difficulty])</f>
        <v>0</v>
      </c>
      <c r="Z1314">
        <f>_xlfn.XLOOKUP(Table2[[#This Row],[id]],AGCEEP[id],AGCEEP[manpower])</f>
        <v>0</v>
      </c>
      <c r="AA1314">
        <f>_xlfn.XLOOKUP(Table2[[#This Row],[id]],AGCEEP[id],AGCEEP[income])</f>
        <v>0</v>
      </c>
    </row>
    <row r="1315" spans="1:27">
      <c r="A1315" s="2">
        <v>1314</v>
      </c>
      <c r="B1315" s="3" t="s">
        <v>989</v>
      </c>
      <c r="C1315" s="3" t="s">
        <v>1652</v>
      </c>
      <c r="D1315" s="3" t="s">
        <v>1616</v>
      </c>
      <c r="E1315" s="3" t="s">
        <v>1308</v>
      </c>
      <c r="F1315" s="3"/>
      <c r="G1315" s="3"/>
      <c r="H1315" s="3"/>
      <c r="I1315" s="3"/>
      <c r="J1315" s="3" t="s">
        <v>1394</v>
      </c>
      <c r="K1315" s="3">
        <v>0</v>
      </c>
      <c r="L1315" s="3"/>
      <c r="M1315" s="3"/>
      <c r="O1315">
        <f>Table2[[#This Row],[id]]</f>
        <v>1314</v>
      </c>
      <c r="P1315" t="str">
        <f>_xlfn.XLOOKUP(Table2[[#This Row],[id]],AGCEEP[id],AGCEEP[continent])</f>
        <v>Oceania</v>
      </c>
      <c r="Q1315" t="str">
        <f>_xlfn.XLOOKUP(Table2[[#This Row],[id]],AGCEEP[id],AGCEEP[region])</f>
        <v>BarrierReefSea</v>
      </c>
      <c r="R1315" t="str">
        <f>_xlfn.XLOOKUP(Table2[[#This Row],[id]],AGCEEP[id],AGCEEP[area])</f>
        <v>Sea</v>
      </c>
      <c r="S1315" t="str">
        <f>_xlfn.XLOOKUP(Table2[[#This Row],[id]],AGCEEP[id],AGCEEP[terrain])</f>
        <v>sea</v>
      </c>
      <c r="T1315">
        <f>_xlfn.XLOOKUP(Table2[[#This Row],[id]],AGCEEP[id],AGCEEP[religion])</f>
        <v>0</v>
      </c>
      <c r="U1315">
        <f>_xlfn.XLOOKUP(Table2[[#This Row],[id]],AGCEEP[id],AGCEEP[climate])</f>
        <v>0</v>
      </c>
      <c r="V1315">
        <f>_xlfn.XLOOKUP(Table2[[#This Row],[id]],AGCEEP[id],AGCEEP[culture])</f>
        <v>0</v>
      </c>
      <c r="W1315">
        <f>_xlfn.XLOOKUP(Table2[[#This Row],[id]],AGCEEP[id],AGCEEP[goods])</f>
        <v>0</v>
      </c>
      <c r="X1315" t="str">
        <f>_xlfn.XLOOKUP(Table2[[#This Row],[id]],AGCEEP[id],AGCEEP[name])</f>
        <v>Tasman Sea</v>
      </c>
      <c r="Y1315">
        <f>_xlfn.XLOOKUP(Table2[[#This Row],[id]],AGCEEP[id],AGCEEP[colonization_difficulty])</f>
        <v>0</v>
      </c>
      <c r="Z1315">
        <f>_xlfn.XLOOKUP(Table2[[#This Row],[id]],AGCEEP[id],AGCEEP[manpower])</f>
        <v>0</v>
      </c>
      <c r="AA1315">
        <f>_xlfn.XLOOKUP(Table2[[#This Row],[id]],AGCEEP[id],AGCEEP[income])</f>
        <v>0</v>
      </c>
    </row>
    <row r="1316" spans="1:27">
      <c r="A1316" s="2">
        <v>1315</v>
      </c>
      <c r="B1316" s="3" t="s">
        <v>989</v>
      </c>
      <c r="C1316" s="3" t="s">
        <v>1652</v>
      </c>
      <c r="D1316" s="3" t="s">
        <v>1616</v>
      </c>
      <c r="E1316" s="3" t="s">
        <v>1308</v>
      </c>
      <c r="F1316" s="3"/>
      <c r="G1316" s="3"/>
      <c r="H1316" s="3"/>
      <c r="I1316" s="3"/>
      <c r="J1316" s="3" t="s">
        <v>1949</v>
      </c>
      <c r="K1316" s="3">
        <v>0</v>
      </c>
      <c r="L1316" s="3"/>
      <c r="M1316" s="3"/>
      <c r="O1316">
        <f>Table2[[#This Row],[id]]</f>
        <v>1315</v>
      </c>
      <c r="P1316" t="str">
        <f>_xlfn.XLOOKUP(Table2[[#This Row],[id]],AGCEEP[id],AGCEEP[continent])</f>
        <v>Oceania</v>
      </c>
      <c r="Q1316" t="str">
        <f>_xlfn.XLOOKUP(Table2[[#This Row],[id]],AGCEEP[id],AGCEEP[region])</f>
        <v>BarrierReefSea</v>
      </c>
      <c r="R1316" t="str">
        <f>_xlfn.XLOOKUP(Table2[[#This Row],[id]],AGCEEP[id],AGCEEP[area])</f>
        <v>Sea</v>
      </c>
      <c r="S1316" t="str">
        <f>_xlfn.XLOOKUP(Table2[[#This Row],[id]],AGCEEP[id],AGCEEP[terrain])</f>
        <v>sea</v>
      </c>
      <c r="T1316">
        <f>_xlfn.XLOOKUP(Table2[[#This Row],[id]],AGCEEP[id],AGCEEP[religion])</f>
        <v>0</v>
      </c>
      <c r="U1316">
        <f>_xlfn.XLOOKUP(Table2[[#This Row],[id]],AGCEEP[id],AGCEEP[climate])</f>
        <v>0</v>
      </c>
      <c r="V1316">
        <f>_xlfn.XLOOKUP(Table2[[#This Row],[id]],AGCEEP[id],AGCEEP[culture])</f>
        <v>0</v>
      </c>
      <c r="W1316">
        <f>_xlfn.XLOOKUP(Table2[[#This Row],[id]],AGCEEP[id],AGCEEP[goods])</f>
        <v>0</v>
      </c>
      <c r="X1316" t="str">
        <f>_xlfn.XLOOKUP(Table2[[#This Row],[id]],AGCEEP[id],AGCEEP[name])</f>
        <v>Tasman Sea</v>
      </c>
      <c r="Y1316">
        <f>_xlfn.XLOOKUP(Table2[[#This Row],[id]],AGCEEP[id],AGCEEP[colonization_difficulty])</f>
        <v>0</v>
      </c>
      <c r="Z1316">
        <f>_xlfn.XLOOKUP(Table2[[#This Row],[id]],AGCEEP[id],AGCEEP[manpower])</f>
        <v>0</v>
      </c>
      <c r="AA1316">
        <f>_xlfn.XLOOKUP(Table2[[#This Row],[id]],AGCEEP[id],AGCEEP[income])</f>
        <v>0</v>
      </c>
    </row>
    <row r="1317" spans="1:27">
      <c r="A1317" s="2">
        <v>1316</v>
      </c>
      <c r="B1317" s="3" t="s">
        <v>989</v>
      </c>
      <c r="C1317" s="3" t="s">
        <v>1652</v>
      </c>
      <c r="D1317" s="3" t="s">
        <v>1616</v>
      </c>
      <c r="E1317" s="3" t="s">
        <v>1308</v>
      </c>
      <c r="F1317" s="3"/>
      <c r="G1317" s="3"/>
      <c r="H1317" s="3"/>
      <c r="I1317" s="3"/>
      <c r="J1317" s="3" t="s">
        <v>1950</v>
      </c>
      <c r="K1317" s="3">
        <v>0</v>
      </c>
      <c r="L1317" s="3"/>
      <c r="M1317" s="3"/>
      <c r="O1317">
        <f>Table2[[#This Row],[id]]</f>
        <v>1316</v>
      </c>
      <c r="P1317" t="str">
        <f>_xlfn.XLOOKUP(Table2[[#This Row],[id]],AGCEEP[id],AGCEEP[continent])</f>
        <v>Oceania</v>
      </c>
      <c r="Q1317" t="str">
        <f>_xlfn.XLOOKUP(Table2[[#This Row],[id]],AGCEEP[id],AGCEEP[region])</f>
        <v>BarrierReefSea</v>
      </c>
      <c r="R1317" t="str">
        <f>_xlfn.XLOOKUP(Table2[[#This Row],[id]],AGCEEP[id],AGCEEP[area])</f>
        <v>Sea</v>
      </c>
      <c r="S1317" t="str">
        <f>_xlfn.XLOOKUP(Table2[[#This Row],[id]],AGCEEP[id],AGCEEP[terrain])</f>
        <v>sea</v>
      </c>
      <c r="T1317">
        <f>_xlfn.XLOOKUP(Table2[[#This Row],[id]],AGCEEP[id],AGCEEP[religion])</f>
        <v>0</v>
      </c>
      <c r="U1317">
        <f>_xlfn.XLOOKUP(Table2[[#This Row],[id]],AGCEEP[id],AGCEEP[climate])</f>
        <v>0</v>
      </c>
      <c r="V1317">
        <f>_xlfn.XLOOKUP(Table2[[#This Row],[id]],AGCEEP[id],AGCEEP[culture])</f>
        <v>0</v>
      </c>
      <c r="W1317">
        <f>_xlfn.XLOOKUP(Table2[[#This Row],[id]],AGCEEP[id],AGCEEP[goods])</f>
        <v>0</v>
      </c>
      <c r="X1317" t="str">
        <f>_xlfn.XLOOKUP(Table2[[#This Row],[id]],AGCEEP[id],AGCEEP[name])</f>
        <v>Tasman Sea</v>
      </c>
      <c r="Y1317">
        <f>_xlfn.XLOOKUP(Table2[[#This Row],[id]],AGCEEP[id],AGCEEP[colonization_difficulty])</f>
        <v>0</v>
      </c>
      <c r="Z1317">
        <f>_xlfn.XLOOKUP(Table2[[#This Row],[id]],AGCEEP[id],AGCEEP[manpower])</f>
        <v>0</v>
      </c>
      <c r="AA1317">
        <f>_xlfn.XLOOKUP(Table2[[#This Row],[id]],AGCEEP[id],AGCEEP[income])</f>
        <v>0</v>
      </c>
    </row>
    <row r="1318" spans="1:27">
      <c r="A1318" s="2">
        <v>1317</v>
      </c>
      <c r="B1318" s="3" t="s">
        <v>989</v>
      </c>
      <c r="C1318" s="3" t="s">
        <v>1652</v>
      </c>
      <c r="D1318" s="3" t="s">
        <v>1616</v>
      </c>
      <c r="E1318" s="3" t="s">
        <v>1308</v>
      </c>
      <c r="F1318" s="3"/>
      <c r="G1318" s="3"/>
      <c r="H1318" s="3"/>
      <c r="I1318" s="3"/>
      <c r="J1318" s="3" t="s">
        <v>1951</v>
      </c>
      <c r="K1318" s="3">
        <v>0</v>
      </c>
      <c r="L1318" s="3"/>
      <c r="M1318" s="3"/>
      <c r="O1318">
        <f>Table2[[#This Row],[id]]</f>
        <v>1317</v>
      </c>
      <c r="P1318" t="str">
        <f>_xlfn.XLOOKUP(Table2[[#This Row],[id]],AGCEEP[id],AGCEEP[continent])</f>
        <v>Oceania</v>
      </c>
      <c r="Q1318" t="str">
        <f>_xlfn.XLOOKUP(Table2[[#This Row],[id]],AGCEEP[id],AGCEEP[region])</f>
        <v>BarrierReefSea</v>
      </c>
      <c r="R1318" t="str">
        <f>_xlfn.XLOOKUP(Table2[[#This Row],[id]],AGCEEP[id],AGCEEP[area])</f>
        <v>Sea</v>
      </c>
      <c r="S1318" t="str">
        <f>_xlfn.XLOOKUP(Table2[[#This Row],[id]],AGCEEP[id],AGCEEP[terrain])</f>
        <v>sea</v>
      </c>
      <c r="T1318">
        <f>_xlfn.XLOOKUP(Table2[[#This Row],[id]],AGCEEP[id],AGCEEP[religion])</f>
        <v>0</v>
      </c>
      <c r="U1318">
        <f>_xlfn.XLOOKUP(Table2[[#This Row],[id]],AGCEEP[id],AGCEEP[climate])</f>
        <v>0</v>
      </c>
      <c r="V1318">
        <f>_xlfn.XLOOKUP(Table2[[#This Row],[id]],AGCEEP[id],AGCEEP[culture])</f>
        <v>0</v>
      </c>
      <c r="W1318">
        <f>_xlfn.XLOOKUP(Table2[[#This Row],[id]],AGCEEP[id],AGCEEP[goods])</f>
        <v>0</v>
      </c>
      <c r="X1318" t="str">
        <f>_xlfn.XLOOKUP(Table2[[#This Row],[id]],AGCEEP[id],AGCEEP[name])</f>
        <v>Tasman Sea</v>
      </c>
      <c r="Y1318">
        <f>_xlfn.XLOOKUP(Table2[[#This Row],[id]],AGCEEP[id],AGCEEP[colonization_difficulty])</f>
        <v>0</v>
      </c>
      <c r="Z1318">
        <f>_xlfn.XLOOKUP(Table2[[#This Row],[id]],AGCEEP[id],AGCEEP[manpower])</f>
        <v>0</v>
      </c>
      <c r="AA1318">
        <f>_xlfn.XLOOKUP(Table2[[#This Row],[id]],AGCEEP[id],AGCEEP[income])</f>
        <v>0</v>
      </c>
    </row>
    <row r="1319" spans="1:27">
      <c r="A1319" s="2">
        <v>1318</v>
      </c>
      <c r="B1319" s="3" t="s">
        <v>989</v>
      </c>
      <c r="C1319" s="3" t="s">
        <v>1652</v>
      </c>
      <c r="D1319" s="3" t="s">
        <v>1616</v>
      </c>
      <c r="E1319" s="3" t="s">
        <v>1308</v>
      </c>
      <c r="F1319" s="3"/>
      <c r="G1319" s="3"/>
      <c r="H1319" s="3"/>
      <c r="I1319" s="3"/>
      <c r="J1319" s="3" t="s">
        <v>1578</v>
      </c>
      <c r="K1319" s="3">
        <v>0</v>
      </c>
      <c r="L1319" s="3"/>
      <c r="M1319" s="3"/>
      <c r="O1319">
        <f>Table2[[#This Row],[id]]</f>
        <v>1318</v>
      </c>
      <c r="P1319" t="str">
        <f>_xlfn.XLOOKUP(Table2[[#This Row],[id]],AGCEEP[id],AGCEEP[continent])</f>
        <v>Oceania</v>
      </c>
      <c r="Q1319" t="str">
        <f>_xlfn.XLOOKUP(Table2[[#This Row],[id]],AGCEEP[id],AGCEEP[region])</f>
        <v>BarrierReefSea</v>
      </c>
      <c r="R1319" t="str">
        <f>_xlfn.XLOOKUP(Table2[[#This Row],[id]],AGCEEP[id],AGCEEP[area])</f>
        <v>Sea</v>
      </c>
      <c r="S1319" t="str">
        <f>_xlfn.XLOOKUP(Table2[[#This Row],[id]],AGCEEP[id],AGCEEP[terrain])</f>
        <v>sea</v>
      </c>
      <c r="T1319">
        <f>_xlfn.XLOOKUP(Table2[[#This Row],[id]],AGCEEP[id],AGCEEP[religion])</f>
        <v>0</v>
      </c>
      <c r="U1319">
        <f>_xlfn.XLOOKUP(Table2[[#This Row],[id]],AGCEEP[id],AGCEEP[climate])</f>
        <v>0</v>
      </c>
      <c r="V1319">
        <f>_xlfn.XLOOKUP(Table2[[#This Row],[id]],AGCEEP[id],AGCEEP[culture])</f>
        <v>0</v>
      </c>
      <c r="W1319">
        <f>_xlfn.XLOOKUP(Table2[[#This Row],[id]],AGCEEP[id],AGCEEP[goods])</f>
        <v>0</v>
      </c>
      <c r="X1319" t="str">
        <f>_xlfn.XLOOKUP(Table2[[#This Row],[id]],AGCEEP[id],AGCEEP[name])</f>
        <v>Cook Strait</v>
      </c>
      <c r="Y1319">
        <f>_xlfn.XLOOKUP(Table2[[#This Row],[id]],AGCEEP[id],AGCEEP[colonization_difficulty])</f>
        <v>0</v>
      </c>
      <c r="Z1319">
        <f>_xlfn.XLOOKUP(Table2[[#This Row],[id]],AGCEEP[id],AGCEEP[manpower])</f>
        <v>0</v>
      </c>
      <c r="AA1319">
        <f>_xlfn.XLOOKUP(Table2[[#This Row],[id]],AGCEEP[id],AGCEEP[income])</f>
        <v>0</v>
      </c>
    </row>
    <row r="1320" spans="1:27">
      <c r="A1320" s="2">
        <v>1319</v>
      </c>
      <c r="B1320" s="3" t="s">
        <v>989</v>
      </c>
      <c r="C1320" s="3" t="s">
        <v>1652</v>
      </c>
      <c r="D1320" s="3" t="s">
        <v>1616</v>
      </c>
      <c r="E1320" s="3" t="s">
        <v>1308</v>
      </c>
      <c r="F1320" s="3"/>
      <c r="G1320" s="3"/>
      <c r="H1320" s="3"/>
      <c r="I1320" s="3"/>
      <c r="J1320" s="3" t="s">
        <v>1790</v>
      </c>
      <c r="K1320" s="3"/>
      <c r="L1320" s="3"/>
      <c r="M1320" s="3"/>
      <c r="O1320">
        <f>Table2[[#This Row],[id]]</f>
        <v>1319</v>
      </c>
      <c r="P1320" t="str">
        <f>_xlfn.XLOOKUP(Table2[[#This Row],[id]],AGCEEP[id],AGCEEP[continent])</f>
        <v>Oceania</v>
      </c>
      <c r="Q1320" t="str">
        <f>_xlfn.XLOOKUP(Table2[[#This Row],[id]],AGCEEP[id],AGCEEP[region])</f>
        <v>BarrierReefSea</v>
      </c>
      <c r="R1320" t="str">
        <f>_xlfn.XLOOKUP(Table2[[#This Row],[id]],AGCEEP[id],AGCEEP[area])</f>
        <v>Sea</v>
      </c>
      <c r="S1320" t="str">
        <f>_xlfn.XLOOKUP(Table2[[#This Row],[id]],AGCEEP[id],AGCEEP[terrain])</f>
        <v>sea</v>
      </c>
      <c r="T1320">
        <f>_xlfn.XLOOKUP(Table2[[#This Row],[id]],AGCEEP[id],AGCEEP[religion])</f>
        <v>0</v>
      </c>
      <c r="U1320">
        <f>_xlfn.XLOOKUP(Table2[[#This Row],[id]],AGCEEP[id],AGCEEP[climate])</f>
        <v>0</v>
      </c>
      <c r="V1320">
        <f>_xlfn.XLOOKUP(Table2[[#This Row],[id]],AGCEEP[id],AGCEEP[culture])</f>
        <v>0</v>
      </c>
      <c r="W1320">
        <f>_xlfn.XLOOKUP(Table2[[#This Row],[id]],AGCEEP[id],AGCEEP[goods])</f>
        <v>0</v>
      </c>
      <c r="X1320" t="str">
        <f>_xlfn.XLOOKUP(Table2[[#This Row],[id]],AGCEEP[id],AGCEEP[name])</f>
        <v>South Pacific Ocean</v>
      </c>
      <c r="Y1320">
        <f>_xlfn.XLOOKUP(Table2[[#This Row],[id]],AGCEEP[id],AGCEEP[colonization_difficulty])</f>
        <v>0</v>
      </c>
      <c r="Z1320">
        <f>_xlfn.XLOOKUP(Table2[[#This Row],[id]],AGCEEP[id],AGCEEP[manpower])</f>
        <v>0</v>
      </c>
      <c r="AA1320">
        <f>_xlfn.XLOOKUP(Table2[[#This Row],[id]],AGCEEP[id],AGCEEP[income])</f>
        <v>0</v>
      </c>
    </row>
    <row r="1321" spans="1:27">
      <c r="A1321" s="2">
        <v>1320</v>
      </c>
      <c r="B1321" s="3" t="s">
        <v>989</v>
      </c>
      <c r="C1321" s="3" t="s">
        <v>1652</v>
      </c>
      <c r="D1321" s="3" t="s">
        <v>1616</v>
      </c>
      <c r="E1321" s="3" t="s">
        <v>1308</v>
      </c>
      <c r="F1321" s="3"/>
      <c r="G1321" s="3"/>
      <c r="H1321" s="3"/>
      <c r="I1321" s="3"/>
      <c r="J1321" s="3" t="s">
        <v>1790</v>
      </c>
      <c r="K1321" s="3"/>
      <c r="L1321" s="3"/>
      <c r="M1321" s="3"/>
      <c r="O1321">
        <f>Table2[[#This Row],[id]]</f>
        <v>1320</v>
      </c>
      <c r="P1321" t="str">
        <f>_xlfn.XLOOKUP(Table2[[#This Row],[id]],AGCEEP[id],AGCEEP[continent])</f>
        <v>Oceania</v>
      </c>
      <c r="Q1321" t="str">
        <f>_xlfn.XLOOKUP(Table2[[#This Row],[id]],AGCEEP[id],AGCEEP[region])</f>
        <v>BarrierReefSea</v>
      </c>
      <c r="R1321" t="str">
        <f>_xlfn.XLOOKUP(Table2[[#This Row],[id]],AGCEEP[id],AGCEEP[area])</f>
        <v>Sea</v>
      </c>
      <c r="S1321" t="str">
        <f>_xlfn.XLOOKUP(Table2[[#This Row],[id]],AGCEEP[id],AGCEEP[terrain])</f>
        <v>sea</v>
      </c>
      <c r="T1321">
        <f>_xlfn.XLOOKUP(Table2[[#This Row],[id]],AGCEEP[id],AGCEEP[religion])</f>
        <v>0</v>
      </c>
      <c r="U1321">
        <f>_xlfn.XLOOKUP(Table2[[#This Row],[id]],AGCEEP[id],AGCEEP[climate])</f>
        <v>0</v>
      </c>
      <c r="V1321">
        <f>_xlfn.XLOOKUP(Table2[[#This Row],[id]],AGCEEP[id],AGCEEP[culture])</f>
        <v>0</v>
      </c>
      <c r="W1321">
        <f>_xlfn.XLOOKUP(Table2[[#This Row],[id]],AGCEEP[id],AGCEEP[goods])</f>
        <v>0</v>
      </c>
      <c r="X1321" t="str">
        <f>_xlfn.XLOOKUP(Table2[[#This Row],[id]],AGCEEP[id],AGCEEP[name])</f>
        <v>South Pacific Ocean</v>
      </c>
      <c r="Y1321">
        <f>_xlfn.XLOOKUP(Table2[[#This Row],[id]],AGCEEP[id],AGCEEP[colonization_difficulty])</f>
        <v>0</v>
      </c>
      <c r="Z1321">
        <f>_xlfn.XLOOKUP(Table2[[#This Row],[id]],AGCEEP[id],AGCEEP[manpower])</f>
        <v>0</v>
      </c>
      <c r="AA1321">
        <f>_xlfn.XLOOKUP(Table2[[#This Row],[id]],AGCEEP[id],AGCEEP[income])</f>
        <v>0</v>
      </c>
    </row>
    <row r="1322" spans="1:27">
      <c r="A1322" s="2">
        <v>1321</v>
      </c>
      <c r="B1322" s="3" t="s">
        <v>652</v>
      </c>
      <c r="C1322" s="3" t="s">
        <v>1615</v>
      </c>
      <c r="D1322" s="3" t="s">
        <v>1616</v>
      </c>
      <c r="E1322" s="3" t="s">
        <v>1308</v>
      </c>
      <c r="F1322" s="3"/>
      <c r="G1322" s="3"/>
      <c r="H1322" s="3"/>
      <c r="I1322" s="3"/>
      <c r="J1322" s="3" t="s">
        <v>1721</v>
      </c>
      <c r="K1322" s="3"/>
      <c r="L1322" s="3"/>
      <c r="M1322" s="3"/>
      <c r="O1322">
        <f>Table2[[#This Row],[id]]</f>
        <v>1321</v>
      </c>
      <c r="P1322" t="str">
        <f>_xlfn.XLOOKUP(Table2[[#This Row],[id]],AGCEEP[id],AGCEEP[continent])</f>
        <v>Asia</v>
      </c>
      <c r="Q1322" t="str">
        <f>_xlfn.XLOOKUP(Table2[[#This Row],[id]],AGCEEP[id],AGCEEP[region])</f>
        <v>NWPacificSea</v>
      </c>
      <c r="R1322" t="str">
        <f>_xlfn.XLOOKUP(Table2[[#This Row],[id]],AGCEEP[id],AGCEEP[area])</f>
        <v>Sea</v>
      </c>
      <c r="S1322" t="str">
        <f>_xlfn.XLOOKUP(Table2[[#This Row],[id]],AGCEEP[id],AGCEEP[terrain])</f>
        <v>sea</v>
      </c>
      <c r="T1322">
        <f>_xlfn.XLOOKUP(Table2[[#This Row],[id]],AGCEEP[id],AGCEEP[religion])</f>
        <v>0</v>
      </c>
      <c r="U1322">
        <f>_xlfn.XLOOKUP(Table2[[#This Row],[id]],AGCEEP[id],AGCEEP[climate])</f>
        <v>0</v>
      </c>
      <c r="V1322">
        <f>_xlfn.XLOOKUP(Table2[[#This Row],[id]],AGCEEP[id],AGCEEP[culture])</f>
        <v>0</v>
      </c>
      <c r="W1322">
        <f>_xlfn.XLOOKUP(Table2[[#This Row],[id]],AGCEEP[id],AGCEEP[goods])</f>
        <v>0</v>
      </c>
      <c r="X1322" t="str">
        <f>_xlfn.XLOOKUP(Table2[[#This Row],[id]],AGCEEP[id],AGCEEP[name])</f>
        <v>Northern Pacific Ocean</v>
      </c>
      <c r="Y1322">
        <f>_xlfn.XLOOKUP(Table2[[#This Row],[id]],AGCEEP[id],AGCEEP[colonization_difficulty])</f>
        <v>0</v>
      </c>
      <c r="Z1322">
        <f>_xlfn.XLOOKUP(Table2[[#This Row],[id]],AGCEEP[id],AGCEEP[manpower])</f>
        <v>0</v>
      </c>
      <c r="AA1322">
        <f>_xlfn.XLOOKUP(Table2[[#This Row],[id]],AGCEEP[id],AGCEEP[income])</f>
        <v>0</v>
      </c>
    </row>
    <row r="1323" spans="1:27">
      <c r="A1323" s="2">
        <v>1322</v>
      </c>
      <c r="B1323" s="3" t="s">
        <v>989</v>
      </c>
      <c r="C1323" s="3" t="s">
        <v>1636</v>
      </c>
      <c r="D1323" s="3" t="s">
        <v>1616</v>
      </c>
      <c r="E1323" s="3" t="s">
        <v>1308</v>
      </c>
      <c r="F1323" s="3"/>
      <c r="G1323" s="3"/>
      <c r="H1323" s="3"/>
      <c r="I1323" s="3"/>
      <c r="J1323" s="3" t="s">
        <v>1790</v>
      </c>
      <c r="K1323" s="3"/>
      <c r="L1323" s="3"/>
      <c r="M1323" s="3"/>
      <c r="O1323">
        <f>Table2[[#This Row],[id]]</f>
        <v>1322</v>
      </c>
      <c r="P1323" t="str">
        <f>_xlfn.XLOOKUP(Table2[[#This Row],[id]],AGCEEP[id],AGCEEP[continent])</f>
        <v>Oceania</v>
      </c>
      <c r="Q1323" t="str">
        <f>_xlfn.XLOOKUP(Table2[[#This Row],[id]],AGCEEP[id],AGCEEP[region])</f>
        <v>SEPacificSea</v>
      </c>
      <c r="R1323" t="str">
        <f>_xlfn.XLOOKUP(Table2[[#This Row],[id]],AGCEEP[id],AGCEEP[area])</f>
        <v>Sea</v>
      </c>
      <c r="S1323" t="str">
        <f>_xlfn.XLOOKUP(Table2[[#This Row],[id]],AGCEEP[id],AGCEEP[terrain])</f>
        <v>sea</v>
      </c>
      <c r="T1323">
        <f>_xlfn.XLOOKUP(Table2[[#This Row],[id]],AGCEEP[id],AGCEEP[religion])</f>
        <v>0</v>
      </c>
      <c r="U1323">
        <f>_xlfn.XLOOKUP(Table2[[#This Row],[id]],AGCEEP[id],AGCEEP[climate])</f>
        <v>0</v>
      </c>
      <c r="V1323">
        <f>_xlfn.XLOOKUP(Table2[[#This Row],[id]],AGCEEP[id],AGCEEP[culture])</f>
        <v>0</v>
      </c>
      <c r="W1323">
        <f>_xlfn.XLOOKUP(Table2[[#This Row],[id]],AGCEEP[id],AGCEEP[goods])</f>
        <v>0</v>
      </c>
      <c r="X1323" t="str">
        <f>_xlfn.XLOOKUP(Table2[[#This Row],[id]],AGCEEP[id],AGCEEP[name])</f>
        <v>South Pacific Ocean</v>
      </c>
      <c r="Y1323">
        <f>_xlfn.XLOOKUP(Table2[[#This Row],[id]],AGCEEP[id],AGCEEP[colonization_difficulty])</f>
        <v>0</v>
      </c>
      <c r="Z1323">
        <f>_xlfn.XLOOKUP(Table2[[#This Row],[id]],AGCEEP[id],AGCEEP[manpower])</f>
        <v>0</v>
      </c>
      <c r="AA1323">
        <f>_xlfn.XLOOKUP(Table2[[#This Row],[id]],AGCEEP[id],AGCEEP[income])</f>
        <v>0</v>
      </c>
    </row>
    <row r="1324" spans="1:27">
      <c r="A1324" s="2">
        <v>1323</v>
      </c>
      <c r="B1324" s="3" t="s">
        <v>1015</v>
      </c>
      <c r="C1324" s="3" t="s">
        <v>1646</v>
      </c>
      <c r="D1324" s="3" t="s">
        <v>1616</v>
      </c>
      <c r="E1324" s="3" t="s">
        <v>1308</v>
      </c>
      <c r="F1324" s="3"/>
      <c r="G1324" s="3"/>
      <c r="H1324" s="3"/>
      <c r="I1324" s="3"/>
      <c r="J1324" s="3" t="s">
        <v>1566</v>
      </c>
      <c r="K1324" s="3">
        <v>0</v>
      </c>
      <c r="L1324" s="3"/>
      <c r="M1324" s="3"/>
      <c r="O1324">
        <f>Table2[[#This Row],[id]]</f>
        <v>1323</v>
      </c>
      <c r="P1324" t="str">
        <f>_xlfn.XLOOKUP(Table2[[#This Row],[id]],AGCEEP[id],AGCEEP[continent])</f>
        <v>Africa</v>
      </c>
      <c r="Q1324" t="str">
        <f>_xlfn.XLOOKUP(Table2[[#This Row],[id]],AGCEEP[id],AGCEEP[region])</f>
        <v>SWIndianSea</v>
      </c>
      <c r="R1324" t="str">
        <f>_xlfn.XLOOKUP(Table2[[#This Row],[id]],AGCEEP[id],AGCEEP[area])</f>
        <v>Sea</v>
      </c>
      <c r="S1324" t="str">
        <f>_xlfn.XLOOKUP(Table2[[#This Row],[id]],AGCEEP[id],AGCEEP[terrain])</f>
        <v>sea</v>
      </c>
      <c r="T1324">
        <f>_xlfn.XLOOKUP(Table2[[#This Row],[id]],AGCEEP[id],AGCEEP[religion])</f>
        <v>0</v>
      </c>
      <c r="U1324" t="str">
        <f>_xlfn.XLOOKUP(Table2[[#This Row],[id]],AGCEEP[id],AGCEEP[climate])</f>
        <v>arctic</v>
      </c>
      <c r="V1324">
        <f>_xlfn.XLOOKUP(Table2[[#This Row],[id]],AGCEEP[id],AGCEEP[culture])</f>
        <v>0</v>
      </c>
      <c r="W1324">
        <f>_xlfn.XLOOKUP(Table2[[#This Row],[id]],AGCEEP[id],AGCEEP[goods])</f>
        <v>0</v>
      </c>
      <c r="X1324" t="str">
        <f>_xlfn.XLOOKUP(Table2[[#This Row],[id]],AGCEEP[id],AGCEEP[name])</f>
        <v>The Mascareignes</v>
      </c>
      <c r="Y1324">
        <f>_xlfn.XLOOKUP(Table2[[#This Row],[id]],AGCEEP[id],AGCEEP[colonization_difficulty])</f>
        <v>0</v>
      </c>
      <c r="Z1324">
        <f>_xlfn.XLOOKUP(Table2[[#This Row],[id]],AGCEEP[id],AGCEEP[manpower])</f>
        <v>0</v>
      </c>
      <c r="AA1324">
        <f>_xlfn.XLOOKUP(Table2[[#This Row],[id]],AGCEEP[id],AGCEEP[income])</f>
        <v>0</v>
      </c>
    </row>
    <row r="1325" spans="1:27">
      <c r="A1325" s="2">
        <v>1324</v>
      </c>
      <c r="B1325" s="3" t="s">
        <v>1015</v>
      </c>
      <c r="C1325" s="3" t="s">
        <v>1646</v>
      </c>
      <c r="D1325" s="3" t="s">
        <v>1616</v>
      </c>
      <c r="E1325" s="3" t="s">
        <v>1308</v>
      </c>
      <c r="F1325" s="3"/>
      <c r="G1325" s="3"/>
      <c r="H1325" s="3"/>
      <c r="I1325" s="3"/>
      <c r="J1325" s="3" t="s">
        <v>1564</v>
      </c>
      <c r="K1325" s="3">
        <v>0</v>
      </c>
      <c r="L1325" s="3"/>
      <c r="M1325" s="3"/>
      <c r="O1325">
        <f>Table2[[#This Row],[id]]</f>
        <v>1324</v>
      </c>
      <c r="P1325" t="str">
        <f>_xlfn.XLOOKUP(Table2[[#This Row],[id]],AGCEEP[id],AGCEEP[continent])</f>
        <v>Africa</v>
      </c>
      <c r="Q1325" t="str">
        <f>_xlfn.XLOOKUP(Table2[[#This Row],[id]],AGCEEP[id],AGCEEP[region])</f>
        <v>SWIndianSea</v>
      </c>
      <c r="R1325" t="str">
        <f>_xlfn.XLOOKUP(Table2[[#This Row],[id]],AGCEEP[id],AGCEEP[area])</f>
        <v>Sea</v>
      </c>
      <c r="S1325" t="str">
        <f>_xlfn.XLOOKUP(Table2[[#This Row],[id]],AGCEEP[id],AGCEEP[terrain])</f>
        <v>sea</v>
      </c>
      <c r="T1325">
        <f>_xlfn.XLOOKUP(Table2[[#This Row],[id]],AGCEEP[id],AGCEEP[religion])</f>
        <v>0</v>
      </c>
      <c r="U1325">
        <f>_xlfn.XLOOKUP(Table2[[#This Row],[id]],AGCEEP[id],AGCEEP[climate])</f>
        <v>0</v>
      </c>
      <c r="V1325">
        <f>_xlfn.XLOOKUP(Table2[[#This Row],[id]],AGCEEP[id],AGCEEP[culture])</f>
        <v>0</v>
      </c>
      <c r="W1325">
        <f>_xlfn.XLOOKUP(Table2[[#This Row],[id]],AGCEEP[id],AGCEEP[goods])</f>
        <v>0</v>
      </c>
      <c r="X1325" t="str">
        <f>_xlfn.XLOOKUP(Table2[[#This Row],[id]],AGCEEP[id],AGCEEP[name])</f>
        <v>Coast of Tamatave</v>
      </c>
      <c r="Y1325">
        <f>_xlfn.XLOOKUP(Table2[[#This Row],[id]],AGCEEP[id],AGCEEP[colonization_difficulty])</f>
        <v>0</v>
      </c>
      <c r="Z1325">
        <f>_xlfn.XLOOKUP(Table2[[#This Row],[id]],AGCEEP[id],AGCEEP[manpower])</f>
        <v>0</v>
      </c>
      <c r="AA1325">
        <f>_xlfn.XLOOKUP(Table2[[#This Row],[id]],AGCEEP[id],AGCEEP[income])</f>
        <v>0</v>
      </c>
    </row>
    <row r="1326" spans="1:27">
      <c r="A1326" s="2">
        <v>1325</v>
      </c>
      <c r="B1326" s="3" t="s">
        <v>1015</v>
      </c>
      <c r="C1326" s="3" t="s">
        <v>1646</v>
      </c>
      <c r="D1326" s="3" t="s">
        <v>1616</v>
      </c>
      <c r="E1326" s="3" t="s">
        <v>1308</v>
      </c>
      <c r="F1326" s="3"/>
      <c r="G1326" s="3"/>
      <c r="H1326" s="3"/>
      <c r="I1326" s="3"/>
      <c r="J1326" s="3" t="s">
        <v>1563</v>
      </c>
      <c r="K1326" s="3">
        <v>0</v>
      </c>
      <c r="L1326" s="3"/>
      <c r="M1326" s="3"/>
      <c r="O1326">
        <f>Table2[[#This Row],[id]]</f>
        <v>1325</v>
      </c>
      <c r="P1326" t="str">
        <f>_xlfn.XLOOKUP(Table2[[#This Row],[id]],AGCEEP[id],AGCEEP[continent])</f>
        <v>Africa</v>
      </c>
      <c r="Q1326" t="str">
        <f>_xlfn.XLOOKUP(Table2[[#This Row],[id]],AGCEEP[id],AGCEEP[region])</f>
        <v>SWIndianSea</v>
      </c>
      <c r="R1326" t="str">
        <f>_xlfn.XLOOKUP(Table2[[#This Row],[id]],AGCEEP[id],AGCEEP[area])</f>
        <v>Sea</v>
      </c>
      <c r="S1326" t="str">
        <f>_xlfn.XLOOKUP(Table2[[#This Row],[id]],AGCEEP[id],AGCEEP[terrain])</f>
        <v>sea</v>
      </c>
      <c r="T1326">
        <f>_xlfn.XLOOKUP(Table2[[#This Row],[id]],AGCEEP[id],AGCEEP[religion])</f>
        <v>0</v>
      </c>
      <c r="U1326">
        <f>_xlfn.XLOOKUP(Table2[[#This Row],[id]],AGCEEP[id],AGCEEP[climate])</f>
        <v>0</v>
      </c>
      <c r="V1326">
        <f>_xlfn.XLOOKUP(Table2[[#This Row],[id]],AGCEEP[id],AGCEEP[culture])</f>
        <v>0</v>
      </c>
      <c r="W1326">
        <f>_xlfn.XLOOKUP(Table2[[#This Row],[id]],AGCEEP[id],AGCEEP[goods])</f>
        <v>0</v>
      </c>
      <c r="X1326" t="str">
        <f>_xlfn.XLOOKUP(Table2[[#This Row],[id]],AGCEEP[id],AGCEEP[name])</f>
        <v>Diego Suarez Bay</v>
      </c>
      <c r="Y1326">
        <f>_xlfn.XLOOKUP(Table2[[#This Row],[id]],AGCEEP[id],AGCEEP[colonization_difficulty])</f>
        <v>0</v>
      </c>
      <c r="Z1326">
        <f>_xlfn.XLOOKUP(Table2[[#This Row],[id]],AGCEEP[id],AGCEEP[manpower])</f>
        <v>0</v>
      </c>
      <c r="AA1326">
        <f>_xlfn.XLOOKUP(Table2[[#This Row],[id]],AGCEEP[id],AGCEEP[income])</f>
        <v>0</v>
      </c>
    </row>
    <row r="1327" spans="1:27">
      <c r="A1327" s="2">
        <v>1326</v>
      </c>
      <c r="B1327" s="3" t="s">
        <v>652</v>
      </c>
      <c r="C1327" s="3" t="s">
        <v>1655</v>
      </c>
      <c r="D1327" s="3" t="s">
        <v>1616</v>
      </c>
      <c r="E1327" s="3" t="s">
        <v>1308</v>
      </c>
      <c r="F1327" s="3"/>
      <c r="G1327" s="3"/>
      <c r="H1327" s="3"/>
      <c r="I1327" s="3"/>
      <c r="J1327" s="3" t="s">
        <v>1821</v>
      </c>
      <c r="K1327" s="3">
        <v>0</v>
      </c>
      <c r="L1327" s="3"/>
      <c r="M1327" s="3"/>
      <c r="O1327">
        <f>Table2[[#This Row],[id]]</f>
        <v>1326</v>
      </c>
      <c r="P1327" t="str">
        <f>_xlfn.XLOOKUP(Table2[[#This Row],[id]],AGCEEP[id],AGCEEP[continent])</f>
        <v>Europe</v>
      </c>
      <c r="Q1327" t="str">
        <f>_xlfn.XLOOKUP(Table2[[#This Row],[id]],AGCEEP[id],AGCEEP[region])</f>
        <v>Lake</v>
      </c>
      <c r="R1327" t="str">
        <f>_xlfn.XLOOKUP(Table2[[#This Row],[id]],AGCEEP[id],AGCEEP[area])</f>
        <v>Lake</v>
      </c>
      <c r="S1327" t="str">
        <f>_xlfn.XLOOKUP(Table2[[#This Row],[id]],AGCEEP[id],AGCEEP[terrain])</f>
        <v>river</v>
      </c>
      <c r="T1327">
        <f>_xlfn.XLOOKUP(Table2[[#This Row],[id]],AGCEEP[id],AGCEEP[religion])</f>
        <v>0</v>
      </c>
      <c r="U1327">
        <f>_xlfn.XLOOKUP(Table2[[#This Row],[id]],AGCEEP[id],AGCEEP[climate])</f>
        <v>0</v>
      </c>
      <c r="V1327">
        <f>_xlfn.XLOOKUP(Table2[[#This Row],[id]],AGCEEP[id],AGCEEP[culture])</f>
        <v>0</v>
      </c>
      <c r="W1327">
        <f>_xlfn.XLOOKUP(Table2[[#This Row],[id]],AGCEEP[id],AGCEEP[goods])</f>
        <v>0</v>
      </c>
      <c r="X1327" t="str">
        <f>_xlfn.XLOOKUP(Table2[[#This Row],[id]],AGCEEP[id],AGCEEP[name])</f>
        <v>Northern Caspian Sea</v>
      </c>
      <c r="Y1327">
        <f>_xlfn.XLOOKUP(Table2[[#This Row],[id]],AGCEEP[id],AGCEEP[colonization_difficulty])</f>
        <v>0</v>
      </c>
      <c r="Z1327">
        <f>_xlfn.XLOOKUP(Table2[[#This Row],[id]],AGCEEP[id],AGCEEP[manpower])</f>
        <v>0</v>
      </c>
      <c r="AA1327">
        <f>_xlfn.XLOOKUP(Table2[[#This Row],[id]],AGCEEP[id],AGCEEP[income])</f>
        <v>0</v>
      </c>
    </row>
    <row r="1328" spans="1:27">
      <c r="A1328" s="2">
        <v>1327</v>
      </c>
      <c r="B1328" s="3" t="s">
        <v>652</v>
      </c>
      <c r="C1328" s="3" t="s">
        <v>1655</v>
      </c>
      <c r="D1328" s="3" t="s">
        <v>1616</v>
      </c>
      <c r="E1328" s="3" t="s">
        <v>1308</v>
      </c>
      <c r="F1328" s="3"/>
      <c r="G1328" s="3"/>
      <c r="H1328" s="3"/>
      <c r="I1328" s="3"/>
      <c r="J1328" s="3" t="s">
        <v>1822</v>
      </c>
      <c r="K1328" s="3">
        <v>0</v>
      </c>
      <c r="L1328" s="3"/>
      <c r="M1328" s="3"/>
      <c r="O1328">
        <f>Table2[[#This Row],[id]]</f>
        <v>1327</v>
      </c>
      <c r="P1328" t="str">
        <f>_xlfn.XLOOKUP(Table2[[#This Row],[id]],AGCEEP[id],AGCEEP[continent])</f>
        <v>Asia</v>
      </c>
      <c r="Q1328" t="str">
        <f>_xlfn.XLOOKUP(Table2[[#This Row],[id]],AGCEEP[id],AGCEEP[region])</f>
        <v>Lake</v>
      </c>
      <c r="R1328" t="str">
        <f>_xlfn.XLOOKUP(Table2[[#This Row],[id]],AGCEEP[id],AGCEEP[area])</f>
        <v>Lake</v>
      </c>
      <c r="S1328" t="str">
        <f>_xlfn.XLOOKUP(Table2[[#This Row],[id]],AGCEEP[id],AGCEEP[terrain])</f>
        <v>river</v>
      </c>
      <c r="T1328">
        <f>_xlfn.XLOOKUP(Table2[[#This Row],[id]],AGCEEP[id],AGCEEP[religion])</f>
        <v>0</v>
      </c>
      <c r="U1328">
        <f>_xlfn.XLOOKUP(Table2[[#This Row],[id]],AGCEEP[id],AGCEEP[climate])</f>
        <v>0</v>
      </c>
      <c r="V1328">
        <f>_xlfn.XLOOKUP(Table2[[#This Row],[id]],AGCEEP[id],AGCEEP[culture])</f>
        <v>0</v>
      </c>
      <c r="W1328">
        <f>_xlfn.XLOOKUP(Table2[[#This Row],[id]],AGCEEP[id],AGCEEP[goods])</f>
        <v>0</v>
      </c>
      <c r="X1328" t="str">
        <f>_xlfn.XLOOKUP(Table2[[#This Row],[id]],AGCEEP[id],AGCEEP[name])</f>
        <v>Southern Caspian Sea</v>
      </c>
      <c r="Y1328">
        <f>_xlfn.XLOOKUP(Table2[[#This Row],[id]],AGCEEP[id],AGCEEP[colonization_difficulty])</f>
        <v>0</v>
      </c>
      <c r="Z1328">
        <f>_xlfn.XLOOKUP(Table2[[#This Row],[id]],AGCEEP[id],AGCEEP[manpower])</f>
        <v>0</v>
      </c>
      <c r="AA1328">
        <f>_xlfn.XLOOKUP(Table2[[#This Row],[id]],AGCEEP[id],AGCEEP[income])</f>
        <v>0</v>
      </c>
    </row>
    <row r="1329" spans="1:27">
      <c r="A1329" s="2">
        <v>1328</v>
      </c>
      <c r="B1329" s="3" t="s">
        <v>1015</v>
      </c>
      <c r="C1329" s="3" t="s">
        <v>1646</v>
      </c>
      <c r="D1329" s="3" t="s">
        <v>1616</v>
      </c>
      <c r="E1329" s="3" t="s">
        <v>1308</v>
      </c>
      <c r="F1329" s="3"/>
      <c r="G1329" s="3"/>
      <c r="H1329" s="3"/>
      <c r="I1329" s="3"/>
      <c r="J1329" s="3" t="s">
        <v>1489</v>
      </c>
      <c r="K1329" s="3">
        <v>0</v>
      </c>
      <c r="L1329" s="3"/>
      <c r="M1329" s="3"/>
      <c r="O1329">
        <f>Table2[[#This Row],[id]]</f>
        <v>1328</v>
      </c>
      <c r="P1329" t="str">
        <f>_xlfn.XLOOKUP(Table2[[#This Row],[id]],AGCEEP[id],AGCEEP[continent])</f>
        <v>Africa</v>
      </c>
      <c r="Q1329" t="str">
        <f>_xlfn.XLOOKUP(Table2[[#This Row],[id]],AGCEEP[id],AGCEEP[region])</f>
        <v>SWIndianSea</v>
      </c>
      <c r="R1329" t="str">
        <f>_xlfn.XLOOKUP(Table2[[#This Row],[id]],AGCEEP[id],AGCEEP[area])</f>
        <v>Sea</v>
      </c>
      <c r="S1329" t="str">
        <f>_xlfn.XLOOKUP(Table2[[#This Row],[id]],AGCEEP[id],AGCEEP[terrain])</f>
        <v>sea</v>
      </c>
      <c r="T1329">
        <f>_xlfn.XLOOKUP(Table2[[#This Row],[id]],AGCEEP[id],AGCEEP[religion])</f>
        <v>0</v>
      </c>
      <c r="U1329">
        <f>_xlfn.XLOOKUP(Table2[[#This Row],[id]],AGCEEP[id],AGCEEP[climate])</f>
        <v>0</v>
      </c>
      <c r="V1329">
        <f>_xlfn.XLOOKUP(Table2[[#This Row],[id]],AGCEEP[id],AGCEEP[culture])</f>
        <v>0</v>
      </c>
      <c r="W1329">
        <f>_xlfn.XLOOKUP(Table2[[#This Row],[id]],AGCEEP[id],AGCEEP[goods])</f>
        <v>0</v>
      </c>
      <c r="X1329" t="str">
        <f>_xlfn.XLOOKUP(Table2[[#This Row],[id]],AGCEEP[id],AGCEEP[name])</f>
        <v>Coast of Ciskei</v>
      </c>
      <c r="Y1329">
        <f>_xlfn.XLOOKUP(Table2[[#This Row],[id]],AGCEEP[id],AGCEEP[colonization_difficulty])</f>
        <v>0</v>
      </c>
      <c r="Z1329">
        <f>_xlfn.XLOOKUP(Table2[[#This Row],[id]],AGCEEP[id],AGCEEP[manpower])</f>
        <v>0</v>
      </c>
      <c r="AA1329">
        <f>_xlfn.XLOOKUP(Table2[[#This Row],[id]],AGCEEP[id],AGCEEP[income])</f>
        <v>0</v>
      </c>
    </row>
    <row r="1330" spans="1:27">
      <c r="A1330" s="2">
        <v>1329</v>
      </c>
      <c r="B1330" s="3" t="s">
        <v>1015</v>
      </c>
      <c r="C1330" s="3" t="s">
        <v>1645</v>
      </c>
      <c r="D1330" s="3" t="s">
        <v>1616</v>
      </c>
      <c r="E1330" s="3" t="s">
        <v>1308</v>
      </c>
      <c r="F1330" s="3"/>
      <c r="G1330" s="3"/>
      <c r="H1330" s="3"/>
      <c r="I1330" s="3"/>
      <c r="J1330" s="3" t="s">
        <v>1487</v>
      </c>
      <c r="K1330" s="3">
        <v>0</v>
      </c>
      <c r="L1330" s="3"/>
      <c r="M1330" s="3"/>
      <c r="O1330">
        <f>Table2[[#This Row],[id]]</f>
        <v>1329</v>
      </c>
      <c r="P1330" t="str">
        <f>_xlfn.XLOOKUP(Table2[[#This Row],[id]],AGCEEP[id],AGCEEP[continent])</f>
        <v>Africa</v>
      </c>
      <c r="Q1330" t="str">
        <f>_xlfn.XLOOKUP(Table2[[#This Row],[id]],AGCEEP[id],AGCEEP[region])</f>
        <v>SEAtlanticSea</v>
      </c>
      <c r="R1330" t="str">
        <f>_xlfn.XLOOKUP(Table2[[#This Row],[id]],AGCEEP[id],AGCEEP[area])</f>
        <v>Sea</v>
      </c>
      <c r="S1330" t="str">
        <f>_xlfn.XLOOKUP(Table2[[#This Row],[id]],AGCEEP[id],AGCEEP[terrain])</f>
        <v>sea</v>
      </c>
      <c r="T1330">
        <f>_xlfn.XLOOKUP(Table2[[#This Row],[id]],AGCEEP[id],AGCEEP[religion])</f>
        <v>0</v>
      </c>
      <c r="U1330">
        <f>_xlfn.XLOOKUP(Table2[[#This Row],[id]],AGCEEP[id],AGCEEP[climate])</f>
        <v>0</v>
      </c>
      <c r="V1330">
        <f>_xlfn.XLOOKUP(Table2[[#This Row],[id]],AGCEEP[id],AGCEEP[culture])</f>
        <v>0</v>
      </c>
      <c r="W1330">
        <f>_xlfn.XLOOKUP(Table2[[#This Row],[id]],AGCEEP[id],AGCEEP[goods])</f>
        <v>0</v>
      </c>
      <c r="X1330" t="str">
        <f>_xlfn.XLOOKUP(Table2[[#This Row],[id]],AGCEEP[id],AGCEEP[name])</f>
        <v>Table Bay</v>
      </c>
      <c r="Y1330">
        <f>_xlfn.XLOOKUP(Table2[[#This Row],[id]],AGCEEP[id],AGCEEP[colonization_difficulty])</f>
        <v>0</v>
      </c>
      <c r="Z1330">
        <f>_xlfn.XLOOKUP(Table2[[#This Row],[id]],AGCEEP[id],AGCEEP[manpower])</f>
        <v>0</v>
      </c>
      <c r="AA1330">
        <f>_xlfn.XLOOKUP(Table2[[#This Row],[id]],AGCEEP[id],AGCEEP[income])</f>
        <v>0</v>
      </c>
    </row>
    <row r="1331" spans="1:27">
      <c r="A1331" s="2">
        <v>1330</v>
      </c>
      <c r="B1331" s="3" t="s">
        <v>1015</v>
      </c>
      <c r="C1331" s="3" t="s">
        <v>1645</v>
      </c>
      <c r="D1331" s="3" t="s">
        <v>1616</v>
      </c>
      <c r="E1331" s="3" t="s">
        <v>1308</v>
      </c>
      <c r="F1331" s="3"/>
      <c r="G1331" s="3"/>
      <c r="H1331" s="3"/>
      <c r="I1331" s="3"/>
      <c r="J1331" s="3" t="s">
        <v>1810</v>
      </c>
      <c r="K1331" s="3"/>
      <c r="L1331" s="3"/>
      <c r="M1331" s="3"/>
      <c r="O1331">
        <f>Table2[[#This Row],[id]]</f>
        <v>1330</v>
      </c>
      <c r="P1331" t="str">
        <f>_xlfn.XLOOKUP(Table2[[#This Row],[id]],AGCEEP[id],AGCEEP[continent])</f>
        <v>Africa</v>
      </c>
      <c r="Q1331" t="str">
        <f>_xlfn.XLOOKUP(Table2[[#This Row],[id]],AGCEEP[id],AGCEEP[region])</f>
        <v>SEAtlanticSea</v>
      </c>
      <c r="R1331" t="str">
        <f>_xlfn.XLOOKUP(Table2[[#This Row],[id]],AGCEEP[id],AGCEEP[area])</f>
        <v>Sea</v>
      </c>
      <c r="S1331" t="str">
        <f>_xlfn.XLOOKUP(Table2[[#This Row],[id]],AGCEEP[id],AGCEEP[terrain])</f>
        <v>sea</v>
      </c>
      <c r="T1331">
        <f>_xlfn.XLOOKUP(Table2[[#This Row],[id]],AGCEEP[id],AGCEEP[religion])</f>
        <v>0</v>
      </c>
      <c r="U1331" t="str">
        <f>_xlfn.XLOOKUP(Table2[[#This Row],[id]],AGCEEP[id],AGCEEP[climate])</f>
        <v>arctic</v>
      </c>
      <c r="V1331">
        <f>_xlfn.XLOOKUP(Table2[[#This Row],[id]],AGCEEP[id],AGCEEP[culture])</f>
        <v>0</v>
      </c>
      <c r="W1331">
        <f>_xlfn.XLOOKUP(Table2[[#This Row],[id]],AGCEEP[id],AGCEEP[goods])</f>
        <v>0</v>
      </c>
      <c r="X1331" t="str">
        <f>_xlfn.XLOOKUP(Table2[[#This Row],[id]],AGCEEP[id],AGCEEP[name])</f>
        <v>Southern Atlantic Ocean</v>
      </c>
      <c r="Y1331">
        <f>_xlfn.XLOOKUP(Table2[[#This Row],[id]],AGCEEP[id],AGCEEP[colonization_difficulty])</f>
        <v>0</v>
      </c>
      <c r="Z1331">
        <f>_xlfn.XLOOKUP(Table2[[#This Row],[id]],AGCEEP[id],AGCEEP[manpower])</f>
        <v>0</v>
      </c>
      <c r="AA1331">
        <f>_xlfn.XLOOKUP(Table2[[#This Row],[id]],AGCEEP[id],AGCEEP[income])</f>
        <v>0</v>
      </c>
    </row>
    <row r="1332" spans="1:27">
      <c r="A1332" s="2">
        <v>1331</v>
      </c>
      <c r="B1332" s="3" t="s">
        <v>346</v>
      </c>
      <c r="C1332" s="3" t="s">
        <v>1624</v>
      </c>
      <c r="D1332" s="3" t="s">
        <v>1616</v>
      </c>
      <c r="E1332" s="3" t="s">
        <v>1308</v>
      </c>
      <c r="F1332" s="3"/>
      <c r="G1332" s="3"/>
      <c r="H1332" s="3"/>
      <c r="I1332" s="3"/>
      <c r="J1332" s="3" t="s">
        <v>1823</v>
      </c>
      <c r="K1332" s="3"/>
      <c r="L1332" s="3"/>
      <c r="M1332" s="3"/>
      <c r="O1332">
        <f>Table2[[#This Row],[id]]</f>
        <v>1331</v>
      </c>
      <c r="P1332" t="str">
        <f>_xlfn.XLOOKUP(Table2[[#This Row],[id]],AGCEEP[id],AGCEEP[continent])</f>
        <v>Europe</v>
      </c>
      <c r="Q1332" t="str">
        <f>_xlfn.XLOOKUP(Table2[[#This Row],[id]],AGCEEP[id],AGCEEP[region])</f>
        <v>NorthSeaSea</v>
      </c>
      <c r="R1332" t="str">
        <f>_xlfn.XLOOKUP(Table2[[#This Row],[id]],AGCEEP[id],AGCEEP[area])</f>
        <v>Sea</v>
      </c>
      <c r="S1332" t="str">
        <f>_xlfn.XLOOKUP(Table2[[#This Row],[id]],AGCEEP[id],AGCEEP[terrain])</f>
        <v>sea</v>
      </c>
      <c r="T1332">
        <f>_xlfn.XLOOKUP(Table2[[#This Row],[id]],AGCEEP[id],AGCEEP[religion])</f>
        <v>0</v>
      </c>
      <c r="U1332">
        <f>_xlfn.XLOOKUP(Table2[[#This Row],[id]],AGCEEP[id],AGCEEP[climate])</f>
        <v>0</v>
      </c>
      <c r="V1332">
        <f>_xlfn.XLOOKUP(Table2[[#This Row],[id]],AGCEEP[id],AGCEEP[culture])</f>
        <v>0</v>
      </c>
      <c r="W1332">
        <f>_xlfn.XLOOKUP(Table2[[#This Row],[id]],AGCEEP[id],AGCEEP[goods])</f>
        <v>0</v>
      </c>
      <c r="X1332" t="str">
        <f>_xlfn.XLOOKUP(Table2[[#This Row],[id]],AGCEEP[id],AGCEEP[name])</f>
        <v>Saint George's Channel</v>
      </c>
      <c r="Y1332">
        <f>_xlfn.XLOOKUP(Table2[[#This Row],[id]],AGCEEP[id],AGCEEP[colonization_difficulty])</f>
        <v>0</v>
      </c>
      <c r="Z1332">
        <f>_xlfn.XLOOKUP(Table2[[#This Row],[id]],AGCEEP[id],AGCEEP[manpower])</f>
        <v>0</v>
      </c>
      <c r="AA1332">
        <f>_xlfn.XLOOKUP(Table2[[#This Row],[id]],AGCEEP[id],AGCEEP[income])</f>
        <v>0</v>
      </c>
    </row>
    <row r="1333" spans="1:27">
      <c r="A1333" s="2">
        <v>1332</v>
      </c>
      <c r="B1333" s="3" t="s">
        <v>989</v>
      </c>
      <c r="C1333" s="3" t="s">
        <v>1636</v>
      </c>
      <c r="D1333" s="3" t="s">
        <v>1616</v>
      </c>
      <c r="E1333" s="3" t="s">
        <v>1308</v>
      </c>
      <c r="F1333" s="3"/>
      <c r="G1333" s="3"/>
      <c r="H1333" s="3"/>
      <c r="I1333" s="3"/>
      <c r="J1333" s="3" t="s">
        <v>1765</v>
      </c>
      <c r="K1333" s="3"/>
      <c r="L1333" s="3"/>
      <c r="M1333" s="3"/>
      <c r="O1333">
        <f>Table2[[#This Row],[id]]</f>
        <v>1332</v>
      </c>
      <c r="P1333" t="str">
        <f>_xlfn.XLOOKUP(Table2[[#This Row],[id]],AGCEEP[id],AGCEEP[continent])</f>
        <v>Oceania</v>
      </c>
      <c r="Q1333" t="str">
        <f>_xlfn.XLOOKUP(Table2[[#This Row],[id]],AGCEEP[id],AGCEEP[region])</f>
        <v>SEPacificSea</v>
      </c>
      <c r="R1333" t="str">
        <f>_xlfn.XLOOKUP(Table2[[#This Row],[id]],AGCEEP[id],AGCEEP[area])</f>
        <v>Sea</v>
      </c>
      <c r="S1333" t="str">
        <f>_xlfn.XLOOKUP(Table2[[#This Row],[id]],AGCEEP[id],AGCEEP[terrain])</f>
        <v>sea</v>
      </c>
      <c r="T1333">
        <f>_xlfn.XLOOKUP(Table2[[#This Row],[id]],AGCEEP[id],AGCEEP[religion])</f>
        <v>0</v>
      </c>
      <c r="U1333" t="str">
        <f>_xlfn.XLOOKUP(Table2[[#This Row],[id]],AGCEEP[id],AGCEEP[climate])</f>
        <v>arctic</v>
      </c>
      <c r="V1333">
        <f>_xlfn.XLOOKUP(Table2[[#This Row],[id]],AGCEEP[id],AGCEEP[culture])</f>
        <v>0</v>
      </c>
      <c r="W1333">
        <f>_xlfn.XLOOKUP(Table2[[#This Row],[id]],AGCEEP[id],AGCEEP[goods])</f>
        <v>0</v>
      </c>
      <c r="X1333" t="str">
        <f>_xlfn.XLOOKUP(Table2[[#This Row],[id]],AGCEEP[id],AGCEEP[name])</f>
        <v>Central Pacific Ocean</v>
      </c>
      <c r="Y1333">
        <f>_xlfn.XLOOKUP(Table2[[#This Row],[id]],AGCEEP[id],AGCEEP[colonization_difficulty])</f>
        <v>0</v>
      </c>
      <c r="Z1333">
        <f>_xlfn.XLOOKUP(Table2[[#This Row],[id]],AGCEEP[id],AGCEEP[manpower])</f>
        <v>0</v>
      </c>
      <c r="AA1333">
        <f>_xlfn.XLOOKUP(Table2[[#This Row],[id]],AGCEEP[id],AGCEEP[income])</f>
        <v>0</v>
      </c>
    </row>
    <row r="1334" spans="1:27">
      <c r="A1334" s="2">
        <v>1333</v>
      </c>
      <c r="B1334" s="3" t="s">
        <v>989</v>
      </c>
      <c r="C1334" s="3" t="s">
        <v>1636</v>
      </c>
      <c r="D1334" s="3" t="s">
        <v>1616</v>
      </c>
      <c r="E1334" s="3" t="s">
        <v>1308</v>
      </c>
      <c r="F1334" s="3"/>
      <c r="G1334" s="3"/>
      <c r="H1334" s="3"/>
      <c r="I1334" s="3"/>
      <c r="J1334" s="3" t="s">
        <v>1790</v>
      </c>
      <c r="K1334" s="3"/>
      <c r="L1334" s="3"/>
      <c r="M1334" s="3"/>
      <c r="O1334">
        <f>Table2[[#This Row],[id]]</f>
        <v>1333</v>
      </c>
      <c r="P1334" t="str">
        <f>_xlfn.XLOOKUP(Table2[[#This Row],[id]],AGCEEP[id],AGCEEP[continent])</f>
        <v>Oceania</v>
      </c>
      <c r="Q1334" t="str">
        <f>_xlfn.XLOOKUP(Table2[[#This Row],[id]],AGCEEP[id],AGCEEP[region])</f>
        <v>SEPacificSea</v>
      </c>
      <c r="R1334" t="str">
        <f>_xlfn.XLOOKUP(Table2[[#This Row],[id]],AGCEEP[id],AGCEEP[area])</f>
        <v>Sea</v>
      </c>
      <c r="S1334" t="str">
        <f>_xlfn.XLOOKUP(Table2[[#This Row],[id]],AGCEEP[id],AGCEEP[terrain])</f>
        <v>sea</v>
      </c>
      <c r="T1334">
        <f>_xlfn.XLOOKUP(Table2[[#This Row],[id]],AGCEEP[id],AGCEEP[religion])</f>
        <v>0</v>
      </c>
      <c r="U1334">
        <f>_xlfn.XLOOKUP(Table2[[#This Row],[id]],AGCEEP[id],AGCEEP[climate])</f>
        <v>0</v>
      </c>
      <c r="V1334">
        <f>_xlfn.XLOOKUP(Table2[[#This Row],[id]],AGCEEP[id],AGCEEP[culture])</f>
        <v>0</v>
      </c>
      <c r="W1334">
        <f>_xlfn.XLOOKUP(Table2[[#This Row],[id]],AGCEEP[id],AGCEEP[goods])</f>
        <v>0</v>
      </c>
      <c r="X1334" t="str">
        <f>_xlfn.XLOOKUP(Table2[[#This Row],[id]],AGCEEP[id],AGCEEP[name])</f>
        <v>South Pacific Ocean</v>
      </c>
      <c r="Y1334">
        <f>_xlfn.XLOOKUP(Table2[[#This Row],[id]],AGCEEP[id],AGCEEP[colonization_difficulty])</f>
        <v>0</v>
      </c>
      <c r="Z1334">
        <f>_xlfn.XLOOKUP(Table2[[#This Row],[id]],AGCEEP[id],AGCEEP[manpower])</f>
        <v>0</v>
      </c>
      <c r="AA1334">
        <f>_xlfn.XLOOKUP(Table2[[#This Row],[id]],AGCEEP[id],AGCEEP[income])</f>
        <v>0</v>
      </c>
    </row>
    <row r="1335" spans="1:27">
      <c r="A1335" s="2">
        <v>1334</v>
      </c>
      <c r="B1335" s="3" t="s">
        <v>11</v>
      </c>
      <c r="C1335" s="3" t="s">
        <v>1648</v>
      </c>
      <c r="D1335" s="3" t="s">
        <v>1616</v>
      </c>
      <c r="E1335" s="3" t="s">
        <v>1308</v>
      </c>
      <c r="F1335" s="3"/>
      <c r="G1335" s="3"/>
      <c r="H1335" s="3"/>
      <c r="I1335" s="3"/>
      <c r="J1335" s="3" t="s">
        <v>1810</v>
      </c>
      <c r="K1335" s="3"/>
      <c r="L1335" s="3"/>
      <c r="M1335" s="3"/>
      <c r="O1335">
        <f>Table2[[#This Row],[id]]</f>
        <v>1334</v>
      </c>
      <c r="P1335" t="str">
        <f>_xlfn.XLOOKUP(Table2[[#This Row],[id]],AGCEEP[id],AGCEEP[continent])</f>
        <v>America</v>
      </c>
      <c r="Q1335" t="str">
        <f>_xlfn.XLOOKUP(Table2[[#This Row],[id]],AGCEEP[id],AGCEEP[region])</f>
        <v>SWAtlanticSea</v>
      </c>
      <c r="R1335" t="str">
        <f>_xlfn.XLOOKUP(Table2[[#This Row],[id]],AGCEEP[id],AGCEEP[area])</f>
        <v>Sea</v>
      </c>
      <c r="S1335" t="str">
        <f>_xlfn.XLOOKUP(Table2[[#This Row],[id]],AGCEEP[id],AGCEEP[terrain])</f>
        <v>sea</v>
      </c>
      <c r="T1335">
        <f>_xlfn.XLOOKUP(Table2[[#This Row],[id]],AGCEEP[id],AGCEEP[religion])</f>
        <v>0</v>
      </c>
      <c r="U1335">
        <f>_xlfn.XLOOKUP(Table2[[#This Row],[id]],AGCEEP[id],AGCEEP[climate])</f>
        <v>0</v>
      </c>
      <c r="V1335">
        <f>_xlfn.XLOOKUP(Table2[[#This Row],[id]],AGCEEP[id],AGCEEP[culture])</f>
        <v>0</v>
      </c>
      <c r="W1335">
        <f>_xlfn.XLOOKUP(Table2[[#This Row],[id]],AGCEEP[id],AGCEEP[goods])</f>
        <v>0</v>
      </c>
      <c r="X1335" t="str">
        <f>_xlfn.XLOOKUP(Table2[[#This Row],[id]],AGCEEP[id],AGCEEP[name])</f>
        <v>Southern  Atlantic Ocean</v>
      </c>
      <c r="Y1335">
        <f>_xlfn.XLOOKUP(Table2[[#This Row],[id]],AGCEEP[id],AGCEEP[colonization_difficulty])</f>
        <v>0</v>
      </c>
      <c r="Z1335">
        <f>_xlfn.XLOOKUP(Table2[[#This Row],[id]],AGCEEP[id],AGCEEP[manpower])</f>
        <v>0</v>
      </c>
      <c r="AA1335">
        <f>_xlfn.XLOOKUP(Table2[[#This Row],[id]],AGCEEP[id],AGCEEP[income])</f>
        <v>0</v>
      </c>
    </row>
    <row r="1336" spans="1:27">
      <c r="A1336" s="2">
        <v>1335</v>
      </c>
      <c r="B1336" s="3" t="s">
        <v>11</v>
      </c>
      <c r="C1336" s="3" t="s">
        <v>1648</v>
      </c>
      <c r="D1336" s="3" t="s">
        <v>1616</v>
      </c>
      <c r="E1336" s="3" t="s">
        <v>1308</v>
      </c>
      <c r="F1336" s="3"/>
      <c r="G1336" s="3"/>
      <c r="H1336" s="3"/>
      <c r="I1336" s="3"/>
      <c r="J1336" s="3" t="s">
        <v>1533</v>
      </c>
      <c r="K1336" s="3">
        <v>0</v>
      </c>
      <c r="L1336" s="3"/>
      <c r="M1336" s="3"/>
      <c r="O1336">
        <f>Table2[[#This Row],[id]]</f>
        <v>1335</v>
      </c>
      <c r="P1336" t="str">
        <f>_xlfn.XLOOKUP(Table2[[#This Row],[id]],AGCEEP[id],AGCEEP[continent])</f>
        <v>America</v>
      </c>
      <c r="Q1336" t="str">
        <f>_xlfn.XLOOKUP(Table2[[#This Row],[id]],AGCEEP[id],AGCEEP[region])</f>
        <v>SWAtlanticSea</v>
      </c>
      <c r="R1336" t="str">
        <f>_xlfn.XLOOKUP(Table2[[#This Row],[id]],AGCEEP[id],AGCEEP[area])</f>
        <v>Sea</v>
      </c>
      <c r="S1336" t="str">
        <f>_xlfn.XLOOKUP(Table2[[#This Row],[id]],AGCEEP[id],AGCEEP[terrain])</f>
        <v>sea</v>
      </c>
      <c r="T1336">
        <f>_xlfn.XLOOKUP(Table2[[#This Row],[id]],AGCEEP[id],AGCEEP[religion])</f>
        <v>0</v>
      </c>
      <c r="U1336">
        <f>_xlfn.XLOOKUP(Table2[[#This Row],[id]],AGCEEP[id],AGCEEP[climate])</f>
        <v>0</v>
      </c>
      <c r="V1336">
        <f>_xlfn.XLOOKUP(Table2[[#This Row],[id]],AGCEEP[id],AGCEEP[culture])</f>
        <v>0</v>
      </c>
      <c r="W1336">
        <f>_xlfn.XLOOKUP(Table2[[#This Row],[id]],AGCEEP[id],AGCEEP[goods])</f>
        <v>0</v>
      </c>
      <c r="X1336" t="str">
        <f>_xlfn.XLOOKUP(Table2[[#This Row],[id]],AGCEEP[id],AGCEEP[name])</f>
        <v>Bahia Blanca</v>
      </c>
      <c r="Y1336">
        <f>_xlfn.XLOOKUP(Table2[[#This Row],[id]],AGCEEP[id],AGCEEP[colonization_difficulty])</f>
        <v>0</v>
      </c>
      <c r="Z1336">
        <f>_xlfn.XLOOKUP(Table2[[#This Row],[id]],AGCEEP[id],AGCEEP[manpower])</f>
        <v>0</v>
      </c>
      <c r="AA1336">
        <f>_xlfn.XLOOKUP(Table2[[#This Row],[id]],AGCEEP[id],AGCEEP[income])</f>
        <v>0</v>
      </c>
    </row>
    <row r="1337" spans="1:27">
      <c r="A1337" s="2">
        <v>1336</v>
      </c>
      <c r="B1337" s="3" t="s">
        <v>11</v>
      </c>
      <c r="C1337" s="3" t="s">
        <v>1636</v>
      </c>
      <c r="D1337" s="3" t="s">
        <v>1616</v>
      </c>
      <c r="E1337" s="3" t="s">
        <v>1308</v>
      </c>
      <c r="F1337" s="3"/>
      <c r="G1337" s="3"/>
      <c r="H1337" s="3"/>
      <c r="I1337" s="3"/>
      <c r="J1337" s="3" t="s">
        <v>1824</v>
      </c>
      <c r="K1337" s="3"/>
      <c r="L1337" s="3"/>
      <c r="M1337" s="3"/>
      <c r="O1337">
        <f>Table2[[#This Row],[id]]</f>
        <v>1336</v>
      </c>
      <c r="P1337" t="str">
        <f>_xlfn.XLOOKUP(Table2[[#This Row],[id]],AGCEEP[id],AGCEEP[continent])</f>
        <v>America</v>
      </c>
      <c r="Q1337" t="str">
        <f>_xlfn.XLOOKUP(Table2[[#This Row],[id]],AGCEEP[id],AGCEEP[region])</f>
        <v>SEPacificSea</v>
      </c>
      <c r="R1337" t="str">
        <f>_xlfn.XLOOKUP(Table2[[#This Row],[id]],AGCEEP[id],AGCEEP[area])</f>
        <v>Sea</v>
      </c>
      <c r="S1337" t="str">
        <f>_xlfn.XLOOKUP(Table2[[#This Row],[id]],AGCEEP[id],AGCEEP[terrain])</f>
        <v>sea</v>
      </c>
      <c r="T1337">
        <f>_xlfn.XLOOKUP(Table2[[#This Row],[id]],AGCEEP[id],AGCEEP[religion])</f>
        <v>0</v>
      </c>
      <c r="U1337" t="str">
        <f>_xlfn.XLOOKUP(Table2[[#This Row],[id]],AGCEEP[id],AGCEEP[climate])</f>
        <v>arctic</v>
      </c>
      <c r="V1337">
        <f>_xlfn.XLOOKUP(Table2[[#This Row],[id]],AGCEEP[id],AGCEEP[culture])</f>
        <v>0</v>
      </c>
      <c r="W1337">
        <f>_xlfn.XLOOKUP(Table2[[#This Row],[id]],AGCEEP[id],AGCEEP[goods])</f>
        <v>0</v>
      </c>
      <c r="X1337" t="str">
        <f>_xlfn.XLOOKUP(Table2[[#This Row],[id]],AGCEEP[id],AGCEEP[name])</f>
        <v>Easter Island</v>
      </c>
      <c r="Y1337">
        <f>_xlfn.XLOOKUP(Table2[[#This Row],[id]],AGCEEP[id],AGCEEP[colonization_difficulty])</f>
        <v>0</v>
      </c>
      <c r="Z1337">
        <f>_xlfn.XLOOKUP(Table2[[#This Row],[id]],AGCEEP[id],AGCEEP[manpower])</f>
        <v>0</v>
      </c>
      <c r="AA1337">
        <f>_xlfn.XLOOKUP(Table2[[#This Row],[id]],AGCEEP[id],AGCEEP[income])</f>
        <v>0</v>
      </c>
    </row>
    <row r="1338" spans="1:27">
      <c r="A1338" s="2">
        <v>1337</v>
      </c>
      <c r="B1338" s="3" t="s">
        <v>989</v>
      </c>
      <c r="C1338" s="3" t="s">
        <v>1647</v>
      </c>
      <c r="D1338" s="3" t="s">
        <v>1616</v>
      </c>
      <c r="E1338" s="3" t="s">
        <v>1308</v>
      </c>
      <c r="F1338" s="3"/>
      <c r="G1338" s="3"/>
      <c r="H1338" s="3"/>
      <c r="I1338" s="3"/>
      <c r="J1338" s="3" t="s">
        <v>1405</v>
      </c>
      <c r="K1338" s="3">
        <v>0</v>
      </c>
      <c r="L1338" s="3"/>
      <c r="M1338" s="3"/>
      <c r="O1338">
        <f>Table2[[#This Row],[id]]</f>
        <v>1337</v>
      </c>
      <c r="P1338" t="str">
        <f>_xlfn.XLOOKUP(Table2[[#This Row],[id]],AGCEEP[id],AGCEEP[continent])</f>
        <v>Oceania</v>
      </c>
      <c r="Q1338" t="str">
        <f>_xlfn.XLOOKUP(Table2[[#This Row],[id]],AGCEEP[id],AGCEEP[region])</f>
        <v>OceaniaSea</v>
      </c>
      <c r="R1338" t="str">
        <f>_xlfn.XLOOKUP(Table2[[#This Row],[id]],AGCEEP[id],AGCEEP[area])</f>
        <v>Sea</v>
      </c>
      <c r="S1338" t="str">
        <f>_xlfn.XLOOKUP(Table2[[#This Row],[id]],AGCEEP[id],AGCEEP[terrain])</f>
        <v>sea</v>
      </c>
      <c r="T1338">
        <f>_xlfn.XLOOKUP(Table2[[#This Row],[id]],AGCEEP[id],AGCEEP[religion])</f>
        <v>0</v>
      </c>
      <c r="U1338">
        <f>_xlfn.XLOOKUP(Table2[[#This Row],[id]],AGCEEP[id],AGCEEP[climate])</f>
        <v>0</v>
      </c>
      <c r="V1338">
        <f>_xlfn.XLOOKUP(Table2[[#This Row],[id]],AGCEEP[id],AGCEEP[culture])</f>
        <v>0</v>
      </c>
      <c r="W1338">
        <f>_xlfn.XLOOKUP(Table2[[#This Row],[id]],AGCEEP[id],AGCEEP[goods])</f>
        <v>0</v>
      </c>
      <c r="X1338" t="str">
        <f>_xlfn.XLOOKUP(Table2[[#This Row],[id]],AGCEEP[id],AGCEEP[name])</f>
        <v>Milne Bay</v>
      </c>
      <c r="Y1338">
        <f>_xlfn.XLOOKUP(Table2[[#This Row],[id]],AGCEEP[id],AGCEEP[colonization_difficulty])</f>
        <v>0</v>
      </c>
      <c r="Z1338">
        <f>_xlfn.XLOOKUP(Table2[[#This Row],[id]],AGCEEP[id],AGCEEP[manpower])</f>
        <v>0</v>
      </c>
      <c r="AA1338">
        <f>_xlfn.XLOOKUP(Table2[[#This Row],[id]],AGCEEP[id],AGCEEP[income])</f>
        <v>0</v>
      </c>
    </row>
    <row r="1339" spans="1:27">
      <c r="A1339" s="2">
        <v>1338</v>
      </c>
      <c r="B1339" s="3" t="s">
        <v>989</v>
      </c>
      <c r="C1339" s="3" t="s">
        <v>1647</v>
      </c>
      <c r="D1339" s="3" t="s">
        <v>1616</v>
      </c>
      <c r="E1339" s="3" t="s">
        <v>1308</v>
      </c>
      <c r="F1339" s="3"/>
      <c r="G1339" s="3"/>
      <c r="H1339" s="3"/>
      <c r="I1339" s="3"/>
      <c r="J1339" s="3" t="s">
        <v>1399</v>
      </c>
      <c r="K1339" s="3">
        <v>0</v>
      </c>
      <c r="L1339" s="3"/>
      <c r="M1339" s="3"/>
      <c r="O1339">
        <f>Table2[[#This Row],[id]]</f>
        <v>1338</v>
      </c>
      <c r="P1339" t="str">
        <f>_xlfn.XLOOKUP(Table2[[#This Row],[id]],AGCEEP[id],AGCEEP[continent])</f>
        <v>Oceania</v>
      </c>
      <c r="Q1339" t="str">
        <f>_xlfn.XLOOKUP(Table2[[#This Row],[id]],AGCEEP[id],AGCEEP[region])</f>
        <v>OceaniaSea</v>
      </c>
      <c r="R1339" t="str">
        <f>_xlfn.XLOOKUP(Table2[[#This Row],[id]],AGCEEP[id],AGCEEP[area])</f>
        <v>Sea</v>
      </c>
      <c r="S1339" t="str">
        <f>_xlfn.XLOOKUP(Table2[[#This Row],[id]],AGCEEP[id],AGCEEP[terrain])</f>
        <v>sea</v>
      </c>
      <c r="T1339">
        <f>_xlfn.XLOOKUP(Table2[[#This Row],[id]],AGCEEP[id],AGCEEP[religion])</f>
        <v>0</v>
      </c>
      <c r="U1339" t="str">
        <f>_xlfn.XLOOKUP(Table2[[#This Row],[id]],AGCEEP[id],AGCEEP[climate])</f>
        <v>arctic</v>
      </c>
      <c r="V1339">
        <f>_xlfn.XLOOKUP(Table2[[#This Row],[id]],AGCEEP[id],AGCEEP[culture])</f>
        <v>0</v>
      </c>
      <c r="W1339">
        <f>_xlfn.XLOOKUP(Table2[[#This Row],[id]],AGCEEP[id],AGCEEP[goods])</f>
        <v>0</v>
      </c>
      <c r="X1339" t="str">
        <f>_xlfn.XLOOKUP(Table2[[#This Row],[id]],AGCEEP[id],AGCEEP[name])</f>
        <v>Great Barrier Reef</v>
      </c>
      <c r="Y1339">
        <f>_xlfn.XLOOKUP(Table2[[#This Row],[id]],AGCEEP[id],AGCEEP[colonization_difficulty])</f>
        <v>0</v>
      </c>
      <c r="Z1339">
        <f>_xlfn.XLOOKUP(Table2[[#This Row],[id]],AGCEEP[id],AGCEEP[manpower])</f>
        <v>0</v>
      </c>
      <c r="AA1339">
        <f>_xlfn.XLOOKUP(Table2[[#This Row],[id]],AGCEEP[id],AGCEEP[income])</f>
        <v>0</v>
      </c>
    </row>
    <row r="1340" spans="1:27">
      <c r="A1340" s="2">
        <v>1339</v>
      </c>
      <c r="B1340" s="3" t="s">
        <v>989</v>
      </c>
      <c r="C1340" s="3" t="s">
        <v>1647</v>
      </c>
      <c r="D1340" s="3" t="s">
        <v>1616</v>
      </c>
      <c r="E1340" s="3" t="s">
        <v>1308</v>
      </c>
      <c r="F1340" s="3"/>
      <c r="G1340" s="3"/>
      <c r="H1340" s="3"/>
      <c r="I1340" s="3"/>
      <c r="J1340" s="3" t="s">
        <v>1403</v>
      </c>
      <c r="K1340" s="3">
        <v>0</v>
      </c>
      <c r="L1340" s="3"/>
      <c r="M1340" s="3"/>
      <c r="O1340">
        <f>Table2[[#This Row],[id]]</f>
        <v>1339</v>
      </c>
      <c r="P1340" t="str">
        <f>_xlfn.XLOOKUP(Table2[[#This Row],[id]],AGCEEP[id],AGCEEP[continent])</f>
        <v>Oceania</v>
      </c>
      <c r="Q1340" t="str">
        <f>_xlfn.XLOOKUP(Table2[[#This Row],[id]],AGCEEP[id],AGCEEP[region])</f>
        <v>OceaniaSea</v>
      </c>
      <c r="R1340" t="str">
        <f>_xlfn.XLOOKUP(Table2[[#This Row],[id]],AGCEEP[id],AGCEEP[area])</f>
        <v>Sea</v>
      </c>
      <c r="S1340" t="str">
        <f>_xlfn.XLOOKUP(Table2[[#This Row],[id]],AGCEEP[id],AGCEEP[terrain])</f>
        <v>sea</v>
      </c>
      <c r="T1340">
        <f>_xlfn.XLOOKUP(Table2[[#This Row],[id]],AGCEEP[id],AGCEEP[religion])</f>
        <v>0</v>
      </c>
      <c r="U1340">
        <f>_xlfn.XLOOKUP(Table2[[#This Row],[id]],AGCEEP[id],AGCEEP[climate])</f>
        <v>0</v>
      </c>
      <c r="V1340">
        <f>_xlfn.XLOOKUP(Table2[[#This Row],[id]],AGCEEP[id],AGCEEP[culture])</f>
        <v>0</v>
      </c>
      <c r="W1340">
        <f>_xlfn.XLOOKUP(Table2[[#This Row],[id]],AGCEEP[id],AGCEEP[goods])</f>
        <v>0</v>
      </c>
      <c r="X1340" t="str">
        <f>_xlfn.XLOOKUP(Table2[[#This Row],[id]],AGCEEP[id],AGCEEP[name])</f>
        <v>Papuan Coast</v>
      </c>
      <c r="Y1340">
        <f>_xlfn.XLOOKUP(Table2[[#This Row],[id]],AGCEEP[id],AGCEEP[colonization_difficulty])</f>
        <v>0</v>
      </c>
      <c r="Z1340">
        <f>_xlfn.XLOOKUP(Table2[[#This Row],[id]],AGCEEP[id],AGCEEP[manpower])</f>
        <v>0</v>
      </c>
      <c r="AA1340">
        <f>_xlfn.XLOOKUP(Table2[[#This Row],[id]],AGCEEP[id],AGCEEP[income])</f>
        <v>0</v>
      </c>
    </row>
    <row r="1341" spans="1:27">
      <c r="A1341" s="2">
        <v>1340</v>
      </c>
      <c r="B1341" s="3" t="s">
        <v>989</v>
      </c>
      <c r="C1341" s="3" t="s">
        <v>1647</v>
      </c>
      <c r="D1341" s="3" t="s">
        <v>1616</v>
      </c>
      <c r="E1341" s="3" t="s">
        <v>1308</v>
      </c>
      <c r="F1341" s="3"/>
      <c r="G1341" s="3"/>
      <c r="H1341" s="3"/>
      <c r="I1341" s="3"/>
      <c r="J1341" s="3" t="s">
        <v>1400</v>
      </c>
      <c r="K1341" s="3">
        <v>0</v>
      </c>
      <c r="L1341" s="3"/>
      <c r="M1341" s="3"/>
      <c r="O1341">
        <f>Table2[[#This Row],[id]]</f>
        <v>1340</v>
      </c>
      <c r="P1341" t="str">
        <f>_xlfn.XLOOKUP(Table2[[#This Row],[id]],AGCEEP[id],AGCEEP[continent])</f>
        <v>Oceania</v>
      </c>
      <c r="Q1341" t="str">
        <f>_xlfn.XLOOKUP(Table2[[#This Row],[id]],AGCEEP[id],AGCEEP[region])</f>
        <v>OceaniaSea</v>
      </c>
      <c r="R1341" t="str">
        <f>_xlfn.XLOOKUP(Table2[[#This Row],[id]],AGCEEP[id],AGCEEP[area])</f>
        <v>Sea</v>
      </c>
      <c r="S1341" t="str">
        <f>_xlfn.XLOOKUP(Table2[[#This Row],[id]],AGCEEP[id],AGCEEP[terrain])</f>
        <v>sea</v>
      </c>
      <c r="T1341">
        <f>_xlfn.XLOOKUP(Table2[[#This Row],[id]],AGCEEP[id],AGCEEP[religion])</f>
        <v>0</v>
      </c>
      <c r="U1341">
        <f>_xlfn.XLOOKUP(Table2[[#This Row],[id]],AGCEEP[id],AGCEEP[climate])</f>
        <v>0</v>
      </c>
      <c r="V1341">
        <f>_xlfn.XLOOKUP(Table2[[#This Row],[id]],AGCEEP[id],AGCEEP[culture])</f>
        <v>0</v>
      </c>
      <c r="W1341">
        <f>_xlfn.XLOOKUP(Table2[[#This Row],[id]],AGCEEP[id],AGCEEP[goods])</f>
        <v>0</v>
      </c>
      <c r="X1341" t="str">
        <f>_xlfn.XLOOKUP(Table2[[#This Row],[id]],AGCEEP[id],AGCEEP[name])</f>
        <v>Kolepom Bay</v>
      </c>
      <c r="Y1341">
        <f>_xlfn.XLOOKUP(Table2[[#This Row],[id]],AGCEEP[id],AGCEEP[colonization_difficulty])</f>
        <v>0</v>
      </c>
      <c r="Z1341">
        <f>_xlfn.XLOOKUP(Table2[[#This Row],[id]],AGCEEP[id],AGCEEP[manpower])</f>
        <v>0</v>
      </c>
      <c r="AA1341">
        <f>_xlfn.XLOOKUP(Table2[[#This Row],[id]],AGCEEP[id],AGCEEP[income])</f>
        <v>0</v>
      </c>
    </row>
    <row r="1342" spans="1:27">
      <c r="A1342" s="2">
        <v>1341</v>
      </c>
      <c r="B1342" s="3" t="s">
        <v>989</v>
      </c>
      <c r="C1342" s="3" t="s">
        <v>1647</v>
      </c>
      <c r="D1342" s="3" t="s">
        <v>1616</v>
      </c>
      <c r="E1342" s="3" t="s">
        <v>1308</v>
      </c>
      <c r="F1342" s="3"/>
      <c r="G1342" s="3"/>
      <c r="H1342" s="3"/>
      <c r="I1342" s="3"/>
      <c r="J1342" s="3" t="s">
        <v>1825</v>
      </c>
      <c r="K1342" s="3">
        <v>0</v>
      </c>
      <c r="L1342" s="3"/>
      <c r="M1342" s="3"/>
      <c r="O1342">
        <f>Table2[[#This Row],[id]]</f>
        <v>1341</v>
      </c>
      <c r="P1342" t="str">
        <f>_xlfn.XLOOKUP(Table2[[#This Row],[id]],AGCEEP[id],AGCEEP[continent])</f>
        <v>Oceania</v>
      </c>
      <c r="Q1342" t="str">
        <f>_xlfn.XLOOKUP(Table2[[#This Row],[id]],AGCEEP[id],AGCEEP[region])</f>
        <v>OceaniaSea</v>
      </c>
      <c r="R1342" t="str">
        <f>_xlfn.XLOOKUP(Table2[[#This Row],[id]],AGCEEP[id],AGCEEP[area])</f>
        <v>Sea</v>
      </c>
      <c r="S1342" t="str">
        <f>_xlfn.XLOOKUP(Table2[[#This Row],[id]],AGCEEP[id],AGCEEP[terrain])</f>
        <v>sea</v>
      </c>
      <c r="T1342">
        <f>_xlfn.XLOOKUP(Table2[[#This Row],[id]],AGCEEP[id],AGCEEP[religion])</f>
        <v>0</v>
      </c>
      <c r="U1342">
        <f>_xlfn.XLOOKUP(Table2[[#This Row],[id]],AGCEEP[id],AGCEEP[climate])</f>
        <v>0</v>
      </c>
      <c r="V1342">
        <f>_xlfn.XLOOKUP(Table2[[#This Row],[id]],AGCEEP[id],AGCEEP[culture])</f>
        <v>0</v>
      </c>
      <c r="W1342">
        <f>_xlfn.XLOOKUP(Table2[[#This Row],[id]],AGCEEP[id],AGCEEP[goods])</f>
        <v>0</v>
      </c>
      <c r="X1342" t="str">
        <f>_xlfn.XLOOKUP(Table2[[#This Row],[id]],AGCEEP[id],AGCEEP[name])</f>
        <v>Arafuan Sea</v>
      </c>
      <c r="Y1342">
        <f>_xlfn.XLOOKUP(Table2[[#This Row],[id]],AGCEEP[id],AGCEEP[colonization_difficulty])</f>
        <v>0</v>
      </c>
      <c r="Z1342">
        <f>_xlfn.XLOOKUP(Table2[[#This Row],[id]],AGCEEP[id],AGCEEP[manpower])</f>
        <v>0</v>
      </c>
      <c r="AA1342">
        <f>_xlfn.XLOOKUP(Table2[[#This Row],[id]],AGCEEP[id],AGCEEP[income])</f>
        <v>0</v>
      </c>
    </row>
    <row r="1343" spans="1:27">
      <c r="A1343" s="2">
        <v>1342</v>
      </c>
      <c r="B1343" s="3" t="s">
        <v>989</v>
      </c>
      <c r="C1343" s="3" t="s">
        <v>1647</v>
      </c>
      <c r="D1343" s="3" t="s">
        <v>1616</v>
      </c>
      <c r="E1343" s="3" t="s">
        <v>1308</v>
      </c>
      <c r="F1343" s="3"/>
      <c r="G1343" s="3"/>
      <c r="H1343" s="3"/>
      <c r="I1343" s="3"/>
      <c r="J1343" s="3" t="s">
        <v>1826</v>
      </c>
      <c r="K1343" s="3">
        <v>0</v>
      </c>
      <c r="L1343" s="3"/>
      <c r="M1343" s="3"/>
      <c r="O1343">
        <f>Table2[[#This Row],[id]]</f>
        <v>1342</v>
      </c>
      <c r="P1343" t="str">
        <f>_xlfn.XLOOKUP(Table2[[#This Row],[id]],AGCEEP[id],AGCEEP[continent])</f>
        <v>Oceania</v>
      </c>
      <c r="Q1343" t="str">
        <f>_xlfn.XLOOKUP(Table2[[#This Row],[id]],AGCEEP[id],AGCEEP[region])</f>
        <v>OceaniaSea</v>
      </c>
      <c r="R1343" t="str">
        <f>_xlfn.XLOOKUP(Table2[[#This Row],[id]],AGCEEP[id],AGCEEP[area])</f>
        <v>Sea</v>
      </c>
      <c r="S1343" t="str">
        <f>_xlfn.XLOOKUP(Table2[[#This Row],[id]],AGCEEP[id],AGCEEP[terrain])</f>
        <v>sea</v>
      </c>
      <c r="T1343">
        <f>_xlfn.XLOOKUP(Table2[[#This Row],[id]],AGCEEP[id],AGCEEP[religion])</f>
        <v>0</v>
      </c>
      <c r="U1343">
        <f>_xlfn.XLOOKUP(Table2[[#This Row],[id]],AGCEEP[id],AGCEEP[climate])</f>
        <v>0</v>
      </c>
      <c r="V1343">
        <f>_xlfn.XLOOKUP(Table2[[#This Row],[id]],AGCEEP[id],AGCEEP[culture])</f>
        <v>0</v>
      </c>
      <c r="W1343">
        <f>_xlfn.XLOOKUP(Table2[[#This Row],[id]],AGCEEP[id],AGCEEP[goods])</f>
        <v>0</v>
      </c>
      <c r="X1343" t="str">
        <f>_xlfn.XLOOKUP(Table2[[#This Row],[id]],AGCEEP[id],AGCEEP[name])</f>
        <v>Gulf of Carpentaria</v>
      </c>
      <c r="Y1343">
        <f>_xlfn.XLOOKUP(Table2[[#This Row],[id]],AGCEEP[id],AGCEEP[colonization_difficulty])</f>
        <v>0</v>
      </c>
      <c r="Z1343">
        <f>_xlfn.XLOOKUP(Table2[[#This Row],[id]],AGCEEP[id],AGCEEP[manpower])</f>
        <v>0</v>
      </c>
      <c r="AA1343">
        <f>_xlfn.XLOOKUP(Table2[[#This Row],[id]],AGCEEP[id],AGCEEP[income])</f>
        <v>0</v>
      </c>
    </row>
    <row r="1344" spans="1:27">
      <c r="A1344" s="2">
        <v>1343</v>
      </c>
      <c r="B1344" s="3" t="s">
        <v>989</v>
      </c>
      <c r="C1344" s="3" t="s">
        <v>1647</v>
      </c>
      <c r="D1344" s="3" t="s">
        <v>1616</v>
      </c>
      <c r="E1344" s="3" t="s">
        <v>1308</v>
      </c>
      <c r="F1344" s="3"/>
      <c r="G1344" s="3"/>
      <c r="H1344" s="3"/>
      <c r="I1344" s="3"/>
      <c r="J1344" s="3" t="s">
        <v>1387</v>
      </c>
      <c r="K1344" s="3">
        <v>0</v>
      </c>
      <c r="L1344" s="3"/>
      <c r="M1344" s="3"/>
      <c r="O1344">
        <f>Table2[[#This Row],[id]]</f>
        <v>1343</v>
      </c>
      <c r="P1344" t="str">
        <f>_xlfn.XLOOKUP(Table2[[#This Row],[id]],AGCEEP[id],AGCEEP[continent])</f>
        <v>Oceania</v>
      </c>
      <c r="Q1344" t="str">
        <f>_xlfn.XLOOKUP(Table2[[#This Row],[id]],AGCEEP[id],AGCEEP[region])</f>
        <v>OceaniaSea</v>
      </c>
      <c r="R1344" t="str">
        <f>_xlfn.XLOOKUP(Table2[[#This Row],[id]],AGCEEP[id],AGCEEP[area])</f>
        <v>Sea</v>
      </c>
      <c r="S1344" t="str">
        <f>_xlfn.XLOOKUP(Table2[[#This Row],[id]],AGCEEP[id],AGCEEP[terrain])</f>
        <v>sea</v>
      </c>
      <c r="T1344">
        <f>_xlfn.XLOOKUP(Table2[[#This Row],[id]],AGCEEP[id],AGCEEP[religion])</f>
        <v>0</v>
      </c>
      <c r="U1344">
        <f>_xlfn.XLOOKUP(Table2[[#This Row],[id]],AGCEEP[id],AGCEEP[climate])</f>
        <v>0</v>
      </c>
      <c r="V1344">
        <f>_xlfn.XLOOKUP(Table2[[#This Row],[id]],AGCEEP[id],AGCEEP[culture])</f>
        <v>0</v>
      </c>
      <c r="W1344">
        <f>_xlfn.XLOOKUP(Table2[[#This Row],[id]],AGCEEP[id],AGCEEP[goods])</f>
        <v>0</v>
      </c>
      <c r="X1344" t="str">
        <f>_xlfn.XLOOKUP(Table2[[#This Row],[id]],AGCEEP[id],AGCEEP[name])</f>
        <v>King Sound</v>
      </c>
      <c r="Y1344">
        <f>_xlfn.XLOOKUP(Table2[[#This Row],[id]],AGCEEP[id],AGCEEP[colonization_difficulty])</f>
        <v>0</v>
      </c>
      <c r="Z1344">
        <f>_xlfn.XLOOKUP(Table2[[#This Row],[id]],AGCEEP[id],AGCEEP[manpower])</f>
        <v>0</v>
      </c>
      <c r="AA1344">
        <f>_xlfn.XLOOKUP(Table2[[#This Row],[id]],AGCEEP[id],AGCEEP[income])</f>
        <v>0</v>
      </c>
    </row>
    <row r="1345" spans="1:27">
      <c r="A1345" s="2">
        <v>1344</v>
      </c>
      <c r="B1345" s="3" t="s">
        <v>989</v>
      </c>
      <c r="C1345" s="3" t="s">
        <v>1647</v>
      </c>
      <c r="D1345" s="3" t="s">
        <v>1616</v>
      </c>
      <c r="E1345" s="3" t="s">
        <v>1308</v>
      </c>
      <c r="F1345" s="3"/>
      <c r="G1345" s="3"/>
      <c r="H1345" s="3"/>
      <c r="I1345" s="3"/>
      <c r="J1345" s="3" t="s">
        <v>1386</v>
      </c>
      <c r="K1345" s="3">
        <v>0</v>
      </c>
      <c r="L1345" s="3"/>
      <c r="M1345" s="3"/>
      <c r="O1345">
        <f>Table2[[#This Row],[id]]</f>
        <v>1344</v>
      </c>
      <c r="P1345" t="str">
        <f>_xlfn.XLOOKUP(Table2[[#This Row],[id]],AGCEEP[id],AGCEEP[continent])</f>
        <v>Oceania</v>
      </c>
      <c r="Q1345" t="str">
        <f>_xlfn.XLOOKUP(Table2[[#This Row],[id]],AGCEEP[id],AGCEEP[region])</f>
        <v>OceaniaSea</v>
      </c>
      <c r="R1345" t="str">
        <f>_xlfn.XLOOKUP(Table2[[#This Row],[id]],AGCEEP[id],AGCEEP[area])</f>
        <v>Sea</v>
      </c>
      <c r="S1345" t="str">
        <f>_xlfn.XLOOKUP(Table2[[#This Row],[id]],AGCEEP[id],AGCEEP[terrain])</f>
        <v>sea</v>
      </c>
      <c r="T1345">
        <f>_xlfn.XLOOKUP(Table2[[#This Row],[id]],AGCEEP[id],AGCEEP[religion])</f>
        <v>0</v>
      </c>
      <c r="U1345">
        <f>_xlfn.XLOOKUP(Table2[[#This Row],[id]],AGCEEP[id],AGCEEP[climate])</f>
        <v>0</v>
      </c>
      <c r="V1345">
        <f>_xlfn.XLOOKUP(Table2[[#This Row],[id]],AGCEEP[id],AGCEEP[culture])</f>
        <v>0</v>
      </c>
      <c r="W1345">
        <f>_xlfn.XLOOKUP(Table2[[#This Row],[id]],AGCEEP[id],AGCEEP[goods])</f>
        <v>0</v>
      </c>
      <c r="X1345" t="str">
        <f>_xlfn.XLOOKUP(Table2[[#This Row],[id]],AGCEEP[id],AGCEEP[name])</f>
        <v>South Timor Sea</v>
      </c>
      <c r="Y1345">
        <f>_xlfn.XLOOKUP(Table2[[#This Row],[id]],AGCEEP[id],AGCEEP[colonization_difficulty])</f>
        <v>0</v>
      </c>
      <c r="Z1345">
        <f>_xlfn.XLOOKUP(Table2[[#This Row],[id]],AGCEEP[id],AGCEEP[manpower])</f>
        <v>0</v>
      </c>
      <c r="AA1345">
        <f>_xlfn.XLOOKUP(Table2[[#This Row],[id]],AGCEEP[id],AGCEEP[income])</f>
        <v>0</v>
      </c>
    </row>
    <row r="1346" spans="1:27">
      <c r="A1346" s="2">
        <v>1345</v>
      </c>
      <c r="B1346" s="3" t="s">
        <v>652</v>
      </c>
      <c r="C1346" s="3" t="s">
        <v>1647</v>
      </c>
      <c r="D1346" s="3" t="s">
        <v>1616</v>
      </c>
      <c r="E1346" s="3" t="s">
        <v>1308</v>
      </c>
      <c r="F1346" s="3"/>
      <c r="G1346" s="3"/>
      <c r="H1346" s="3"/>
      <c r="I1346" s="3"/>
      <c r="J1346" s="3" t="s">
        <v>1943</v>
      </c>
      <c r="K1346" s="3">
        <v>0</v>
      </c>
      <c r="L1346" s="3"/>
      <c r="M1346" s="3"/>
      <c r="O1346">
        <f>Table2[[#This Row],[id]]</f>
        <v>1345</v>
      </c>
      <c r="P1346" t="str">
        <f>_xlfn.XLOOKUP(Table2[[#This Row],[id]],AGCEEP[id],AGCEEP[continent])</f>
        <v>Asia</v>
      </c>
      <c r="Q1346" t="str">
        <f>_xlfn.XLOOKUP(Table2[[#This Row],[id]],AGCEEP[id],AGCEEP[region])</f>
        <v>OceaniaSea</v>
      </c>
      <c r="R1346" t="str">
        <f>_xlfn.XLOOKUP(Table2[[#This Row],[id]],AGCEEP[id],AGCEEP[area])</f>
        <v>Sea</v>
      </c>
      <c r="S1346" t="str">
        <f>_xlfn.XLOOKUP(Table2[[#This Row],[id]],AGCEEP[id],AGCEEP[terrain])</f>
        <v>sea</v>
      </c>
      <c r="T1346">
        <f>_xlfn.XLOOKUP(Table2[[#This Row],[id]],AGCEEP[id],AGCEEP[religion])</f>
        <v>0</v>
      </c>
      <c r="U1346">
        <f>_xlfn.XLOOKUP(Table2[[#This Row],[id]],AGCEEP[id],AGCEEP[climate])</f>
        <v>0</v>
      </c>
      <c r="V1346">
        <f>_xlfn.XLOOKUP(Table2[[#This Row],[id]],AGCEEP[id],AGCEEP[culture])</f>
        <v>0</v>
      </c>
      <c r="W1346">
        <f>_xlfn.XLOOKUP(Table2[[#This Row],[id]],AGCEEP[id],AGCEEP[goods])</f>
        <v>0</v>
      </c>
      <c r="X1346" t="str">
        <f>_xlfn.XLOOKUP(Table2[[#This Row],[id]],AGCEEP[id],AGCEEP[name])</f>
        <v>Timor Sea</v>
      </c>
      <c r="Y1346">
        <f>_xlfn.XLOOKUP(Table2[[#This Row],[id]],AGCEEP[id],AGCEEP[colonization_difficulty])</f>
        <v>0</v>
      </c>
      <c r="Z1346">
        <f>_xlfn.XLOOKUP(Table2[[#This Row],[id]],AGCEEP[id],AGCEEP[manpower])</f>
        <v>0</v>
      </c>
      <c r="AA1346">
        <f>_xlfn.XLOOKUP(Table2[[#This Row],[id]],AGCEEP[id],AGCEEP[income])</f>
        <v>0</v>
      </c>
    </row>
    <row r="1347" spans="1:27">
      <c r="A1347" s="2">
        <v>1346</v>
      </c>
      <c r="B1347" s="3" t="s">
        <v>652</v>
      </c>
      <c r="C1347" s="3" t="s">
        <v>1647</v>
      </c>
      <c r="D1347" s="3" t="s">
        <v>1616</v>
      </c>
      <c r="E1347" s="3" t="s">
        <v>1308</v>
      </c>
      <c r="F1347" s="3"/>
      <c r="G1347" s="3"/>
      <c r="H1347" s="3"/>
      <c r="I1347" s="3"/>
      <c r="J1347" s="3" t="s">
        <v>1827</v>
      </c>
      <c r="K1347" s="3">
        <v>0</v>
      </c>
      <c r="L1347" s="3"/>
      <c r="M1347" s="3"/>
      <c r="O1347">
        <f>Table2[[#This Row],[id]]</f>
        <v>1346</v>
      </c>
      <c r="P1347" t="str">
        <f>_xlfn.XLOOKUP(Table2[[#This Row],[id]],AGCEEP[id],AGCEEP[continent])</f>
        <v>Asia</v>
      </c>
      <c r="Q1347" t="str">
        <f>_xlfn.XLOOKUP(Table2[[#This Row],[id]],AGCEEP[id],AGCEEP[region])</f>
        <v>OceaniaSea</v>
      </c>
      <c r="R1347" t="str">
        <f>_xlfn.XLOOKUP(Table2[[#This Row],[id]],AGCEEP[id],AGCEEP[area])</f>
        <v>Sea</v>
      </c>
      <c r="S1347" t="str">
        <f>_xlfn.XLOOKUP(Table2[[#This Row],[id]],AGCEEP[id],AGCEEP[terrain])</f>
        <v>sea</v>
      </c>
      <c r="T1347">
        <f>_xlfn.XLOOKUP(Table2[[#This Row],[id]],AGCEEP[id],AGCEEP[religion])</f>
        <v>0</v>
      </c>
      <c r="U1347">
        <f>_xlfn.XLOOKUP(Table2[[#This Row],[id]],AGCEEP[id],AGCEEP[climate])</f>
        <v>0</v>
      </c>
      <c r="V1347">
        <f>_xlfn.XLOOKUP(Table2[[#This Row],[id]],AGCEEP[id],AGCEEP[culture])</f>
        <v>0</v>
      </c>
      <c r="W1347">
        <f>_xlfn.XLOOKUP(Table2[[#This Row],[id]],AGCEEP[id],AGCEEP[goods])</f>
        <v>0</v>
      </c>
      <c r="X1347" t="str">
        <f>_xlfn.XLOOKUP(Table2[[#This Row],[id]],AGCEEP[id],AGCEEP[name])</f>
        <v>Sea of Timor</v>
      </c>
      <c r="Y1347">
        <f>_xlfn.XLOOKUP(Table2[[#This Row],[id]],AGCEEP[id],AGCEEP[colonization_difficulty])</f>
        <v>0</v>
      </c>
      <c r="Z1347">
        <f>_xlfn.XLOOKUP(Table2[[#This Row],[id]],AGCEEP[id],AGCEEP[manpower])</f>
        <v>0</v>
      </c>
      <c r="AA1347">
        <f>_xlfn.XLOOKUP(Table2[[#This Row],[id]],AGCEEP[id],AGCEEP[income])</f>
        <v>0</v>
      </c>
    </row>
    <row r="1348" spans="1:27">
      <c r="A1348" s="2">
        <v>1347</v>
      </c>
      <c r="B1348" s="3" t="s">
        <v>652</v>
      </c>
      <c r="C1348" s="3" t="s">
        <v>1647</v>
      </c>
      <c r="D1348" s="3" t="s">
        <v>1616</v>
      </c>
      <c r="E1348" s="3" t="s">
        <v>1308</v>
      </c>
      <c r="F1348" s="3"/>
      <c r="G1348" s="3"/>
      <c r="H1348" s="3"/>
      <c r="I1348" s="3"/>
      <c r="J1348" s="3" t="s">
        <v>1377</v>
      </c>
      <c r="K1348" s="3">
        <v>0</v>
      </c>
      <c r="L1348" s="3"/>
      <c r="M1348" s="3"/>
      <c r="O1348">
        <f>Table2[[#This Row],[id]]</f>
        <v>1347</v>
      </c>
      <c r="P1348" t="str">
        <f>_xlfn.XLOOKUP(Table2[[#This Row],[id]],AGCEEP[id],AGCEEP[continent])</f>
        <v>Asia</v>
      </c>
      <c r="Q1348" t="str">
        <f>_xlfn.XLOOKUP(Table2[[#This Row],[id]],AGCEEP[id],AGCEEP[region])</f>
        <v>OceaniaSea</v>
      </c>
      <c r="R1348" t="str">
        <f>_xlfn.XLOOKUP(Table2[[#This Row],[id]],AGCEEP[id],AGCEEP[area])</f>
        <v>Sea</v>
      </c>
      <c r="S1348" t="str">
        <f>_xlfn.XLOOKUP(Table2[[#This Row],[id]],AGCEEP[id],AGCEEP[terrain])</f>
        <v>sea</v>
      </c>
      <c r="T1348">
        <f>_xlfn.XLOOKUP(Table2[[#This Row],[id]],AGCEEP[id],AGCEEP[religion])</f>
        <v>0</v>
      </c>
      <c r="U1348">
        <f>_xlfn.XLOOKUP(Table2[[#This Row],[id]],AGCEEP[id],AGCEEP[climate])</f>
        <v>0</v>
      </c>
      <c r="V1348">
        <f>_xlfn.XLOOKUP(Table2[[#This Row],[id]],AGCEEP[id],AGCEEP[culture])</f>
        <v>0</v>
      </c>
      <c r="W1348">
        <f>_xlfn.XLOOKUP(Table2[[#This Row],[id]],AGCEEP[id],AGCEEP[goods])</f>
        <v>0</v>
      </c>
      <c r="X1348" t="str">
        <f>_xlfn.XLOOKUP(Table2[[#This Row],[id]],AGCEEP[id],AGCEEP[name])</f>
        <v>Straits of Lombok</v>
      </c>
      <c r="Y1348">
        <f>_xlfn.XLOOKUP(Table2[[#This Row],[id]],AGCEEP[id],AGCEEP[colonization_difficulty])</f>
        <v>0</v>
      </c>
      <c r="Z1348">
        <f>_xlfn.XLOOKUP(Table2[[#This Row],[id]],AGCEEP[id],AGCEEP[manpower])</f>
        <v>0</v>
      </c>
      <c r="AA1348">
        <f>_xlfn.XLOOKUP(Table2[[#This Row],[id]],AGCEEP[id],AGCEEP[income])</f>
        <v>0</v>
      </c>
    </row>
    <row r="1349" spans="1:27">
      <c r="A1349" s="2">
        <v>1348</v>
      </c>
      <c r="B1349" s="3" t="s">
        <v>652</v>
      </c>
      <c r="C1349" s="3" t="s">
        <v>1647</v>
      </c>
      <c r="D1349" s="3" t="s">
        <v>1616</v>
      </c>
      <c r="E1349" s="3" t="s">
        <v>1308</v>
      </c>
      <c r="F1349" s="3"/>
      <c r="G1349" s="3"/>
      <c r="H1349" s="3"/>
      <c r="I1349" s="3"/>
      <c r="J1349" s="3" t="s">
        <v>1369</v>
      </c>
      <c r="K1349" s="3">
        <v>0</v>
      </c>
      <c r="L1349" s="3"/>
      <c r="M1349" s="3"/>
      <c r="O1349">
        <f>Table2[[#This Row],[id]]</f>
        <v>1348</v>
      </c>
      <c r="P1349" t="str">
        <f>_xlfn.XLOOKUP(Table2[[#This Row],[id]],AGCEEP[id],AGCEEP[continent])</f>
        <v>Asia</v>
      </c>
      <c r="Q1349" t="str">
        <f>_xlfn.XLOOKUP(Table2[[#This Row],[id]],AGCEEP[id],AGCEEP[region])</f>
        <v>WPacificSea</v>
      </c>
      <c r="R1349" t="str">
        <f>_xlfn.XLOOKUP(Table2[[#This Row],[id]],AGCEEP[id],AGCEEP[area])</f>
        <v>Sea</v>
      </c>
      <c r="S1349" t="str">
        <f>_xlfn.XLOOKUP(Table2[[#This Row],[id]],AGCEEP[id],AGCEEP[terrain])</f>
        <v>sea</v>
      </c>
      <c r="T1349">
        <f>_xlfn.XLOOKUP(Table2[[#This Row],[id]],AGCEEP[id],AGCEEP[religion])</f>
        <v>0</v>
      </c>
      <c r="U1349">
        <f>_xlfn.XLOOKUP(Table2[[#This Row],[id]],AGCEEP[id],AGCEEP[climate])</f>
        <v>0</v>
      </c>
      <c r="V1349">
        <f>_xlfn.XLOOKUP(Table2[[#This Row],[id]],AGCEEP[id],AGCEEP[culture])</f>
        <v>0</v>
      </c>
      <c r="W1349">
        <f>_xlfn.XLOOKUP(Table2[[#This Row],[id]],AGCEEP[id],AGCEEP[goods])</f>
        <v>0</v>
      </c>
      <c r="X1349" t="str">
        <f>_xlfn.XLOOKUP(Table2[[#This Row],[id]],AGCEEP[id],AGCEEP[name])</f>
        <v>Moro Gulf</v>
      </c>
      <c r="Y1349">
        <f>_xlfn.XLOOKUP(Table2[[#This Row],[id]],AGCEEP[id],AGCEEP[colonization_difficulty])</f>
        <v>0</v>
      </c>
      <c r="Z1349">
        <f>_xlfn.XLOOKUP(Table2[[#This Row],[id]],AGCEEP[id],AGCEEP[manpower])</f>
        <v>0</v>
      </c>
      <c r="AA1349">
        <f>_xlfn.XLOOKUP(Table2[[#This Row],[id]],AGCEEP[id],AGCEEP[income])</f>
        <v>0</v>
      </c>
    </row>
    <row r="1350" spans="1:27">
      <c r="A1350" s="2">
        <v>1349</v>
      </c>
      <c r="B1350" s="3" t="s">
        <v>652</v>
      </c>
      <c r="C1350" s="3" t="s">
        <v>1647</v>
      </c>
      <c r="D1350" s="3" t="s">
        <v>1616</v>
      </c>
      <c r="E1350" s="3" t="s">
        <v>1308</v>
      </c>
      <c r="F1350" s="3"/>
      <c r="G1350" s="3"/>
      <c r="H1350" s="3"/>
      <c r="I1350" s="3"/>
      <c r="J1350" s="3" t="s">
        <v>1380</v>
      </c>
      <c r="K1350" s="3">
        <v>0</v>
      </c>
      <c r="L1350" s="3"/>
      <c r="M1350" s="3"/>
      <c r="O1350">
        <f>Table2[[#This Row],[id]]</f>
        <v>1349</v>
      </c>
      <c r="P1350" t="str">
        <f>_xlfn.XLOOKUP(Table2[[#This Row],[id]],AGCEEP[id],AGCEEP[continent])</f>
        <v>Asia</v>
      </c>
      <c r="Q1350" t="str">
        <f>_xlfn.XLOOKUP(Table2[[#This Row],[id]],AGCEEP[id],AGCEEP[region])</f>
        <v>WPacificSea</v>
      </c>
      <c r="R1350" t="str">
        <f>_xlfn.XLOOKUP(Table2[[#This Row],[id]],AGCEEP[id],AGCEEP[area])</f>
        <v>Sea</v>
      </c>
      <c r="S1350" t="str">
        <f>_xlfn.XLOOKUP(Table2[[#This Row],[id]],AGCEEP[id],AGCEEP[terrain])</f>
        <v>sea</v>
      </c>
      <c r="T1350">
        <f>_xlfn.XLOOKUP(Table2[[#This Row],[id]],AGCEEP[id],AGCEEP[religion])</f>
        <v>0</v>
      </c>
      <c r="U1350">
        <f>_xlfn.XLOOKUP(Table2[[#This Row],[id]],AGCEEP[id],AGCEEP[climate])</f>
        <v>0</v>
      </c>
      <c r="V1350">
        <f>_xlfn.XLOOKUP(Table2[[#This Row],[id]],AGCEEP[id],AGCEEP[culture])</f>
        <v>0</v>
      </c>
      <c r="W1350">
        <f>_xlfn.XLOOKUP(Table2[[#This Row],[id]],AGCEEP[id],AGCEEP[goods])</f>
        <v>0</v>
      </c>
      <c r="X1350" t="str">
        <f>_xlfn.XLOOKUP(Table2[[#This Row],[id]],AGCEEP[id],AGCEEP[name])</f>
        <v>Sea of Palawan</v>
      </c>
      <c r="Y1350">
        <f>_xlfn.XLOOKUP(Table2[[#This Row],[id]],AGCEEP[id],AGCEEP[colonization_difficulty])</f>
        <v>0</v>
      </c>
      <c r="Z1350">
        <f>_xlfn.XLOOKUP(Table2[[#This Row],[id]],AGCEEP[id],AGCEEP[manpower])</f>
        <v>0</v>
      </c>
      <c r="AA1350">
        <f>_xlfn.XLOOKUP(Table2[[#This Row],[id]],AGCEEP[id],AGCEEP[income])</f>
        <v>0</v>
      </c>
    </row>
    <row r="1351" spans="1:27">
      <c r="A1351" s="2">
        <v>1350</v>
      </c>
      <c r="B1351" s="3" t="s">
        <v>652</v>
      </c>
      <c r="C1351" s="3" t="s">
        <v>1647</v>
      </c>
      <c r="D1351" s="3" t="s">
        <v>1616</v>
      </c>
      <c r="E1351" s="3" t="s">
        <v>1308</v>
      </c>
      <c r="F1351" s="3"/>
      <c r="G1351" s="3"/>
      <c r="H1351" s="3"/>
      <c r="I1351" s="3"/>
      <c r="J1351" s="3" t="s">
        <v>1381</v>
      </c>
      <c r="K1351" s="3">
        <v>0</v>
      </c>
      <c r="L1351" s="3"/>
      <c r="M1351" s="3"/>
      <c r="O1351">
        <f>Table2[[#This Row],[id]]</f>
        <v>1350</v>
      </c>
      <c r="P1351" t="str">
        <f>_xlfn.XLOOKUP(Table2[[#This Row],[id]],AGCEEP[id],AGCEEP[continent])</f>
        <v>Asia</v>
      </c>
      <c r="Q1351" t="str">
        <f>_xlfn.XLOOKUP(Table2[[#This Row],[id]],AGCEEP[id],AGCEEP[region])</f>
        <v>OceaniaSea</v>
      </c>
      <c r="R1351" t="str">
        <f>_xlfn.XLOOKUP(Table2[[#This Row],[id]],AGCEEP[id],AGCEEP[area])</f>
        <v>Sea</v>
      </c>
      <c r="S1351" t="str">
        <f>_xlfn.XLOOKUP(Table2[[#This Row],[id]],AGCEEP[id],AGCEEP[terrain])</f>
        <v>sea</v>
      </c>
      <c r="T1351">
        <f>_xlfn.XLOOKUP(Table2[[#This Row],[id]],AGCEEP[id],AGCEEP[religion])</f>
        <v>0</v>
      </c>
      <c r="U1351">
        <f>_xlfn.XLOOKUP(Table2[[#This Row],[id]],AGCEEP[id],AGCEEP[climate])</f>
        <v>0</v>
      </c>
      <c r="V1351">
        <f>_xlfn.XLOOKUP(Table2[[#This Row],[id]],AGCEEP[id],AGCEEP[culture])</f>
        <v>0</v>
      </c>
      <c r="W1351">
        <f>_xlfn.XLOOKUP(Table2[[#This Row],[id]],AGCEEP[id],AGCEEP[goods])</f>
        <v>0</v>
      </c>
      <c r="X1351" t="str">
        <f>_xlfn.XLOOKUP(Table2[[#This Row],[id]],AGCEEP[id],AGCEEP[name])</f>
        <v>Coast of Brunei</v>
      </c>
      <c r="Y1351">
        <f>_xlfn.XLOOKUP(Table2[[#This Row],[id]],AGCEEP[id],AGCEEP[colonization_difficulty])</f>
        <v>0</v>
      </c>
      <c r="Z1351">
        <f>_xlfn.XLOOKUP(Table2[[#This Row],[id]],AGCEEP[id],AGCEEP[manpower])</f>
        <v>0</v>
      </c>
      <c r="AA1351">
        <f>_xlfn.XLOOKUP(Table2[[#This Row],[id]],AGCEEP[id],AGCEEP[income])</f>
        <v>0</v>
      </c>
    </row>
    <row r="1352" spans="1:27">
      <c r="A1352" s="2">
        <v>1351</v>
      </c>
      <c r="B1352" s="3" t="s">
        <v>652</v>
      </c>
      <c r="C1352" s="3" t="s">
        <v>1642</v>
      </c>
      <c r="D1352" s="3" t="s">
        <v>1616</v>
      </c>
      <c r="E1352" s="3" t="s">
        <v>1308</v>
      </c>
      <c r="F1352" s="3"/>
      <c r="G1352" s="3"/>
      <c r="H1352" s="3"/>
      <c r="I1352" s="3"/>
      <c r="J1352" s="3" t="s">
        <v>1342</v>
      </c>
      <c r="K1352" s="3">
        <v>0</v>
      </c>
      <c r="L1352" s="3"/>
      <c r="M1352" s="3"/>
      <c r="O1352">
        <f>Table2[[#This Row],[id]]</f>
        <v>1351</v>
      </c>
      <c r="P1352" t="str">
        <f>_xlfn.XLOOKUP(Table2[[#This Row],[id]],AGCEEP[id],AGCEEP[continent])</f>
        <v>Asia</v>
      </c>
      <c r="Q1352" t="str">
        <f>_xlfn.XLOOKUP(Table2[[#This Row],[id]],AGCEEP[id],AGCEEP[region])</f>
        <v>ThaiSea</v>
      </c>
      <c r="R1352" t="str">
        <f>_xlfn.XLOOKUP(Table2[[#This Row],[id]],AGCEEP[id],AGCEEP[area])</f>
        <v>Sea</v>
      </c>
      <c r="S1352" t="str">
        <f>_xlfn.XLOOKUP(Table2[[#This Row],[id]],AGCEEP[id],AGCEEP[terrain])</f>
        <v>sea</v>
      </c>
      <c r="T1352">
        <f>_xlfn.XLOOKUP(Table2[[#This Row],[id]],AGCEEP[id],AGCEEP[religion])</f>
        <v>0</v>
      </c>
      <c r="U1352">
        <f>_xlfn.XLOOKUP(Table2[[#This Row],[id]],AGCEEP[id],AGCEEP[climate])</f>
        <v>0</v>
      </c>
      <c r="V1352">
        <f>_xlfn.XLOOKUP(Table2[[#This Row],[id]],AGCEEP[id],AGCEEP[culture])</f>
        <v>0</v>
      </c>
      <c r="W1352">
        <f>_xlfn.XLOOKUP(Table2[[#This Row],[id]],AGCEEP[id],AGCEEP[goods])</f>
        <v>0</v>
      </c>
      <c r="X1352" t="str">
        <f>_xlfn.XLOOKUP(Table2[[#This Row],[id]],AGCEEP[id],AGCEEP[name])</f>
        <v>Cam Rah Bay</v>
      </c>
      <c r="Y1352">
        <f>_xlfn.XLOOKUP(Table2[[#This Row],[id]],AGCEEP[id],AGCEEP[colonization_difficulty])</f>
        <v>0</v>
      </c>
      <c r="Z1352">
        <f>_xlfn.XLOOKUP(Table2[[#This Row],[id]],AGCEEP[id],AGCEEP[manpower])</f>
        <v>0</v>
      </c>
      <c r="AA1352">
        <f>_xlfn.XLOOKUP(Table2[[#This Row],[id]],AGCEEP[id],AGCEEP[income])</f>
        <v>0</v>
      </c>
    </row>
    <row r="1353" spans="1:27">
      <c r="A1353" s="2">
        <v>1352</v>
      </c>
      <c r="B1353" s="3" t="s">
        <v>652</v>
      </c>
      <c r="C1353" s="3" t="s">
        <v>1647</v>
      </c>
      <c r="D1353" s="3" t="s">
        <v>1616</v>
      </c>
      <c r="E1353" s="3" t="s">
        <v>1308</v>
      </c>
      <c r="F1353" s="3"/>
      <c r="G1353" s="3"/>
      <c r="H1353" s="3"/>
      <c r="I1353" s="3"/>
      <c r="J1353" s="3" t="s">
        <v>1828</v>
      </c>
      <c r="K1353" s="3">
        <v>0</v>
      </c>
      <c r="L1353" s="3"/>
      <c r="M1353" s="3"/>
      <c r="O1353">
        <f>Table2[[#This Row],[id]]</f>
        <v>1352</v>
      </c>
      <c r="P1353" t="str">
        <f>_xlfn.XLOOKUP(Table2[[#This Row],[id]],AGCEEP[id],AGCEEP[continent])</f>
        <v>Asia</v>
      </c>
      <c r="Q1353" t="str">
        <f>_xlfn.XLOOKUP(Table2[[#This Row],[id]],AGCEEP[id],AGCEEP[region])</f>
        <v>WPacificSea</v>
      </c>
      <c r="R1353" t="str">
        <f>_xlfn.XLOOKUP(Table2[[#This Row],[id]],AGCEEP[id],AGCEEP[area])</f>
        <v>Sea</v>
      </c>
      <c r="S1353" t="str">
        <f>_xlfn.XLOOKUP(Table2[[#This Row],[id]],AGCEEP[id],AGCEEP[terrain])</f>
        <v>sea</v>
      </c>
      <c r="T1353">
        <f>_xlfn.XLOOKUP(Table2[[#This Row],[id]],AGCEEP[id],AGCEEP[religion])</f>
        <v>0</v>
      </c>
      <c r="U1353">
        <f>_xlfn.XLOOKUP(Table2[[#This Row],[id]],AGCEEP[id],AGCEEP[climate])</f>
        <v>0</v>
      </c>
      <c r="V1353">
        <f>_xlfn.XLOOKUP(Table2[[#This Row],[id]],AGCEEP[id],AGCEEP[culture])</f>
        <v>0</v>
      </c>
      <c r="W1353">
        <f>_xlfn.XLOOKUP(Table2[[#This Row],[id]],AGCEEP[id],AGCEEP[goods])</f>
        <v>0</v>
      </c>
      <c r="X1353" t="str">
        <f>_xlfn.XLOOKUP(Table2[[#This Row],[id]],AGCEEP[id],AGCEEP[name])</f>
        <v>Manilla Bay</v>
      </c>
      <c r="Y1353">
        <f>_xlfn.XLOOKUP(Table2[[#This Row],[id]],AGCEEP[id],AGCEEP[colonization_difficulty])</f>
        <v>0</v>
      </c>
      <c r="Z1353">
        <f>_xlfn.XLOOKUP(Table2[[#This Row],[id]],AGCEEP[id],AGCEEP[manpower])</f>
        <v>0</v>
      </c>
      <c r="AA1353">
        <f>_xlfn.XLOOKUP(Table2[[#This Row],[id]],AGCEEP[id],AGCEEP[income])</f>
        <v>0</v>
      </c>
    </row>
    <row r="1354" spans="1:27">
      <c r="A1354" s="2">
        <v>1353</v>
      </c>
      <c r="B1354" s="3" t="s">
        <v>652</v>
      </c>
      <c r="C1354" s="3" t="s">
        <v>1647</v>
      </c>
      <c r="D1354" s="3" t="s">
        <v>1616</v>
      </c>
      <c r="E1354" s="3" t="s">
        <v>1308</v>
      </c>
      <c r="F1354" s="3"/>
      <c r="G1354" s="3"/>
      <c r="H1354" s="3"/>
      <c r="I1354" s="3"/>
      <c r="J1354" s="3" t="s">
        <v>1384</v>
      </c>
      <c r="K1354" s="3">
        <v>0</v>
      </c>
      <c r="L1354" s="3"/>
      <c r="M1354" s="3"/>
      <c r="O1354">
        <f>Table2[[#This Row],[id]]</f>
        <v>1353</v>
      </c>
      <c r="P1354" t="str">
        <f>_xlfn.XLOOKUP(Table2[[#This Row],[id]],AGCEEP[id],AGCEEP[continent])</f>
        <v>Asia</v>
      </c>
      <c r="Q1354" t="str">
        <f>_xlfn.XLOOKUP(Table2[[#This Row],[id]],AGCEEP[id],AGCEEP[region])</f>
        <v>OceaniaSea</v>
      </c>
      <c r="R1354" t="str">
        <f>_xlfn.XLOOKUP(Table2[[#This Row],[id]],AGCEEP[id],AGCEEP[area])</f>
        <v>Sea</v>
      </c>
      <c r="S1354" t="str">
        <f>_xlfn.XLOOKUP(Table2[[#This Row],[id]],AGCEEP[id],AGCEEP[terrain])</f>
        <v>sea</v>
      </c>
      <c r="T1354">
        <f>_xlfn.XLOOKUP(Table2[[#This Row],[id]],AGCEEP[id],AGCEEP[religion])</f>
        <v>0</v>
      </c>
      <c r="U1354">
        <f>_xlfn.XLOOKUP(Table2[[#This Row],[id]],AGCEEP[id],AGCEEP[climate])</f>
        <v>0</v>
      </c>
      <c r="V1354">
        <f>_xlfn.XLOOKUP(Table2[[#This Row],[id]],AGCEEP[id],AGCEEP[culture])</f>
        <v>0</v>
      </c>
      <c r="W1354">
        <f>_xlfn.XLOOKUP(Table2[[#This Row],[id]],AGCEEP[id],AGCEEP[goods])</f>
        <v>0</v>
      </c>
      <c r="X1354" t="str">
        <f>_xlfn.XLOOKUP(Table2[[#This Row],[id]],AGCEEP[id],AGCEEP[name])</f>
        <v>Karimata Strait</v>
      </c>
      <c r="Y1354">
        <f>_xlfn.XLOOKUP(Table2[[#This Row],[id]],AGCEEP[id],AGCEEP[colonization_difficulty])</f>
        <v>0</v>
      </c>
      <c r="Z1354">
        <f>_xlfn.XLOOKUP(Table2[[#This Row],[id]],AGCEEP[id],AGCEEP[manpower])</f>
        <v>0</v>
      </c>
      <c r="AA1354">
        <f>_xlfn.XLOOKUP(Table2[[#This Row],[id]],AGCEEP[id],AGCEEP[income])</f>
        <v>0</v>
      </c>
    </row>
    <row r="1355" spans="1:27">
      <c r="A1355" s="2">
        <v>1354</v>
      </c>
      <c r="B1355" s="3" t="s">
        <v>652</v>
      </c>
      <c r="C1355" s="3" t="s">
        <v>1647</v>
      </c>
      <c r="D1355" s="3" t="s">
        <v>1616</v>
      </c>
      <c r="E1355" s="3" t="s">
        <v>1308</v>
      </c>
      <c r="F1355" s="3"/>
      <c r="G1355" s="3"/>
      <c r="H1355" s="3"/>
      <c r="I1355" s="3"/>
      <c r="J1355" s="3" t="s">
        <v>1385</v>
      </c>
      <c r="K1355" s="3">
        <v>0</v>
      </c>
      <c r="L1355" s="3"/>
      <c r="M1355" s="3"/>
      <c r="O1355">
        <f>Table2[[#This Row],[id]]</f>
        <v>1354</v>
      </c>
      <c r="P1355" t="str">
        <f>_xlfn.XLOOKUP(Table2[[#This Row],[id]],AGCEEP[id],AGCEEP[continent])</f>
        <v>Asia</v>
      </c>
      <c r="Q1355" t="str">
        <f>_xlfn.XLOOKUP(Table2[[#This Row],[id]],AGCEEP[id],AGCEEP[region])</f>
        <v>OceaniaSea</v>
      </c>
      <c r="R1355" t="str">
        <f>_xlfn.XLOOKUP(Table2[[#This Row],[id]],AGCEEP[id],AGCEEP[area])</f>
        <v>Sea</v>
      </c>
      <c r="S1355" t="str">
        <f>_xlfn.XLOOKUP(Table2[[#This Row],[id]],AGCEEP[id],AGCEEP[terrain])</f>
        <v>sea</v>
      </c>
      <c r="T1355">
        <f>_xlfn.XLOOKUP(Table2[[#This Row],[id]],AGCEEP[id],AGCEEP[religion])</f>
        <v>0</v>
      </c>
      <c r="U1355">
        <f>_xlfn.XLOOKUP(Table2[[#This Row],[id]],AGCEEP[id],AGCEEP[climate])</f>
        <v>0</v>
      </c>
      <c r="V1355">
        <f>_xlfn.XLOOKUP(Table2[[#This Row],[id]],AGCEEP[id],AGCEEP[culture])</f>
        <v>0</v>
      </c>
      <c r="W1355">
        <f>_xlfn.XLOOKUP(Table2[[#This Row],[id]],AGCEEP[id],AGCEEP[goods])</f>
        <v>0</v>
      </c>
      <c r="X1355" t="str">
        <f>_xlfn.XLOOKUP(Table2[[#This Row],[id]],AGCEEP[id],AGCEEP[name])</f>
        <v>Coast of Java</v>
      </c>
      <c r="Y1355">
        <f>_xlfn.XLOOKUP(Table2[[#This Row],[id]],AGCEEP[id],AGCEEP[colonization_difficulty])</f>
        <v>0</v>
      </c>
      <c r="Z1355">
        <f>_xlfn.XLOOKUP(Table2[[#This Row],[id]],AGCEEP[id],AGCEEP[manpower])</f>
        <v>0</v>
      </c>
      <c r="AA1355">
        <f>_xlfn.XLOOKUP(Table2[[#This Row],[id]],AGCEEP[id],AGCEEP[income])</f>
        <v>0</v>
      </c>
    </row>
    <row r="1356" spans="1:27">
      <c r="A1356" s="2">
        <v>1355</v>
      </c>
      <c r="B1356" s="3" t="s">
        <v>652</v>
      </c>
      <c r="C1356" s="3" t="s">
        <v>1641</v>
      </c>
      <c r="D1356" s="3" t="s">
        <v>1616</v>
      </c>
      <c r="E1356" s="3" t="s">
        <v>1308</v>
      </c>
      <c r="F1356" s="3"/>
      <c r="G1356" s="3"/>
      <c r="H1356" s="3"/>
      <c r="I1356" s="3"/>
      <c r="J1356" s="3" t="s">
        <v>1829</v>
      </c>
      <c r="K1356" s="3">
        <v>0</v>
      </c>
      <c r="L1356" s="3"/>
      <c r="M1356" s="3"/>
      <c r="O1356">
        <f>Table2[[#This Row],[id]]</f>
        <v>1355</v>
      </c>
      <c r="P1356" t="str">
        <f>_xlfn.XLOOKUP(Table2[[#This Row],[id]],AGCEEP[id],AGCEEP[continent])</f>
        <v>Asia</v>
      </c>
      <c r="Q1356" t="str">
        <f>_xlfn.XLOOKUP(Table2[[#This Row],[id]],AGCEEP[id],AGCEEP[region])</f>
        <v>NEIndianSea</v>
      </c>
      <c r="R1356" t="str">
        <f>_xlfn.XLOOKUP(Table2[[#This Row],[id]],AGCEEP[id],AGCEEP[area])</f>
        <v>Sea</v>
      </c>
      <c r="S1356" t="str">
        <f>_xlfn.XLOOKUP(Table2[[#This Row],[id]],AGCEEP[id],AGCEEP[terrain])</f>
        <v>sea</v>
      </c>
      <c r="T1356">
        <f>_xlfn.XLOOKUP(Table2[[#This Row],[id]],AGCEEP[id],AGCEEP[religion])</f>
        <v>0</v>
      </c>
      <c r="U1356">
        <f>_xlfn.XLOOKUP(Table2[[#This Row],[id]],AGCEEP[id],AGCEEP[climate])</f>
        <v>0</v>
      </c>
      <c r="V1356">
        <f>_xlfn.XLOOKUP(Table2[[#This Row],[id]],AGCEEP[id],AGCEEP[culture])</f>
        <v>0</v>
      </c>
      <c r="W1356">
        <f>_xlfn.XLOOKUP(Table2[[#This Row],[id]],AGCEEP[id],AGCEEP[goods])</f>
        <v>0</v>
      </c>
      <c r="X1356" t="str">
        <f>_xlfn.XLOOKUP(Table2[[#This Row],[id]],AGCEEP[id],AGCEEP[name])</f>
        <v>Christmas Island</v>
      </c>
      <c r="Y1356">
        <f>_xlfn.XLOOKUP(Table2[[#This Row],[id]],AGCEEP[id],AGCEEP[colonization_difficulty])</f>
        <v>0</v>
      </c>
      <c r="Z1356">
        <f>_xlfn.XLOOKUP(Table2[[#This Row],[id]],AGCEEP[id],AGCEEP[manpower])</f>
        <v>0</v>
      </c>
      <c r="AA1356">
        <f>_xlfn.XLOOKUP(Table2[[#This Row],[id]],AGCEEP[id],AGCEEP[income])</f>
        <v>0</v>
      </c>
    </row>
    <row r="1357" spans="1:27">
      <c r="A1357" s="2">
        <v>1356</v>
      </c>
      <c r="B1357" s="3" t="s">
        <v>652</v>
      </c>
      <c r="C1357" s="3" t="s">
        <v>1642</v>
      </c>
      <c r="D1357" s="3" t="s">
        <v>1616</v>
      </c>
      <c r="E1357" s="3" t="s">
        <v>1308</v>
      </c>
      <c r="F1357" s="3"/>
      <c r="G1357" s="3"/>
      <c r="H1357" s="3"/>
      <c r="I1357" s="3"/>
      <c r="J1357" s="3" t="s">
        <v>1939</v>
      </c>
      <c r="K1357" s="3">
        <v>0</v>
      </c>
      <c r="L1357" s="3"/>
      <c r="M1357" s="3"/>
      <c r="O1357">
        <f>Table2[[#This Row],[id]]</f>
        <v>1356</v>
      </c>
      <c r="P1357" t="str">
        <f>_xlfn.XLOOKUP(Table2[[#This Row],[id]],AGCEEP[id],AGCEEP[continent])</f>
        <v>Asia</v>
      </c>
      <c r="Q1357" t="str">
        <f>_xlfn.XLOOKUP(Table2[[#This Row],[id]],AGCEEP[id],AGCEEP[region])</f>
        <v>ThaiSea</v>
      </c>
      <c r="R1357" t="str">
        <f>_xlfn.XLOOKUP(Table2[[#This Row],[id]],AGCEEP[id],AGCEEP[area])</f>
        <v>Sea</v>
      </c>
      <c r="S1357" t="str">
        <f>_xlfn.XLOOKUP(Table2[[#This Row],[id]],AGCEEP[id],AGCEEP[terrain])</f>
        <v>sea</v>
      </c>
      <c r="T1357">
        <f>_xlfn.XLOOKUP(Table2[[#This Row],[id]],AGCEEP[id],AGCEEP[religion])</f>
        <v>0</v>
      </c>
      <c r="U1357">
        <f>_xlfn.XLOOKUP(Table2[[#This Row],[id]],AGCEEP[id],AGCEEP[climate])</f>
        <v>0</v>
      </c>
      <c r="V1357">
        <f>_xlfn.XLOOKUP(Table2[[#This Row],[id]],AGCEEP[id],AGCEEP[culture])</f>
        <v>0</v>
      </c>
      <c r="W1357">
        <f>_xlfn.XLOOKUP(Table2[[#This Row],[id]],AGCEEP[id],AGCEEP[goods])</f>
        <v>0</v>
      </c>
      <c r="X1357" t="str">
        <f>_xlfn.XLOOKUP(Table2[[#This Row],[id]],AGCEEP[id],AGCEEP[name])</f>
        <v>Mekong Delta</v>
      </c>
      <c r="Y1357">
        <f>_xlfn.XLOOKUP(Table2[[#This Row],[id]],AGCEEP[id],AGCEEP[colonization_difficulty])</f>
        <v>0</v>
      </c>
      <c r="Z1357">
        <f>_xlfn.XLOOKUP(Table2[[#This Row],[id]],AGCEEP[id],AGCEEP[manpower])</f>
        <v>0</v>
      </c>
      <c r="AA1357">
        <f>_xlfn.XLOOKUP(Table2[[#This Row],[id]],AGCEEP[id],AGCEEP[income])</f>
        <v>0</v>
      </c>
    </row>
    <row r="1358" spans="1:27">
      <c r="A1358" s="2">
        <v>1357</v>
      </c>
      <c r="B1358" s="3" t="s">
        <v>652</v>
      </c>
      <c r="C1358" s="3" t="s">
        <v>1641</v>
      </c>
      <c r="D1358" s="3" t="s">
        <v>1616</v>
      </c>
      <c r="E1358" s="3" t="s">
        <v>1308</v>
      </c>
      <c r="F1358" s="3"/>
      <c r="G1358" s="3"/>
      <c r="H1358" s="3"/>
      <c r="I1358" s="3"/>
      <c r="J1358" s="3" t="s">
        <v>1406</v>
      </c>
      <c r="K1358" s="3">
        <v>0</v>
      </c>
      <c r="L1358" s="3"/>
      <c r="M1358" s="3"/>
      <c r="O1358">
        <f>Table2[[#This Row],[id]]</f>
        <v>1357</v>
      </c>
      <c r="P1358" t="str">
        <f>_xlfn.XLOOKUP(Table2[[#This Row],[id]],AGCEEP[id],AGCEEP[continent])</f>
        <v>Asia</v>
      </c>
      <c r="Q1358" t="str">
        <f>_xlfn.XLOOKUP(Table2[[#This Row],[id]],AGCEEP[id],AGCEEP[region])</f>
        <v>NEIndianSea</v>
      </c>
      <c r="R1358" t="str">
        <f>_xlfn.XLOOKUP(Table2[[#This Row],[id]],AGCEEP[id],AGCEEP[area])</f>
        <v>Sea</v>
      </c>
      <c r="S1358" t="str">
        <f>_xlfn.XLOOKUP(Table2[[#This Row],[id]],AGCEEP[id],AGCEEP[terrain])</f>
        <v>sea</v>
      </c>
      <c r="T1358">
        <f>_xlfn.XLOOKUP(Table2[[#This Row],[id]],AGCEEP[id],AGCEEP[religion])</f>
        <v>0</v>
      </c>
      <c r="U1358">
        <f>_xlfn.XLOOKUP(Table2[[#This Row],[id]],AGCEEP[id],AGCEEP[climate])</f>
        <v>0</v>
      </c>
      <c r="V1358">
        <f>_xlfn.XLOOKUP(Table2[[#This Row],[id]],AGCEEP[id],AGCEEP[culture])</f>
        <v>0</v>
      </c>
      <c r="W1358">
        <f>_xlfn.XLOOKUP(Table2[[#This Row],[id]],AGCEEP[id],AGCEEP[goods])</f>
        <v>0</v>
      </c>
      <c r="X1358" t="str">
        <f>_xlfn.XLOOKUP(Table2[[#This Row],[id]],AGCEEP[id],AGCEEP[name])</f>
        <v>Nicobar Islands</v>
      </c>
      <c r="Y1358">
        <f>_xlfn.XLOOKUP(Table2[[#This Row],[id]],AGCEEP[id],AGCEEP[colonization_difficulty])</f>
        <v>0</v>
      </c>
      <c r="Z1358">
        <f>_xlfn.XLOOKUP(Table2[[#This Row],[id]],AGCEEP[id],AGCEEP[manpower])</f>
        <v>0</v>
      </c>
      <c r="AA1358">
        <f>_xlfn.XLOOKUP(Table2[[#This Row],[id]],AGCEEP[id],AGCEEP[income])</f>
        <v>0</v>
      </c>
    </row>
    <row r="1359" spans="1:27">
      <c r="A1359" s="2">
        <v>1358</v>
      </c>
      <c r="B1359" s="3" t="s">
        <v>652</v>
      </c>
      <c r="C1359" s="3" t="s">
        <v>1641</v>
      </c>
      <c r="D1359" s="3" t="s">
        <v>1616</v>
      </c>
      <c r="E1359" s="3" t="s">
        <v>1308</v>
      </c>
      <c r="F1359" s="3"/>
      <c r="G1359" s="3"/>
      <c r="H1359" s="3"/>
      <c r="I1359" s="3"/>
      <c r="J1359" s="3" t="s">
        <v>1340</v>
      </c>
      <c r="K1359" s="3">
        <v>0</v>
      </c>
      <c r="L1359" s="3"/>
      <c r="M1359" s="3"/>
      <c r="O1359">
        <f>Table2[[#This Row],[id]]</f>
        <v>1358</v>
      </c>
      <c r="P1359" t="str">
        <f>_xlfn.XLOOKUP(Table2[[#This Row],[id]],AGCEEP[id],AGCEEP[continent])</f>
        <v>Asia</v>
      </c>
      <c r="Q1359" t="str">
        <f>_xlfn.XLOOKUP(Table2[[#This Row],[id]],AGCEEP[id],AGCEEP[region])</f>
        <v>NEIndianSea</v>
      </c>
      <c r="R1359" t="str">
        <f>_xlfn.XLOOKUP(Table2[[#This Row],[id]],AGCEEP[id],AGCEEP[area])</f>
        <v>Sea</v>
      </c>
      <c r="S1359" t="str">
        <f>_xlfn.XLOOKUP(Table2[[#This Row],[id]],AGCEEP[id],AGCEEP[terrain])</f>
        <v>sea</v>
      </c>
      <c r="T1359">
        <f>_xlfn.XLOOKUP(Table2[[#This Row],[id]],AGCEEP[id],AGCEEP[religion])</f>
        <v>0</v>
      </c>
      <c r="U1359">
        <f>_xlfn.XLOOKUP(Table2[[#This Row],[id]],AGCEEP[id],AGCEEP[climate])</f>
        <v>0</v>
      </c>
      <c r="V1359">
        <f>_xlfn.XLOOKUP(Table2[[#This Row],[id]],AGCEEP[id],AGCEEP[culture])</f>
        <v>0</v>
      </c>
      <c r="W1359">
        <f>_xlfn.XLOOKUP(Table2[[#This Row],[id]],AGCEEP[id],AGCEEP[goods])</f>
        <v>0</v>
      </c>
      <c r="X1359" t="str">
        <f>_xlfn.XLOOKUP(Table2[[#This Row],[id]],AGCEEP[id],AGCEEP[name])</f>
        <v>Coast of Ajeh</v>
      </c>
      <c r="Y1359">
        <f>_xlfn.XLOOKUP(Table2[[#This Row],[id]],AGCEEP[id],AGCEEP[colonization_difficulty])</f>
        <v>0</v>
      </c>
      <c r="Z1359">
        <f>_xlfn.XLOOKUP(Table2[[#This Row],[id]],AGCEEP[id],AGCEEP[manpower])</f>
        <v>0</v>
      </c>
      <c r="AA1359">
        <f>_xlfn.XLOOKUP(Table2[[#This Row],[id]],AGCEEP[id],AGCEEP[income])</f>
        <v>0</v>
      </c>
    </row>
    <row r="1360" spans="1:27">
      <c r="A1360" s="2">
        <v>1359</v>
      </c>
      <c r="B1360" s="3" t="s">
        <v>652</v>
      </c>
      <c r="C1360" s="3" t="s">
        <v>1646</v>
      </c>
      <c r="D1360" s="3" t="s">
        <v>1616</v>
      </c>
      <c r="E1360" s="3" t="s">
        <v>1308</v>
      </c>
      <c r="F1360" s="3"/>
      <c r="G1360" s="3"/>
      <c r="H1360" s="3"/>
      <c r="I1360" s="3"/>
      <c r="J1360" s="3" t="s">
        <v>1830</v>
      </c>
      <c r="K1360" s="3">
        <v>0</v>
      </c>
      <c r="L1360" s="3"/>
      <c r="M1360" s="3"/>
      <c r="O1360">
        <f>Table2[[#This Row],[id]]</f>
        <v>1359</v>
      </c>
      <c r="P1360" t="str">
        <f>_xlfn.XLOOKUP(Table2[[#This Row],[id]],AGCEEP[id],AGCEEP[continent])</f>
        <v>Asia</v>
      </c>
      <c r="Q1360" t="str">
        <f>_xlfn.XLOOKUP(Table2[[#This Row],[id]],AGCEEP[id],AGCEEP[region])</f>
        <v>SWIndianSea</v>
      </c>
      <c r="R1360" t="str">
        <f>_xlfn.XLOOKUP(Table2[[#This Row],[id]],AGCEEP[id],AGCEEP[area])</f>
        <v>Sea</v>
      </c>
      <c r="S1360" t="str">
        <f>_xlfn.XLOOKUP(Table2[[#This Row],[id]],AGCEEP[id],AGCEEP[terrain])</f>
        <v>sea</v>
      </c>
      <c r="T1360">
        <f>_xlfn.XLOOKUP(Table2[[#This Row],[id]],AGCEEP[id],AGCEEP[religion])</f>
        <v>0</v>
      </c>
      <c r="U1360">
        <f>_xlfn.XLOOKUP(Table2[[#This Row],[id]],AGCEEP[id],AGCEEP[climate])</f>
        <v>0</v>
      </c>
      <c r="V1360">
        <f>_xlfn.XLOOKUP(Table2[[#This Row],[id]],AGCEEP[id],AGCEEP[culture])</f>
        <v>0</v>
      </c>
      <c r="W1360">
        <f>_xlfn.XLOOKUP(Table2[[#This Row],[id]],AGCEEP[id],AGCEEP[goods])</f>
        <v>0</v>
      </c>
      <c r="X1360" t="str">
        <f>_xlfn.XLOOKUP(Table2[[#This Row],[id]],AGCEEP[id],AGCEEP[name])</f>
        <v>Western Oman Sea</v>
      </c>
      <c r="Y1360">
        <f>_xlfn.XLOOKUP(Table2[[#This Row],[id]],AGCEEP[id],AGCEEP[colonization_difficulty])</f>
        <v>0</v>
      </c>
      <c r="Z1360">
        <f>_xlfn.XLOOKUP(Table2[[#This Row],[id]],AGCEEP[id],AGCEEP[manpower])</f>
        <v>0</v>
      </c>
      <c r="AA1360">
        <f>_xlfn.XLOOKUP(Table2[[#This Row],[id]],AGCEEP[id],AGCEEP[income])</f>
        <v>0</v>
      </c>
    </row>
    <row r="1361" spans="1:27">
      <c r="A1361" s="2">
        <v>1360</v>
      </c>
      <c r="B1361" s="3" t="s">
        <v>1015</v>
      </c>
      <c r="C1361" s="3" t="s">
        <v>1646</v>
      </c>
      <c r="D1361" s="3" t="s">
        <v>1616</v>
      </c>
      <c r="E1361" s="3" t="s">
        <v>1308</v>
      </c>
      <c r="F1361" s="3"/>
      <c r="G1361" s="3"/>
      <c r="H1361" s="3"/>
      <c r="I1361" s="3"/>
      <c r="J1361" s="3" t="s">
        <v>1490</v>
      </c>
      <c r="K1361" s="3">
        <v>0</v>
      </c>
      <c r="L1361" s="3"/>
      <c r="M1361" s="3"/>
      <c r="O1361">
        <f>Table2[[#This Row],[id]]</f>
        <v>1360</v>
      </c>
      <c r="P1361" t="str">
        <f>_xlfn.XLOOKUP(Table2[[#This Row],[id]],AGCEEP[id],AGCEEP[continent])</f>
        <v>Africa</v>
      </c>
      <c r="Q1361" t="str">
        <f>_xlfn.XLOOKUP(Table2[[#This Row],[id]],AGCEEP[id],AGCEEP[region])</f>
        <v>SWIndianSea</v>
      </c>
      <c r="R1361" t="str">
        <f>_xlfn.XLOOKUP(Table2[[#This Row],[id]],AGCEEP[id],AGCEEP[area])</f>
        <v>Sea</v>
      </c>
      <c r="S1361" t="str">
        <f>_xlfn.XLOOKUP(Table2[[#This Row],[id]],AGCEEP[id],AGCEEP[terrain])</f>
        <v>sea</v>
      </c>
      <c r="T1361">
        <f>_xlfn.XLOOKUP(Table2[[#This Row],[id]],AGCEEP[id],AGCEEP[religion])</f>
        <v>0</v>
      </c>
      <c r="U1361">
        <f>_xlfn.XLOOKUP(Table2[[#This Row],[id]],AGCEEP[id],AGCEEP[climate])</f>
        <v>0</v>
      </c>
      <c r="V1361">
        <f>_xlfn.XLOOKUP(Table2[[#This Row],[id]],AGCEEP[id],AGCEEP[culture])</f>
        <v>0</v>
      </c>
      <c r="W1361">
        <f>_xlfn.XLOOKUP(Table2[[#This Row],[id]],AGCEEP[id],AGCEEP[goods])</f>
        <v>0</v>
      </c>
      <c r="X1361" t="str">
        <f>_xlfn.XLOOKUP(Table2[[#This Row],[id]],AGCEEP[id],AGCEEP[name])</f>
        <v>Coast of Transkei</v>
      </c>
      <c r="Y1361">
        <f>_xlfn.XLOOKUP(Table2[[#This Row],[id]],AGCEEP[id],AGCEEP[colonization_difficulty])</f>
        <v>0</v>
      </c>
      <c r="Z1361">
        <f>_xlfn.XLOOKUP(Table2[[#This Row],[id]],AGCEEP[id],AGCEEP[manpower])</f>
        <v>0</v>
      </c>
      <c r="AA1361">
        <f>_xlfn.XLOOKUP(Table2[[#This Row],[id]],AGCEEP[id],AGCEEP[income])</f>
        <v>0</v>
      </c>
    </row>
    <row r="1362" spans="1:27">
      <c r="A1362" s="2">
        <v>1361</v>
      </c>
      <c r="B1362" s="3" t="s">
        <v>346</v>
      </c>
      <c r="C1362" s="3" t="s">
        <v>1607</v>
      </c>
      <c r="D1362" s="3" t="s">
        <v>1607</v>
      </c>
      <c r="E1362" s="3" t="s">
        <v>1308</v>
      </c>
      <c r="F1362" s="3"/>
      <c r="G1362" s="3" t="s">
        <v>122</v>
      </c>
      <c r="H1362" s="3"/>
      <c r="I1362" s="3"/>
      <c r="J1362" s="3" t="s">
        <v>1313</v>
      </c>
      <c r="K1362" s="3">
        <v>0</v>
      </c>
      <c r="L1362" s="3"/>
      <c r="M1362" s="3"/>
      <c r="O1362">
        <f>Table2[[#This Row],[id]]</f>
        <v>1361</v>
      </c>
      <c r="P1362" t="str">
        <f>_xlfn.XLOOKUP(Table2[[#This Row],[id]],AGCEEP[id],AGCEEP[continent])</f>
        <v>Europe</v>
      </c>
      <c r="Q1362" t="str">
        <f>_xlfn.XLOOKUP(Table2[[#This Row],[id]],AGCEEP[id],AGCEEP[region])</f>
        <v>Lake</v>
      </c>
      <c r="R1362" t="str">
        <f>_xlfn.XLOOKUP(Table2[[#This Row],[id]],AGCEEP[id],AGCEEP[area])</f>
        <v>Lake</v>
      </c>
      <c r="S1362" t="str">
        <f>_xlfn.XLOOKUP(Table2[[#This Row],[id]],AGCEEP[id],AGCEEP[terrain])</f>
        <v>river</v>
      </c>
      <c r="T1362">
        <f>_xlfn.XLOOKUP(Table2[[#This Row],[id]],AGCEEP[id],AGCEEP[religion])</f>
        <v>0</v>
      </c>
      <c r="U1362">
        <f>_xlfn.XLOOKUP(Table2[[#This Row],[id]],AGCEEP[id],AGCEEP[climate])</f>
        <v>0</v>
      </c>
      <c r="V1362">
        <f>_xlfn.XLOOKUP(Table2[[#This Row],[id]],AGCEEP[id],AGCEEP[culture])</f>
        <v>0</v>
      </c>
      <c r="W1362">
        <f>_xlfn.XLOOKUP(Table2[[#This Row],[id]],AGCEEP[id],AGCEEP[goods])</f>
        <v>0</v>
      </c>
      <c r="X1362" t="str">
        <f>_xlfn.XLOOKUP(Table2[[#This Row],[id]],AGCEEP[id],AGCEEP[name])</f>
        <v>Lake Ladoga</v>
      </c>
      <c r="Y1362">
        <f>_xlfn.XLOOKUP(Table2[[#This Row],[id]],AGCEEP[id],AGCEEP[colonization_difficulty])</f>
        <v>0</v>
      </c>
      <c r="Z1362">
        <f>_xlfn.XLOOKUP(Table2[[#This Row],[id]],AGCEEP[id],AGCEEP[manpower])</f>
        <v>0</v>
      </c>
      <c r="AA1362">
        <f>_xlfn.XLOOKUP(Table2[[#This Row],[id]],AGCEEP[id],AGCEEP[income])</f>
        <v>0</v>
      </c>
    </row>
    <row r="1363" spans="1:27">
      <c r="A1363" s="2">
        <v>1362</v>
      </c>
      <c r="B1363" s="3" t="s">
        <v>346</v>
      </c>
      <c r="C1363" s="3" t="s">
        <v>1625</v>
      </c>
      <c r="D1363" s="3" t="s">
        <v>1616</v>
      </c>
      <c r="E1363" s="3" t="s">
        <v>1308</v>
      </c>
      <c r="F1363" s="3"/>
      <c r="G1363" s="3"/>
      <c r="H1363" s="3"/>
      <c r="I1363" s="3"/>
      <c r="J1363" s="3" t="s">
        <v>1317</v>
      </c>
      <c r="K1363" s="3">
        <v>0</v>
      </c>
      <c r="L1363" s="3"/>
      <c r="M1363" s="3"/>
      <c r="O1363">
        <f>Table2[[#This Row],[id]]</f>
        <v>1362</v>
      </c>
      <c r="P1363" t="str">
        <f>_xlfn.XLOOKUP(Table2[[#This Row],[id]],AGCEEP[id],AGCEEP[continent])</f>
        <v>Europe</v>
      </c>
      <c r="Q1363" t="str">
        <f>_xlfn.XLOOKUP(Table2[[#This Row],[id]],AGCEEP[id],AGCEEP[region])</f>
        <v>ScandinaviaSea</v>
      </c>
      <c r="R1363" t="str">
        <f>_xlfn.XLOOKUP(Table2[[#This Row],[id]],AGCEEP[id],AGCEEP[area])</f>
        <v>Sea</v>
      </c>
      <c r="S1363" t="str">
        <f>_xlfn.XLOOKUP(Table2[[#This Row],[id]],AGCEEP[id],AGCEEP[terrain])</f>
        <v>sea</v>
      </c>
      <c r="T1363">
        <f>_xlfn.XLOOKUP(Table2[[#This Row],[id]],AGCEEP[id],AGCEEP[religion])</f>
        <v>0</v>
      </c>
      <c r="U1363">
        <f>_xlfn.XLOOKUP(Table2[[#This Row],[id]],AGCEEP[id],AGCEEP[climate])</f>
        <v>0</v>
      </c>
      <c r="V1363">
        <f>_xlfn.XLOOKUP(Table2[[#This Row],[id]],AGCEEP[id],AGCEEP[culture])</f>
        <v>0</v>
      </c>
      <c r="W1363">
        <f>_xlfn.XLOOKUP(Table2[[#This Row],[id]],AGCEEP[id],AGCEEP[goods])</f>
        <v>0</v>
      </c>
      <c r="X1363" t="str">
        <f>_xlfn.XLOOKUP(Table2[[#This Row],[id]],AGCEEP[id],AGCEEP[name])</f>
        <v>The Skagerack</v>
      </c>
      <c r="Y1363">
        <f>_xlfn.XLOOKUP(Table2[[#This Row],[id]],AGCEEP[id],AGCEEP[colonization_difficulty])</f>
        <v>0</v>
      </c>
      <c r="Z1363">
        <f>_xlfn.XLOOKUP(Table2[[#This Row],[id]],AGCEEP[id],AGCEEP[manpower])</f>
        <v>0</v>
      </c>
      <c r="AA1363">
        <f>_xlfn.XLOOKUP(Table2[[#This Row],[id]],AGCEEP[id],AGCEEP[income])</f>
        <v>0</v>
      </c>
    </row>
    <row r="1364" spans="1:27">
      <c r="A1364" s="2">
        <v>1363</v>
      </c>
      <c r="B1364" s="3" t="s">
        <v>652</v>
      </c>
      <c r="C1364" s="3" t="s">
        <v>1639</v>
      </c>
      <c r="D1364" s="3" t="s">
        <v>1616</v>
      </c>
      <c r="E1364" s="3" t="s">
        <v>1308</v>
      </c>
      <c r="F1364" s="3"/>
      <c r="G1364" s="3"/>
      <c r="H1364" s="3"/>
      <c r="I1364" s="3"/>
      <c r="J1364" s="3" t="s">
        <v>1496</v>
      </c>
      <c r="K1364" s="3">
        <v>0</v>
      </c>
      <c r="L1364" s="3"/>
      <c r="M1364" s="3"/>
      <c r="O1364">
        <f>Table2[[#This Row],[id]]</f>
        <v>1363</v>
      </c>
      <c r="P1364" t="str">
        <f>_xlfn.XLOOKUP(Table2[[#This Row],[id]],AGCEEP[id],AGCEEP[continent])</f>
        <v>Asia</v>
      </c>
      <c r="Q1364" t="str">
        <f>_xlfn.XLOOKUP(Table2[[#This Row],[id]],AGCEEP[id],AGCEEP[region])</f>
        <v>GulfSea</v>
      </c>
      <c r="R1364" t="str">
        <f>_xlfn.XLOOKUP(Table2[[#This Row],[id]],AGCEEP[id],AGCEEP[area])</f>
        <v>Sea</v>
      </c>
      <c r="S1364" t="str">
        <f>_xlfn.XLOOKUP(Table2[[#This Row],[id]],AGCEEP[id],AGCEEP[terrain])</f>
        <v>sea</v>
      </c>
      <c r="T1364">
        <f>_xlfn.XLOOKUP(Table2[[#This Row],[id]],AGCEEP[id],AGCEEP[religion])</f>
        <v>0</v>
      </c>
      <c r="U1364">
        <f>_xlfn.XLOOKUP(Table2[[#This Row],[id]],AGCEEP[id],AGCEEP[climate])</f>
        <v>0</v>
      </c>
      <c r="V1364">
        <f>_xlfn.XLOOKUP(Table2[[#This Row],[id]],AGCEEP[id],AGCEEP[culture])</f>
        <v>0</v>
      </c>
      <c r="W1364">
        <f>_xlfn.XLOOKUP(Table2[[#This Row],[id]],AGCEEP[id],AGCEEP[goods])</f>
        <v>0</v>
      </c>
      <c r="X1364" t="str">
        <f>_xlfn.XLOOKUP(Table2[[#This Row],[id]],AGCEEP[id],AGCEEP[name])</f>
        <v>Persian Gulf</v>
      </c>
      <c r="Y1364">
        <f>_xlfn.XLOOKUP(Table2[[#This Row],[id]],AGCEEP[id],AGCEEP[colonization_difficulty])</f>
        <v>0</v>
      </c>
      <c r="Z1364">
        <f>_xlfn.XLOOKUP(Table2[[#This Row],[id]],AGCEEP[id],AGCEEP[manpower])</f>
        <v>0</v>
      </c>
      <c r="AA1364">
        <f>_xlfn.XLOOKUP(Table2[[#This Row],[id]],AGCEEP[id],AGCEEP[income])</f>
        <v>0</v>
      </c>
    </row>
    <row r="1365" spans="1:27">
      <c r="A1365" s="2">
        <v>1364</v>
      </c>
      <c r="B1365" s="3" t="s">
        <v>11</v>
      </c>
      <c r="C1365" s="3" t="s">
        <v>1636</v>
      </c>
      <c r="D1365" s="3" t="s">
        <v>1616</v>
      </c>
      <c r="E1365" s="3" t="s">
        <v>1308</v>
      </c>
      <c r="F1365" s="3"/>
      <c r="G1365" s="3"/>
      <c r="H1365" s="3"/>
      <c r="I1365" s="3"/>
      <c r="J1365" s="3" t="s">
        <v>1539</v>
      </c>
      <c r="K1365" s="3">
        <v>0</v>
      </c>
      <c r="L1365" s="3"/>
      <c r="M1365" s="3"/>
      <c r="O1365">
        <f>Table2[[#This Row],[id]]</f>
        <v>1364</v>
      </c>
      <c r="P1365" t="str">
        <f>_xlfn.XLOOKUP(Table2[[#This Row],[id]],AGCEEP[id],AGCEEP[continent])</f>
        <v>America</v>
      </c>
      <c r="Q1365" t="str">
        <f>_xlfn.XLOOKUP(Table2[[#This Row],[id]],AGCEEP[id],AGCEEP[region])</f>
        <v>SEPacificSea</v>
      </c>
      <c r="R1365" t="str">
        <f>_xlfn.XLOOKUP(Table2[[#This Row],[id]],AGCEEP[id],AGCEEP[area])</f>
        <v>Sea</v>
      </c>
      <c r="S1365" t="str">
        <f>_xlfn.XLOOKUP(Table2[[#This Row],[id]],AGCEEP[id],AGCEEP[terrain])</f>
        <v>sea</v>
      </c>
      <c r="T1365">
        <f>_xlfn.XLOOKUP(Table2[[#This Row],[id]],AGCEEP[id],AGCEEP[religion])</f>
        <v>0</v>
      </c>
      <c r="U1365">
        <f>_xlfn.XLOOKUP(Table2[[#This Row],[id]],AGCEEP[id],AGCEEP[climate])</f>
        <v>0</v>
      </c>
      <c r="V1365">
        <f>_xlfn.XLOOKUP(Table2[[#This Row],[id]],AGCEEP[id],AGCEEP[culture])</f>
        <v>0</v>
      </c>
      <c r="W1365">
        <f>_xlfn.XLOOKUP(Table2[[#This Row],[id]],AGCEEP[id],AGCEEP[goods])</f>
        <v>0</v>
      </c>
      <c r="X1365" t="str">
        <f>_xlfn.XLOOKUP(Table2[[#This Row],[id]],AGCEEP[id],AGCEEP[name])</f>
        <v>Atacama Coast</v>
      </c>
      <c r="Y1365">
        <f>_xlfn.XLOOKUP(Table2[[#This Row],[id]],AGCEEP[id],AGCEEP[colonization_difficulty])</f>
        <v>0</v>
      </c>
      <c r="Z1365">
        <f>_xlfn.XLOOKUP(Table2[[#This Row],[id]],AGCEEP[id],AGCEEP[manpower])</f>
        <v>0</v>
      </c>
      <c r="AA1365">
        <f>_xlfn.XLOOKUP(Table2[[#This Row],[id]],AGCEEP[id],AGCEEP[income])</f>
        <v>0</v>
      </c>
    </row>
    <row r="1366" spans="1:27">
      <c r="A1366" s="2">
        <v>1365</v>
      </c>
      <c r="B1366" s="3" t="s">
        <v>1015</v>
      </c>
      <c r="C1366" s="3" t="s">
        <v>1645</v>
      </c>
      <c r="D1366" s="3" t="s">
        <v>1616</v>
      </c>
      <c r="E1366" s="3" t="s">
        <v>1308</v>
      </c>
      <c r="F1366" s="3"/>
      <c r="G1366" s="3"/>
      <c r="H1366" s="3"/>
      <c r="I1366" s="3"/>
      <c r="J1366" s="3" t="s">
        <v>1480</v>
      </c>
      <c r="K1366" s="3">
        <v>0</v>
      </c>
      <c r="L1366" s="3"/>
      <c r="M1366" s="3"/>
      <c r="O1366">
        <f>Table2[[#This Row],[id]]</f>
        <v>1365</v>
      </c>
      <c r="P1366" t="str">
        <f>_xlfn.XLOOKUP(Table2[[#This Row],[id]],AGCEEP[id],AGCEEP[continent])</f>
        <v>Africa</v>
      </c>
      <c r="Q1366" t="str">
        <f>_xlfn.XLOOKUP(Table2[[#This Row],[id]],AGCEEP[id],AGCEEP[region])</f>
        <v>SEAtlanticSea</v>
      </c>
      <c r="R1366" t="str">
        <f>_xlfn.XLOOKUP(Table2[[#This Row],[id]],AGCEEP[id],AGCEEP[area])</f>
        <v>Sea</v>
      </c>
      <c r="S1366" t="str">
        <f>_xlfn.XLOOKUP(Table2[[#This Row],[id]],AGCEEP[id],AGCEEP[terrain])</f>
        <v>sea</v>
      </c>
      <c r="T1366">
        <f>_xlfn.XLOOKUP(Table2[[#This Row],[id]],AGCEEP[id],AGCEEP[religion])</f>
        <v>0</v>
      </c>
      <c r="U1366">
        <f>_xlfn.XLOOKUP(Table2[[#This Row],[id]],AGCEEP[id],AGCEEP[climate])</f>
        <v>0</v>
      </c>
      <c r="V1366">
        <f>_xlfn.XLOOKUP(Table2[[#This Row],[id]],AGCEEP[id],AGCEEP[culture])</f>
        <v>0</v>
      </c>
      <c r="W1366">
        <f>_xlfn.XLOOKUP(Table2[[#This Row],[id]],AGCEEP[id],AGCEEP[goods])</f>
        <v>0</v>
      </c>
      <c r="X1366" t="str">
        <f>_xlfn.XLOOKUP(Table2[[#This Row],[id]],AGCEEP[id],AGCEEP[name])</f>
        <v>Ivory Coast</v>
      </c>
      <c r="Y1366">
        <f>_xlfn.XLOOKUP(Table2[[#This Row],[id]],AGCEEP[id],AGCEEP[colonization_difficulty])</f>
        <v>0</v>
      </c>
      <c r="Z1366">
        <f>_xlfn.XLOOKUP(Table2[[#This Row],[id]],AGCEEP[id],AGCEEP[manpower])</f>
        <v>0</v>
      </c>
      <c r="AA1366">
        <f>_xlfn.XLOOKUP(Table2[[#This Row],[id]],AGCEEP[id],AGCEEP[income])</f>
        <v>0</v>
      </c>
    </row>
    <row r="1367" spans="1:27">
      <c r="A1367" s="2">
        <v>1366</v>
      </c>
      <c r="B1367" s="3" t="s">
        <v>1015</v>
      </c>
      <c r="C1367" s="3" t="s">
        <v>1645</v>
      </c>
      <c r="D1367" s="3" t="s">
        <v>1616</v>
      </c>
      <c r="E1367" s="3" t="s">
        <v>1308</v>
      </c>
      <c r="F1367" s="3"/>
      <c r="G1367" s="3"/>
      <c r="H1367" s="3"/>
      <c r="I1367" s="3"/>
      <c r="J1367" s="3" t="s">
        <v>1810</v>
      </c>
      <c r="K1367" s="3"/>
      <c r="L1367" s="3"/>
      <c r="M1367" s="3"/>
      <c r="O1367">
        <f>Table2[[#This Row],[id]]</f>
        <v>1366</v>
      </c>
      <c r="P1367" t="str">
        <f>_xlfn.XLOOKUP(Table2[[#This Row],[id]],AGCEEP[id],AGCEEP[continent])</f>
        <v>Africa</v>
      </c>
      <c r="Q1367" t="str">
        <f>_xlfn.XLOOKUP(Table2[[#This Row],[id]],AGCEEP[id],AGCEEP[region])</f>
        <v>SEAtlanticSea</v>
      </c>
      <c r="R1367" t="str">
        <f>_xlfn.XLOOKUP(Table2[[#This Row],[id]],AGCEEP[id],AGCEEP[area])</f>
        <v>Sea</v>
      </c>
      <c r="S1367" t="str">
        <f>_xlfn.XLOOKUP(Table2[[#This Row],[id]],AGCEEP[id],AGCEEP[terrain])</f>
        <v>sea</v>
      </c>
      <c r="T1367">
        <f>_xlfn.XLOOKUP(Table2[[#This Row],[id]],AGCEEP[id],AGCEEP[religion])</f>
        <v>0</v>
      </c>
      <c r="U1367">
        <f>_xlfn.XLOOKUP(Table2[[#This Row],[id]],AGCEEP[id],AGCEEP[climate])</f>
        <v>0</v>
      </c>
      <c r="V1367">
        <f>_xlfn.XLOOKUP(Table2[[#This Row],[id]],AGCEEP[id],AGCEEP[culture])</f>
        <v>0</v>
      </c>
      <c r="W1367">
        <f>_xlfn.XLOOKUP(Table2[[#This Row],[id]],AGCEEP[id],AGCEEP[goods])</f>
        <v>0</v>
      </c>
      <c r="X1367" t="str">
        <f>_xlfn.XLOOKUP(Table2[[#This Row],[id]],AGCEEP[id],AGCEEP[name])</f>
        <v>Southern  Atlantic Ocean</v>
      </c>
      <c r="Y1367">
        <f>_xlfn.XLOOKUP(Table2[[#This Row],[id]],AGCEEP[id],AGCEEP[colonization_difficulty])</f>
        <v>0</v>
      </c>
      <c r="Z1367">
        <f>_xlfn.XLOOKUP(Table2[[#This Row],[id]],AGCEEP[id],AGCEEP[manpower])</f>
        <v>0</v>
      </c>
      <c r="AA1367">
        <f>_xlfn.XLOOKUP(Table2[[#This Row],[id]],AGCEEP[id],AGCEEP[income])</f>
        <v>0</v>
      </c>
    </row>
    <row r="1368" spans="1:27">
      <c r="A1368" s="2">
        <v>1367</v>
      </c>
      <c r="B1368" s="3" t="s">
        <v>11</v>
      </c>
      <c r="C1368" s="3" t="s">
        <v>1648</v>
      </c>
      <c r="D1368" s="3" t="s">
        <v>1616</v>
      </c>
      <c r="E1368" s="3" t="s">
        <v>1308</v>
      </c>
      <c r="F1368" s="3"/>
      <c r="G1368" s="3"/>
      <c r="H1368" s="3"/>
      <c r="I1368" s="3"/>
      <c r="J1368" s="3" t="s">
        <v>1810</v>
      </c>
      <c r="K1368" s="3"/>
      <c r="L1368" s="3"/>
      <c r="M1368" s="3"/>
      <c r="O1368">
        <f>Table2[[#This Row],[id]]</f>
        <v>1367</v>
      </c>
      <c r="P1368" t="str">
        <f>_xlfn.XLOOKUP(Table2[[#This Row],[id]],AGCEEP[id],AGCEEP[continent])</f>
        <v>America</v>
      </c>
      <c r="Q1368" t="str">
        <f>_xlfn.XLOOKUP(Table2[[#This Row],[id]],AGCEEP[id],AGCEEP[region])</f>
        <v>SWAtlanticSea</v>
      </c>
      <c r="R1368" t="str">
        <f>_xlfn.XLOOKUP(Table2[[#This Row],[id]],AGCEEP[id],AGCEEP[area])</f>
        <v>Sea</v>
      </c>
      <c r="S1368" t="str">
        <f>_xlfn.XLOOKUP(Table2[[#This Row],[id]],AGCEEP[id],AGCEEP[terrain])</f>
        <v>sea</v>
      </c>
      <c r="T1368">
        <f>_xlfn.XLOOKUP(Table2[[#This Row],[id]],AGCEEP[id],AGCEEP[religion])</f>
        <v>0</v>
      </c>
      <c r="U1368">
        <f>_xlfn.XLOOKUP(Table2[[#This Row],[id]],AGCEEP[id],AGCEEP[climate])</f>
        <v>0</v>
      </c>
      <c r="V1368">
        <f>_xlfn.XLOOKUP(Table2[[#This Row],[id]],AGCEEP[id],AGCEEP[culture])</f>
        <v>0</v>
      </c>
      <c r="W1368">
        <f>_xlfn.XLOOKUP(Table2[[#This Row],[id]],AGCEEP[id],AGCEEP[goods])</f>
        <v>0</v>
      </c>
      <c r="X1368" t="str">
        <f>_xlfn.XLOOKUP(Table2[[#This Row],[id]],AGCEEP[id],AGCEEP[name])</f>
        <v>Southern  Atlantic Ocean</v>
      </c>
      <c r="Y1368">
        <f>_xlfn.XLOOKUP(Table2[[#This Row],[id]],AGCEEP[id],AGCEEP[colonization_difficulty])</f>
        <v>0</v>
      </c>
      <c r="Z1368">
        <f>_xlfn.XLOOKUP(Table2[[#This Row],[id]],AGCEEP[id],AGCEEP[manpower])</f>
        <v>0</v>
      </c>
      <c r="AA1368">
        <f>_xlfn.XLOOKUP(Table2[[#This Row],[id]],AGCEEP[id],AGCEEP[income])</f>
        <v>0</v>
      </c>
    </row>
    <row r="1369" spans="1:27">
      <c r="A1369" s="2">
        <v>1368</v>
      </c>
      <c r="B1369" s="3" t="s">
        <v>1015</v>
      </c>
      <c r="C1369" s="3" t="s">
        <v>1632</v>
      </c>
      <c r="D1369" s="3" t="s">
        <v>1616</v>
      </c>
      <c r="E1369" s="3" t="s">
        <v>1308</v>
      </c>
      <c r="F1369" s="3"/>
      <c r="G1369" s="3"/>
      <c r="H1369" s="3"/>
      <c r="I1369" s="3"/>
      <c r="J1369" s="3" t="s">
        <v>1418</v>
      </c>
      <c r="K1369" s="3"/>
      <c r="L1369" s="3"/>
      <c r="M1369" s="3"/>
      <c r="O1369">
        <f>Table2[[#This Row],[id]]</f>
        <v>1368</v>
      </c>
      <c r="P1369" t="str">
        <f>_xlfn.XLOOKUP(Table2[[#This Row],[id]],AGCEEP[id],AGCEEP[continent])</f>
        <v>Africa</v>
      </c>
      <c r="Q1369" t="str">
        <f>_xlfn.XLOOKUP(Table2[[#This Row],[id]],AGCEEP[id],AGCEEP[region])</f>
        <v>NCAtlanticSea</v>
      </c>
      <c r="R1369" t="str">
        <f>_xlfn.XLOOKUP(Table2[[#This Row],[id]],AGCEEP[id],AGCEEP[area])</f>
        <v>Sea</v>
      </c>
      <c r="S1369" t="str">
        <f>_xlfn.XLOOKUP(Table2[[#This Row],[id]],AGCEEP[id],AGCEEP[terrain])</f>
        <v>sea</v>
      </c>
      <c r="T1369">
        <f>_xlfn.XLOOKUP(Table2[[#This Row],[id]],AGCEEP[id],AGCEEP[religion])</f>
        <v>0</v>
      </c>
      <c r="U1369" t="str">
        <f>_xlfn.XLOOKUP(Table2[[#This Row],[id]],AGCEEP[id],AGCEEP[climate])</f>
        <v>tundra</v>
      </c>
      <c r="V1369">
        <f>_xlfn.XLOOKUP(Table2[[#This Row],[id]],AGCEEP[id],AGCEEP[culture])</f>
        <v>0</v>
      </c>
      <c r="W1369">
        <f>_xlfn.XLOOKUP(Table2[[#This Row],[id]],AGCEEP[id],AGCEEP[goods])</f>
        <v>0</v>
      </c>
      <c r="X1369" t="str">
        <f>_xlfn.XLOOKUP(Table2[[#This Row],[id]],AGCEEP[id],AGCEEP[name])</f>
        <v>Atlantic Equatorial Current</v>
      </c>
      <c r="Y1369">
        <f>_xlfn.XLOOKUP(Table2[[#This Row],[id]],AGCEEP[id],AGCEEP[colonization_difficulty])</f>
        <v>0</v>
      </c>
      <c r="Z1369">
        <f>_xlfn.XLOOKUP(Table2[[#This Row],[id]],AGCEEP[id],AGCEEP[manpower])</f>
        <v>0</v>
      </c>
      <c r="AA1369">
        <f>_xlfn.XLOOKUP(Table2[[#This Row],[id]],AGCEEP[id],AGCEEP[income])</f>
        <v>0</v>
      </c>
    </row>
    <row r="1370" spans="1:27">
      <c r="A1370" s="2">
        <v>1369</v>
      </c>
      <c r="B1370" s="3" t="s">
        <v>11</v>
      </c>
      <c r="C1370" s="3" t="s">
        <v>1607</v>
      </c>
      <c r="D1370" s="3" t="s">
        <v>1607</v>
      </c>
      <c r="E1370" s="3" t="s">
        <v>1308</v>
      </c>
      <c r="F1370" s="3"/>
      <c r="G1370" s="3"/>
      <c r="H1370" s="3"/>
      <c r="I1370" s="3"/>
      <c r="J1370" s="3" t="s">
        <v>1503</v>
      </c>
      <c r="K1370" s="3">
        <v>0</v>
      </c>
      <c r="L1370" s="3"/>
      <c r="M1370" s="3"/>
      <c r="O1370">
        <f>Table2[[#This Row],[id]]</f>
        <v>1369</v>
      </c>
      <c r="P1370" t="str">
        <f>_xlfn.XLOOKUP(Table2[[#This Row],[id]],AGCEEP[id],AGCEEP[continent])</f>
        <v>America</v>
      </c>
      <c r="Q1370" t="str">
        <f>_xlfn.XLOOKUP(Table2[[#This Row],[id]],AGCEEP[id],AGCEEP[region])</f>
        <v>Lake</v>
      </c>
      <c r="R1370" t="str">
        <f>_xlfn.XLOOKUP(Table2[[#This Row],[id]],AGCEEP[id],AGCEEP[area])</f>
        <v>Lake</v>
      </c>
      <c r="S1370" t="str">
        <f>_xlfn.XLOOKUP(Table2[[#This Row],[id]],AGCEEP[id],AGCEEP[terrain])</f>
        <v>sea</v>
      </c>
      <c r="T1370">
        <f>_xlfn.XLOOKUP(Table2[[#This Row],[id]],AGCEEP[id],AGCEEP[religion])</f>
        <v>0</v>
      </c>
      <c r="U1370">
        <f>_xlfn.XLOOKUP(Table2[[#This Row],[id]],AGCEEP[id],AGCEEP[climate])</f>
        <v>0</v>
      </c>
      <c r="V1370">
        <f>_xlfn.XLOOKUP(Table2[[#This Row],[id]],AGCEEP[id],AGCEEP[culture])</f>
        <v>0</v>
      </c>
      <c r="W1370">
        <f>_xlfn.XLOOKUP(Table2[[#This Row],[id]],AGCEEP[id],AGCEEP[goods])</f>
        <v>0</v>
      </c>
      <c r="X1370" t="str">
        <f>_xlfn.XLOOKUP(Table2[[#This Row],[id]],AGCEEP[id],AGCEEP[name])</f>
        <v>Lake Ontario</v>
      </c>
      <c r="Y1370">
        <f>_xlfn.XLOOKUP(Table2[[#This Row],[id]],AGCEEP[id],AGCEEP[colonization_difficulty])</f>
        <v>0</v>
      </c>
      <c r="Z1370">
        <f>_xlfn.XLOOKUP(Table2[[#This Row],[id]],AGCEEP[id],AGCEEP[manpower])</f>
        <v>0</v>
      </c>
      <c r="AA1370">
        <f>_xlfn.XLOOKUP(Table2[[#This Row],[id]],AGCEEP[id],AGCEEP[income])</f>
        <v>0</v>
      </c>
    </row>
    <row r="1371" spans="1:27">
      <c r="A1371" s="2">
        <v>1370</v>
      </c>
      <c r="B1371" s="3" t="s">
        <v>11</v>
      </c>
      <c r="C1371" s="3" t="s">
        <v>1607</v>
      </c>
      <c r="D1371" s="3" t="s">
        <v>1607</v>
      </c>
      <c r="E1371" s="3" t="s">
        <v>1308</v>
      </c>
      <c r="F1371" s="3"/>
      <c r="G1371" s="3"/>
      <c r="H1371" s="3"/>
      <c r="I1371" s="3"/>
      <c r="J1371" s="3" t="s">
        <v>1504</v>
      </c>
      <c r="K1371" s="3">
        <v>0</v>
      </c>
      <c r="L1371" s="3"/>
      <c r="M1371" s="3"/>
      <c r="O1371">
        <f>Table2[[#This Row],[id]]</f>
        <v>1370</v>
      </c>
      <c r="P1371" t="str">
        <f>_xlfn.XLOOKUP(Table2[[#This Row],[id]],AGCEEP[id],AGCEEP[continent])</f>
        <v>America</v>
      </c>
      <c r="Q1371" t="str">
        <f>_xlfn.XLOOKUP(Table2[[#This Row],[id]],AGCEEP[id],AGCEEP[region])</f>
        <v>Lake</v>
      </c>
      <c r="R1371" t="str">
        <f>_xlfn.XLOOKUP(Table2[[#This Row],[id]],AGCEEP[id],AGCEEP[area])</f>
        <v>Lake</v>
      </c>
      <c r="S1371" t="str">
        <f>_xlfn.XLOOKUP(Table2[[#This Row],[id]],AGCEEP[id],AGCEEP[terrain])</f>
        <v>sea</v>
      </c>
      <c r="T1371">
        <f>_xlfn.XLOOKUP(Table2[[#This Row],[id]],AGCEEP[id],AGCEEP[religion])</f>
        <v>0</v>
      </c>
      <c r="U1371">
        <f>_xlfn.XLOOKUP(Table2[[#This Row],[id]],AGCEEP[id],AGCEEP[climate])</f>
        <v>0</v>
      </c>
      <c r="V1371">
        <f>_xlfn.XLOOKUP(Table2[[#This Row],[id]],AGCEEP[id],AGCEEP[culture])</f>
        <v>0</v>
      </c>
      <c r="W1371">
        <f>_xlfn.XLOOKUP(Table2[[#This Row],[id]],AGCEEP[id],AGCEEP[goods])</f>
        <v>0</v>
      </c>
      <c r="X1371" t="str">
        <f>_xlfn.XLOOKUP(Table2[[#This Row],[id]],AGCEEP[id],AGCEEP[name])</f>
        <v>Lake Erie</v>
      </c>
      <c r="Y1371">
        <f>_xlfn.XLOOKUP(Table2[[#This Row],[id]],AGCEEP[id],AGCEEP[colonization_difficulty])</f>
        <v>0</v>
      </c>
      <c r="Z1371">
        <f>_xlfn.XLOOKUP(Table2[[#This Row],[id]],AGCEEP[id],AGCEEP[manpower])</f>
        <v>0</v>
      </c>
      <c r="AA1371">
        <f>_xlfn.XLOOKUP(Table2[[#This Row],[id]],AGCEEP[id],AGCEEP[income])</f>
        <v>0</v>
      </c>
    </row>
    <row r="1372" spans="1:27">
      <c r="A1372" s="2">
        <v>1371</v>
      </c>
      <c r="B1372" s="3" t="s">
        <v>11</v>
      </c>
      <c r="C1372" s="3" t="s">
        <v>1607</v>
      </c>
      <c r="D1372" s="3" t="s">
        <v>1607</v>
      </c>
      <c r="E1372" s="3" t="s">
        <v>1308</v>
      </c>
      <c r="F1372" s="3"/>
      <c r="G1372" s="3"/>
      <c r="H1372" s="3"/>
      <c r="I1372" s="3"/>
      <c r="J1372" s="3" t="s">
        <v>1505</v>
      </c>
      <c r="K1372" s="3">
        <v>0</v>
      </c>
      <c r="L1372" s="3"/>
      <c r="M1372" s="3"/>
      <c r="O1372">
        <f>Table2[[#This Row],[id]]</f>
        <v>1371</v>
      </c>
      <c r="P1372" t="str">
        <f>_xlfn.XLOOKUP(Table2[[#This Row],[id]],AGCEEP[id],AGCEEP[continent])</f>
        <v>America</v>
      </c>
      <c r="Q1372" t="str">
        <f>_xlfn.XLOOKUP(Table2[[#This Row],[id]],AGCEEP[id],AGCEEP[region])</f>
        <v>Lake</v>
      </c>
      <c r="R1372" t="str">
        <f>_xlfn.XLOOKUP(Table2[[#This Row],[id]],AGCEEP[id],AGCEEP[area])</f>
        <v>Lake</v>
      </c>
      <c r="S1372" t="str">
        <f>_xlfn.XLOOKUP(Table2[[#This Row],[id]],AGCEEP[id],AGCEEP[terrain])</f>
        <v>sea</v>
      </c>
      <c r="T1372">
        <f>_xlfn.XLOOKUP(Table2[[#This Row],[id]],AGCEEP[id],AGCEEP[religion])</f>
        <v>0</v>
      </c>
      <c r="U1372">
        <f>_xlfn.XLOOKUP(Table2[[#This Row],[id]],AGCEEP[id],AGCEEP[climate])</f>
        <v>0</v>
      </c>
      <c r="V1372">
        <f>_xlfn.XLOOKUP(Table2[[#This Row],[id]],AGCEEP[id],AGCEEP[culture])</f>
        <v>0</v>
      </c>
      <c r="W1372">
        <f>_xlfn.XLOOKUP(Table2[[#This Row],[id]],AGCEEP[id],AGCEEP[goods])</f>
        <v>0</v>
      </c>
      <c r="X1372" t="str">
        <f>_xlfn.XLOOKUP(Table2[[#This Row],[id]],AGCEEP[id],AGCEEP[name])</f>
        <v>Lake Michigan</v>
      </c>
      <c r="Y1372">
        <f>_xlfn.XLOOKUP(Table2[[#This Row],[id]],AGCEEP[id],AGCEEP[colonization_difficulty])</f>
        <v>0</v>
      </c>
      <c r="Z1372">
        <f>_xlfn.XLOOKUP(Table2[[#This Row],[id]],AGCEEP[id],AGCEEP[manpower])</f>
        <v>0</v>
      </c>
      <c r="AA1372">
        <f>_xlfn.XLOOKUP(Table2[[#This Row],[id]],AGCEEP[id],AGCEEP[income])</f>
        <v>0</v>
      </c>
    </row>
    <row r="1373" spans="1:27">
      <c r="A1373" s="2">
        <v>1372</v>
      </c>
      <c r="B1373" s="3" t="s">
        <v>11</v>
      </c>
      <c r="C1373" s="3" t="s">
        <v>1607</v>
      </c>
      <c r="D1373" s="3" t="s">
        <v>1607</v>
      </c>
      <c r="E1373" s="3" t="s">
        <v>1308</v>
      </c>
      <c r="F1373" s="3"/>
      <c r="G1373" s="3"/>
      <c r="H1373" s="3"/>
      <c r="I1373" s="3"/>
      <c r="J1373" s="3" t="s">
        <v>1507</v>
      </c>
      <c r="K1373" s="3">
        <v>0</v>
      </c>
      <c r="L1373" s="3"/>
      <c r="M1373" s="3"/>
      <c r="O1373">
        <f>Table2[[#This Row],[id]]</f>
        <v>1372</v>
      </c>
      <c r="P1373" t="str">
        <f>_xlfn.XLOOKUP(Table2[[#This Row],[id]],AGCEEP[id],AGCEEP[continent])</f>
        <v>America</v>
      </c>
      <c r="Q1373" t="str">
        <f>_xlfn.XLOOKUP(Table2[[#This Row],[id]],AGCEEP[id],AGCEEP[region])</f>
        <v>Lake</v>
      </c>
      <c r="R1373" t="str">
        <f>_xlfn.XLOOKUP(Table2[[#This Row],[id]],AGCEEP[id],AGCEEP[area])</f>
        <v>Lake</v>
      </c>
      <c r="S1373" t="str">
        <f>_xlfn.XLOOKUP(Table2[[#This Row],[id]],AGCEEP[id],AGCEEP[terrain])</f>
        <v>sea</v>
      </c>
      <c r="T1373">
        <f>_xlfn.XLOOKUP(Table2[[#This Row],[id]],AGCEEP[id],AGCEEP[religion])</f>
        <v>0</v>
      </c>
      <c r="U1373">
        <f>_xlfn.XLOOKUP(Table2[[#This Row],[id]],AGCEEP[id],AGCEEP[climate])</f>
        <v>0</v>
      </c>
      <c r="V1373">
        <f>_xlfn.XLOOKUP(Table2[[#This Row],[id]],AGCEEP[id],AGCEEP[culture])</f>
        <v>0</v>
      </c>
      <c r="W1373">
        <f>_xlfn.XLOOKUP(Table2[[#This Row],[id]],AGCEEP[id],AGCEEP[goods])</f>
        <v>0</v>
      </c>
      <c r="X1373" t="str">
        <f>_xlfn.XLOOKUP(Table2[[#This Row],[id]],AGCEEP[id],AGCEEP[name])</f>
        <v>Lake Superior</v>
      </c>
      <c r="Y1373">
        <f>_xlfn.XLOOKUP(Table2[[#This Row],[id]],AGCEEP[id],AGCEEP[colonization_difficulty])</f>
        <v>0</v>
      </c>
      <c r="Z1373">
        <f>_xlfn.XLOOKUP(Table2[[#This Row],[id]],AGCEEP[id],AGCEEP[manpower])</f>
        <v>0</v>
      </c>
      <c r="AA1373">
        <f>_xlfn.XLOOKUP(Table2[[#This Row],[id]],AGCEEP[id],AGCEEP[income])</f>
        <v>0</v>
      </c>
    </row>
    <row r="1374" spans="1:27">
      <c r="A1374" s="2">
        <v>1373</v>
      </c>
      <c r="B1374" s="3" t="s">
        <v>11</v>
      </c>
      <c r="C1374" s="3" t="s">
        <v>1628</v>
      </c>
      <c r="D1374" s="3" t="s">
        <v>1616</v>
      </c>
      <c r="E1374" s="3" t="s">
        <v>1308</v>
      </c>
      <c r="F1374" s="3"/>
      <c r="G1374" s="3"/>
      <c r="H1374" s="3"/>
      <c r="I1374" s="3"/>
      <c r="J1374" s="3" t="s">
        <v>1511</v>
      </c>
      <c r="K1374" s="3">
        <v>0</v>
      </c>
      <c r="L1374" s="3"/>
      <c r="M1374" s="3"/>
      <c r="O1374">
        <f>Table2[[#This Row],[id]]</f>
        <v>1373</v>
      </c>
      <c r="P1374" t="str">
        <f>_xlfn.XLOOKUP(Table2[[#This Row],[id]],AGCEEP[id],AGCEEP[continent])</f>
        <v>America</v>
      </c>
      <c r="Q1374" t="str">
        <f>_xlfn.XLOOKUP(Table2[[#This Row],[id]],AGCEEP[id],AGCEEP[region])</f>
        <v>CaribbeanSea</v>
      </c>
      <c r="R1374" t="str">
        <f>_xlfn.XLOOKUP(Table2[[#This Row],[id]],AGCEEP[id],AGCEEP[area])</f>
        <v>Sea</v>
      </c>
      <c r="S1374" t="str">
        <f>_xlfn.XLOOKUP(Table2[[#This Row],[id]],AGCEEP[id],AGCEEP[terrain])</f>
        <v>sea</v>
      </c>
      <c r="T1374">
        <f>_xlfn.XLOOKUP(Table2[[#This Row],[id]],AGCEEP[id],AGCEEP[religion])</f>
        <v>0</v>
      </c>
      <c r="U1374">
        <f>_xlfn.XLOOKUP(Table2[[#This Row],[id]],AGCEEP[id],AGCEEP[climate])</f>
        <v>0</v>
      </c>
      <c r="V1374">
        <f>_xlfn.XLOOKUP(Table2[[#This Row],[id]],AGCEEP[id],AGCEEP[culture])</f>
        <v>0</v>
      </c>
      <c r="W1374">
        <f>_xlfn.XLOOKUP(Table2[[#This Row],[id]],AGCEEP[id],AGCEEP[goods])</f>
        <v>0</v>
      </c>
      <c r="X1374" t="str">
        <f>_xlfn.XLOOKUP(Table2[[#This Row],[id]],AGCEEP[id],AGCEEP[name])</f>
        <v>Tampa Bay</v>
      </c>
      <c r="Y1374">
        <f>_xlfn.XLOOKUP(Table2[[#This Row],[id]],AGCEEP[id],AGCEEP[colonization_difficulty])</f>
        <v>0</v>
      </c>
      <c r="Z1374">
        <f>_xlfn.XLOOKUP(Table2[[#This Row],[id]],AGCEEP[id],AGCEEP[manpower])</f>
        <v>0</v>
      </c>
      <c r="AA1374">
        <f>_xlfn.XLOOKUP(Table2[[#This Row],[id]],AGCEEP[id],AGCEEP[income])</f>
        <v>0</v>
      </c>
    </row>
    <row r="1375" spans="1:27">
      <c r="A1375" s="2">
        <v>1374</v>
      </c>
      <c r="B1375" s="3" t="s">
        <v>11</v>
      </c>
      <c r="C1375" s="3" t="s">
        <v>1636</v>
      </c>
      <c r="D1375" s="3" t="s">
        <v>1616</v>
      </c>
      <c r="E1375" s="3" t="s">
        <v>1308</v>
      </c>
      <c r="F1375" s="3"/>
      <c r="G1375" s="3"/>
      <c r="H1375" s="3"/>
      <c r="I1375" s="3"/>
      <c r="J1375" s="3" t="s">
        <v>1537</v>
      </c>
      <c r="K1375" s="3">
        <v>0</v>
      </c>
      <c r="L1375" s="3"/>
      <c r="M1375" s="3"/>
      <c r="O1375">
        <f>Table2[[#This Row],[id]]</f>
        <v>1374</v>
      </c>
      <c r="P1375" t="str">
        <f>_xlfn.XLOOKUP(Table2[[#This Row],[id]],AGCEEP[id],AGCEEP[continent])</f>
        <v>America</v>
      </c>
      <c r="Q1375" t="str">
        <f>_xlfn.XLOOKUP(Table2[[#This Row],[id]],AGCEEP[id],AGCEEP[region])</f>
        <v>SEPacificSea</v>
      </c>
      <c r="R1375" t="str">
        <f>_xlfn.XLOOKUP(Table2[[#This Row],[id]],AGCEEP[id],AGCEEP[area])</f>
        <v>Sea</v>
      </c>
      <c r="S1375" t="str">
        <f>_xlfn.XLOOKUP(Table2[[#This Row],[id]],AGCEEP[id],AGCEEP[terrain])</f>
        <v>sea</v>
      </c>
      <c r="T1375">
        <f>_xlfn.XLOOKUP(Table2[[#This Row],[id]],AGCEEP[id],AGCEEP[religion])</f>
        <v>0</v>
      </c>
      <c r="U1375">
        <f>_xlfn.XLOOKUP(Table2[[#This Row],[id]],AGCEEP[id],AGCEEP[climate])</f>
        <v>0</v>
      </c>
      <c r="V1375">
        <f>_xlfn.XLOOKUP(Table2[[#This Row],[id]],AGCEEP[id],AGCEEP[culture])</f>
        <v>0</v>
      </c>
      <c r="W1375">
        <f>_xlfn.XLOOKUP(Table2[[#This Row],[id]],AGCEEP[id],AGCEEP[goods])</f>
        <v>0</v>
      </c>
      <c r="X1375" t="str">
        <f>_xlfn.XLOOKUP(Table2[[#This Row],[id]],AGCEEP[id],AGCEEP[name])</f>
        <v>South Chilean Coast</v>
      </c>
      <c r="Y1375">
        <f>_xlfn.XLOOKUP(Table2[[#This Row],[id]],AGCEEP[id],AGCEEP[colonization_difficulty])</f>
        <v>0</v>
      </c>
      <c r="Z1375">
        <f>_xlfn.XLOOKUP(Table2[[#This Row],[id]],AGCEEP[id],AGCEEP[manpower])</f>
        <v>0</v>
      </c>
      <c r="AA1375">
        <f>_xlfn.XLOOKUP(Table2[[#This Row],[id]],AGCEEP[id],AGCEEP[income])</f>
        <v>0</v>
      </c>
    </row>
    <row r="1376" spans="1:27">
      <c r="A1376" s="2">
        <v>1375</v>
      </c>
      <c r="B1376" s="3" t="s">
        <v>11</v>
      </c>
      <c r="C1376" s="3" t="s">
        <v>1628</v>
      </c>
      <c r="D1376" s="3" t="s">
        <v>1616</v>
      </c>
      <c r="E1376" s="3" t="s">
        <v>1308</v>
      </c>
      <c r="F1376" s="3"/>
      <c r="G1376" s="3"/>
      <c r="H1376" s="3"/>
      <c r="I1376" s="3"/>
      <c r="J1376" s="3" t="s">
        <v>1831</v>
      </c>
      <c r="K1376" s="3">
        <v>0</v>
      </c>
      <c r="L1376" s="3"/>
      <c r="M1376" s="3"/>
      <c r="O1376">
        <f>Table2[[#This Row],[id]]</f>
        <v>1375</v>
      </c>
      <c r="P1376" t="str">
        <f>_xlfn.XLOOKUP(Table2[[#This Row],[id]],AGCEEP[id],AGCEEP[continent])</f>
        <v>America</v>
      </c>
      <c r="Q1376" t="str">
        <f>_xlfn.XLOOKUP(Table2[[#This Row],[id]],AGCEEP[id],AGCEEP[region])</f>
        <v>CaribbeanSea</v>
      </c>
      <c r="R1376" t="str">
        <f>_xlfn.XLOOKUP(Table2[[#This Row],[id]],AGCEEP[id],AGCEEP[area])</f>
        <v>Sea</v>
      </c>
      <c r="S1376" t="str">
        <f>_xlfn.XLOOKUP(Table2[[#This Row],[id]],AGCEEP[id],AGCEEP[terrain])</f>
        <v>sea</v>
      </c>
      <c r="T1376">
        <f>_xlfn.XLOOKUP(Table2[[#This Row],[id]],AGCEEP[id],AGCEEP[religion])</f>
        <v>0</v>
      </c>
      <c r="U1376">
        <f>_xlfn.XLOOKUP(Table2[[#This Row],[id]],AGCEEP[id],AGCEEP[climate])</f>
        <v>0</v>
      </c>
      <c r="V1376">
        <f>_xlfn.XLOOKUP(Table2[[#This Row],[id]],AGCEEP[id],AGCEEP[culture])</f>
        <v>0</v>
      </c>
      <c r="W1376">
        <f>_xlfn.XLOOKUP(Table2[[#This Row],[id]],AGCEEP[id],AGCEEP[goods])</f>
        <v>0</v>
      </c>
      <c r="X1376" t="str">
        <f>_xlfn.XLOOKUP(Table2[[#This Row],[id]],AGCEEP[id],AGCEEP[name])</f>
        <v>Greater Antillas</v>
      </c>
      <c r="Y1376">
        <f>_xlfn.XLOOKUP(Table2[[#This Row],[id]],AGCEEP[id],AGCEEP[colonization_difficulty])</f>
        <v>0</v>
      </c>
      <c r="Z1376">
        <f>_xlfn.XLOOKUP(Table2[[#This Row],[id]],AGCEEP[id],AGCEEP[manpower])</f>
        <v>0</v>
      </c>
      <c r="AA1376">
        <f>_xlfn.XLOOKUP(Table2[[#This Row],[id]],AGCEEP[id],AGCEEP[income])</f>
        <v>0</v>
      </c>
    </row>
    <row r="1377" spans="1:27">
      <c r="A1377" s="2">
        <v>1376</v>
      </c>
      <c r="B1377" s="3" t="s">
        <v>11</v>
      </c>
      <c r="C1377" s="3" t="s">
        <v>1648</v>
      </c>
      <c r="D1377" s="3" t="s">
        <v>1616</v>
      </c>
      <c r="E1377" s="3" t="s">
        <v>1308</v>
      </c>
      <c r="F1377" s="3"/>
      <c r="G1377" s="3"/>
      <c r="H1377" s="3"/>
      <c r="I1377" s="3"/>
      <c r="J1377" s="3" t="s">
        <v>1810</v>
      </c>
      <c r="K1377" s="3"/>
      <c r="L1377" s="3"/>
      <c r="M1377" s="3"/>
      <c r="O1377">
        <f>Table2[[#This Row],[id]]</f>
        <v>1376</v>
      </c>
      <c r="P1377" t="str">
        <f>_xlfn.XLOOKUP(Table2[[#This Row],[id]],AGCEEP[id],AGCEEP[continent])</f>
        <v>America</v>
      </c>
      <c r="Q1377" t="str">
        <f>_xlfn.XLOOKUP(Table2[[#This Row],[id]],AGCEEP[id],AGCEEP[region])</f>
        <v>SWAtlanticSea</v>
      </c>
      <c r="R1377" t="str">
        <f>_xlfn.XLOOKUP(Table2[[#This Row],[id]],AGCEEP[id],AGCEEP[area])</f>
        <v>Sea</v>
      </c>
      <c r="S1377" t="str">
        <f>_xlfn.XLOOKUP(Table2[[#This Row],[id]],AGCEEP[id],AGCEEP[terrain])</f>
        <v>sea</v>
      </c>
      <c r="T1377">
        <f>_xlfn.XLOOKUP(Table2[[#This Row],[id]],AGCEEP[id],AGCEEP[religion])</f>
        <v>0</v>
      </c>
      <c r="U1377">
        <f>_xlfn.XLOOKUP(Table2[[#This Row],[id]],AGCEEP[id],AGCEEP[climate])</f>
        <v>0</v>
      </c>
      <c r="V1377">
        <f>_xlfn.XLOOKUP(Table2[[#This Row],[id]],AGCEEP[id],AGCEEP[culture])</f>
        <v>0</v>
      </c>
      <c r="W1377">
        <f>_xlfn.XLOOKUP(Table2[[#This Row],[id]],AGCEEP[id],AGCEEP[goods])</f>
        <v>0</v>
      </c>
      <c r="X1377" t="str">
        <f>_xlfn.XLOOKUP(Table2[[#This Row],[id]],AGCEEP[id],AGCEEP[name])</f>
        <v>Southern Atlantic Ocean</v>
      </c>
      <c r="Y1377">
        <f>_xlfn.XLOOKUP(Table2[[#This Row],[id]],AGCEEP[id],AGCEEP[colonization_difficulty])</f>
        <v>0</v>
      </c>
      <c r="Z1377">
        <f>_xlfn.XLOOKUP(Table2[[#This Row],[id]],AGCEEP[id],AGCEEP[manpower])</f>
        <v>0</v>
      </c>
      <c r="AA1377">
        <f>_xlfn.XLOOKUP(Table2[[#This Row],[id]],AGCEEP[id],AGCEEP[income])</f>
        <v>0</v>
      </c>
    </row>
    <row r="1378" spans="1:27">
      <c r="A1378" s="2">
        <v>1377</v>
      </c>
      <c r="B1378" s="3" t="s">
        <v>11</v>
      </c>
      <c r="C1378" s="3" t="s">
        <v>1648</v>
      </c>
      <c r="D1378" s="3" t="s">
        <v>1616</v>
      </c>
      <c r="E1378" s="3" t="s">
        <v>1308</v>
      </c>
      <c r="F1378" s="3"/>
      <c r="G1378" s="3"/>
      <c r="H1378" s="3"/>
      <c r="I1378" s="3"/>
      <c r="J1378" s="3" t="s">
        <v>1810</v>
      </c>
      <c r="K1378" s="3"/>
      <c r="L1378" s="3"/>
      <c r="M1378" s="3"/>
      <c r="O1378">
        <f>Table2[[#This Row],[id]]</f>
        <v>1377</v>
      </c>
      <c r="P1378" t="str">
        <f>_xlfn.XLOOKUP(Table2[[#This Row],[id]],AGCEEP[id],AGCEEP[continent])</f>
        <v>America</v>
      </c>
      <c r="Q1378" t="str">
        <f>_xlfn.XLOOKUP(Table2[[#This Row],[id]],AGCEEP[id],AGCEEP[region])</f>
        <v>SWAtlanticSea</v>
      </c>
      <c r="R1378" t="str">
        <f>_xlfn.XLOOKUP(Table2[[#This Row],[id]],AGCEEP[id],AGCEEP[area])</f>
        <v>Sea</v>
      </c>
      <c r="S1378" t="str">
        <f>_xlfn.XLOOKUP(Table2[[#This Row],[id]],AGCEEP[id],AGCEEP[terrain])</f>
        <v>sea</v>
      </c>
      <c r="T1378">
        <f>_xlfn.XLOOKUP(Table2[[#This Row],[id]],AGCEEP[id],AGCEEP[religion])</f>
        <v>0</v>
      </c>
      <c r="U1378">
        <f>_xlfn.XLOOKUP(Table2[[#This Row],[id]],AGCEEP[id],AGCEEP[climate])</f>
        <v>0</v>
      </c>
      <c r="V1378">
        <f>_xlfn.XLOOKUP(Table2[[#This Row],[id]],AGCEEP[id],AGCEEP[culture])</f>
        <v>0</v>
      </c>
      <c r="W1378">
        <f>_xlfn.XLOOKUP(Table2[[#This Row],[id]],AGCEEP[id],AGCEEP[goods])</f>
        <v>0</v>
      </c>
      <c r="X1378" t="str">
        <f>_xlfn.XLOOKUP(Table2[[#This Row],[id]],AGCEEP[id],AGCEEP[name])</f>
        <v>Southern Atlantic Ocean</v>
      </c>
      <c r="Y1378">
        <f>_xlfn.XLOOKUP(Table2[[#This Row],[id]],AGCEEP[id],AGCEEP[colonization_difficulty])</f>
        <v>0</v>
      </c>
      <c r="Z1378">
        <f>_xlfn.XLOOKUP(Table2[[#This Row],[id]],AGCEEP[id],AGCEEP[manpower])</f>
        <v>0</v>
      </c>
      <c r="AA1378">
        <f>_xlfn.XLOOKUP(Table2[[#This Row],[id]],AGCEEP[id],AGCEEP[income])</f>
        <v>0</v>
      </c>
    </row>
    <row r="1379" spans="1:27">
      <c r="A1379" s="2">
        <v>1378</v>
      </c>
      <c r="B1379" s="3" t="s">
        <v>11</v>
      </c>
      <c r="C1379" s="3" t="s">
        <v>1628</v>
      </c>
      <c r="D1379" s="3" t="s">
        <v>1616</v>
      </c>
      <c r="E1379" s="3" t="s">
        <v>1308</v>
      </c>
      <c r="F1379" s="3"/>
      <c r="G1379" s="3"/>
      <c r="H1379" s="3"/>
      <c r="I1379" s="3"/>
      <c r="J1379" s="3" t="s">
        <v>1832</v>
      </c>
      <c r="K1379" s="3">
        <v>0</v>
      </c>
      <c r="L1379" s="3"/>
      <c r="M1379" s="3"/>
      <c r="O1379">
        <f>Table2[[#This Row],[id]]</f>
        <v>1378</v>
      </c>
      <c r="P1379" t="str">
        <f>_xlfn.XLOOKUP(Table2[[#This Row],[id]],AGCEEP[id],AGCEEP[continent])</f>
        <v>America</v>
      </c>
      <c r="Q1379" t="str">
        <f>_xlfn.XLOOKUP(Table2[[#This Row],[id]],AGCEEP[id],AGCEEP[region])</f>
        <v>CaribbeanSea</v>
      </c>
      <c r="R1379" t="str">
        <f>_xlfn.XLOOKUP(Table2[[#This Row],[id]],AGCEEP[id],AGCEEP[area])</f>
        <v>Sea</v>
      </c>
      <c r="S1379" t="str">
        <f>_xlfn.XLOOKUP(Table2[[#This Row],[id]],AGCEEP[id],AGCEEP[terrain])</f>
        <v>sea</v>
      </c>
      <c r="T1379">
        <f>_xlfn.XLOOKUP(Table2[[#This Row],[id]],AGCEEP[id],AGCEEP[religion])</f>
        <v>0</v>
      </c>
      <c r="U1379">
        <f>_xlfn.XLOOKUP(Table2[[#This Row],[id]],AGCEEP[id],AGCEEP[climate])</f>
        <v>0</v>
      </c>
      <c r="V1379">
        <f>_xlfn.XLOOKUP(Table2[[#This Row],[id]],AGCEEP[id],AGCEEP[culture])</f>
        <v>0</v>
      </c>
      <c r="W1379">
        <f>_xlfn.XLOOKUP(Table2[[#This Row],[id]],AGCEEP[id],AGCEEP[goods])</f>
        <v>0</v>
      </c>
      <c r="X1379" t="str">
        <f>_xlfn.XLOOKUP(Table2[[#This Row],[id]],AGCEEP[id],AGCEEP[name])</f>
        <v>Lesser Antillas</v>
      </c>
      <c r="Y1379">
        <f>_xlfn.XLOOKUP(Table2[[#This Row],[id]],AGCEEP[id],AGCEEP[colonization_difficulty])</f>
        <v>0</v>
      </c>
      <c r="Z1379">
        <f>_xlfn.XLOOKUP(Table2[[#This Row],[id]],AGCEEP[id],AGCEEP[manpower])</f>
        <v>0</v>
      </c>
      <c r="AA1379">
        <f>_xlfn.XLOOKUP(Table2[[#This Row],[id]],AGCEEP[id],AGCEEP[income])</f>
        <v>0</v>
      </c>
    </row>
    <row r="1380" spans="1:27">
      <c r="A1380" s="2">
        <v>1442</v>
      </c>
      <c r="B1380" s="3" t="s">
        <v>1150</v>
      </c>
      <c r="C1380" s="3" t="s">
        <v>1150</v>
      </c>
      <c r="D1380" s="3" t="s">
        <v>1607</v>
      </c>
      <c r="E1380" s="3" t="s">
        <v>1308</v>
      </c>
      <c r="F1380" s="3"/>
      <c r="G1380" s="3"/>
      <c r="H1380" s="3"/>
      <c r="I1380" s="3"/>
      <c r="J1380" s="3" t="s">
        <v>1954</v>
      </c>
      <c r="K1380" s="3"/>
      <c r="L1380" s="3"/>
      <c r="M1380" s="3"/>
      <c r="O1380">
        <f>Table2[[#This Row],[id]]</f>
        <v>1442</v>
      </c>
      <c r="P1380">
        <f>_xlfn.XLOOKUP(Table2[[#This Row],[id]],AGCEEP[id],AGCEEP[continent])</f>
        <v>0</v>
      </c>
      <c r="Q1380">
        <f>_xlfn.XLOOKUP(Table2[[#This Row],[id]],AGCEEP[id],AGCEEP[region])</f>
        <v>0</v>
      </c>
      <c r="R1380">
        <f>_xlfn.XLOOKUP(Table2[[#This Row],[id]],AGCEEP[id],AGCEEP[area])</f>
        <v>0</v>
      </c>
      <c r="S1380" t="str">
        <f>_xlfn.XLOOKUP(Table2[[#This Row],[id]],AGCEEP[id],AGCEEP[terrain])</f>
        <v>river</v>
      </c>
      <c r="T1380">
        <f>_xlfn.XLOOKUP(Table2[[#This Row],[id]],AGCEEP[id],AGCEEP[religion])</f>
        <v>0</v>
      </c>
      <c r="U1380">
        <f>_xlfn.XLOOKUP(Table2[[#This Row],[id]],AGCEEP[id],AGCEEP[climate])</f>
        <v>0</v>
      </c>
      <c r="V1380">
        <f>_xlfn.XLOOKUP(Table2[[#This Row],[id]],AGCEEP[id],AGCEEP[culture])</f>
        <v>0</v>
      </c>
      <c r="W1380">
        <f>_xlfn.XLOOKUP(Table2[[#This Row],[id]],AGCEEP[id],AGCEEP[goods])</f>
        <v>0</v>
      </c>
      <c r="X1380" t="str">
        <f>_xlfn.XLOOKUP(Table2[[#This Row],[id]],AGCEEP[id],AGCEEP[name])</f>
        <v>Lake Baikal &amp; Selenga River</v>
      </c>
      <c r="Y1380">
        <f>_xlfn.XLOOKUP(Table2[[#This Row],[id]],AGCEEP[id],AGCEEP[colonization_difficulty])</f>
        <v>0</v>
      </c>
      <c r="Z1380">
        <f>_xlfn.XLOOKUP(Table2[[#This Row],[id]],AGCEEP[id],AGCEEP[manpower])</f>
        <v>0</v>
      </c>
      <c r="AA1380">
        <f>_xlfn.XLOOKUP(Table2[[#This Row],[id]],AGCEEP[id],AGCEEP[income])</f>
        <v>0</v>
      </c>
    </row>
    <row r="1381" spans="1:27">
      <c r="A1381" s="2">
        <v>1453</v>
      </c>
      <c r="B1381" s="3" t="s">
        <v>1150</v>
      </c>
      <c r="C1381" s="3" t="s">
        <v>1150</v>
      </c>
      <c r="D1381" s="3" t="s">
        <v>1607</v>
      </c>
      <c r="E1381" s="3" t="s">
        <v>1308</v>
      </c>
      <c r="F1381" s="3"/>
      <c r="G1381" s="3"/>
      <c r="H1381" s="3"/>
      <c r="I1381" s="3"/>
      <c r="J1381" s="3" t="s">
        <v>1435</v>
      </c>
      <c r="K1381" s="3">
        <v>0</v>
      </c>
      <c r="L1381" s="3"/>
      <c r="M1381" s="3"/>
      <c r="O1381">
        <f>Table2[[#This Row],[id]]</f>
        <v>1453</v>
      </c>
      <c r="P1381">
        <f>_xlfn.XLOOKUP(Table2[[#This Row],[id]],AGCEEP[id],AGCEEP[continent])</f>
        <v>0</v>
      </c>
      <c r="Q1381">
        <f>_xlfn.XLOOKUP(Table2[[#This Row],[id]],AGCEEP[id],AGCEEP[region])</f>
        <v>0</v>
      </c>
      <c r="R1381">
        <f>_xlfn.XLOOKUP(Table2[[#This Row],[id]],AGCEEP[id],AGCEEP[area])</f>
        <v>0</v>
      </c>
      <c r="S1381" t="str">
        <f>_xlfn.XLOOKUP(Table2[[#This Row],[id]],AGCEEP[id],AGCEEP[terrain])</f>
        <v>river</v>
      </c>
      <c r="T1381">
        <f>_xlfn.XLOOKUP(Table2[[#This Row],[id]],AGCEEP[id],AGCEEP[religion])</f>
        <v>0</v>
      </c>
      <c r="U1381">
        <f>_xlfn.XLOOKUP(Table2[[#This Row],[id]],AGCEEP[id],AGCEEP[climate])</f>
        <v>0</v>
      </c>
      <c r="V1381">
        <f>_xlfn.XLOOKUP(Table2[[#This Row],[id]],AGCEEP[id],AGCEEP[culture])</f>
        <v>0</v>
      </c>
      <c r="W1381">
        <f>_xlfn.XLOOKUP(Table2[[#This Row],[id]],AGCEEP[id],AGCEEP[goods])</f>
        <v>0</v>
      </c>
      <c r="X1381" t="str">
        <f>_xlfn.XLOOKUP(Table2[[#This Row],[id]],AGCEEP[id],AGCEEP[name])</f>
        <v>Lake Tiberiade</v>
      </c>
      <c r="Y1381">
        <f>_xlfn.XLOOKUP(Table2[[#This Row],[id]],AGCEEP[id],AGCEEP[colonization_difficulty])</f>
        <v>0</v>
      </c>
      <c r="Z1381">
        <f>_xlfn.XLOOKUP(Table2[[#This Row],[id]],AGCEEP[id],AGCEEP[manpower])</f>
        <v>0</v>
      </c>
      <c r="AA1381">
        <f>_xlfn.XLOOKUP(Table2[[#This Row],[id]],AGCEEP[id],AGCEEP[income])</f>
        <v>0</v>
      </c>
    </row>
    <row r="1382" spans="1:27">
      <c r="A1382" s="2">
        <v>1461</v>
      </c>
      <c r="B1382" s="3" t="s">
        <v>1150</v>
      </c>
      <c r="C1382" s="3" t="s">
        <v>1150</v>
      </c>
      <c r="D1382" s="3" t="s">
        <v>1607</v>
      </c>
      <c r="E1382" s="3" t="s">
        <v>1308</v>
      </c>
      <c r="F1382" s="3"/>
      <c r="G1382" s="3"/>
      <c r="H1382" s="3"/>
      <c r="I1382" s="3"/>
      <c r="J1382" s="3" t="s">
        <v>1953</v>
      </c>
      <c r="K1382" s="3">
        <v>0</v>
      </c>
      <c r="L1382" s="3"/>
      <c r="M1382" s="3"/>
      <c r="O1382">
        <f>Table2[[#This Row],[id]]</f>
        <v>1461</v>
      </c>
      <c r="P1382">
        <f>_xlfn.XLOOKUP(Table2[[#This Row],[id]],AGCEEP[id],AGCEEP[continent])</f>
        <v>0</v>
      </c>
      <c r="Q1382">
        <f>_xlfn.XLOOKUP(Table2[[#This Row],[id]],AGCEEP[id],AGCEEP[region])</f>
        <v>0</v>
      </c>
      <c r="R1382">
        <f>_xlfn.XLOOKUP(Table2[[#This Row],[id]],AGCEEP[id],AGCEEP[area])</f>
        <v>0</v>
      </c>
      <c r="S1382" t="str">
        <f>_xlfn.XLOOKUP(Table2[[#This Row],[id]],AGCEEP[id],AGCEEP[terrain])</f>
        <v>river</v>
      </c>
      <c r="T1382">
        <f>_xlfn.XLOOKUP(Table2[[#This Row],[id]],AGCEEP[id],AGCEEP[religion])</f>
        <v>0</v>
      </c>
      <c r="U1382">
        <f>_xlfn.XLOOKUP(Table2[[#This Row],[id]],AGCEEP[id],AGCEEP[climate])</f>
        <v>0</v>
      </c>
      <c r="V1382">
        <f>_xlfn.XLOOKUP(Table2[[#This Row],[id]],AGCEEP[id],AGCEEP[culture])</f>
        <v>0</v>
      </c>
      <c r="W1382">
        <f>_xlfn.XLOOKUP(Table2[[#This Row],[id]],AGCEEP[id],AGCEEP[goods])</f>
        <v>0</v>
      </c>
      <c r="X1382" t="str">
        <f>_xlfn.XLOOKUP(Table2[[#This Row],[id]],AGCEEP[id],AGCEEP[name])</f>
        <v>Lake V�ttern</v>
      </c>
      <c r="Y1382">
        <f>_xlfn.XLOOKUP(Table2[[#This Row],[id]],AGCEEP[id],AGCEEP[colonization_difficulty])</f>
        <v>0</v>
      </c>
      <c r="Z1382">
        <f>_xlfn.XLOOKUP(Table2[[#This Row],[id]],AGCEEP[id],AGCEEP[manpower])</f>
        <v>0</v>
      </c>
      <c r="AA1382">
        <f>_xlfn.XLOOKUP(Table2[[#This Row],[id]],AGCEEP[id],AGCEEP[income])</f>
        <v>0</v>
      </c>
    </row>
    <row r="1383" spans="1:27">
      <c r="A1383" s="2">
        <v>1466</v>
      </c>
      <c r="B1383" s="3" t="s">
        <v>346</v>
      </c>
      <c r="C1383" s="3" t="s">
        <v>375</v>
      </c>
      <c r="D1383" s="3" t="s">
        <v>376</v>
      </c>
      <c r="E1383" s="3" t="s">
        <v>1956</v>
      </c>
      <c r="F1383" s="3" t="s">
        <v>349</v>
      </c>
      <c r="G1383" s="3" t="s">
        <v>122</v>
      </c>
      <c r="H1383" s="3" t="s">
        <v>377</v>
      </c>
      <c r="I1383" s="3" t="s">
        <v>27</v>
      </c>
      <c r="J1383" s="3" t="s">
        <v>1155</v>
      </c>
      <c r="K1383" s="3">
        <v>0</v>
      </c>
      <c r="L1383" s="3">
        <v>1</v>
      </c>
      <c r="M1383" s="3">
        <v>1</v>
      </c>
      <c r="O1383">
        <f>Table2[[#This Row],[id]]</f>
        <v>1466</v>
      </c>
      <c r="P1383" t="str">
        <f>_xlfn.XLOOKUP(Table2[[#This Row],[id]],AGCEEP[id],AGCEEP[continent])</f>
        <v>Europe</v>
      </c>
      <c r="Q1383" t="str">
        <f>_xlfn.XLOOKUP(Table2[[#This Row],[id]],AGCEEP[id],AGCEEP[region])</f>
        <v>Scandinavia</v>
      </c>
      <c r="R1383" t="str">
        <f>_xlfn.XLOOKUP(Table2[[#This Row],[id]],AGCEEP[id],AGCEEP[area])</f>
        <v>Denmark</v>
      </c>
      <c r="S1383" t="str">
        <f>_xlfn.XLOOKUP(Table2[[#This Row],[id]],AGCEEP[id],AGCEEP[terrain])</f>
        <v>mountain</v>
      </c>
      <c r="T1383" t="str">
        <f>_xlfn.XLOOKUP(Table2[[#This Row],[id]],AGCEEP[id],AGCEEP[religion])</f>
        <v>catholic</v>
      </c>
      <c r="U1383" t="str">
        <f>_xlfn.XLOOKUP(Table2[[#This Row],[id]],AGCEEP[id],AGCEEP[climate])</f>
        <v>tundra</v>
      </c>
      <c r="V1383" t="str">
        <f>_xlfn.XLOOKUP(Table2[[#This Row],[id]],AGCEEP[id],AGCEEP[culture])</f>
        <v>scandinavian</v>
      </c>
      <c r="W1383" t="str">
        <f>_xlfn.XLOOKUP(Table2[[#This Row],[id]],AGCEEP[id],AGCEEP[goods])</f>
        <v>fish</v>
      </c>
      <c r="X1383" t="str">
        <f>_xlfn.XLOOKUP(Table2[[#This Row],[id]],AGCEEP[id],AGCEEP[name])</f>
        <v>Iceland</v>
      </c>
      <c r="Y1383">
        <f>_xlfn.XLOOKUP(Table2[[#This Row],[id]],AGCEEP[id],AGCEEP[colonization_difficulty])</f>
        <v>0</v>
      </c>
      <c r="Z1383">
        <f>_xlfn.XLOOKUP(Table2[[#This Row],[id]],AGCEEP[id],AGCEEP[manpower])</f>
        <v>1</v>
      </c>
      <c r="AA1383">
        <f>_xlfn.XLOOKUP(Table2[[#This Row],[id]],AGCEEP[id],AGCEEP[income])</f>
        <v>1</v>
      </c>
    </row>
    <row r="1384" spans="1:27">
      <c r="A1384" s="2">
        <v>1467</v>
      </c>
      <c r="B1384" s="3" t="s">
        <v>652</v>
      </c>
      <c r="C1384" s="3" t="s">
        <v>700</v>
      </c>
      <c r="D1384" s="3" t="s">
        <v>840</v>
      </c>
      <c r="E1384" s="3" t="s">
        <v>1956</v>
      </c>
      <c r="F1384" s="3" t="s">
        <v>15</v>
      </c>
      <c r="G1384" s="3" t="s">
        <v>122</v>
      </c>
      <c r="H1384" s="3" t="s">
        <v>702</v>
      </c>
      <c r="I1384" s="3" t="s">
        <v>20</v>
      </c>
      <c r="J1384" s="3" t="s">
        <v>1156</v>
      </c>
      <c r="K1384" s="3">
        <v>2</v>
      </c>
      <c r="L1384" s="3">
        <v>1</v>
      </c>
      <c r="M1384" s="3">
        <v>2</v>
      </c>
      <c r="O1384">
        <f>Table2[[#This Row],[id]]</f>
        <v>1467</v>
      </c>
      <c r="P1384" t="str">
        <f>_xlfn.XLOOKUP(Table2[[#This Row],[id]],AGCEEP[id],AGCEEP[continent])</f>
        <v>Asia</v>
      </c>
      <c r="Q1384" t="str">
        <f>_xlfn.XLOOKUP(Table2[[#This Row],[id]],AGCEEP[id],AGCEEP[region])</f>
        <v>Siberia</v>
      </c>
      <c r="R1384" t="str">
        <f>_xlfn.XLOOKUP(Table2[[#This Row],[id]],AGCEEP[id],AGCEEP[area])</f>
        <v>Amur</v>
      </c>
      <c r="S1384" t="str">
        <f>_xlfn.XLOOKUP(Table2[[#This Row],[id]],AGCEEP[id],AGCEEP[terrain])</f>
        <v>mountain</v>
      </c>
      <c r="T1384" t="str">
        <f>_xlfn.XLOOKUP(Table2[[#This Row],[id]],AGCEEP[id],AGCEEP[religion])</f>
        <v>pagan</v>
      </c>
      <c r="U1384" t="str">
        <f>_xlfn.XLOOKUP(Table2[[#This Row],[id]],AGCEEP[id],AGCEEP[climate])</f>
        <v>tundra</v>
      </c>
      <c r="V1384" t="str">
        <f>_xlfn.XLOOKUP(Table2[[#This Row],[id]],AGCEEP[id],AGCEEP[culture])</f>
        <v>altai</v>
      </c>
      <c r="W1384" t="str">
        <f>_xlfn.XLOOKUP(Table2[[#This Row],[id]],AGCEEP[id],AGCEEP[goods])</f>
        <v>fur</v>
      </c>
      <c r="X1384" t="str">
        <f>_xlfn.XLOOKUP(Table2[[#This Row],[id]],AGCEEP[id],AGCEEP[name])</f>
        <v>Nagorje</v>
      </c>
      <c r="Y1384">
        <f>_xlfn.XLOOKUP(Table2[[#This Row],[id]],AGCEEP[id],AGCEEP[colonization_difficulty])</f>
        <v>2</v>
      </c>
      <c r="Z1384">
        <f>_xlfn.XLOOKUP(Table2[[#This Row],[id]],AGCEEP[id],AGCEEP[manpower])</f>
        <v>1</v>
      </c>
      <c r="AA1384">
        <f>_xlfn.XLOOKUP(Table2[[#This Row],[id]],AGCEEP[id],AGCEEP[income])</f>
        <v>2</v>
      </c>
    </row>
    <row r="1385" spans="1:27">
      <c r="A1385" s="2">
        <v>1468</v>
      </c>
      <c r="B1385" s="3" t="s">
        <v>652</v>
      </c>
      <c r="C1385" s="3" t="s">
        <v>700</v>
      </c>
      <c r="D1385" s="3" t="s">
        <v>840</v>
      </c>
      <c r="E1385" s="3" t="s">
        <v>1956</v>
      </c>
      <c r="F1385" s="3" t="s">
        <v>15</v>
      </c>
      <c r="G1385" s="3" t="s">
        <v>122</v>
      </c>
      <c r="H1385" s="3" t="s">
        <v>702</v>
      </c>
      <c r="I1385" s="3" t="s">
        <v>20</v>
      </c>
      <c r="J1385" s="3" t="s">
        <v>1157</v>
      </c>
      <c r="K1385" s="3">
        <v>2</v>
      </c>
      <c r="L1385" s="3">
        <v>1</v>
      </c>
      <c r="M1385" s="3">
        <v>2</v>
      </c>
      <c r="O1385">
        <f>Table2[[#This Row],[id]]</f>
        <v>1468</v>
      </c>
      <c r="P1385" t="str">
        <f>_xlfn.XLOOKUP(Table2[[#This Row],[id]],AGCEEP[id],AGCEEP[continent])</f>
        <v>Asia</v>
      </c>
      <c r="Q1385" t="str">
        <f>_xlfn.XLOOKUP(Table2[[#This Row],[id]],AGCEEP[id],AGCEEP[region])</f>
        <v>Siberia</v>
      </c>
      <c r="R1385" t="str">
        <f>_xlfn.XLOOKUP(Table2[[#This Row],[id]],AGCEEP[id],AGCEEP[area])</f>
        <v>Amur</v>
      </c>
      <c r="S1385" t="str">
        <f>_xlfn.XLOOKUP(Table2[[#This Row],[id]],AGCEEP[id],AGCEEP[terrain])</f>
        <v>mountain</v>
      </c>
      <c r="T1385" t="str">
        <f>_xlfn.XLOOKUP(Table2[[#This Row],[id]],AGCEEP[id],AGCEEP[religion])</f>
        <v>pagan</v>
      </c>
      <c r="U1385" t="str">
        <f>_xlfn.XLOOKUP(Table2[[#This Row],[id]],AGCEEP[id],AGCEEP[climate])</f>
        <v>tundra</v>
      </c>
      <c r="V1385" t="str">
        <f>_xlfn.XLOOKUP(Table2[[#This Row],[id]],AGCEEP[id],AGCEEP[culture])</f>
        <v>altai</v>
      </c>
      <c r="W1385" t="str">
        <f>_xlfn.XLOOKUP(Table2[[#This Row],[id]],AGCEEP[id],AGCEEP[goods])</f>
        <v>fur</v>
      </c>
      <c r="X1385" t="str">
        <f>_xlfn.XLOOKUP(Table2[[#This Row],[id]],AGCEEP[id],AGCEEP[name])</f>
        <v>Khretset</v>
      </c>
      <c r="Y1385">
        <f>_xlfn.XLOOKUP(Table2[[#This Row],[id]],AGCEEP[id],AGCEEP[colonization_difficulty])</f>
        <v>2</v>
      </c>
      <c r="Z1385">
        <f>_xlfn.XLOOKUP(Table2[[#This Row],[id]],AGCEEP[id],AGCEEP[manpower])</f>
        <v>1</v>
      </c>
      <c r="AA1385">
        <f>_xlfn.XLOOKUP(Table2[[#This Row],[id]],AGCEEP[id],AGCEEP[income])</f>
        <v>2</v>
      </c>
    </row>
    <row r="1386" spans="1:27">
      <c r="A1386" s="2">
        <v>1469</v>
      </c>
      <c r="B1386" s="3" t="s">
        <v>346</v>
      </c>
      <c r="C1386" s="3" t="s">
        <v>375</v>
      </c>
      <c r="D1386" s="3" t="s">
        <v>379</v>
      </c>
      <c r="E1386" s="3" t="s">
        <v>22</v>
      </c>
      <c r="F1386" s="3" t="s">
        <v>349</v>
      </c>
      <c r="G1386" s="3" t="s">
        <v>26</v>
      </c>
      <c r="H1386" s="3" t="s">
        <v>377</v>
      </c>
      <c r="I1386" s="3" t="s">
        <v>29</v>
      </c>
      <c r="J1386" s="3" t="s">
        <v>1158</v>
      </c>
      <c r="K1386" s="3">
        <v>0</v>
      </c>
      <c r="L1386" s="3">
        <v>1</v>
      </c>
      <c r="M1386" s="3">
        <v>3</v>
      </c>
      <c r="O1386">
        <f>Table2[[#This Row],[id]]</f>
        <v>1469</v>
      </c>
      <c r="P1386" t="str">
        <f>_xlfn.XLOOKUP(Table2[[#This Row],[id]],AGCEEP[id],AGCEEP[continent])</f>
        <v>Europe</v>
      </c>
      <c r="Q1386" t="str">
        <f>_xlfn.XLOOKUP(Table2[[#This Row],[id]],AGCEEP[id],AGCEEP[region])</f>
        <v>Scandinavia</v>
      </c>
      <c r="R1386" t="str">
        <f>_xlfn.XLOOKUP(Table2[[#This Row],[id]],AGCEEP[id],AGCEEP[area])</f>
        <v>Sweden</v>
      </c>
      <c r="S1386" t="str">
        <f>_xlfn.XLOOKUP(Table2[[#This Row],[id]],AGCEEP[id],AGCEEP[terrain])</f>
        <v>forest</v>
      </c>
      <c r="T1386" t="str">
        <f>_xlfn.XLOOKUP(Table2[[#This Row],[id]],AGCEEP[id],AGCEEP[religion])</f>
        <v>catholic</v>
      </c>
      <c r="U1386" t="str">
        <f>_xlfn.XLOOKUP(Table2[[#This Row],[id]],AGCEEP[id],AGCEEP[climate])</f>
        <v>ncontinental</v>
      </c>
      <c r="V1386" t="str">
        <f>_xlfn.XLOOKUP(Table2[[#This Row],[id]],AGCEEP[id],AGCEEP[culture])</f>
        <v>scandinavian</v>
      </c>
      <c r="W1386" t="str">
        <f>_xlfn.XLOOKUP(Table2[[#This Row],[id]],AGCEEP[id],AGCEEP[goods])</f>
        <v>naval_supplies</v>
      </c>
      <c r="X1386" t="str">
        <f>_xlfn.XLOOKUP(Table2[[#This Row],[id]],AGCEEP[id],AGCEEP[name])</f>
        <v>G�strikland</v>
      </c>
      <c r="Y1386">
        <f>_xlfn.XLOOKUP(Table2[[#This Row],[id]],AGCEEP[id],AGCEEP[colonization_difficulty])</f>
        <v>0</v>
      </c>
      <c r="Z1386">
        <f>_xlfn.XLOOKUP(Table2[[#This Row],[id]],AGCEEP[id],AGCEEP[manpower])</f>
        <v>1</v>
      </c>
      <c r="AA1386">
        <f>_xlfn.XLOOKUP(Table2[[#This Row],[id]],AGCEEP[id],AGCEEP[income])</f>
        <v>3</v>
      </c>
    </row>
    <row r="1387" spans="1:27">
      <c r="A1387" s="2">
        <v>1470</v>
      </c>
      <c r="B1387" s="3" t="s">
        <v>346</v>
      </c>
      <c r="C1387" s="3" t="s">
        <v>1960</v>
      </c>
      <c r="D1387" s="3" t="s">
        <v>393</v>
      </c>
      <c r="E1387" s="3" t="s">
        <v>80</v>
      </c>
      <c r="F1387" s="3" t="s">
        <v>394</v>
      </c>
      <c r="G1387" s="3" t="s">
        <v>122</v>
      </c>
      <c r="H1387" s="3" t="s">
        <v>388</v>
      </c>
      <c r="I1387" s="3" t="s">
        <v>20</v>
      </c>
      <c r="J1387" s="3" t="s">
        <v>1159</v>
      </c>
      <c r="K1387" s="3">
        <v>0</v>
      </c>
      <c r="L1387" s="3">
        <v>1</v>
      </c>
      <c r="M1387" s="3">
        <v>1</v>
      </c>
      <c r="O1387">
        <f>Table2[[#This Row],[id]]</f>
        <v>1470</v>
      </c>
      <c r="P1387" t="str">
        <f>_xlfn.XLOOKUP(Table2[[#This Row],[id]],AGCEEP[id],AGCEEP[continent])</f>
        <v>Europe</v>
      </c>
      <c r="Q1387" t="str">
        <f>_xlfn.XLOOKUP(Table2[[#This Row],[id]],AGCEEP[id],AGCEEP[region])</f>
        <v>Eastern Europe</v>
      </c>
      <c r="R1387" t="str">
        <f>_xlfn.XLOOKUP(Table2[[#This Row],[id]],AGCEEP[id],AGCEEP[area])</f>
        <v>Russian North</v>
      </c>
      <c r="S1387" t="str">
        <f>_xlfn.XLOOKUP(Table2[[#This Row],[id]],AGCEEP[id],AGCEEP[terrain])</f>
        <v>marsh</v>
      </c>
      <c r="T1387" t="str">
        <f>_xlfn.XLOOKUP(Table2[[#This Row],[id]],AGCEEP[id],AGCEEP[religion])</f>
        <v>orthodox</v>
      </c>
      <c r="U1387" t="str">
        <f>_xlfn.XLOOKUP(Table2[[#This Row],[id]],AGCEEP[id],AGCEEP[climate])</f>
        <v>tundra</v>
      </c>
      <c r="V1387" t="str">
        <f>_xlfn.XLOOKUP(Table2[[#This Row],[id]],AGCEEP[id],AGCEEP[culture])</f>
        <v>ugric</v>
      </c>
      <c r="W1387" t="str">
        <f>_xlfn.XLOOKUP(Table2[[#This Row],[id]],AGCEEP[id],AGCEEP[goods])</f>
        <v>fur</v>
      </c>
      <c r="X1387" t="str">
        <f>_xlfn.XLOOKUP(Table2[[#This Row],[id]],AGCEEP[id],AGCEEP[name])</f>
        <v>Karelia</v>
      </c>
      <c r="Y1387">
        <f>_xlfn.XLOOKUP(Table2[[#This Row],[id]],AGCEEP[id],AGCEEP[colonization_difficulty])</f>
        <v>0</v>
      </c>
      <c r="Z1387">
        <f>_xlfn.XLOOKUP(Table2[[#This Row],[id]],AGCEEP[id],AGCEEP[manpower])</f>
        <v>1</v>
      </c>
      <c r="AA1387">
        <f>_xlfn.XLOOKUP(Table2[[#This Row],[id]],AGCEEP[id],AGCEEP[income])</f>
        <v>1</v>
      </c>
    </row>
    <row r="1388" spans="1:27">
      <c r="A1388" s="2">
        <v>1473</v>
      </c>
      <c r="B1388" s="3" t="s">
        <v>11</v>
      </c>
      <c r="C1388" s="3" t="s">
        <v>1955</v>
      </c>
      <c r="D1388" s="3" t="s">
        <v>25</v>
      </c>
      <c r="E1388" s="3" t="s">
        <v>22</v>
      </c>
      <c r="F1388" s="3" t="s">
        <v>15</v>
      </c>
      <c r="G1388" s="3" t="s">
        <v>35</v>
      </c>
      <c r="H1388" s="3" t="s">
        <v>36</v>
      </c>
      <c r="I1388" s="3" t="s">
        <v>20</v>
      </c>
      <c r="J1388" s="3" t="s">
        <v>25</v>
      </c>
      <c r="K1388" s="3">
        <v>5</v>
      </c>
      <c r="L1388" s="3">
        <v>2</v>
      </c>
      <c r="M1388" s="3">
        <v>5</v>
      </c>
      <c r="O1388">
        <f>Table2[[#This Row],[id]]</f>
        <v>1473</v>
      </c>
      <c r="P1388" t="str">
        <f>_xlfn.XLOOKUP(Table2[[#This Row],[id]],AGCEEP[id],AGCEEP[continent])</f>
        <v>America</v>
      </c>
      <c r="Q1388" t="str">
        <f>_xlfn.XLOOKUP(Table2[[#This Row],[id]],AGCEEP[id],AGCEEP[region])</f>
        <v>North America</v>
      </c>
      <c r="R1388" t="str">
        <f>_xlfn.XLOOKUP(Table2[[#This Row],[id]],AGCEEP[id],AGCEEP[area])</f>
        <v>Oregon</v>
      </c>
      <c r="S1388" t="str">
        <f>_xlfn.XLOOKUP(Table2[[#This Row],[id]],AGCEEP[id],AGCEEP[terrain])</f>
        <v>forest</v>
      </c>
      <c r="T1388" t="str">
        <f>_xlfn.XLOOKUP(Table2[[#This Row],[id]],AGCEEP[id],AGCEEP[religion])</f>
        <v>pagan</v>
      </c>
      <c r="U1388" t="str">
        <f>_xlfn.XLOOKUP(Table2[[#This Row],[id]],AGCEEP[id],AGCEEP[climate])</f>
        <v>temperate</v>
      </c>
      <c r="V1388" t="str">
        <f>_xlfn.XLOOKUP(Table2[[#This Row],[id]],AGCEEP[id],AGCEEP[culture])</f>
        <v>navajo</v>
      </c>
      <c r="W1388" t="str">
        <f>_xlfn.XLOOKUP(Table2[[#This Row],[id]],AGCEEP[id],AGCEEP[goods])</f>
        <v>fur</v>
      </c>
      <c r="X1388" t="str">
        <f>_xlfn.XLOOKUP(Table2[[#This Row],[id]],AGCEEP[id],AGCEEP[name])</f>
        <v>Oregon</v>
      </c>
      <c r="Y1388">
        <f>_xlfn.XLOOKUP(Table2[[#This Row],[id]],AGCEEP[id],AGCEEP[colonization_difficulty])</f>
        <v>5</v>
      </c>
      <c r="Z1388">
        <f>_xlfn.XLOOKUP(Table2[[#This Row],[id]],AGCEEP[id],AGCEEP[manpower])</f>
        <v>2</v>
      </c>
      <c r="AA1388">
        <f>_xlfn.XLOOKUP(Table2[[#This Row],[id]],AGCEEP[id],AGCEEP[income])</f>
        <v>5</v>
      </c>
    </row>
    <row r="1389" spans="1:27">
      <c r="A1389" s="2">
        <v>1474</v>
      </c>
      <c r="B1389" s="3" t="s">
        <v>11</v>
      </c>
      <c r="C1389" s="3" t="s">
        <v>1955</v>
      </c>
      <c r="D1389" s="3" t="s">
        <v>25</v>
      </c>
      <c r="E1389" s="3" t="s">
        <v>1956</v>
      </c>
      <c r="F1389" s="3" t="s">
        <v>15</v>
      </c>
      <c r="G1389" s="3" t="s">
        <v>35</v>
      </c>
      <c r="H1389" s="3" t="s">
        <v>36</v>
      </c>
      <c r="I1389" s="3" t="s">
        <v>43</v>
      </c>
      <c r="J1389" s="3" t="s">
        <v>1160</v>
      </c>
      <c r="K1389" s="3">
        <v>5</v>
      </c>
      <c r="L1389" s="3">
        <v>1</v>
      </c>
      <c r="M1389" s="3">
        <v>2</v>
      </c>
      <c r="O1389">
        <f>Table2[[#This Row],[id]]</f>
        <v>1474</v>
      </c>
      <c r="P1389" t="str">
        <f>_xlfn.XLOOKUP(Table2[[#This Row],[id]],AGCEEP[id],AGCEEP[continent])</f>
        <v>America</v>
      </c>
      <c r="Q1389" t="str">
        <f>_xlfn.XLOOKUP(Table2[[#This Row],[id]],AGCEEP[id],AGCEEP[region])</f>
        <v>North America</v>
      </c>
      <c r="R1389" t="str">
        <f>_xlfn.XLOOKUP(Table2[[#This Row],[id]],AGCEEP[id],AGCEEP[area])</f>
        <v>Oregon</v>
      </c>
      <c r="S1389" t="str">
        <f>_xlfn.XLOOKUP(Table2[[#This Row],[id]],AGCEEP[id],AGCEEP[terrain])</f>
        <v>mountain</v>
      </c>
      <c r="T1389" t="str">
        <f>_xlfn.XLOOKUP(Table2[[#This Row],[id]],AGCEEP[id],AGCEEP[religion])</f>
        <v>pagan</v>
      </c>
      <c r="U1389" t="str">
        <f>_xlfn.XLOOKUP(Table2[[#This Row],[id]],AGCEEP[id],AGCEEP[climate])</f>
        <v>temperate</v>
      </c>
      <c r="V1389" t="str">
        <f>_xlfn.XLOOKUP(Table2[[#This Row],[id]],AGCEEP[id],AGCEEP[culture])</f>
        <v>navajo</v>
      </c>
      <c r="W1389" t="str">
        <f>_xlfn.XLOOKUP(Table2[[#This Row],[id]],AGCEEP[id],AGCEEP[goods])</f>
        <v>grain</v>
      </c>
      <c r="X1389" t="str">
        <f>_xlfn.XLOOKUP(Table2[[#This Row],[id]],AGCEEP[id],AGCEEP[name])</f>
        <v>Sierra Nevada</v>
      </c>
      <c r="Y1389">
        <f>_xlfn.XLOOKUP(Table2[[#This Row],[id]],AGCEEP[id],AGCEEP[colonization_difficulty])</f>
        <v>5</v>
      </c>
      <c r="Z1389">
        <f>_xlfn.XLOOKUP(Table2[[#This Row],[id]],AGCEEP[id],AGCEEP[manpower])</f>
        <v>1</v>
      </c>
      <c r="AA1389">
        <f>_xlfn.XLOOKUP(Table2[[#This Row],[id]],AGCEEP[id],AGCEEP[income])</f>
        <v>2</v>
      </c>
    </row>
    <row r="1390" spans="1:27">
      <c r="A1390" s="2">
        <v>1475</v>
      </c>
      <c r="B1390" s="3" t="s">
        <v>11</v>
      </c>
      <c r="C1390" s="3" t="s">
        <v>1955</v>
      </c>
      <c r="D1390" s="3" t="s">
        <v>33</v>
      </c>
      <c r="E1390" s="3" t="s">
        <v>1956</v>
      </c>
      <c r="F1390" s="3" t="s">
        <v>15</v>
      </c>
      <c r="G1390" s="3" t="s">
        <v>35</v>
      </c>
      <c r="H1390" s="3" t="s">
        <v>36</v>
      </c>
      <c r="I1390" s="3" t="s">
        <v>43</v>
      </c>
      <c r="J1390" s="3" t="s">
        <v>1161</v>
      </c>
      <c r="K1390" s="3">
        <v>5</v>
      </c>
      <c r="L1390" s="3">
        <v>1</v>
      </c>
      <c r="M1390" s="3">
        <v>2</v>
      </c>
      <c r="O1390">
        <f>Table2[[#This Row],[id]]</f>
        <v>1475</v>
      </c>
      <c r="P1390" t="str">
        <f>_xlfn.XLOOKUP(Table2[[#This Row],[id]],AGCEEP[id],AGCEEP[continent])</f>
        <v>America</v>
      </c>
      <c r="Q1390" t="str">
        <f>_xlfn.XLOOKUP(Table2[[#This Row],[id]],AGCEEP[id],AGCEEP[region])</f>
        <v>North America</v>
      </c>
      <c r="R1390" t="str">
        <f>_xlfn.XLOOKUP(Table2[[#This Row],[id]],AGCEEP[id],AGCEEP[area])</f>
        <v>California</v>
      </c>
      <c r="S1390" t="str">
        <f>_xlfn.XLOOKUP(Table2[[#This Row],[id]],AGCEEP[id],AGCEEP[terrain])</f>
        <v>mountain</v>
      </c>
      <c r="T1390" t="str">
        <f>_xlfn.XLOOKUP(Table2[[#This Row],[id]],AGCEEP[id],AGCEEP[religion])</f>
        <v>pagan</v>
      </c>
      <c r="U1390" t="str">
        <f>_xlfn.XLOOKUP(Table2[[#This Row],[id]],AGCEEP[id],AGCEEP[climate])</f>
        <v>temperate</v>
      </c>
      <c r="V1390" t="str">
        <f>_xlfn.XLOOKUP(Table2[[#This Row],[id]],AGCEEP[id],AGCEEP[culture])</f>
        <v>navajo</v>
      </c>
      <c r="W1390" t="str">
        <f>_xlfn.XLOOKUP(Table2[[#This Row],[id]],AGCEEP[id],AGCEEP[goods])</f>
        <v>grain</v>
      </c>
      <c r="X1390" t="str">
        <f>_xlfn.XLOOKUP(Table2[[#This Row],[id]],AGCEEP[id],AGCEEP[name])</f>
        <v>Tonopah</v>
      </c>
      <c r="Y1390">
        <f>_xlfn.XLOOKUP(Table2[[#This Row],[id]],AGCEEP[id],AGCEEP[colonization_difficulty])</f>
        <v>5</v>
      </c>
      <c r="Z1390">
        <f>_xlfn.XLOOKUP(Table2[[#This Row],[id]],AGCEEP[id],AGCEEP[manpower])</f>
        <v>1</v>
      </c>
      <c r="AA1390">
        <f>_xlfn.XLOOKUP(Table2[[#This Row],[id]],AGCEEP[id],AGCEEP[income])</f>
        <v>2</v>
      </c>
    </row>
    <row r="1391" spans="1:27">
      <c r="A1391" s="2">
        <v>1476</v>
      </c>
      <c r="B1391" s="3" t="s">
        <v>11</v>
      </c>
      <c r="C1391" s="3" t="s">
        <v>1955</v>
      </c>
      <c r="D1391" s="3" t="s">
        <v>33</v>
      </c>
      <c r="E1391" s="3" t="s">
        <v>1956</v>
      </c>
      <c r="F1391" s="3" t="s">
        <v>15</v>
      </c>
      <c r="G1391" s="3" t="s">
        <v>35</v>
      </c>
      <c r="H1391" s="3" t="s">
        <v>40</v>
      </c>
      <c r="I1391" s="3" t="s">
        <v>43</v>
      </c>
      <c r="J1391" s="3" t="s">
        <v>1162</v>
      </c>
      <c r="K1391" s="3">
        <v>5</v>
      </c>
      <c r="L1391" s="3">
        <v>1</v>
      </c>
      <c r="M1391" s="3">
        <v>2</v>
      </c>
      <c r="O1391">
        <f>Table2[[#This Row],[id]]</f>
        <v>1476</v>
      </c>
      <c r="P1391" t="str">
        <f>_xlfn.XLOOKUP(Table2[[#This Row],[id]],AGCEEP[id],AGCEEP[continent])</f>
        <v>America</v>
      </c>
      <c r="Q1391" t="str">
        <f>_xlfn.XLOOKUP(Table2[[#This Row],[id]],AGCEEP[id],AGCEEP[region])</f>
        <v>North America</v>
      </c>
      <c r="R1391" t="str">
        <f>_xlfn.XLOOKUP(Table2[[#This Row],[id]],AGCEEP[id],AGCEEP[area])</f>
        <v>California</v>
      </c>
      <c r="S1391" t="str">
        <f>_xlfn.XLOOKUP(Table2[[#This Row],[id]],AGCEEP[id],AGCEEP[terrain])</f>
        <v>mountain</v>
      </c>
      <c r="T1391" t="str">
        <f>_xlfn.XLOOKUP(Table2[[#This Row],[id]],AGCEEP[id],AGCEEP[religion])</f>
        <v>pagan</v>
      </c>
      <c r="U1391" t="str">
        <f>_xlfn.XLOOKUP(Table2[[#This Row],[id]],AGCEEP[id],AGCEEP[climate])</f>
        <v>temperate</v>
      </c>
      <c r="V1391" t="str">
        <f>_xlfn.XLOOKUP(Table2[[#This Row],[id]],AGCEEP[id],AGCEEP[culture])</f>
        <v>navajo</v>
      </c>
      <c r="W1391" t="str">
        <f>_xlfn.XLOOKUP(Table2[[#This Row],[id]],AGCEEP[id],AGCEEP[goods])</f>
        <v>grain</v>
      </c>
      <c r="X1391" t="str">
        <f>_xlfn.XLOOKUP(Table2[[#This Row],[id]],AGCEEP[id],AGCEEP[name])</f>
        <v>Inyo</v>
      </c>
      <c r="Y1391">
        <f>_xlfn.XLOOKUP(Table2[[#This Row],[id]],AGCEEP[id],AGCEEP[colonization_difficulty])</f>
        <v>5</v>
      </c>
      <c r="Z1391">
        <f>_xlfn.XLOOKUP(Table2[[#This Row],[id]],AGCEEP[id],AGCEEP[manpower])</f>
        <v>1</v>
      </c>
      <c r="AA1391">
        <f>_xlfn.XLOOKUP(Table2[[#This Row],[id]],AGCEEP[id],AGCEEP[income])</f>
        <v>2</v>
      </c>
    </row>
    <row r="1392" spans="1:27">
      <c r="A1392" s="2">
        <v>1477</v>
      </c>
      <c r="B1392" s="3" t="s">
        <v>11</v>
      </c>
      <c r="C1392" s="3" t="s">
        <v>1955</v>
      </c>
      <c r="D1392" s="3" t="s">
        <v>51</v>
      </c>
      <c r="E1392" s="3" t="s">
        <v>52</v>
      </c>
      <c r="F1392" s="3" t="s">
        <v>15</v>
      </c>
      <c r="G1392" s="3" t="s">
        <v>47</v>
      </c>
      <c r="H1392" s="3" t="s">
        <v>48</v>
      </c>
      <c r="I1392" s="3" t="s">
        <v>53</v>
      </c>
      <c r="J1392" s="3" t="s">
        <v>1163</v>
      </c>
      <c r="K1392" s="3">
        <v>5</v>
      </c>
      <c r="L1392" s="3">
        <v>1</v>
      </c>
      <c r="M1392" s="3">
        <v>2</v>
      </c>
      <c r="O1392">
        <f>Table2[[#This Row],[id]]</f>
        <v>1477</v>
      </c>
      <c r="P1392" t="str">
        <f>_xlfn.XLOOKUP(Table2[[#This Row],[id]],AGCEEP[id],AGCEEP[continent])</f>
        <v>America</v>
      </c>
      <c r="Q1392" t="str">
        <f>_xlfn.XLOOKUP(Table2[[#This Row],[id]],AGCEEP[id],AGCEEP[region])</f>
        <v>North America</v>
      </c>
      <c r="R1392" t="str">
        <f>_xlfn.XLOOKUP(Table2[[#This Row],[id]],AGCEEP[id],AGCEEP[area])</f>
        <v>Nevada</v>
      </c>
      <c r="S1392" t="str">
        <f>_xlfn.XLOOKUP(Table2[[#This Row],[id]],AGCEEP[id],AGCEEP[terrain])</f>
        <v>desert</v>
      </c>
      <c r="T1392" t="str">
        <f>_xlfn.XLOOKUP(Table2[[#This Row],[id]],AGCEEP[id],AGCEEP[religion])</f>
        <v>pagan</v>
      </c>
      <c r="U1392" t="str">
        <f>_xlfn.XLOOKUP(Table2[[#This Row],[id]],AGCEEP[id],AGCEEP[climate])</f>
        <v>desertic</v>
      </c>
      <c r="V1392" t="str">
        <f>_xlfn.XLOOKUP(Table2[[#This Row],[id]],AGCEEP[id],AGCEEP[culture])</f>
        <v>navajo</v>
      </c>
      <c r="W1392" t="str">
        <f>_xlfn.XLOOKUP(Table2[[#This Row],[id]],AGCEEP[id],AGCEEP[goods])</f>
        <v>salt</v>
      </c>
      <c r="X1392" t="str">
        <f>_xlfn.XLOOKUP(Table2[[#This Row],[id]],AGCEEP[id],AGCEEP[name])</f>
        <v>Utah</v>
      </c>
      <c r="Y1392">
        <f>_xlfn.XLOOKUP(Table2[[#This Row],[id]],AGCEEP[id],AGCEEP[colonization_difficulty])</f>
        <v>5</v>
      </c>
      <c r="Z1392">
        <f>_xlfn.XLOOKUP(Table2[[#This Row],[id]],AGCEEP[id],AGCEEP[manpower])</f>
        <v>1</v>
      </c>
      <c r="AA1392">
        <f>_xlfn.XLOOKUP(Table2[[#This Row],[id]],AGCEEP[id],AGCEEP[income])</f>
        <v>2</v>
      </c>
    </row>
    <row r="1393" spans="1:27">
      <c r="A1393" s="2">
        <v>1478</v>
      </c>
      <c r="B1393" s="3" t="s">
        <v>11</v>
      </c>
      <c r="C1393" s="3" t="s">
        <v>1955</v>
      </c>
      <c r="D1393" s="3" t="s">
        <v>51</v>
      </c>
      <c r="E1393" s="3" t="s">
        <v>52</v>
      </c>
      <c r="F1393" s="3" t="s">
        <v>15</v>
      </c>
      <c r="G1393" s="3" t="s">
        <v>47</v>
      </c>
      <c r="H1393" s="3" t="s">
        <v>48</v>
      </c>
      <c r="I1393" s="3" t="s">
        <v>53</v>
      </c>
      <c r="J1393" s="3" t="s">
        <v>1164</v>
      </c>
      <c r="K1393" s="3">
        <v>5</v>
      </c>
      <c r="L1393" s="3">
        <v>1</v>
      </c>
      <c r="M1393" s="3">
        <v>1</v>
      </c>
      <c r="O1393">
        <f>Table2[[#This Row],[id]]</f>
        <v>1478</v>
      </c>
      <c r="P1393" t="str">
        <f>_xlfn.XLOOKUP(Table2[[#This Row],[id]],AGCEEP[id],AGCEEP[continent])</f>
        <v>America</v>
      </c>
      <c r="Q1393" t="str">
        <f>_xlfn.XLOOKUP(Table2[[#This Row],[id]],AGCEEP[id],AGCEEP[region])</f>
        <v>North America</v>
      </c>
      <c r="R1393" t="str">
        <f>_xlfn.XLOOKUP(Table2[[#This Row],[id]],AGCEEP[id],AGCEEP[area])</f>
        <v>Nevada</v>
      </c>
      <c r="S1393" t="str">
        <f>_xlfn.XLOOKUP(Table2[[#This Row],[id]],AGCEEP[id],AGCEEP[terrain])</f>
        <v>desert</v>
      </c>
      <c r="T1393" t="str">
        <f>_xlfn.XLOOKUP(Table2[[#This Row],[id]],AGCEEP[id],AGCEEP[religion])</f>
        <v>pagan</v>
      </c>
      <c r="U1393" t="str">
        <f>_xlfn.XLOOKUP(Table2[[#This Row],[id]],AGCEEP[id],AGCEEP[climate])</f>
        <v>desertic</v>
      </c>
      <c r="V1393" t="str">
        <f>_xlfn.XLOOKUP(Table2[[#This Row],[id]],AGCEEP[id],AGCEEP[culture])</f>
        <v>navajo</v>
      </c>
      <c r="W1393" t="str">
        <f>_xlfn.XLOOKUP(Table2[[#This Row],[id]],AGCEEP[id],AGCEEP[goods])</f>
        <v>salt</v>
      </c>
      <c r="X1393" t="str">
        <f>_xlfn.XLOOKUP(Table2[[#This Row],[id]],AGCEEP[id],AGCEEP[name])</f>
        <v>Moab</v>
      </c>
      <c r="Y1393">
        <f>_xlfn.XLOOKUP(Table2[[#This Row],[id]],AGCEEP[id],AGCEEP[colonization_difficulty])</f>
        <v>5</v>
      </c>
      <c r="Z1393">
        <f>_xlfn.XLOOKUP(Table2[[#This Row],[id]],AGCEEP[id],AGCEEP[manpower])</f>
        <v>1</v>
      </c>
      <c r="AA1393">
        <f>_xlfn.XLOOKUP(Table2[[#This Row],[id]],AGCEEP[id],AGCEEP[income])</f>
        <v>1</v>
      </c>
    </row>
    <row r="1394" spans="1:27">
      <c r="A1394" s="2">
        <v>1479</v>
      </c>
      <c r="B1394" s="3" t="s">
        <v>11</v>
      </c>
      <c r="C1394" s="3" t="s">
        <v>1955</v>
      </c>
      <c r="D1394" s="3" t="s">
        <v>64</v>
      </c>
      <c r="E1394" s="3" t="s">
        <v>34</v>
      </c>
      <c r="F1394" s="3" t="s">
        <v>15</v>
      </c>
      <c r="G1394" s="3" t="s">
        <v>35</v>
      </c>
      <c r="H1394" s="3" t="s">
        <v>59</v>
      </c>
      <c r="I1394" s="3" t="s">
        <v>20</v>
      </c>
      <c r="J1394" s="3" t="s">
        <v>1165</v>
      </c>
      <c r="K1394" s="3">
        <v>5</v>
      </c>
      <c r="L1394" s="3">
        <v>1</v>
      </c>
      <c r="M1394" s="3">
        <v>3</v>
      </c>
      <c r="O1394">
        <f>Table2[[#This Row],[id]]</f>
        <v>1479</v>
      </c>
      <c r="P1394" t="str">
        <f>_xlfn.XLOOKUP(Table2[[#This Row],[id]],AGCEEP[id],AGCEEP[continent])</f>
        <v>America</v>
      </c>
      <c r="Q1394" t="str">
        <f>_xlfn.XLOOKUP(Table2[[#This Row],[id]],AGCEEP[id],AGCEEP[region])</f>
        <v>North America</v>
      </c>
      <c r="R1394" t="str">
        <f>_xlfn.XLOOKUP(Table2[[#This Row],[id]],AGCEEP[id],AGCEEP[area])</f>
        <v>Nevada</v>
      </c>
      <c r="S1394" t="str">
        <f>_xlfn.XLOOKUP(Table2[[#This Row],[id]],AGCEEP[id],AGCEEP[terrain])</f>
        <v>plains</v>
      </c>
      <c r="T1394" t="str">
        <f>_xlfn.XLOOKUP(Table2[[#This Row],[id]],AGCEEP[id],AGCEEP[religion])</f>
        <v>pagan</v>
      </c>
      <c r="U1394" t="str">
        <f>_xlfn.XLOOKUP(Table2[[#This Row],[id]],AGCEEP[id],AGCEEP[climate])</f>
        <v>temperate</v>
      </c>
      <c r="V1394" t="str">
        <f>_xlfn.XLOOKUP(Table2[[#This Row],[id]],AGCEEP[id],AGCEEP[culture])</f>
        <v>navajo</v>
      </c>
      <c r="W1394" t="str">
        <f>_xlfn.XLOOKUP(Table2[[#This Row],[id]],AGCEEP[id],AGCEEP[goods])</f>
        <v>wool</v>
      </c>
      <c r="X1394" t="str">
        <f>_xlfn.XLOOKUP(Table2[[#This Row],[id]],AGCEEP[id],AGCEEP[name])</f>
        <v>Colorado</v>
      </c>
      <c r="Y1394">
        <f>_xlfn.XLOOKUP(Table2[[#This Row],[id]],AGCEEP[id],AGCEEP[colonization_difficulty])</f>
        <v>5</v>
      </c>
      <c r="Z1394">
        <f>_xlfn.XLOOKUP(Table2[[#This Row],[id]],AGCEEP[id],AGCEEP[manpower])</f>
        <v>1</v>
      </c>
      <c r="AA1394">
        <f>_xlfn.XLOOKUP(Table2[[#This Row],[id]],AGCEEP[id],AGCEEP[income])</f>
        <v>3</v>
      </c>
    </row>
    <row r="1395" spans="1:27">
      <c r="A1395" s="2">
        <v>1480</v>
      </c>
      <c r="B1395" s="3" t="s">
        <v>11</v>
      </c>
      <c r="C1395" s="3" t="s">
        <v>1955</v>
      </c>
      <c r="D1395" s="3" t="s">
        <v>64</v>
      </c>
      <c r="E1395" s="3" t="s">
        <v>34</v>
      </c>
      <c r="F1395" s="3" t="s">
        <v>15</v>
      </c>
      <c r="G1395" s="3" t="s">
        <v>35</v>
      </c>
      <c r="H1395" s="3" t="s">
        <v>59</v>
      </c>
      <c r="I1395" s="3" t="s">
        <v>20</v>
      </c>
      <c r="J1395" s="3" t="s">
        <v>1166</v>
      </c>
      <c r="K1395" s="3">
        <v>5</v>
      </c>
      <c r="L1395" s="3">
        <v>2</v>
      </c>
      <c r="M1395" s="3">
        <v>2</v>
      </c>
      <c r="O1395">
        <f>Table2[[#This Row],[id]]</f>
        <v>1480</v>
      </c>
      <c r="P1395" t="str">
        <f>_xlfn.XLOOKUP(Table2[[#This Row],[id]],AGCEEP[id],AGCEEP[continent])</f>
        <v>America</v>
      </c>
      <c r="Q1395" t="str">
        <f>_xlfn.XLOOKUP(Table2[[#This Row],[id]],AGCEEP[id],AGCEEP[region])</f>
        <v>North America</v>
      </c>
      <c r="R1395" t="str">
        <f>_xlfn.XLOOKUP(Table2[[#This Row],[id]],AGCEEP[id],AGCEEP[area])</f>
        <v>Texas</v>
      </c>
      <c r="S1395" t="str">
        <f>_xlfn.XLOOKUP(Table2[[#This Row],[id]],AGCEEP[id],AGCEEP[terrain])</f>
        <v>plains</v>
      </c>
      <c r="T1395" t="str">
        <f>_xlfn.XLOOKUP(Table2[[#This Row],[id]],AGCEEP[id],AGCEEP[religion])</f>
        <v>pagan</v>
      </c>
      <c r="U1395" t="str">
        <f>_xlfn.XLOOKUP(Table2[[#This Row],[id]],AGCEEP[id],AGCEEP[climate])</f>
        <v>temperate</v>
      </c>
      <c r="V1395" t="str">
        <f>_xlfn.XLOOKUP(Table2[[#This Row],[id]],AGCEEP[id],AGCEEP[culture])</f>
        <v>navajo</v>
      </c>
      <c r="W1395" t="str">
        <f>_xlfn.XLOOKUP(Table2[[#This Row],[id]],AGCEEP[id],AGCEEP[goods])</f>
        <v>wool</v>
      </c>
      <c r="X1395" t="str">
        <f>_xlfn.XLOOKUP(Table2[[#This Row],[id]],AGCEEP[id],AGCEEP[name])</f>
        <v>Llano Estacado</v>
      </c>
      <c r="Y1395">
        <f>_xlfn.XLOOKUP(Table2[[#This Row],[id]],AGCEEP[id],AGCEEP[colonization_difficulty])</f>
        <v>5</v>
      </c>
      <c r="Z1395">
        <f>_xlfn.XLOOKUP(Table2[[#This Row],[id]],AGCEEP[id],AGCEEP[manpower])</f>
        <v>2</v>
      </c>
      <c r="AA1395">
        <f>_xlfn.XLOOKUP(Table2[[#This Row],[id]],AGCEEP[id],AGCEEP[income])</f>
        <v>2</v>
      </c>
    </row>
    <row r="1396" spans="1:27">
      <c r="A1396" s="2">
        <v>1481</v>
      </c>
      <c r="B1396" s="3" t="s">
        <v>11</v>
      </c>
      <c r="C1396" s="3" t="s">
        <v>1955</v>
      </c>
      <c r="D1396" s="3" t="s">
        <v>100</v>
      </c>
      <c r="E1396" s="3" t="s">
        <v>34</v>
      </c>
      <c r="F1396" s="3" t="s">
        <v>15</v>
      </c>
      <c r="G1396" s="3" t="s">
        <v>26</v>
      </c>
      <c r="H1396" s="3" t="s">
        <v>111</v>
      </c>
      <c r="I1396" s="3" t="s">
        <v>20</v>
      </c>
      <c r="J1396" s="3" t="s">
        <v>1167</v>
      </c>
      <c r="K1396" s="3">
        <v>5</v>
      </c>
      <c r="L1396" s="3">
        <v>1</v>
      </c>
      <c r="M1396" s="3">
        <v>2</v>
      </c>
      <c r="O1396">
        <f>Table2[[#This Row],[id]]</f>
        <v>1481</v>
      </c>
      <c r="P1396" t="str">
        <f>_xlfn.XLOOKUP(Table2[[#This Row],[id]],AGCEEP[id],AGCEEP[continent])</f>
        <v>America</v>
      </c>
      <c r="Q1396" t="str">
        <f>_xlfn.XLOOKUP(Table2[[#This Row],[id]],AGCEEP[id],AGCEEP[region])</f>
        <v>North America</v>
      </c>
      <c r="R1396" t="str">
        <f>_xlfn.XLOOKUP(Table2[[#This Row],[id]],AGCEEP[id],AGCEEP[area])</f>
        <v>Louisiane</v>
      </c>
      <c r="S1396" t="str">
        <f>_xlfn.XLOOKUP(Table2[[#This Row],[id]],AGCEEP[id],AGCEEP[terrain])</f>
        <v>plains</v>
      </c>
      <c r="T1396" t="str">
        <f>_xlfn.XLOOKUP(Table2[[#This Row],[id]],AGCEEP[id],AGCEEP[religion])</f>
        <v>pagan</v>
      </c>
      <c r="U1396" t="str">
        <f>_xlfn.XLOOKUP(Table2[[#This Row],[id]],AGCEEP[id],AGCEEP[climate])</f>
        <v>ncontinental</v>
      </c>
      <c r="V1396" t="str">
        <f>_xlfn.XLOOKUP(Table2[[#This Row],[id]],AGCEEP[id],AGCEEP[culture])</f>
        <v>navajo</v>
      </c>
      <c r="W1396" t="str">
        <f>_xlfn.XLOOKUP(Table2[[#This Row],[id]],AGCEEP[id],AGCEEP[goods])</f>
        <v>grain</v>
      </c>
      <c r="X1396" t="str">
        <f>_xlfn.XLOOKUP(Table2[[#This Row],[id]],AGCEEP[id],AGCEEP[name])</f>
        <v>Oklahoma</v>
      </c>
      <c r="Y1396">
        <f>_xlfn.XLOOKUP(Table2[[#This Row],[id]],AGCEEP[id],AGCEEP[colonization_difficulty])</f>
        <v>5</v>
      </c>
      <c r="Z1396">
        <f>_xlfn.XLOOKUP(Table2[[#This Row],[id]],AGCEEP[id],AGCEEP[manpower])</f>
        <v>1</v>
      </c>
      <c r="AA1396">
        <f>_xlfn.XLOOKUP(Table2[[#This Row],[id]],AGCEEP[id],AGCEEP[income])</f>
        <v>3</v>
      </c>
    </row>
    <row r="1397" spans="1:27">
      <c r="A1397" s="2">
        <v>1482</v>
      </c>
      <c r="B1397" s="3" t="s">
        <v>11</v>
      </c>
      <c r="C1397" s="3" t="s">
        <v>1958</v>
      </c>
      <c r="D1397" s="3" t="s">
        <v>260</v>
      </c>
      <c r="E1397" s="3" t="s">
        <v>1956</v>
      </c>
      <c r="F1397" s="3" t="s">
        <v>15</v>
      </c>
      <c r="G1397" s="3" t="s">
        <v>75</v>
      </c>
      <c r="H1397" s="3" t="s">
        <v>256</v>
      </c>
      <c r="I1397" s="3" t="s">
        <v>27</v>
      </c>
      <c r="J1397" s="3" t="s">
        <v>1168</v>
      </c>
      <c r="K1397" s="3">
        <v>5</v>
      </c>
      <c r="L1397" s="3">
        <v>2</v>
      </c>
      <c r="M1397" s="3">
        <v>2</v>
      </c>
      <c r="O1397">
        <f>Table2[[#This Row],[id]]</f>
        <v>1482</v>
      </c>
      <c r="P1397" t="str">
        <f>_xlfn.XLOOKUP(Table2[[#This Row],[id]],AGCEEP[id],AGCEEP[continent])</f>
        <v>America</v>
      </c>
      <c r="Q1397" t="str">
        <f>_xlfn.XLOOKUP(Table2[[#This Row],[id]],AGCEEP[id],AGCEEP[region])</f>
        <v>South America</v>
      </c>
      <c r="R1397" t="str">
        <f>_xlfn.XLOOKUP(Table2[[#This Row],[id]],AGCEEP[id],AGCEEP[area])</f>
        <v>Inca</v>
      </c>
      <c r="S1397" t="str">
        <f>_xlfn.XLOOKUP(Table2[[#This Row],[id]],AGCEEP[id],AGCEEP[terrain])</f>
        <v>mountain</v>
      </c>
      <c r="T1397" t="str">
        <f>_xlfn.XLOOKUP(Table2[[#This Row],[id]],AGCEEP[id],AGCEEP[religion])</f>
        <v>pagan</v>
      </c>
      <c r="U1397" t="str">
        <f>_xlfn.XLOOKUP(Table2[[#This Row],[id]],AGCEEP[id],AGCEEP[climate])</f>
        <v>tropical</v>
      </c>
      <c r="V1397" t="str">
        <f>_xlfn.XLOOKUP(Table2[[#This Row],[id]],AGCEEP[id],AGCEEP[culture])</f>
        <v>andean</v>
      </c>
      <c r="W1397" t="str">
        <f>_xlfn.XLOOKUP(Table2[[#This Row],[id]],AGCEEP[id],AGCEEP[goods])</f>
        <v>wool</v>
      </c>
      <c r="X1397" t="str">
        <f>_xlfn.XLOOKUP(Table2[[#This Row],[id]],AGCEEP[id],AGCEEP[name])</f>
        <v>Montana</v>
      </c>
      <c r="Y1397">
        <f>_xlfn.XLOOKUP(Table2[[#This Row],[id]],AGCEEP[id],AGCEEP[colonization_difficulty])</f>
        <v>5</v>
      </c>
      <c r="Z1397">
        <f>_xlfn.XLOOKUP(Table2[[#This Row],[id]],AGCEEP[id],AGCEEP[manpower])</f>
        <v>2</v>
      </c>
      <c r="AA1397">
        <f>_xlfn.XLOOKUP(Table2[[#This Row],[id]],AGCEEP[id],AGCEEP[income])</f>
        <v>2</v>
      </c>
    </row>
    <row r="1398" spans="1:27">
      <c r="A1398" s="2">
        <v>1483</v>
      </c>
      <c r="B1398" s="3" t="s">
        <v>11</v>
      </c>
      <c r="C1398" s="3" t="s">
        <v>1958</v>
      </c>
      <c r="D1398" s="3" t="s">
        <v>260</v>
      </c>
      <c r="E1398" s="3" t="s">
        <v>1956</v>
      </c>
      <c r="F1398" s="3" t="s">
        <v>15</v>
      </c>
      <c r="G1398" s="3" t="s">
        <v>75</v>
      </c>
      <c r="H1398" s="3" t="s">
        <v>256</v>
      </c>
      <c r="I1398" s="3" t="s">
        <v>212</v>
      </c>
      <c r="J1398" s="3" t="s">
        <v>1169</v>
      </c>
      <c r="K1398" s="3">
        <v>5</v>
      </c>
      <c r="L1398" s="3">
        <v>1</v>
      </c>
      <c r="M1398" s="3">
        <v>2</v>
      </c>
      <c r="O1398">
        <f>Table2[[#This Row],[id]]</f>
        <v>1483</v>
      </c>
      <c r="P1398" t="str">
        <f>_xlfn.XLOOKUP(Table2[[#This Row],[id]],AGCEEP[id],AGCEEP[continent])</f>
        <v>America</v>
      </c>
      <c r="Q1398" t="str">
        <f>_xlfn.XLOOKUP(Table2[[#This Row],[id]],AGCEEP[id],AGCEEP[region])</f>
        <v>South America</v>
      </c>
      <c r="R1398" t="str">
        <f>_xlfn.XLOOKUP(Table2[[#This Row],[id]],AGCEEP[id],AGCEEP[area])</f>
        <v>Inca</v>
      </c>
      <c r="S1398" t="str">
        <f>_xlfn.XLOOKUP(Table2[[#This Row],[id]],AGCEEP[id],AGCEEP[terrain])</f>
        <v>mountain</v>
      </c>
      <c r="T1398" t="str">
        <f>_xlfn.XLOOKUP(Table2[[#This Row],[id]],AGCEEP[id],AGCEEP[religion])</f>
        <v>pagan</v>
      </c>
      <c r="U1398" t="str">
        <f>_xlfn.XLOOKUP(Table2[[#This Row],[id]],AGCEEP[id],AGCEEP[climate])</f>
        <v>tropical</v>
      </c>
      <c r="V1398" t="str">
        <f>_xlfn.XLOOKUP(Table2[[#This Row],[id]],AGCEEP[id],AGCEEP[culture])</f>
        <v>andean</v>
      </c>
      <c r="W1398" t="str">
        <f>_xlfn.XLOOKUP(Table2[[#This Row],[id]],AGCEEP[id],AGCEEP[goods])</f>
        <v>copper</v>
      </c>
      <c r="X1398" t="str">
        <f>_xlfn.XLOOKUP(Table2[[#This Row],[id]],AGCEEP[id],AGCEEP[name])</f>
        <v>Atalaya</v>
      </c>
      <c r="Y1398">
        <f>_xlfn.XLOOKUP(Table2[[#This Row],[id]],AGCEEP[id],AGCEEP[colonization_difficulty])</f>
        <v>5</v>
      </c>
      <c r="Z1398">
        <f>_xlfn.XLOOKUP(Table2[[#This Row],[id]],AGCEEP[id],AGCEEP[manpower])</f>
        <v>1</v>
      </c>
      <c r="AA1398">
        <f>_xlfn.XLOOKUP(Table2[[#This Row],[id]],AGCEEP[id],AGCEEP[income])</f>
        <v>2</v>
      </c>
    </row>
    <row r="1399" spans="1:27">
      <c r="A1399" s="2">
        <v>1484</v>
      </c>
      <c r="B1399" s="3" t="s">
        <v>11</v>
      </c>
      <c r="C1399" s="3" t="s">
        <v>1958</v>
      </c>
      <c r="D1399" s="3" t="s">
        <v>260</v>
      </c>
      <c r="E1399" s="3" t="s">
        <v>1956</v>
      </c>
      <c r="F1399" s="3" t="s">
        <v>15</v>
      </c>
      <c r="G1399" s="3" t="s">
        <v>75</v>
      </c>
      <c r="H1399" s="3" t="s">
        <v>256</v>
      </c>
      <c r="I1399" s="3" t="s">
        <v>141</v>
      </c>
      <c r="J1399" s="3" t="s">
        <v>1170</v>
      </c>
      <c r="K1399" s="3">
        <v>5</v>
      </c>
      <c r="L1399" s="3">
        <v>1</v>
      </c>
      <c r="M1399" s="3">
        <v>2</v>
      </c>
      <c r="O1399">
        <f>Table2[[#This Row],[id]]</f>
        <v>1484</v>
      </c>
      <c r="P1399" t="str">
        <f>_xlfn.XLOOKUP(Table2[[#This Row],[id]],AGCEEP[id],AGCEEP[continent])</f>
        <v>America</v>
      </c>
      <c r="Q1399" t="str">
        <f>_xlfn.XLOOKUP(Table2[[#This Row],[id]],AGCEEP[id],AGCEEP[region])</f>
        <v>South America</v>
      </c>
      <c r="R1399" t="str">
        <f>_xlfn.XLOOKUP(Table2[[#This Row],[id]],AGCEEP[id],AGCEEP[area])</f>
        <v>Inca</v>
      </c>
      <c r="S1399" t="str">
        <f>_xlfn.XLOOKUP(Table2[[#This Row],[id]],AGCEEP[id],AGCEEP[terrain])</f>
        <v>mountain</v>
      </c>
      <c r="T1399" t="str">
        <f>_xlfn.XLOOKUP(Table2[[#This Row],[id]],AGCEEP[id],AGCEEP[religion])</f>
        <v>pagan</v>
      </c>
      <c r="U1399" t="str">
        <f>_xlfn.XLOOKUP(Table2[[#This Row],[id]],AGCEEP[id],AGCEEP[climate])</f>
        <v>tropical</v>
      </c>
      <c r="V1399" t="str">
        <f>_xlfn.XLOOKUP(Table2[[#This Row],[id]],AGCEEP[id],AGCEEP[culture])</f>
        <v>andean</v>
      </c>
      <c r="W1399" t="str">
        <f>_xlfn.XLOOKUP(Table2[[#This Row],[id]],AGCEEP[id],AGCEEP[goods])</f>
        <v>iron</v>
      </c>
      <c r="X1399" t="str">
        <f>_xlfn.XLOOKUP(Table2[[#This Row],[id]],AGCEEP[id],AGCEEP[name])</f>
        <v>Manu</v>
      </c>
      <c r="Y1399">
        <f>_xlfn.XLOOKUP(Table2[[#This Row],[id]],AGCEEP[id],AGCEEP[colonization_difficulty])</f>
        <v>5</v>
      </c>
      <c r="Z1399">
        <f>_xlfn.XLOOKUP(Table2[[#This Row],[id]],AGCEEP[id],AGCEEP[manpower])</f>
        <v>1</v>
      </c>
      <c r="AA1399">
        <f>_xlfn.XLOOKUP(Table2[[#This Row],[id]],AGCEEP[id],AGCEEP[income])</f>
        <v>2</v>
      </c>
    </row>
    <row r="1400" spans="1:27">
      <c r="A1400" s="2">
        <v>1485</v>
      </c>
      <c r="B1400" s="3" t="s">
        <v>11</v>
      </c>
      <c r="C1400" s="3" t="s">
        <v>1958</v>
      </c>
      <c r="D1400" s="3" t="s">
        <v>323</v>
      </c>
      <c r="E1400" s="3" t="s">
        <v>34</v>
      </c>
      <c r="F1400" s="3" t="s">
        <v>15</v>
      </c>
      <c r="G1400" s="3" t="s">
        <v>35</v>
      </c>
      <c r="H1400" s="3" t="s">
        <v>326</v>
      </c>
      <c r="I1400" s="3" t="s">
        <v>43</v>
      </c>
      <c r="J1400" s="3" t="s">
        <v>1171</v>
      </c>
      <c r="K1400" s="3">
        <v>5</v>
      </c>
      <c r="L1400" s="3">
        <v>1</v>
      </c>
      <c r="M1400" s="3">
        <v>8</v>
      </c>
      <c r="O1400">
        <f>Table2[[#This Row],[id]]</f>
        <v>1485</v>
      </c>
      <c r="P1400" t="str">
        <f>_xlfn.XLOOKUP(Table2[[#This Row],[id]],AGCEEP[id],AGCEEP[continent])</f>
        <v>America</v>
      </c>
      <c r="Q1400" t="str">
        <f>_xlfn.XLOOKUP(Table2[[#This Row],[id]],AGCEEP[id],AGCEEP[region])</f>
        <v>South America</v>
      </c>
      <c r="R1400" t="str">
        <f>_xlfn.XLOOKUP(Table2[[#This Row],[id]],AGCEEP[id],AGCEEP[area])</f>
        <v>La Plata</v>
      </c>
      <c r="S1400" t="str">
        <f>_xlfn.XLOOKUP(Table2[[#This Row],[id]],AGCEEP[id],AGCEEP[terrain])</f>
        <v>plains</v>
      </c>
      <c r="T1400" t="str">
        <f>_xlfn.XLOOKUP(Table2[[#This Row],[id]],AGCEEP[id],AGCEEP[religion])</f>
        <v>pagan</v>
      </c>
      <c r="U1400" t="str">
        <f>_xlfn.XLOOKUP(Table2[[#This Row],[id]],AGCEEP[id],AGCEEP[climate])</f>
        <v>temperate</v>
      </c>
      <c r="V1400" t="str">
        <f>_xlfn.XLOOKUP(Table2[[#This Row],[id]],AGCEEP[id],AGCEEP[culture])</f>
        <v>mataco</v>
      </c>
      <c r="W1400" t="str">
        <f>_xlfn.XLOOKUP(Table2[[#This Row],[id]],AGCEEP[id],AGCEEP[goods])</f>
        <v>grain</v>
      </c>
      <c r="X1400" t="str">
        <f>_xlfn.XLOOKUP(Table2[[#This Row],[id]],AGCEEP[id],AGCEEP[name])</f>
        <v>Pampas del Norte</v>
      </c>
      <c r="Y1400">
        <f>_xlfn.XLOOKUP(Table2[[#This Row],[id]],AGCEEP[id],AGCEEP[colonization_difficulty])</f>
        <v>5</v>
      </c>
      <c r="Z1400">
        <f>_xlfn.XLOOKUP(Table2[[#This Row],[id]],AGCEEP[id],AGCEEP[manpower])</f>
        <v>1</v>
      </c>
      <c r="AA1400">
        <f>_xlfn.XLOOKUP(Table2[[#This Row],[id]],AGCEEP[id],AGCEEP[income])</f>
        <v>8</v>
      </c>
    </row>
    <row r="1401" spans="1:27">
      <c r="A1401" s="2">
        <v>1486</v>
      </c>
      <c r="B1401" s="3" t="s">
        <v>11</v>
      </c>
      <c r="C1401" s="3" t="s">
        <v>1958</v>
      </c>
      <c r="D1401" s="3" t="s">
        <v>323</v>
      </c>
      <c r="E1401" s="3" t="s">
        <v>34</v>
      </c>
      <c r="F1401" s="3" t="s">
        <v>15</v>
      </c>
      <c r="G1401" s="3" t="s">
        <v>35</v>
      </c>
      <c r="H1401" s="3" t="s">
        <v>326</v>
      </c>
      <c r="I1401" s="3" t="s">
        <v>43</v>
      </c>
      <c r="J1401" s="3" t="s">
        <v>1172</v>
      </c>
      <c r="K1401" s="3">
        <v>5</v>
      </c>
      <c r="L1401" s="3">
        <v>3</v>
      </c>
      <c r="M1401" s="3">
        <v>8</v>
      </c>
      <c r="O1401">
        <f>Table2[[#This Row],[id]]</f>
        <v>1486</v>
      </c>
      <c r="P1401" t="str">
        <f>_xlfn.XLOOKUP(Table2[[#This Row],[id]],AGCEEP[id],AGCEEP[continent])</f>
        <v>America</v>
      </c>
      <c r="Q1401" t="str">
        <f>_xlfn.XLOOKUP(Table2[[#This Row],[id]],AGCEEP[id],AGCEEP[region])</f>
        <v>South America</v>
      </c>
      <c r="R1401" t="str">
        <f>_xlfn.XLOOKUP(Table2[[#This Row],[id]],AGCEEP[id],AGCEEP[area])</f>
        <v>La Plata</v>
      </c>
      <c r="S1401" t="str">
        <f>_xlfn.XLOOKUP(Table2[[#This Row],[id]],AGCEEP[id],AGCEEP[terrain])</f>
        <v>plains</v>
      </c>
      <c r="T1401" t="str">
        <f>_xlfn.XLOOKUP(Table2[[#This Row],[id]],AGCEEP[id],AGCEEP[religion])</f>
        <v>pagan</v>
      </c>
      <c r="U1401" t="str">
        <f>_xlfn.XLOOKUP(Table2[[#This Row],[id]],AGCEEP[id],AGCEEP[climate])</f>
        <v>temperate</v>
      </c>
      <c r="V1401" t="str">
        <f>_xlfn.XLOOKUP(Table2[[#This Row],[id]],AGCEEP[id],AGCEEP[culture])</f>
        <v>mataco</v>
      </c>
      <c r="W1401" t="str">
        <f>_xlfn.XLOOKUP(Table2[[#This Row],[id]],AGCEEP[id],AGCEEP[goods])</f>
        <v>grain</v>
      </c>
      <c r="X1401" t="str">
        <f>_xlfn.XLOOKUP(Table2[[#This Row],[id]],AGCEEP[id],AGCEEP[name])</f>
        <v>Pampas del Sur</v>
      </c>
      <c r="Y1401">
        <f>_xlfn.XLOOKUP(Table2[[#This Row],[id]],AGCEEP[id],AGCEEP[colonization_difficulty])</f>
        <v>5</v>
      </c>
      <c r="Z1401">
        <f>_xlfn.XLOOKUP(Table2[[#This Row],[id]],AGCEEP[id],AGCEEP[manpower])</f>
        <v>3</v>
      </c>
      <c r="AA1401">
        <f>_xlfn.XLOOKUP(Table2[[#This Row],[id]],AGCEEP[id],AGCEEP[income])</f>
        <v>8</v>
      </c>
    </row>
    <row r="1402" spans="1:27">
      <c r="A1402" s="2">
        <v>1487</v>
      </c>
      <c r="B1402" s="3" t="s">
        <v>1015</v>
      </c>
      <c r="C1402" s="3" t="s">
        <v>1969</v>
      </c>
      <c r="D1402" s="3" t="s">
        <v>1120</v>
      </c>
      <c r="E1402" s="3" t="s">
        <v>52</v>
      </c>
      <c r="F1402" s="3" t="s">
        <v>15</v>
      </c>
      <c r="G1402" s="3" t="s">
        <v>47</v>
      </c>
      <c r="H1402" s="3" t="s">
        <v>615</v>
      </c>
      <c r="I1402" s="3" t="s">
        <v>1038</v>
      </c>
      <c r="J1402" s="3" t="s">
        <v>1173</v>
      </c>
      <c r="K1402" s="3">
        <v>9</v>
      </c>
      <c r="L1402" s="3">
        <v>3</v>
      </c>
      <c r="M1402" s="3">
        <v>2</v>
      </c>
      <c r="O1402">
        <f>Table2[[#This Row],[id]]</f>
        <v>1487</v>
      </c>
      <c r="P1402" t="str">
        <f>_xlfn.XLOOKUP(Table2[[#This Row],[id]],AGCEEP[id],AGCEEP[continent])</f>
        <v>Africa</v>
      </c>
      <c r="Q1402" t="str">
        <f>_xlfn.XLOOKUP(Table2[[#This Row],[id]],AGCEEP[id],AGCEEP[region])</f>
        <v>West Africa</v>
      </c>
      <c r="R1402" t="str">
        <f>_xlfn.XLOOKUP(Table2[[#This Row],[id]],AGCEEP[id],AGCEEP[area])</f>
        <v>Mauritania</v>
      </c>
      <c r="S1402" t="str">
        <f>_xlfn.XLOOKUP(Table2[[#This Row],[id]],AGCEEP[id],AGCEEP[terrain])</f>
        <v>plains</v>
      </c>
      <c r="T1402" t="str">
        <f>_xlfn.XLOOKUP(Table2[[#This Row],[id]],AGCEEP[id],AGCEEP[religion])</f>
        <v>pagan</v>
      </c>
      <c r="U1402" t="str">
        <f>_xlfn.XLOOKUP(Table2[[#This Row],[id]],AGCEEP[id],AGCEEP[climate])</f>
        <v>tropical</v>
      </c>
      <c r="V1402" t="str">
        <f>_xlfn.XLOOKUP(Table2[[#This Row],[id]],AGCEEP[id],AGCEEP[culture])</f>
        <v>mande</v>
      </c>
      <c r="W1402" t="str">
        <f>_xlfn.XLOOKUP(Table2[[#This Row],[id]],AGCEEP[id],AGCEEP[goods])</f>
        <v>slaves</v>
      </c>
      <c r="X1402" t="str">
        <f>_xlfn.XLOOKUP(Table2[[#This Row],[id]],AGCEEP[id],AGCEEP[name])</f>
        <v>Awdaghost</v>
      </c>
      <c r="Y1402">
        <f>_xlfn.XLOOKUP(Table2[[#This Row],[id]],AGCEEP[id],AGCEEP[colonization_difficulty])</f>
        <v>9</v>
      </c>
      <c r="Z1402">
        <f>_xlfn.XLOOKUP(Table2[[#This Row],[id]],AGCEEP[id],AGCEEP[manpower])</f>
        <v>2</v>
      </c>
      <c r="AA1402">
        <f>_xlfn.XLOOKUP(Table2[[#This Row],[id]],AGCEEP[id],AGCEEP[income])</f>
        <v>2</v>
      </c>
    </row>
    <row r="1403" spans="1:27">
      <c r="A1403" s="2">
        <v>1488</v>
      </c>
      <c r="B1403" s="3" t="s">
        <v>1015</v>
      </c>
      <c r="C1403" s="3" t="s">
        <v>1969</v>
      </c>
      <c r="D1403" s="3" t="s">
        <v>1114</v>
      </c>
      <c r="E1403" s="3" t="s">
        <v>34</v>
      </c>
      <c r="F1403" s="3" t="s">
        <v>15</v>
      </c>
      <c r="G1403" s="3" t="s">
        <v>26</v>
      </c>
      <c r="H1403" s="3" t="s">
        <v>1174</v>
      </c>
      <c r="I1403" s="3" t="s">
        <v>1038</v>
      </c>
      <c r="J1403" s="3" t="s">
        <v>1175</v>
      </c>
      <c r="K1403" s="3">
        <v>9</v>
      </c>
      <c r="L1403" s="3">
        <v>3</v>
      </c>
      <c r="M1403" s="3">
        <v>2</v>
      </c>
      <c r="O1403">
        <f>Table2[[#This Row],[id]]</f>
        <v>1488</v>
      </c>
      <c r="P1403" t="str">
        <f>_xlfn.XLOOKUP(Table2[[#This Row],[id]],AGCEEP[id],AGCEEP[continent])</f>
        <v>Africa</v>
      </c>
      <c r="Q1403" t="str">
        <f>_xlfn.XLOOKUP(Table2[[#This Row],[id]],AGCEEP[id],AGCEEP[region])</f>
        <v>West Africa</v>
      </c>
      <c r="R1403" t="str">
        <f>_xlfn.XLOOKUP(Table2[[#This Row],[id]],AGCEEP[id],AGCEEP[area])</f>
        <v>Senegal</v>
      </c>
      <c r="S1403" t="str">
        <f>_xlfn.XLOOKUP(Table2[[#This Row],[id]],AGCEEP[id],AGCEEP[terrain])</f>
        <v>plains</v>
      </c>
      <c r="T1403" t="str">
        <f>_xlfn.XLOOKUP(Table2[[#This Row],[id]],AGCEEP[id],AGCEEP[religion])</f>
        <v>pagan</v>
      </c>
      <c r="U1403" t="str">
        <f>_xlfn.XLOOKUP(Table2[[#This Row],[id]],AGCEEP[id],AGCEEP[climate])</f>
        <v>tropical</v>
      </c>
      <c r="V1403" t="str">
        <f>_xlfn.XLOOKUP(Table2[[#This Row],[id]],AGCEEP[id],AGCEEP[culture])</f>
        <v>mande</v>
      </c>
      <c r="W1403" t="str">
        <f>_xlfn.XLOOKUP(Table2[[#This Row],[id]],AGCEEP[id],AGCEEP[goods])</f>
        <v>gold</v>
      </c>
      <c r="X1403" t="str">
        <f>_xlfn.XLOOKUP(Table2[[#This Row],[id]],AGCEEP[id],AGCEEP[name])</f>
        <v>Walata</v>
      </c>
      <c r="Y1403">
        <f>_xlfn.XLOOKUP(Table2[[#This Row],[id]],AGCEEP[id],AGCEEP[colonization_difficulty])</f>
        <v>9</v>
      </c>
      <c r="Z1403">
        <f>_xlfn.XLOOKUP(Table2[[#This Row],[id]],AGCEEP[id],AGCEEP[manpower])</f>
        <v>2</v>
      </c>
      <c r="AA1403">
        <f>_xlfn.XLOOKUP(Table2[[#This Row],[id]],AGCEEP[id],AGCEEP[income])</f>
        <v>2</v>
      </c>
    </row>
    <row r="1404" spans="1:27">
      <c r="A1404" s="2">
        <v>1489</v>
      </c>
      <c r="B1404" s="3" t="s">
        <v>1015</v>
      </c>
      <c r="C1404" s="3" t="s">
        <v>1969</v>
      </c>
      <c r="D1404" s="3" t="s">
        <v>1114</v>
      </c>
      <c r="E1404" s="3" t="s">
        <v>22</v>
      </c>
      <c r="F1404" s="3" t="s">
        <v>608</v>
      </c>
      <c r="G1404" s="3" t="s">
        <v>75</v>
      </c>
      <c r="H1404" s="3" t="s">
        <v>1174</v>
      </c>
      <c r="I1404" s="3" t="s">
        <v>914</v>
      </c>
      <c r="J1404" s="3" t="s">
        <v>1176</v>
      </c>
      <c r="K1404" s="3">
        <v>9</v>
      </c>
      <c r="L1404" s="3">
        <v>5</v>
      </c>
      <c r="M1404" s="3">
        <v>5</v>
      </c>
      <c r="O1404">
        <f>Table2[[#This Row],[id]]</f>
        <v>1489</v>
      </c>
      <c r="P1404" t="str">
        <f>_xlfn.XLOOKUP(Table2[[#This Row],[id]],AGCEEP[id],AGCEEP[continent])</f>
        <v>Africa</v>
      </c>
      <c r="Q1404" t="str">
        <f>_xlfn.XLOOKUP(Table2[[#This Row],[id]],AGCEEP[id],AGCEEP[region])</f>
        <v>West Africa</v>
      </c>
      <c r="R1404" t="str">
        <f>_xlfn.XLOOKUP(Table2[[#This Row],[id]],AGCEEP[id],AGCEEP[area])</f>
        <v>Senegal</v>
      </c>
      <c r="S1404" t="str">
        <f>_xlfn.XLOOKUP(Table2[[#This Row],[id]],AGCEEP[id],AGCEEP[terrain])</f>
        <v>forest</v>
      </c>
      <c r="T1404" t="str">
        <f>_xlfn.XLOOKUP(Table2[[#This Row],[id]],AGCEEP[id],AGCEEP[religion])</f>
        <v>pagan</v>
      </c>
      <c r="U1404" t="str">
        <f>_xlfn.XLOOKUP(Table2[[#This Row],[id]],AGCEEP[id],AGCEEP[climate])</f>
        <v>tropical</v>
      </c>
      <c r="V1404" t="str">
        <f>_xlfn.XLOOKUP(Table2[[#This Row],[id]],AGCEEP[id],AGCEEP[culture])</f>
        <v>mande</v>
      </c>
      <c r="W1404" t="str">
        <f>_xlfn.XLOOKUP(Table2[[#This Row],[id]],AGCEEP[id],AGCEEP[goods])</f>
        <v>gold</v>
      </c>
      <c r="X1404" t="str">
        <f>_xlfn.XLOOKUP(Table2[[#This Row],[id]],AGCEEP[id],AGCEEP[name])</f>
        <v>Jenn�</v>
      </c>
      <c r="Y1404">
        <f>_xlfn.XLOOKUP(Table2[[#This Row],[id]],AGCEEP[id],AGCEEP[colonization_difficulty])</f>
        <v>9</v>
      </c>
      <c r="Z1404">
        <f>_xlfn.XLOOKUP(Table2[[#This Row],[id]],AGCEEP[id],AGCEEP[manpower])</f>
        <v>2</v>
      </c>
      <c r="AA1404">
        <f>_xlfn.XLOOKUP(Table2[[#This Row],[id]],AGCEEP[id],AGCEEP[income])</f>
        <v>2</v>
      </c>
    </row>
    <row r="1405" spans="1:27">
      <c r="A1405" s="2">
        <v>1490</v>
      </c>
      <c r="B1405" s="3" t="s">
        <v>1015</v>
      </c>
      <c r="C1405" s="3" t="s">
        <v>1969</v>
      </c>
      <c r="D1405" s="3" t="s">
        <v>1177</v>
      </c>
      <c r="E1405" s="3" t="s">
        <v>22</v>
      </c>
      <c r="F1405" s="3" t="s">
        <v>608</v>
      </c>
      <c r="G1405" s="3" t="s">
        <v>75</v>
      </c>
      <c r="H1405" s="3" t="s">
        <v>1174</v>
      </c>
      <c r="I1405" s="3" t="s">
        <v>18</v>
      </c>
      <c r="J1405" s="3" t="s">
        <v>1178</v>
      </c>
      <c r="K1405" s="3">
        <v>9</v>
      </c>
      <c r="L1405" s="3">
        <v>5</v>
      </c>
      <c r="M1405" s="3">
        <v>8</v>
      </c>
      <c r="O1405">
        <f>Table2[[#This Row],[id]]</f>
        <v>1490</v>
      </c>
      <c r="P1405" t="str">
        <f>_xlfn.XLOOKUP(Table2[[#This Row],[id]],AGCEEP[id],AGCEEP[continent])</f>
        <v>Africa</v>
      </c>
      <c r="Q1405" t="str">
        <f>_xlfn.XLOOKUP(Table2[[#This Row],[id]],AGCEEP[id],AGCEEP[region])</f>
        <v>West Africa</v>
      </c>
      <c r="R1405" t="str">
        <f>_xlfn.XLOOKUP(Table2[[#This Row],[id]],AGCEEP[id],AGCEEP[area])</f>
        <v>Timbuktu</v>
      </c>
      <c r="S1405" t="str">
        <f>_xlfn.XLOOKUP(Table2[[#This Row],[id]],AGCEEP[id],AGCEEP[terrain])</f>
        <v>forest</v>
      </c>
      <c r="T1405" t="str">
        <f>_xlfn.XLOOKUP(Table2[[#This Row],[id]],AGCEEP[id],AGCEEP[religion])</f>
        <v>sunni</v>
      </c>
      <c r="U1405" t="str">
        <f>_xlfn.XLOOKUP(Table2[[#This Row],[id]],AGCEEP[id],AGCEEP[climate])</f>
        <v>tropical</v>
      </c>
      <c r="V1405" t="str">
        <f>_xlfn.XLOOKUP(Table2[[#This Row],[id]],AGCEEP[id],AGCEEP[culture])</f>
        <v>mande</v>
      </c>
      <c r="W1405" t="str">
        <f>_xlfn.XLOOKUP(Table2[[#This Row],[id]],AGCEEP[id],AGCEEP[goods])</f>
        <v>iron</v>
      </c>
      <c r="X1405" t="str">
        <f>_xlfn.XLOOKUP(Table2[[#This Row],[id]],AGCEEP[id],AGCEEP[name])</f>
        <v>Bambuk</v>
      </c>
      <c r="Y1405">
        <f>_xlfn.XLOOKUP(Table2[[#This Row],[id]],AGCEEP[id],AGCEEP[colonization_difficulty])</f>
        <v>9</v>
      </c>
      <c r="Z1405">
        <f>_xlfn.XLOOKUP(Table2[[#This Row],[id]],AGCEEP[id],AGCEEP[manpower])</f>
        <v>5</v>
      </c>
      <c r="AA1405">
        <f>_xlfn.XLOOKUP(Table2[[#This Row],[id]],AGCEEP[id],AGCEEP[income])</f>
        <v>8</v>
      </c>
    </row>
    <row r="1406" spans="1:27">
      <c r="A1406" s="2">
        <v>1491</v>
      </c>
      <c r="B1406" s="3" t="s">
        <v>1015</v>
      </c>
      <c r="C1406" s="3" t="s">
        <v>1969</v>
      </c>
      <c r="D1406" s="3" t="s">
        <v>1114</v>
      </c>
      <c r="E1406" s="3" t="s">
        <v>22</v>
      </c>
      <c r="F1406" s="3" t="s">
        <v>608</v>
      </c>
      <c r="G1406" s="3" t="s">
        <v>75</v>
      </c>
      <c r="H1406" s="3" t="s">
        <v>1174</v>
      </c>
      <c r="I1406" s="3" t="s">
        <v>1038</v>
      </c>
      <c r="J1406" s="3" t="s">
        <v>1179</v>
      </c>
      <c r="K1406" s="3">
        <v>9</v>
      </c>
      <c r="L1406" s="3">
        <v>4</v>
      </c>
      <c r="M1406" s="3">
        <v>2</v>
      </c>
      <c r="O1406">
        <f>Table2[[#This Row],[id]]</f>
        <v>1491</v>
      </c>
      <c r="P1406" t="str">
        <f>_xlfn.XLOOKUP(Table2[[#This Row],[id]],AGCEEP[id],AGCEEP[continent])</f>
        <v>Africa</v>
      </c>
      <c r="Q1406" t="str">
        <f>_xlfn.XLOOKUP(Table2[[#This Row],[id]],AGCEEP[id],AGCEEP[region])</f>
        <v>West Africa</v>
      </c>
      <c r="R1406" t="str">
        <f>_xlfn.XLOOKUP(Table2[[#This Row],[id]],AGCEEP[id],AGCEEP[area])</f>
        <v>Senegal</v>
      </c>
      <c r="S1406" t="str">
        <f>_xlfn.XLOOKUP(Table2[[#This Row],[id]],AGCEEP[id],AGCEEP[terrain])</f>
        <v>forest</v>
      </c>
      <c r="T1406" t="str">
        <f>_xlfn.XLOOKUP(Table2[[#This Row],[id]],AGCEEP[id],AGCEEP[religion])</f>
        <v>pagan</v>
      </c>
      <c r="U1406" t="str">
        <f>_xlfn.XLOOKUP(Table2[[#This Row],[id]],AGCEEP[id],AGCEEP[climate])</f>
        <v>tropical</v>
      </c>
      <c r="V1406" t="str">
        <f>_xlfn.XLOOKUP(Table2[[#This Row],[id]],AGCEEP[id],AGCEEP[culture])</f>
        <v>mande</v>
      </c>
      <c r="W1406" t="str">
        <f>_xlfn.XLOOKUP(Table2[[#This Row],[id]],AGCEEP[id],AGCEEP[goods])</f>
        <v>slaves</v>
      </c>
      <c r="X1406" t="str">
        <f>_xlfn.XLOOKUP(Table2[[#This Row],[id]],AGCEEP[id],AGCEEP[name])</f>
        <v>Segu</v>
      </c>
      <c r="Y1406">
        <f>_xlfn.XLOOKUP(Table2[[#This Row],[id]],AGCEEP[id],AGCEEP[colonization_difficulty])</f>
        <v>9</v>
      </c>
      <c r="Z1406">
        <f>_xlfn.XLOOKUP(Table2[[#This Row],[id]],AGCEEP[id],AGCEEP[manpower])</f>
        <v>2</v>
      </c>
      <c r="AA1406">
        <f>_xlfn.XLOOKUP(Table2[[#This Row],[id]],AGCEEP[id],AGCEEP[income])</f>
        <v>2</v>
      </c>
    </row>
    <row r="1407" spans="1:27">
      <c r="A1407" s="2">
        <v>1492</v>
      </c>
      <c r="B1407" s="3" t="s">
        <v>1015</v>
      </c>
      <c r="C1407" s="3" t="s">
        <v>1969</v>
      </c>
      <c r="D1407" s="3" t="s">
        <v>1109</v>
      </c>
      <c r="E1407" s="3" t="s">
        <v>22</v>
      </c>
      <c r="F1407" s="3" t="s">
        <v>608</v>
      </c>
      <c r="G1407" s="3" t="s">
        <v>75</v>
      </c>
      <c r="H1407" s="3" t="s">
        <v>1174</v>
      </c>
      <c r="I1407" s="3" t="s">
        <v>1038</v>
      </c>
      <c r="J1407" s="3" t="s">
        <v>1180</v>
      </c>
      <c r="K1407" s="3">
        <v>9</v>
      </c>
      <c r="L1407" s="3">
        <v>4</v>
      </c>
      <c r="M1407" s="3">
        <v>2</v>
      </c>
      <c r="O1407">
        <f>Table2[[#This Row],[id]]</f>
        <v>1492</v>
      </c>
      <c r="P1407" t="str">
        <f>_xlfn.XLOOKUP(Table2[[#This Row],[id]],AGCEEP[id],AGCEEP[continent])</f>
        <v>Africa</v>
      </c>
      <c r="Q1407" t="str">
        <f>_xlfn.XLOOKUP(Table2[[#This Row],[id]],AGCEEP[id],AGCEEP[region])</f>
        <v>West Africa</v>
      </c>
      <c r="R1407" t="str">
        <f>_xlfn.XLOOKUP(Table2[[#This Row],[id]],AGCEEP[id],AGCEEP[area])</f>
        <v>Gold</v>
      </c>
      <c r="S1407" t="str">
        <f>_xlfn.XLOOKUP(Table2[[#This Row],[id]],AGCEEP[id],AGCEEP[terrain])</f>
        <v>forest</v>
      </c>
      <c r="T1407" t="str">
        <f>_xlfn.XLOOKUP(Table2[[#This Row],[id]],AGCEEP[id],AGCEEP[religion])</f>
        <v>pagan</v>
      </c>
      <c r="U1407" t="str">
        <f>_xlfn.XLOOKUP(Table2[[#This Row],[id]],AGCEEP[id],AGCEEP[climate])</f>
        <v>tropical</v>
      </c>
      <c r="V1407" t="str">
        <f>_xlfn.XLOOKUP(Table2[[#This Row],[id]],AGCEEP[id],AGCEEP[culture])</f>
        <v>mande</v>
      </c>
      <c r="W1407" t="str">
        <f>_xlfn.XLOOKUP(Table2[[#This Row],[id]],AGCEEP[id],AGCEEP[goods])</f>
        <v>slaves</v>
      </c>
      <c r="X1407" t="str">
        <f>_xlfn.XLOOKUP(Table2[[#This Row],[id]],AGCEEP[id],AGCEEP[name])</f>
        <v>Niani</v>
      </c>
      <c r="Y1407">
        <f>_xlfn.XLOOKUP(Table2[[#This Row],[id]],AGCEEP[id],AGCEEP[colonization_difficulty])</f>
        <v>9</v>
      </c>
      <c r="Z1407">
        <f>_xlfn.XLOOKUP(Table2[[#This Row],[id]],AGCEEP[id],AGCEEP[manpower])</f>
        <v>2</v>
      </c>
      <c r="AA1407">
        <f>_xlfn.XLOOKUP(Table2[[#This Row],[id]],AGCEEP[id],AGCEEP[income])</f>
        <v>2</v>
      </c>
    </row>
    <row r="1408" spans="1:27">
      <c r="A1408" s="2">
        <v>1493</v>
      </c>
      <c r="B1408" s="3" t="s">
        <v>1015</v>
      </c>
      <c r="C1408" s="3" t="s">
        <v>1969</v>
      </c>
      <c r="D1408" s="3" t="s">
        <v>1109</v>
      </c>
      <c r="E1408" s="3" t="s">
        <v>22</v>
      </c>
      <c r="F1408" s="3" t="s">
        <v>15</v>
      </c>
      <c r="G1408" s="3" t="s">
        <v>75</v>
      </c>
      <c r="H1408" s="3" t="s">
        <v>1110</v>
      </c>
      <c r="I1408" s="3" t="s">
        <v>914</v>
      </c>
      <c r="J1408" s="3" t="s">
        <v>1181</v>
      </c>
      <c r="K1408" s="3">
        <v>9</v>
      </c>
      <c r="L1408" s="3">
        <v>4</v>
      </c>
      <c r="M1408" s="3">
        <v>2</v>
      </c>
      <c r="O1408">
        <f>Table2[[#This Row],[id]]</f>
        <v>1493</v>
      </c>
      <c r="P1408" t="str">
        <f>_xlfn.XLOOKUP(Table2[[#This Row],[id]],AGCEEP[id],AGCEEP[continent])</f>
        <v>Africa</v>
      </c>
      <c r="Q1408" t="str">
        <f>_xlfn.XLOOKUP(Table2[[#This Row],[id]],AGCEEP[id],AGCEEP[region])</f>
        <v>West Africa</v>
      </c>
      <c r="R1408" t="str">
        <f>_xlfn.XLOOKUP(Table2[[#This Row],[id]],AGCEEP[id],AGCEEP[area])</f>
        <v>Gold</v>
      </c>
      <c r="S1408" t="str">
        <f>_xlfn.XLOOKUP(Table2[[#This Row],[id]],AGCEEP[id],AGCEEP[terrain])</f>
        <v>forest</v>
      </c>
      <c r="T1408" t="str">
        <f>_xlfn.XLOOKUP(Table2[[#This Row],[id]],AGCEEP[id],AGCEEP[religion])</f>
        <v>pagan</v>
      </c>
      <c r="U1408" t="str">
        <f>_xlfn.XLOOKUP(Table2[[#This Row],[id]],AGCEEP[id],AGCEEP[climate])</f>
        <v>tropical</v>
      </c>
      <c r="V1408" t="str">
        <f>_xlfn.XLOOKUP(Table2[[#This Row],[id]],AGCEEP[id],AGCEEP[culture])</f>
        <v>ashanti</v>
      </c>
      <c r="W1408" t="str">
        <f>_xlfn.XLOOKUP(Table2[[#This Row],[id]],AGCEEP[id],AGCEEP[goods])</f>
        <v>ivory</v>
      </c>
      <c r="X1408" t="str">
        <f>_xlfn.XLOOKUP(Table2[[#This Row],[id]],AGCEEP[id],AGCEEP[name])</f>
        <v>Mossi</v>
      </c>
      <c r="Y1408">
        <f>_xlfn.XLOOKUP(Table2[[#This Row],[id]],AGCEEP[id],AGCEEP[colonization_difficulty])</f>
        <v>9</v>
      </c>
      <c r="Z1408">
        <f>_xlfn.XLOOKUP(Table2[[#This Row],[id]],AGCEEP[id],AGCEEP[manpower])</f>
        <v>5</v>
      </c>
      <c r="AA1408">
        <f>_xlfn.XLOOKUP(Table2[[#This Row],[id]],AGCEEP[id],AGCEEP[income])</f>
        <v>2</v>
      </c>
    </row>
    <row r="1409" spans="1:27">
      <c r="A1409" s="2">
        <v>1494</v>
      </c>
      <c r="B1409" s="3" t="s">
        <v>1015</v>
      </c>
      <c r="C1409" s="3" t="s">
        <v>1969</v>
      </c>
      <c r="D1409" s="3" t="s">
        <v>1177</v>
      </c>
      <c r="E1409" s="3" t="s">
        <v>34</v>
      </c>
      <c r="F1409" s="3" t="s">
        <v>608</v>
      </c>
      <c r="G1409" s="3" t="s">
        <v>75</v>
      </c>
      <c r="H1409" s="3" t="s">
        <v>1174</v>
      </c>
      <c r="I1409" s="3" t="s">
        <v>18</v>
      </c>
      <c r="J1409" s="3" t="s">
        <v>1182</v>
      </c>
      <c r="K1409" s="3">
        <v>9</v>
      </c>
      <c r="L1409" s="3">
        <v>6</v>
      </c>
      <c r="M1409" s="3">
        <v>8</v>
      </c>
      <c r="O1409">
        <f>Table2[[#This Row],[id]]</f>
        <v>1494</v>
      </c>
      <c r="P1409" t="str">
        <f>_xlfn.XLOOKUP(Table2[[#This Row],[id]],AGCEEP[id],AGCEEP[continent])</f>
        <v>Africa</v>
      </c>
      <c r="Q1409" t="str">
        <f>_xlfn.XLOOKUP(Table2[[#This Row],[id]],AGCEEP[id],AGCEEP[region])</f>
        <v>West Africa</v>
      </c>
      <c r="R1409" t="str">
        <f>_xlfn.XLOOKUP(Table2[[#This Row],[id]],AGCEEP[id],AGCEEP[area])</f>
        <v>Timbuktu</v>
      </c>
      <c r="S1409" t="str">
        <f>_xlfn.XLOOKUP(Table2[[#This Row],[id]],AGCEEP[id],AGCEEP[terrain])</f>
        <v>plains</v>
      </c>
      <c r="T1409" t="str">
        <f>_xlfn.XLOOKUP(Table2[[#This Row],[id]],AGCEEP[id],AGCEEP[religion])</f>
        <v>pagan</v>
      </c>
      <c r="U1409" t="str">
        <f>_xlfn.XLOOKUP(Table2[[#This Row],[id]],AGCEEP[id],AGCEEP[climate])</f>
        <v>tropical</v>
      </c>
      <c r="V1409" t="str">
        <f>_xlfn.XLOOKUP(Table2[[#This Row],[id]],AGCEEP[id],AGCEEP[culture])</f>
        <v>mande</v>
      </c>
      <c r="W1409" t="str">
        <f>_xlfn.XLOOKUP(Table2[[#This Row],[id]],AGCEEP[id],AGCEEP[goods])</f>
        <v>ivory</v>
      </c>
      <c r="X1409" t="str">
        <f>_xlfn.XLOOKUP(Table2[[#This Row],[id]],AGCEEP[id],AGCEEP[name])</f>
        <v>Bur�</v>
      </c>
      <c r="Y1409">
        <f>_xlfn.XLOOKUP(Table2[[#This Row],[id]],AGCEEP[id],AGCEEP[colonization_difficulty])</f>
        <v>9</v>
      </c>
      <c r="Z1409">
        <f>_xlfn.XLOOKUP(Table2[[#This Row],[id]],AGCEEP[id],AGCEEP[manpower])</f>
        <v>5</v>
      </c>
      <c r="AA1409">
        <f>_xlfn.XLOOKUP(Table2[[#This Row],[id]],AGCEEP[id],AGCEEP[income])</f>
        <v>8</v>
      </c>
    </row>
    <row r="1410" spans="1:27">
      <c r="A1410" s="2">
        <v>1495</v>
      </c>
      <c r="B1410" s="3" t="s">
        <v>1015</v>
      </c>
      <c r="C1410" s="3" t="s">
        <v>1969</v>
      </c>
      <c r="D1410" s="3" t="s">
        <v>1177</v>
      </c>
      <c r="E1410" s="3" t="s">
        <v>52</v>
      </c>
      <c r="F1410" s="3" t="s">
        <v>608</v>
      </c>
      <c r="G1410" s="3" t="s">
        <v>47</v>
      </c>
      <c r="H1410" s="3" t="s">
        <v>1174</v>
      </c>
      <c r="I1410" s="3" t="s">
        <v>684</v>
      </c>
      <c r="J1410" s="3" t="s">
        <v>1177</v>
      </c>
      <c r="K1410" s="3">
        <v>9</v>
      </c>
      <c r="L1410" s="3">
        <v>4</v>
      </c>
      <c r="M1410" s="3">
        <v>14</v>
      </c>
      <c r="O1410">
        <f>Table2[[#This Row],[id]]</f>
        <v>1495</v>
      </c>
      <c r="P1410" t="str">
        <f>_xlfn.XLOOKUP(Table2[[#This Row],[id]],AGCEEP[id],AGCEEP[continent])</f>
        <v>Africa</v>
      </c>
      <c r="Q1410" t="str">
        <f>_xlfn.XLOOKUP(Table2[[#This Row],[id]],AGCEEP[id],AGCEEP[region])</f>
        <v>West Africa</v>
      </c>
      <c r="R1410" t="str">
        <f>_xlfn.XLOOKUP(Table2[[#This Row],[id]],AGCEEP[id],AGCEEP[area])</f>
        <v>Timbuktu</v>
      </c>
      <c r="S1410" t="str">
        <f>_xlfn.XLOOKUP(Table2[[#This Row],[id]],AGCEEP[id],AGCEEP[terrain])</f>
        <v>plains</v>
      </c>
      <c r="T1410" t="str">
        <f>_xlfn.XLOOKUP(Table2[[#This Row],[id]],AGCEEP[id],AGCEEP[religion])</f>
        <v>sunni</v>
      </c>
      <c r="U1410" t="str">
        <f>_xlfn.XLOOKUP(Table2[[#This Row],[id]],AGCEEP[id],AGCEEP[climate])</f>
        <v>tropical</v>
      </c>
      <c r="V1410" t="str">
        <f>_xlfn.XLOOKUP(Table2[[#This Row],[id]],AGCEEP[id],AGCEEP[culture])</f>
        <v>mande</v>
      </c>
      <c r="W1410" t="str">
        <f>_xlfn.XLOOKUP(Table2[[#This Row],[id]],AGCEEP[id],AGCEEP[goods])</f>
        <v>chinaware</v>
      </c>
      <c r="X1410" t="str">
        <f>_xlfn.XLOOKUP(Table2[[#This Row],[id]],AGCEEP[id],AGCEEP[name])</f>
        <v>Timbuktu</v>
      </c>
      <c r="Y1410">
        <f>_xlfn.XLOOKUP(Table2[[#This Row],[id]],AGCEEP[id],AGCEEP[colonization_difficulty])</f>
        <v>9</v>
      </c>
      <c r="Z1410">
        <f>_xlfn.XLOOKUP(Table2[[#This Row],[id]],AGCEEP[id],AGCEEP[manpower])</f>
        <v>4</v>
      </c>
      <c r="AA1410">
        <f>_xlfn.XLOOKUP(Table2[[#This Row],[id]],AGCEEP[id],AGCEEP[income])</f>
        <v>8</v>
      </c>
    </row>
    <row r="1411" spans="1:27">
      <c r="A1411" s="2">
        <v>1496</v>
      </c>
      <c r="B1411" s="3" t="s">
        <v>1015</v>
      </c>
      <c r="C1411" s="3" t="s">
        <v>1969</v>
      </c>
      <c r="D1411" s="3" t="s">
        <v>1177</v>
      </c>
      <c r="E1411" s="3" t="s">
        <v>34</v>
      </c>
      <c r="F1411" s="3" t="s">
        <v>608</v>
      </c>
      <c r="G1411" s="3" t="s">
        <v>75</v>
      </c>
      <c r="H1411" s="3" t="s">
        <v>1183</v>
      </c>
      <c r="I1411" s="3" t="s">
        <v>53</v>
      </c>
      <c r="J1411" s="3" t="s">
        <v>1184</v>
      </c>
      <c r="K1411" s="3">
        <v>9</v>
      </c>
      <c r="L1411" s="3">
        <v>2</v>
      </c>
      <c r="M1411" s="3">
        <v>4</v>
      </c>
      <c r="O1411">
        <f>Table2[[#This Row],[id]]</f>
        <v>1496</v>
      </c>
      <c r="P1411" t="str">
        <f>_xlfn.XLOOKUP(Table2[[#This Row],[id]],AGCEEP[id],AGCEEP[continent])</f>
        <v>Africa</v>
      </c>
      <c r="Q1411" t="str">
        <f>_xlfn.XLOOKUP(Table2[[#This Row],[id]],AGCEEP[id],AGCEEP[region])</f>
        <v>West Africa</v>
      </c>
      <c r="R1411" t="str">
        <f>_xlfn.XLOOKUP(Table2[[#This Row],[id]],AGCEEP[id],AGCEEP[area])</f>
        <v>Timbuktu</v>
      </c>
      <c r="S1411" t="str">
        <f>_xlfn.XLOOKUP(Table2[[#This Row],[id]],AGCEEP[id],AGCEEP[terrain])</f>
        <v>plains</v>
      </c>
      <c r="T1411" t="str">
        <f>_xlfn.XLOOKUP(Table2[[#This Row],[id]],AGCEEP[id],AGCEEP[religion])</f>
        <v>sunni</v>
      </c>
      <c r="U1411" t="str">
        <f>_xlfn.XLOOKUP(Table2[[#This Row],[id]],AGCEEP[id],AGCEEP[climate])</f>
        <v>tropical</v>
      </c>
      <c r="V1411" t="str">
        <f>_xlfn.XLOOKUP(Table2[[#This Row],[id]],AGCEEP[id],AGCEEP[culture])</f>
        <v>mande</v>
      </c>
      <c r="W1411" t="str">
        <f>_xlfn.XLOOKUP(Table2[[#This Row],[id]],AGCEEP[id],AGCEEP[goods])</f>
        <v>salt</v>
      </c>
      <c r="X1411" t="str">
        <f>_xlfn.XLOOKUP(Table2[[#This Row],[id]],AGCEEP[id],AGCEEP[name])</f>
        <v>Gao</v>
      </c>
      <c r="Y1411">
        <f>_xlfn.XLOOKUP(Table2[[#This Row],[id]],AGCEEP[id],AGCEEP[colonization_difficulty])</f>
        <v>9</v>
      </c>
      <c r="Z1411">
        <f>_xlfn.XLOOKUP(Table2[[#This Row],[id]],AGCEEP[id],AGCEEP[manpower])</f>
        <v>5</v>
      </c>
      <c r="AA1411">
        <f>_xlfn.XLOOKUP(Table2[[#This Row],[id]],AGCEEP[id],AGCEEP[income])</f>
        <v>8</v>
      </c>
    </row>
    <row r="1412" spans="1:27">
      <c r="A1412" s="2">
        <v>1497</v>
      </c>
      <c r="B1412" s="3" t="s">
        <v>1015</v>
      </c>
      <c r="C1412" s="3" t="s">
        <v>1969</v>
      </c>
      <c r="D1412" s="3" t="s">
        <v>1177</v>
      </c>
      <c r="E1412" s="3" t="s">
        <v>34</v>
      </c>
      <c r="F1412" s="3" t="s">
        <v>608</v>
      </c>
      <c r="G1412" s="3" t="s">
        <v>75</v>
      </c>
      <c r="H1412" s="3" t="s">
        <v>1183</v>
      </c>
      <c r="I1412" s="3" t="s">
        <v>43</v>
      </c>
      <c r="J1412" s="3" t="s">
        <v>1185</v>
      </c>
      <c r="K1412" s="3">
        <v>9</v>
      </c>
      <c r="L1412" s="3">
        <v>6</v>
      </c>
      <c r="M1412" s="3">
        <v>3</v>
      </c>
      <c r="O1412">
        <f>Table2[[#This Row],[id]]</f>
        <v>1497</v>
      </c>
      <c r="P1412" t="str">
        <f>_xlfn.XLOOKUP(Table2[[#This Row],[id]],AGCEEP[id],AGCEEP[continent])</f>
        <v>Africa</v>
      </c>
      <c r="Q1412" t="str">
        <f>_xlfn.XLOOKUP(Table2[[#This Row],[id]],AGCEEP[id],AGCEEP[region])</f>
        <v>West Africa</v>
      </c>
      <c r="R1412" t="str">
        <f>_xlfn.XLOOKUP(Table2[[#This Row],[id]],AGCEEP[id],AGCEEP[area])</f>
        <v>Timbuktu</v>
      </c>
      <c r="S1412" t="str">
        <f>_xlfn.XLOOKUP(Table2[[#This Row],[id]],AGCEEP[id],AGCEEP[terrain])</f>
        <v>plains</v>
      </c>
      <c r="T1412" t="str">
        <f>_xlfn.XLOOKUP(Table2[[#This Row],[id]],AGCEEP[id],AGCEEP[religion])</f>
        <v>pagan</v>
      </c>
      <c r="U1412" t="str">
        <f>_xlfn.XLOOKUP(Table2[[#This Row],[id]],AGCEEP[id],AGCEEP[climate])</f>
        <v>tropical</v>
      </c>
      <c r="V1412" t="str">
        <f>_xlfn.XLOOKUP(Table2[[#This Row],[id]],AGCEEP[id],AGCEEP[culture])</f>
        <v>mande</v>
      </c>
      <c r="W1412" t="str">
        <f>_xlfn.XLOOKUP(Table2[[#This Row],[id]],AGCEEP[id],AGCEEP[goods])</f>
        <v>grain</v>
      </c>
      <c r="X1412" t="str">
        <f>_xlfn.XLOOKUP(Table2[[#This Row],[id]],AGCEEP[id],AGCEEP[name])</f>
        <v>Say</v>
      </c>
      <c r="Y1412">
        <f>_xlfn.XLOOKUP(Table2[[#This Row],[id]],AGCEEP[id],AGCEEP[colonization_difficulty])</f>
        <v>9</v>
      </c>
      <c r="Z1412">
        <f>_xlfn.XLOOKUP(Table2[[#This Row],[id]],AGCEEP[id],AGCEEP[manpower])</f>
        <v>5</v>
      </c>
      <c r="AA1412">
        <f>_xlfn.XLOOKUP(Table2[[#This Row],[id]],AGCEEP[id],AGCEEP[income])</f>
        <v>8</v>
      </c>
    </row>
    <row r="1413" spans="1:27">
      <c r="A1413" s="2">
        <v>1498</v>
      </c>
      <c r="B1413" s="3" t="s">
        <v>1015</v>
      </c>
      <c r="C1413" s="3" t="s">
        <v>1969</v>
      </c>
      <c r="D1413" s="3" t="s">
        <v>1102</v>
      </c>
      <c r="E1413" s="3" t="s">
        <v>22</v>
      </c>
      <c r="F1413" s="3" t="s">
        <v>15</v>
      </c>
      <c r="G1413" s="3" t="s">
        <v>75</v>
      </c>
      <c r="H1413" s="3" t="s">
        <v>1107</v>
      </c>
      <c r="I1413" s="3" t="s">
        <v>914</v>
      </c>
      <c r="J1413" s="3" t="s">
        <v>1186</v>
      </c>
      <c r="K1413" s="3">
        <v>9</v>
      </c>
      <c r="L1413" s="3">
        <v>2</v>
      </c>
      <c r="M1413" s="3">
        <v>3</v>
      </c>
      <c r="O1413">
        <f>Table2[[#This Row],[id]]</f>
        <v>1498</v>
      </c>
      <c r="P1413" t="str">
        <f>_xlfn.XLOOKUP(Table2[[#This Row],[id]],AGCEEP[id],AGCEEP[continent])</f>
        <v>Africa</v>
      </c>
      <c r="Q1413" t="str">
        <f>_xlfn.XLOOKUP(Table2[[#This Row],[id]],AGCEEP[id],AGCEEP[region])</f>
        <v>West Africa</v>
      </c>
      <c r="R1413" t="str">
        <f>_xlfn.XLOOKUP(Table2[[#This Row],[id]],AGCEEP[id],AGCEEP[area])</f>
        <v>Ivory</v>
      </c>
      <c r="S1413" t="str">
        <f>_xlfn.XLOOKUP(Table2[[#This Row],[id]],AGCEEP[id],AGCEEP[terrain])</f>
        <v>forest</v>
      </c>
      <c r="T1413" t="str">
        <f>_xlfn.XLOOKUP(Table2[[#This Row],[id]],AGCEEP[id],AGCEEP[religion])</f>
        <v>pagan</v>
      </c>
      <c r="U1413" t="str">
        <f>_xlfn.XLOOKUP(Table2[[#This Row],[id]],AGCEEP[id],AGCEEP[climate])</f>
        <v>tropical</v>
      </c>
      <c r="V1413" t="str">
        <f>_xlfn.XLOOKUP(Table2[[#This Row],[id]],AGCEEP[id],AGCEEP[culture])</f>
        <v>aka</v>
      </c>
      <c r="W1413" t="str">
        <f>_xlfn.XLOOKUP(Table2[[#This Row],[id]],AGCEEP[id],AGCEEP[goods])</f>
        <v>ivory</v>
      </c>
      <c r="X1413" t="str">
        <f>_xlfn.XLOOKUP(Table2[[#This Row],[id]],AGCEEP[id],AGCEEP[name])</f>
        <v>Begho</v>
      </c>
      <c r="Y1413">
        <f>_xlfn.XLOOKUP(Table2[[#This Row],[id]],AGCEEP[id],AGCEEP[colonization_difficulty])</f>
        <v>9</v>
      </c>
      <c r="Z1413">
        <f>_xlfn.XLOOKUP(Table2[[#This Row],[id]],AGCEEP[id],AGCEEP[manpower])</f>
        <v>3</v>
      </c>
      <c r="AA1413">
        <f>_xlfn.XLOOKUP(Table2[[#This Row],[id]],AGCEEP[id],AGCEEP[income])</f>
        <v>3</v>
      </c>
    </row>
    <row r="1414" spans="1:27">
      <c r="A1414" s="2">
        <v>1499</v>
      </c>
      <c r="B1414" s="3" t="s">
        <v>1015</v>
      </c>
      <c r="C1414" s="3" t="s">
        <v>1969</v>
      </c>
      <c r="D1414" s="3" t="s">
        <v>1102</v>
      </c>
      <c r="E1414" s="3" t="s">
        <v>22</v>
      </c>
      <c r="F1414" s="3" t="s">
        <v>15</v>
      </c>
      <c r="G1414" s="3" t="s">
        <v>75</v>
      </c>
      <c r="H1414" s="3" t="s">
        <v>1103</v>
      </c>
      <c r="I1414" s="3" t="s">
        <v>1038</v>
      </c>
      <c r="J1414" s="3" t="s">
        <v>1187</v>
      </c>
      <c r="K1414" s="3">
        <v>9</v>
      </c>
      <c r="L1414" s="3">
        <v>2</v>
      </c>
      <c r="M1414" s="3">
        <v>3</v>
      </c>
      <c r="O1414">
        <f>Table2[[#This Row],[id]]</f>
        <v>1499</v>
      </c>
      <c r="P1414" t="str">
        <f>_xlfn.XLOOKUP(Table2[[#This Row],[id]],AGCEEP[id],AGCEEP[continent])</f>
        <v>Africa</v>
      </c>
      <c r="Q1414" t="str">
        <f>_xlfn.XLOOKUP(Table2[[#This Row],[id]],AGCEEP[id],AGCEEP[region])</f>
        <v>West Africa</v>
      </c>
      <c r="R1414" t="str">
        <f>_xlfn.XLOOKUP(Table2[[#This Row],[id]],AGCEEP[id],AGCEEP[area])</f>
        <v>Ivory</v>
      </c>
      <c r="S1414" t="str">
        <f>_xlfn.XLOOKUP(Table2[[#This Row],[id]],AGCEEP[id],AGCEEP[terrain])</f>
        <v>forest</v>
      </c>
      <c r="T1414" t="str">
        <f>_xlfn.XLOOKUP(Table2[[#This Row],[id]],AGCEEP[id],AGCEEP[religion])</f>
        <v>sunni</v>
      </c>
      <c r="U1414" t="str">
        <f>_xlfn.XLOOKUP(Table2[[#This Row],[id]],AGCEEP[id],AGCEEP[climate])</f>
        <v>tropical</v>
      </c>
      <c r="V1414" t="str">
        <f>_xlfn.XLOOKUP(Table2[[#This Row],[id]],AGCEEP[id],AGCEEP[culture])</f>
        <v>mande</v>
      </c>
      <c r="W1414" t="str">
        <f>_xlfn.XLOOKUP(Table2[[#This Row],[id]],AGCEEP[id],AGCEEP[goods])</f>
        <v>slaves</v>
      </c>
      <c r="X1414" t="str">
        <f>_xlfn.XLOOKUP(Table2[[#This Row],[id]],AGCEEP[id],AGCEEP[name])</f>
        <v>Zaria</v>
      </c>
      <c r="Y1414">
        <f>_xlfn.XLOOKUP(Table2[[#This Row],[id]],AGCEEP[id],AGCEEP[colonization_difficulty])</f>
        <v>9</v>
      </c>
      <c r="Z1414">
        <f>_xlfn.XLOOKUP(Table2[[#This Row],[id]],AGCEEP[id],AGCEEP[manpower])</f>
        <v>4</v>
      </c>
      <c r="AA1414">
        <f>_xlfn.XLOOKUP(Table2[[#This Row],[id]],AGCEEP[id],AGCEEP[income])</f>
        <v>3</v>
      </c>
    </row>
    <row r="1415" spans="1:27">
      <c r="A1415" s="2">
        <v>1500</v>
      </c>
      <c r="B1415" s="3" t="s">
        <v>1015</v>
      </c>
      <c r="C1415" s="3" t="s">
        <v>1969</v>
      </c>
      <c r="D1415" s="3" t="s">
        <v>1102</v>
      </c>
      <c r="E1415" s="3" t="s">
        <v>22</v>
      </c>
      <c r="F1415" s="3" t="s">
        <v>15</v>
      </c>
      <c r="G1415" s="3" t="s">
        <v>75</v>
      </c>
      <c r="H1415" s="3" t="s">
        <v>1103</v>
      </c>
      <c r="I1415" s="3" t="s">
        <v>43</v>
      </c>
      <c r="J1415" s="3" t="s">
        <v>1188</v>
      </c>
      <c r="K1415" s="3">
        <v>9</v>
      </c>
      <c r="L1415" s="3">
        <v>4</v>
      </c>
      <c r="M1415" s="3">
        <v>7</v>
      </c>
      <c r="O1415">
        <f>Table2[[#This Row],[id]]</f>
        <v>1500</v>
      </c>
      <c r="P1415" t="str">
        <f>_xlfn.XLOOKUP(Table2[[#This Row],[id]],AGCEEP[id],AGCEEP[continent])</f>
        <v>Africa</v>
      </c>
      <c r="Q1415" t="str">
        <f>_xlfn.XLOOKUP(Table2[[#This Row],[id]],AGCEEP[id],AGCEEP[region])</f>
        <v>West Africa</v>
      </c>
      <c r="R1415" t="str">
        <f>_xlfn.XLOOKUP(Table2[[#This Row],[id]],AGCEEP[id],AGCEEP[area])</f>
        <v>Ivory</v>
      </c>
      <c r="S1415" t="str">
        <f>_xlfn.XLOOKUP(Table2[[#This Row],[id]],AGCEEP[id],AGCEEP[terrain])</f>
        <v>forest</v>
      </c>
      <c r="T1415" t="str">
        <f>_xlfn.XLOOKUP(Table2[[#This Row],[id]],AGCEEP[id],AGCEEP[religion])</f>
        <v>pagan</v>
      </c>
      <c r="U1415" t="str">
        <f>_xlfn.XLOOKUP(Table2[[#This Row],[id]],AGCEEP[id],AGCEEP[climate])</f>
        <v>tropical</v>
      </c>
      <c r="V1415" t="str">
        <f>_xlfn.XLOOKUP(Table2[[#This Row],[id]],AGCEEP[id],AGCEEP[culture])</f>
        <v>yoruba</v>
      </c>
      <c r="W1415" t="str">
        <f>_xlfn.XLOOKUP(Table2[[#This Row],[id]],AGCEEP[id],AGCEEP[goods])</f>
        <v>grain</v>
      </c>
      <c r="X1415" t="str">
        <f>_xlfn.XLOOKUP(Table2[[#This Row],[id]],AGCEEP[id],AGCEEP[name])</f>
        <v>Oye</v>
      </c>
      <c r="Y1415">
        <f>_xlfn.XLOOKUP(Table2[[#This Row],[id]],AGCEEP[id],AGCEEP[colonization_difficulty])</f>
        <v>9</v>
      </c>
      <c r="Z1415">
        <f>_xlfn.XLOOKUP(Table2[[#This Row],[id]],AGCEEP[id],AGCEEP[manpower])</f>
        <v>5</v>
      </c>
      <c r="AA1415">
        <f>_xlfn.XLOOKUP(Table2[[#This Row],[id]],AGCEEP[id],AGCEEP[income])</f>
        <v>7</v>
      </c>
    </row>
    <row r="1416" spans="1:27">
      <c r="A1416" s="2">
        <v>1501</v>
      </c>
      <c r="B1416" s="3" t="s">
        <v>1015</v>
      </c>
      <c r="C1416" s="3" t="s">
        <v>1969</v>
      </c>
      <c r="D1416" s="3" t="s">
        <v>1102</v>
      </c>
      <c r="E1416" s="3" t="s">
        <v>34</v>
      </c>
      <c r="F1416" s="3" t="s">
        <v>15</v>
      </c>
      <c r="G1416" s="3" t="s">
        <v>75</v>
      </c>
      <c r="H1416" s="3" t="s">
        <v>1103</v>
      </c>
      <c r="I1416" s="3" t="s">
        <v>43</v>
      </c>
      <c r="J1416" s="3" t="s">
        <v>1189</v>
      </c>
      <c r="K1416" s="3">
        <v>9</v>
      </c>
      <c r="L1416" s="3">
        <v>6</v>
      </c>
      <c r="M1416" s="3">
        <v>3</v>
      </c>
      <c r="O1416">
        <f>Table2[[#This Row],[id]]</f>
        <v>1501</v>
      </c>
      <c r="P1416" t="str">
        <f>_xlfn.XLOOKUP(Table2[[#This Row],[id]],AGCEEP[id],AGCEEP[continent])</f>
        <v>Africa</v>
      </c>
      <c r="Q1416" t="str">
        <f>_xlfn.XLOOKUP(Table2[[#This Row],[id]],AGCEEP[id],AGCEEP[region])</f>
        <v>West Africa</v>
      </c>
      <c r="R1416" t="str">
        <f>_xlfn.XLOOKUP(Table2[[#This Row],[id]],AGCEEP[id],AGCEEP[area])</f>
        <v>Ivory</v>
      </c>
      <c r="S1416" t="str">
        <f>_xlfn.XLOOKUP(Table2[[#This Row],[id]],AGCEEP[id],AGCEEP[terrain])</f>
        <v>plains</v>
      </c>
      <c r="T1416" t="str">
        <f>_xlfn.XLOOKUP(Table2[[#This Row],[id]],AGCEEP[id],AGCEEP[religion])</f>
        <v>pagan</v>
      </c>
      <c r="U1416" t="str">
        <f>_xlfn.XLOOKUP(Table2[[#This Row],[id]],AGCEEP[id],AGCEEP[climate])</f>
        <v>tropical</v>
      </c>
      <c r="V1416" t="str">
        <f>_xlfn.XLOOKUP(Table2[[#This Row],[id]],AGCEEP[id],AGCEEP[culture])</f>
        <v>yoruba</v>
      </c>
      <c r="W1416" t="str">
        <f>_xlfn.XLOOKUP(Table2[[#This Row],[id]],AGCEEP[id],AGCEEP[goods])</f>
        <v>grain</v>
      </c>
      <c r="X1416" t="str">
        <f>_xlfn.XLOOKUP(Table2[[#This Row],[id]],AGCEEP[id],AGCEEP[name])</f>
        <v>Kano</v>
      </c>
      <c r="Y1416">
        <f>_xlfn.XLOOKUP(Table2[[#This Row],[id]],AGCEEP[id],AGCEEP[colonization_difficulty])</f>
        <v>9</v>
      </c>
      <c r="Z1416">
        <f>_xlfn.XLOOKUP(Table2[[#This Row],[id]],AGCEEP[id],AGCEEP[manpower])</f>
        <v>5</v>
      </c>
      <c r="AA1416">
        <f>_xlfn.XLOOKUP(Table2[[#This Row],[id]],AGCEEP[id],AGCEEP[income])</f>
        <v>3</v>
      </c>
    </row>
    <row r="1417" spans="1:27">
      <c r="A1417" s="2">
        <v>1502</v>
      </c>
      <c r="B1417" s="3" t="s">
        <v>1015</v>
      </c>
      <c r="C1417" s="3" t="s">
        <v>1969</v>
      </c>
      <c r="D1417" s="3" t="s">
        <v>1102</v>
      </c>
      <c r="E1417" s="3" t="s">
        <v>22</v>
      </c>
      <c r="F1417" s="3" t="s">
        <v>15</v>
      </c>
      <c r="G1417" s="3" t="s">
        <v>75</v>
      </c>
      <c r="H1417" s="3" t="s">
        <v>1103</v>
      </c>
      <c r="I1417" s="3" t="s">
        <v>43</v>
      </c>
      <c r="J1417" s="3" t="s">
        <v>1190</v>
      </c>
      <c r="K1417" s="3">
        <v>9</v>
      </c>
      <c r="L1417" s="3">
        <v>2</v>
      </c>
      <c r="M1417" s="3">
        <v>3</v>
      </c>
      <c r="O1417">
        <f>Table2[[#This Row],[id]]</f>
        <v>1502</v>
      </c>
      <c r="P1417" t="str">
        <f>_xlfn.XLOOKUP(Table2[[#This Row],[id]],AGCEEP[id],AGCEEP[continent])</f>
        <v>Africa</v>
      </c>
      <c r="Q1417" t="str">
        <f>_xlfn.XLOOKUP(Table2[[#This Row],[id]],AGCEEP[id],AGCEEP[region])</f>
        <v>West Africa</v>
      </c>
      <c r="R1417" t="str">
        <f>_xlfn.XLOOKUP(Table2[[#This Row],[id]],AGCEEP[id],AGCEEP[area])</f>
        <v>Ivory</v>
      </c>
      <c r="S1417" t="str">
        <f>_xlfn.XLOOKUP(Table2[[#This Row],[id]],AGCEEP[id],AGCEEP[terrain])</f>
        <v>forest</v>
      </c>
      <c r="T1417" t="str">
        <f>_xlfn.XLOOKUP(Table2[[#This Row],[id]],AGCEEP[id],AGCEEP[religion])</f>
        <v>pagan</v>
      </c>
      <c r="U1417" t="str">
        <f>_xlfn.XLOOKUP(Table2[[#This Row],[id]],AGCEEP[id],AGCEEP[climate])</f>
        <v>tropical</v>
      </c>
      <c r="V1417" t="str">
        <f>_xlfn.XLOOKUP(Table2[[#This Row],[id]],AGCEEP[id],AGCEEP[culture])</f>
        <v>yoruba</v>
      </c>
      <c r="W1417" t="str">
        <f>_xlfn.XLOOKUP(Table2[[#This Row],[id]],AGCEEP[id],AGCEEP[goods])</f>
        <v>grain</v>
      </c>
      <c r="X1417" t="str">
        <f>_xlfn.XLOOKUP(Table2[[#This Row],[id]],AGCEEP[id],AGCEEP[name])</f>
        <v>Nupa</v>
      </c>
      <c r="Y1417">
        <f>_xlfn.XLOOKUP(Table2[[#This Row],[id]],AGCEEP[id],AGCEEP[colonization_difficulty])</f>
        <v>9</v>
      </c>
      <c r="Z1417">
        <f>_xlfn.XLOOKUP(Table2[[#This Row],[id]],AGCEEP[id],AGCEEP[manpower])</f>
        <v>3</v>
      </c>
      <c r="AA1417">
        <f>_xlfn.XLOOKUP(Table2[[#This Row],[id]],AGCEEP[id],AGCEEP[income])</f>
        <v>3</v>
      </c>
    </row>
    <row r="1418" spans="1:27">
      <c r="A1418" s="2">
        <v>1503</v>
      </c>
      <c r="B1418" s="3" t="s">
        <v>1015</v>
      </c>
      <c r="C1418" s="3" t="s">
        <v>1969</v>
      </c>
      <c r="D1418" s="3" t="s">
        <v>1097</v>
      </c>
      <c r="E1418" s="3" t="s">
        <v>22</v>
      </c>
      <c r="F1418" s="3" t="s">
        <v>15</v>
      </c>
      <c r="G1418" s="3" t="s">
        <v>75</v>
      </c>
      <c r="H1418" s="3" t="s">
        <v>1094</v>
      </c>
      <c r="I1418" s="3" t="s">
        <v>1038</v>
      </c>
      <c r="J1418" s="3" t="s">
        <v>1191</v>
      </c>
      <c r="K1418" s="3">
        <v>9</v>
      </c>
      <c r="L1418" s="3">
        <v>4</v>
      </c>
      <c r="M1418" s="3">
        <v>3</v>
      </c>
      <c r="O1418">
        <f>Table2[[#This Row],[id]]</f>
        <v>1503</v>
      </c>
      <c r="P1418" t="str">
        <f>_xlfn.XLOOKUP(Table2[[#This Row],[id]],AGCEEP[id],AGCEEP[continent])</f>
        <v>Africa</v>
      </c>
      <c r="Q1418" t="str">
        <f>_xlfn.XLOOKUP(Table2[[#This Row],[id]],AGCEEP[id],AGCEEP[region])</f>
        <v>West Africa</v>
      </c>
      <c r="R1418" t="str">
        <f>_xlfn.XLOOKUP(Table2[[#This Row],[id]],AGCEEP[id],AGCEEP[area])</f>
        <v>Gabon</v>
      </c>
      <c r="S1418" t="str">
        <f>_xlfn.XLOOKUP(Table2[[#This Row],[id]],AGCEEP[id],AGCEEP[terrain])</f>
        <v>forest</v>
      </c>
      <c r="T1418" t="str">
        <f>_xlfn.XLOOKUP(Table2[[#This Row],[id]],AGCEEP[id],AGCEEP[religion])</f>
        <v>pagan</v>
      </c>
      <c r="U1418" t="str">
        <f>_xlfn.XLOOKUP(Table2[[#This Row],[id]],AGCEEP[id],AGCEEP[climate])</f>
        <v>tropical</v>
      </c>
      <c r="V1418" t="str">
        <f>_xlfn.XLOOKUP(Table2[[#This Row],[id]],AGCEEP[id],AGCEEP[culture])</f>
        <v>kongolese</v>
      </c>
      <c r="W1418" t="str">
        <f>_xlfn.XLOOKUP(Table2[[#This Row],[id]],AGCEEP[id],AGCEEP[goods])</f>
        <v>slaves</v>
      </c>
      <c r="X1418" t="str">
        <f>_xlfn.XLOOKUP(Table2[[#This Row],[id]],AGCEEP[id],AGCEEP[name])</f>
        <v>Teke</v>
      </c>
      <c r="Y1418">
        <f>_xlfn.XLOOKUP(Table2[[#This Row],[id]],AGCEEP[id],AGCEEP[colonization_difficulty])</f>
        <v>5</v>
      </c>
      <c r="Z1418">
        <f>_xlfn.XLOOKUP(Table2[[#This Row],[id]],AGCEEP[id],AGCEEP[manpower])</f>
        <v>4</v>
      </c>
      <c r="AA1418">
        <f>_xlfn.XLOOKUP(Table2[[#This Row],[id]],AGCEEP[id],AGCEEP[income])</f>
        <v>3</v>
      </c>
    </row>
    <row r="1419" spans="1:27">
      <c r="A1419" s="2">
        <v>1504</v>
      </c>
      <c r="B1419" s="3" t="s">
        <v>1015</v>
      </c>
      <c r="C1419" s="3" t="s">
        <v>1969</v>
      </c>
      <c r="D1419" s="3" t="s">
        <v>1097</v>
      </c>
      <c r="E1419" s="3" t="s">
        <v>80</v>
      </c>
      <c r="F1419" s="3" t="s">
        <v>15</v>
      </c>
      <c r="G1419" s="3" t="s">
        <v>75</v>
      </c>
      <c r="H1419" s="3" t="s">
        <v>1094</v>
      </c>
      <c r="I1419" s="3" t="s">
        <v>1038</v>
      </c>
      <c r="J1419" s="3" t="s">
        <v>1192</v>
      </c>
      <c r="K1419" s="3">
        <v>9</v>
      </c>
      <c r="L1419" s="3">
        <v>5</v>
      </c>
      <c r="M1419" s="3">
        <v>3</v>
      </c>
      <c r="O1419">
        <f>Table2[[#This Row],[id]]</f>
        <v>1504</v>
      </c>
      <c r="P1419" t="str">
        <f>_xlfn.XLOOKUP(Table2[[#This Row],[id]],AGCEEP[id],AGCEEP[continent])</f>
        <v>Africa</v>
      </c>
      <c r="Q1419" t="str">
        <f>_xlfn.XLOOKUP(Table2[[#This Row],[id]],AGCEEP[id],AGCEEP[region])</f>
        <v>West Africa</v>
      </c>
      <c r="R1419" t="str">
        <f>_xlfn.XLOOKUP(Table2[[#This Row],[id]],AGCEEP[id],AGCEEP[area])</f>
        <v>Gabon</v>
      </c>
      <c r="S1419" t="str">
        <f>_xlfn.XLOOKUP(Table2[[#This Row],[id]],AGCEEP[id],AGCEEP[terrain])</f>
        <v>marsh</v>
      </c>
      <c r="T1419" t="str">
        <f>_xlfn.XLOOKUP(Table2[[#This Row],[id]],AGCEEP[id],AGCEEP[religion])</f>
        <v>pagan</v>
      </c>
      <c r="U1419" t="str">
        <f>_xlfn.XLOOKUP(Table2[[#This Row],[id]],AGCEEP[id],AGCEEP[climate])</f>
        <v>tropical</v>
      </c>
      <c r="V1419" t="str">
        <f>_xlfn.XLOOKUP(Table2[[#This Row],[id]],AGCEEP[id],AGCEEP[culture])</f>
        <v>kongolese</v>
      </c>
      <c r="W1419" t="str">
        <f>_xlfn.XLOOKUP(Table2[[#This Row],[id]],AGCEEP[id],AGCEEP[goods])</f>
        <v>slaves</v>
      </c>
      <c r="X1419" t="str">
        <f>_xlfn.XLOOKUP(Table2[[#This Row],[id]],AGCEEP[id],AGCEEP[name])</f>
        <v>Ngoyo</v>
      </c>
      <c r="Y1419">
        <f>_xlfn.XLOOKUP(Table2[[#This Row],[id]],AGCEEP[id],AGCEEP[colonization_difficulty])</f>
        <v>5</v>
      </c>
      <c r="Z1419">
        <f>_xlfn.XLOOKUP(Table2[[#This Row],[id]],AGCEEP[id],AGCEEP[manpower])</f>
        <v>5</v>
      </c>
      <c r="AA1419">
        <f>_xlfn.XLOOKUP(Table2[[#This Row],[id]],AGCEEP[id],AGCEEP[income])</f>
        <v>3</v>
      </c>
    </row>
    <row r="1420" spans="1:27">
      <c r="A1420" s="2">
        <v>1505</v>
      </c>
      <c r="B1420" s="3" t="s">
        <v>1015</v>
      </c>
      <c r="C1420" s="3" t="s">
        <v>1969</v>
      </c>
      <c r="D1420" s="3" t="s">
        <v>1093</v>
      </c>
      <c r="E1420" s="3" t="s">
        <v>80</v>
      </c>
      <c r="F1420" s="3" t="s">
        <v>15</v>
      </c>
      <c r="G1420" s="3" t="s">
        <v>75</v>
      </c>
      <c r="H1420" s="3" t="s">
        <v>1094</v>
      </c>
      <c r="I1420" s="3" t="s">
        <v>1038</v>
      </c>
      <c r="J1420" s="3" t="s">
        <v>1193</v>
      </c>
      <c r="K1420" s="3">
        <v>9</v>
      </c>
      <c r="L1420" s="3">
        <v>5</v>
      </c>
      <c r="M1420" s="3">
        <v>4</v>
      </c>
      <c r="O1420">
        <f>Table2[[#This Row],[id]]</f>
        <v>1505</v>
      </c>
      <c r="P1420" t="str">
        <f>_xlfn.XLOOKUP(Table2[[#This Row],[id]],AGCEEP[id],AGCEEP[continent])</f>
        <v>Africa</v>
      </c>
      <c r="Q1420" t="str">
        <f>_xlfn.XLOOKUP(Table2[[#This Row],[id]],AGCEEP[id],AGCEEP[region])</f>
        <v>West Africa</v>
      </c>
      <c r="R1420" t="str">
        <f>_xlfn.XLOOKUP(Table2[[#This Row],[id]],AGCEEP[id],AGCEEP[area])</f>
        <v>Congo</v>
      </c>
      <c r="S1420" t="str">
        <f>_xlfn.XLOOKUP(Table2[[#This Row],[id]],AGCEEP[id],AGCEEP[terrain])</f>
        <v>marsh</v>
      </c>
      <c r="T1420" t="str">
        <f>_xlfn.XLOOKUP(Table2[[#This Row],[id]],AGCEEP[id],AGCEEP[religion])</f>
        <v>pagan</v>
      </c>
      <c r="U1420" t="str">
        <f>_xlfn.XLOOKUP(Table2[[#This Row],[id]],AGCEEP[id],AGCEEP[climate])</f>
        <v>tropical</v>
      </c>
      <c r="V1420" t="str">
        <f>_xlfn.XLOOKUP(Table2[[#This Row],[id]],AGCEEP[id],AGCEEP[culture])</f>
        <v>kongolese</v>
      </c>
      <c r="W1420" t="str">
        <f>_xlfn.XLOOKUP(Table2[[#This Row],[id]],AGCEEP[id],AGCEEP[goods])</f>
        <v>slaves</v>
      </c>
      <c r="X1420" t="str">
        <f>_xlfn.XLOOKUP(Table2[[#This Row],[id]],AGCEEP[id],AGCEEP[name])</f>
        <v>Ndongo</v>
      </c>
      <c r="Y1420">
        <f>_xlfn.XLOOKUP(Table2[[#This Row],[id]],AGCEEP[id],AGCEEP[colonization_difficulty])</f>
        <v>9</v>
      </c>
      <c r="Z1420">
        <f>_xlfn.XLOOKUP(Table2[[#This Row],[id]],AGCEEP[id],AGCEEP[manpower])</f>
        <v>5</v>
      </c>
      <c r="AA1420">
        <f>_xlfn.XLOOKUP(Table2[[#This Row],[id]],AGCEEP[id],AGCEEP[income])</f>
        <v>5</v>
      </c>
    </row>
    <row r="1421" spans="1:27">
      <c r="A1421" s="2">
        <v>1506</v>
      </c>
      <c r="B1421" s="3" t="s">
        <v>1015</v>
      </c>
      <c r="C1421" s="3" t="s">
        <v>1969</v>
      </c>
      <c r="D1421" s="3" t="s">
        <v>1093</v>
      </c>
      <c r="E1421" s="3" t="s">
        <v>22</v>
      </c>
      <c r="F1421" s="3" t="s">
        <v>15</v>
      </c>
      <c r="G1421" s="3" t="s">
        <v>75</v>
      </c>
      <c r="H1421" s="3" t="s">
        <v>1094</v>
      </c>
      <c r="I1421" s="3" t="s">
        <v>684</v>
      </c>
      <c r="J1421" s="3" t="s">
        <v>1093</v>
      </c>
      <c r="K1421" s="3">
        <v>9</v>
      </c>
      <c r="L1421" s="3">
        <v>6</v>
      </c>
      <c r="M1421" s="3">
        <v>10</v>
      </c>
      <c r="O1421">
        <f>Table2[[#This Row],[id]]</f>
        <v>1506</v>
      </c>
      <c r="P1421" t="str">
        <f>_xlfn.XLOOKUP(Table2[[#This Row],[id]],AGCEEP[id],AGCEEP[continent])</f>
        <v>Africa</v>
      </c>
      <c r="Q1421" t="str">
        <f>_xlfn.XLOOKUP(Table2[[#This Row],[id]],AGCEEP[id],AGCEEP[region])</f>
        <v>West Africa</v>
      </c>
      <c r="R1421" t="str">
        <f>_xlfn.XLOOKUP(Table2[[#This Row],[id]],AGCEEP[id],AGCEEP[area])</f>
        <v>Congo</v>
      </c>
      <c r="S1421" t="str">
        <f>_xlfn.XLOOKUP(Table2[[#This Row],[id]],AGCEEP[id],AGCEEP[terrain])</f>
        <v>forest</v>
      </c>
      <c r="T1421" t="str">
        <f>_xlfn.XLOOKUP(Table2[[#This Row],[id]],AGCEEP[id],AGCEEP[religion])</f>
        <v>pagan</v>
      </c>
      <c r="U1421" t="str">
        <f>_xlfn.XLOOKUP(Table2[[#This Row],[id]],AGCEEP[id],AGCEEP[climate])</f>
        <v>tropical</v>
      </c>
      <c r="V1421" t="str">
        <f>_xlfn.XLOOKUP(Table2[[#This Row],[id]],AGCEEP[id],AGCEEP[culture])</f>
        <v>kongolese</v>
      </c>
      <c r="W1421" t="str">
        <f>_xlfn.XLOOKUP(Table2[[#This Row],[id]],AGCEEP[id],AGCEEP[goods])</f>
        <v>spices</v>
      </c>
      <c r="X1421" t="str">
        <f>_xlfn.XLOOKUP(Table2[[#This Row],[id]],AGCEEP[id],AGCEEP[name])</f>
        <v>Congo</v>
      </c>
      <c r="Y1421">
        <f>_xlfn.XLOOKUP(Table2[[#This Row],[id]],AGCEEP[id],AGCEEP[colonization_difficulty])</f>
        <v>9</v>
      </c>
      <c r="Z1421">
        <f>_xlfn.XLOOKUP(Table2[[#This Row],[id]],AGCEEP[id],AGCEEP[manpower])</f>
        <v>5</v>
      </c>
      <c r="AA1421">
        <f>_xlfn.XLOOKUP(Table2[[#This Row],[id]],AGCEEP[id],AGCEEP[income])</f>
        <v>5</v>
      </c>
    </row>
    <row r="1422" spans="1:27">
      <c r="A1422" s="2">
        <v>1507</v>
      </c>
      <c r="B1422" s="3" t="s">
        <v>1015</v>
      </c>
      <c r="C1422" s="3" t="s">
        <v>1968</v>
      </c>
      <c r="D1422" s="3" t="s">
        <v>1194</v>
      </c>
      <c r="E1422" s="3" t="s">
        <v>34</v>
      </c>
      <c r="F1422" s="3" t="s">
        <v>15</v>
      </c>
      <c r="G1422" s="3" t="s">
        <v>75</v>
      </c>
      <c r="H1422" s="3" t="s">
        <v>1070</v>
      </c>
      <c r="I1422" s="3" t="s">
        <v>43</v>
      </c>
      <c r="J1422" s="3" t="s">
        <v>1195</v>
      </c>
      <c r="K1422" s="3">
        <v>9</v>
      </c>
      <c r="L1422" s="3">
        <v>4</v>
      </c>
      <c r="M1422" s="3">
        <v>1</v>
      </c>
      <c r="O1422">
        <f>Table2[[#This Row],[id]]</f>
        <v>1507</v>
      </c>
      <c r="P1422" t="str">
        <f>_xlfn.XLOOKUP(Table2[[#This Row],[id]],AGCEEP[id],AGCEEP[continent])</f>
        <v>Africa</v>
      </c>
      <c r="Q1422" t="str">
        <f>_xlfn.XLOOKUP(Table2[[#This Row],[id]],AGCEEP[id],AGCEEP[region])</f>
        <v>South Africa</v>
      </c>
      <c r="R1422" t="str">
        <f>_xlfn.XLOOKUP(Table2[[#This Row],[id]],AGCEEP[id],AGCEEP[area])</f>
        <v>Sofala</v>
      </c>
      <c r="S1422" t="str">
        <f>_xlfn.XLOOKUP(Table2[[#This Row],[id]],AGCEEP[id],AGCEEP[terrain])</f>
        <v>plains</v>
      </c>
      <c r="T1422" t="str">
        <f>_xlfn.XLOOKUP(Table2[[#This Row],[id]],AGCEEP[id],AGCEEP[religion])</f>
        <v>pagan</v>
      </c>
      <c r="U1422" t="str">
        <f>_xlfn.XLOOKUP(Table2[[#This Row],[id]],AGCEEP[id],AGCEEP[climate])</f>
        <v>tropical</v>
      </c>
      <c r="V1422" t="str">
        <f>_xlfn.XLOOKUP(Table2[[#This Row],[id]],AGCEEP[id],AGCEEP[culture])</f>
        <v>shona</v>
      </c>
      <c r="W1422" t="str">
        <f>_xlfn.XLOOKUP(Table2[[#This Row],[id]],AGCEEP[id],AGCEEP[goods])</f>
        <v>grain</v>
      </c>
      <c r="X1422" t="str">
        <f>_xlfn.XLOOKUP(Table2[[#This Row],[id]],AGCEEP[id],AGCEEP[name])</f>
        <v>Chibuene</v>
      </c>
      <c r="Y1422">
        <f>_xlfn.XLOOKUP(Table2[[#This Row],[id]],AGCEEP[id],AGCEEP[colonization_difficulty])</f>
        <v>9</v>
      </c>
      <c r="Z1422">
        <f>_xlfn.XLOOKUP(Table2[[#This Row],[id]],AGCEEP[id],AGCEEP[manpower])</f>
        <v>4</v>
      </c>
      <c r="AA1422">
        <f>_xlfn.XLOOKUP(Table2[[#This Row],[id]],AGCEEP[id],AGCEEP[income])</f>
        <v>1</v>
      </c>
    </row>
    <row r="1423" spans="1:27">
      <c r="A1423" s="2">
        <v>1508</v>
      </c>
      <c r="B1423" s="3" t="s">
        <v>1015</v>
      </c>
      <c r="C1423" s="3" t="s">
        <v>1968</v>
      </c>
      <c r="D1423" s="3" t="s">
        <v>1194</v>
      </c>
      <c r="E1423" s="3" t="s">
        <v>1956</v>
      </c>
      <c r="F1423" s="3" t="s">
        <v>15</v>
      </c>
      <c r="G1423" s="3" t="s">
        <v>75</v>
      </c>
      <c r="H1423" s="3" t="s">
        <v>1067</v>
      </c>
      <c r="I1423" s="3" t="s">
        <v>27</v>
      </c>
      <c r="J1423" s="3" t="s">
        <v>1194</v>
      </c>
      <c r="K1423" s="3">
        <v>9</v>
      </c>
      <c r="L1423" s="3">
        <v>4</v>
      </c>
      <c r="M1423" s="3">
        <v>4</v>
      </c>
      <c r="O1423">
        <f>Table2[[#This Row],[id]]</f>
        <v>1508</v>
      </c>
      <c r="P1423" t="str">
        <f>_xlfn.XLOOKUP(Table2[[#This Row],[id]],AGCEEP[id],AGCEEP[continent])</f>
        <v>Africa</v>
      </c>
      <c r="Q1423" t="str">
        <f>_xlfn.XLOOKUP(Table2[[#This Row],[id]],AGCEEP[id],AGCEEP[region])</f>
        <v>South Africa</v>
      </c>
      <c r="R1423" t="str">
        <f>_xlfn.XLOOKUP(Table2[[#This Row],[id]],AGCEEP[id],AGCEEP[area])</f>
        <v>Sofala</v>
      </c>
      <c r="S1423" t="str">
        <f>_xlfn.XLOOKUP(Table2[[#This Row],[id]],AGCEEP[id],AGCEEP[terrain])</f>
        <v>mountain</v>
      </c>
      <c r="T1423" t="str">
        <f>_xlfn.XLOOKUP(Table2[[#This Row],[id]],AGCEEP[id],AGCEEP[religion])</f>
        <v>pagan</v>
      </c>
      <c r="U1423" t="str">
        <f>_xlfn.XLOOKUP(Table2[[#This Row],[id]],AGCEEP[id],AGCEEP[climate])</f>
        <v>tropical</v>
      </c>
      <c r="V1423" t="str">
        <f>_xlfn.XLOOKUP(Table2[[#This Row],[id]],AGCEEP[id],AGCEEP[culture])</f>
        <v>shona</v>
      </c>
      <c r="W1423" t="str">
        <f>_xlfn.XLOOKUP(Table2[[#This Row],[id]],AGCEEP[id],AGCEEP[goods])</f>
        <v>gold</v>
      </c>
      <c r="X1423" t="str">
        <f>_xlfn.XLOOKUP(Table2[[#This Row],[id]],AGCEEP[id],AGCEEP[name])</f>
        <v>Sofala</v>
      </c>
      <c r="Y1423">
        <f>_xlfn.XLOOKUP(Table2[[#This Row],[id]],AGCEEP[id],AGCEEP[colonization_difficulty])</f>
        <v>9</v>
      </c>
      <c r="Z1423">
        <f>_xlfn.XLOOKUP(Table2[[#This Row],[id]],AGCEEP[id],AGCEEP[manpower])</f>
        <v>4</v>
      </c>
      <c r="AA1423">
        <f>_xlfn.XLOOKUP(Table2[[#This Row],[id]],AGCEEP[id],AGCEEP[income])</f>
        <v>4</v>
      </c>
    </row>
    <row r="1424" spans="1:27">
      <c r="A1424" s="2">
        <v>1509</v>
      </c>
      <c r="B1424" s="3" t="s">
        <v>1015</v>
      </c>
      <c r="C1424" s="3" t="s">
        <v>1968</v>
      </c>
      <c r="D1424" s="3" t="s">
        <v>1194</v>
      </c>
      <c r="E1424" s="3" t="s">
        <v>80</v>
      </c>
      <c r="F1424" s="3" t="s">
        <v>15</v>
      </c>
      <c r="G1424" s="3" t="s">
        <v>75</v>
      </c>
      <c r="H1424" s="3" t="s">
        <v>1067</v>
      </c>
      <c r="I1424" s="3" t="s">
        <v>18</v>
      </c>
      <c r="J1424" s="3" t="s">
        <v>1196</v>
      </c>
      <c r="K1424" s="3">
        <v>9</v>
      </c>
      <c r="L1424" s="3">
        <v>6</v>
      </c>
      <c r="M1424" s="3">
        <v>6</v>
      </c>
      <c r="O1424">
        <f>Table2[[#This Row],[id]]</f>
        <v>1509</v>
      </c>
      <c r="P1424" t="str">
        <f>_xlfn.XLOOKUP(Table2[[#This Row],[id]],AGCEEP[id],AGCEEP[continent])</f>
        <v>Africa</v>
      </c>
      <c r="Q1424" t="str">
        <f>_xlfn.XLOOKUP(Table2[[#This Row],[id]],AGCEEP[id],AGCEEP[region])</f>
        <v>South Africa</v>
      </c>
      <c r="R1424" t="str">
        <f>_xlfn.XLOOKUP(Table2[[#This Row],[id]],AGCEEP[id],AGCEEP[area])</f>
        <v>Sofala</v>
      </c>
      <c r="S1424" t="str">
        <f>_xlfn.XLOOKUP(Table2[[#This Row],[id]],AGCEEP[id],AGCEEP[terrain])</f>
        <v>marsh</v>
      </c>
      <c r="T1424" t="str">
        <f>_xlfn.XLOOKUP(Table2[[#This Row],[id]],AGCEEP[id],AGCEEP[religion])</f>
        <v>pagan</v>
      </c>
      <c r="U1424" t="str">
        <f>_xlfn.XLOOKUP(Table2[[#This Row],[id]],AGCEEP[id],AGCEEP[climate])</f>
        <v>tropical</v>
      </c>
      <c r="V1424" t="str">
        <f>_xlfn.XLOOKUP(Table2[[#This Row],[id]],AGCEEP[id],AGCEEP[culture])</f>
        <v>shona</v>
      </c>
      <c r="W1424" t="str">
        <f>_xlfn.XLOOKUP(Table2[[#This Row],[id]],AGCEEP[id],AGCEEP[goods])</f>
        <v>slaves</v>
      </c>
      <c r="X1424" t="str">
        <f>_xlfn.XLOOKUP(Table2[[#This Row],[id]],AGCEEP[id],AGCEEP[name])</f>
        <v>Zimbabwe</v>
      </c>
      <c r="Y1424">
        <f>_xlfn.XLOOKUP(Table2[[#This Row],[id]],AGCEEP[id],AGCEEP[colonization_difficulty])</f>
        <v>9</v>
      </c>
      <c r="Z1424">
        <f>_xlfn.XLOOKUP(Table2[[#This Row],[id]],AGCEEP[id],AGCEEP[manpower])</f>
        <v>6</v>
      </c>
      <c r="AA1424">
        <f>_xlfn.XLOOKUP(Table2[[#This Row],[id]],AGCEEP[id],AGCEEP[income])</f>
        <v>6</v>
      </c>
    </row>
    <row r="1425" spans="1:27">
      <c r="A1425" s="2">
        <v>1510</v>
      </c>
      <c r="B1425" s="3" t="s">
        <v>1015</v>
      </c>
      <c r="C1425" s="3" t="s">
        <v>1968</v>
      </c>
      <c r="D1425" s="3" t="s">
        <v>1194</v>
      </c>
      <c r="E1425" s="3" t="s">
        <v>1956</v>
      </c>
      <c r="F1425" s="3" t="s">
        <v>15</v>
      </c>
      <c r="G1425" s="3" t="s">
        <v>75</v>
      </c>
      <c r="H1425" s="3" t="s">
        <v>1067</v>
      </c>
      <c r="I1425" s="3" t="s">
        <v>141</v>
      </c>
      <c r="J1425" s="3" t="s">
        <v>1197</v>
      </c>
      <c r="K1425" s="3">
        <v>9</v>
      </c>
      <c r="L1425" s="3">
        <v>6</v>
      </c>
      <c r="M1425" s="3">
        <v>3</v>
      </c>
      <c r="O1425">
        <f>Table2[[#This Row],[id]]</f>
        <v>1510</v>
      </c>
      <c r="P1425" t="str">
        <f>_xlfn.XLOOKUP(Table2[[#This Row],[id]],AGCEEP[id],AGCEEP[continent])</f>
        <v>Africa</v>
      </c>
      <c r="Q1425" t="str">
        <f>_xlfn.XLOOKUP(Table2[[#This Row],[id]],AGCEEP[id],AGCEEP[region])</f>
        <v>South Africa</v>
      </c>
      <c r="R1425" t="str">
        <f>_xlfn.XLOOKUP(Table2[[#This Row],[id]],AGCEEP[id],AGCEEP[area])</f>
        <v>Sofala</v>
      </c>
      <c r="S1425" t="str">
        <f>_xlfn.XLOOKUP(Table2[[#This Row],[id]],AGCEEP[id],AGCEEP[terrain])</f>
        <v>mountain</v>
      </c>
      <c r="T1425" t="str">
        <f>_xlfn.XLOOKUP(Table2[[#This Row],[id]],AGCEEP[id],AGCEEP[religion])</f>
        <v>pagan</v>
      </c>
      <c r="U1425" t="str">
        <f>_xlfn.XLOOKUP(Table2[[#This Row],[id]],AGCEEP[id],AGCEEP[climate])</f>
        <v>tropical</v>
      </c>
      <c r="V1425" t="str">
        <f>_xlfn.XLOOKUP(Table2[[#This Row],[id]],AGCEEP[id],AGCEEP[culture])</f>
        <v>shona</v>
      </c>
      <c r="W1425" t="str">
        <f>_xlfn.XLOOKUP(Table2[[#This Row],[id]],AGCEEP[id],AGCEEP[goods])</f>
        <v>gold</v>
      </c>
      <c r="X1425" t="str">
        <f>_xlfn.XLOOKUP(Table2[[#This Row],[id]],AGCEEP[id],AGCEEP[name])</f>
        <v>Rozwi</v>
      </c>
      <c r="Y1425">
        <f>_xlfn.XLOOKUP(Table2[[#This Row],[id]],AGCEEP[id],AGCEEP[colonization_difficulty])</f>
        <v>9</v>
      </c>
      <c r="Z1425">
        <f>_xlfn.XLOOKUP(Table2[[#This Row],[id]],AGCEEP[id],AGCEEP[manpower])</f>
        <v>6</v>
      </c>
      <c r="AA1425">
        <f>_xlfn.XLOOKUP(Table2[[#This Row],[id]],AGCEEP[id],AGCEEP[income])</f>
        <v>3</v>
      </c>
    </row>
    <row r="1426" spans="1:27">
      <c r="A1426" s="2">
        <v>1511</v>
      </c>
      <c r="B1426" s="3" t="s">
        <v>1015</v>
      </c>
      <c r="C1426" s="3" t="s">
        <v>1968</v>
      </c>
      <c r="D1426" s="3" t="s">
        <v>1194</v>
      </c>
      <c r="E1426" s="3" t="s">
        <v>1956</v>
      </c>
      <c r="F1426" s="3" t="s">
        <v>15</v>
      </c>
      <c r="G1426" s="3" t="s">
        <v>75</v>
      </c>
      <c r="H1426" s="3" t="s">
        <v>1067</v>
      </c>
      <c r="I1426" s="3" t="s">
        <v>1038</v>
      </c>
      <c r="J1426" s="3" t="s">
        <v>1198</v>
      </c>
      <c r="K1426" s="3">
        <v>9</v>
      </c>
      <c r="L1426" s="3">
        <v>6</v>
      </c>
      <c r="M1426" s="3">
        <v>3</v>
      </c>
      <c r="O1426">
        <f>Table2[[#This Row],[id]]</f>
        <v>1511</v>
      </c>
      <c r="P1426" t="str">
        <f>_xlfn.XLOOKUP(Table2[[#This Row],[id]],AGCEEP[id],AGCEEP[continent])</f>
        <v>Africa</v>
      </c>
      <c r="Q1426" t="str">
        <f>_xlfn.XLOOKUP(Table2[[#This Row],[id]],AGCEEP[id],AGCEEP[region])</f>
        <v>South Africa</v>
      </c>
      <c r="R1426" t="str">
        <f>_xlfn.XLOOKUP(Table2[[#This Row],[id]],AGCEEP[id],AGCEEP[area])</f>
        <v>Sofala</v>
      </c>
      <c r="S1426" t="str">
        <f>_xlfn.XLOOKUP(Table2[[#This Row],[id]],AGCEEP[id],AGCEEP[terrain])</f>
        <v>mountain</v>
      </c>
      <c r="T1426" t="str">
        <f>_xlfn.XLOOKUP(Table2[[#This Row],[id]],AGCEEP[id],AGCEEP[religion])</f>
        <v>pagan</v>
      </c>
      <c r="U1426" t="str">
        <f>_xlfn.XLOOKUP(Table2[[#This Row],[id]],AGCEEP[id],AGCEEP[climate])</f>
        <v>tropical</v>
      </c>
      <c r="V1426" t="str">
        <f>_xlfn.XLOOKUP(Table2[[#This Row],[id]],AGCEEP[id],AGCEEP[culture])</f>
        <v>shona</v>
      </c>
      <c r="W1426" t="str">
        <f>_xlfn.XLOOKUP(Table2[[#This Row],[id]],AGCEEP[id],AGCEEP[goods])</f>
        <v>gold</v>
      </c>
      <c r="X1426" t="str">
        <f>_xlfn.XLOOKUP(Table2[[#This Row],[id]],AGCEEP[id],AGCEEP[name])</f>
        <v>Nembire</v>
      </c>
      <c r="Y1426">
        <f>_xlfn.XLOOKUP(Table2[[#This Row],[id]],AGCEEP[id],AGCEEP[colonization_difficulty])</f>
        <v>9</v>
      </c>
      <c r="Z1426">
        <f>_xlfn.XLOOKUP(Table2[[#This Row],[id]],AGCEEP[id],AGCEEP[manpower])</f>
        <v>6</v>
      </c>
      <c r="AA1426">
        <f>_xlfn.XLOOKUP(Table2[[#This Row],[id]],AGCEEP[id],AGCEEP[income])</f>
        <v>3</v>
      </c>
    </row>
    <row r="1427" spans="1:27">
      <c r="A1427" s="2">
        <v>1512</v>
      </c>
      <c r="B1427" s="3" t="s">
        <v>1015</v>
      </c>
      <c r="C1427" s="3" t="s">
        <v>1967</v>
      </c>
      <c r="D1427" s="3" t="s">
        <v>1054</v>
      </c>
      <c r="E1427" s="3" t="s">
        <v>34</v>
      </c>
      <c r="F1427" s="3" t="s">
        <v>15</v>
      </c>
      <c r="G1427" s="3" t="s">
        <v>75</v>
      </c>
      <c r="H1427" s="3" t="s">
        <v>1055</v>
      </c>
      <c r="I1427" s="3" t="s">
        <v>141</v>
      </c>
      <c r="J1427" s="3" t="s">
        <v>1199</v>
      </c>
      <c r="K1427" s="3">
        <v>9</v>
      </c>
      <c r="L1427" s="3">
        <v>4</v>
      </c>
      <c r="M1427" s="3">
        <v>2</v>
      </c>
      <c r="O1427">
        <f>Table2[[#This Row],[id]]</f>
        <v>1512</v>
      </c>
      <c r="P1427" t="str">
        <f>_xlfn.XLOOKUP(Table2[[#This Row],[id]],AGCEEP[id],AGCEEP[continent])</f>
        <v>Africa</v>
      </c>
      <c r="Q1427" t="str">
        <f>_xlfn.XLOOKUP(Table2[[#This Row],[id]],AGCEEP[id],AGCEEP[region])</f>
        <v>East Africa</v>
      </c>
      <c r="R1427" t="str">
        <f>_xlfn.XLOOKUP(Table2[[#This Row],[id]],AGCEEP[id],AGCEEP[area])</f>
        <v>Tanganyika</v>
      </c>
      <c r="S1427" t="str">
        <f>_xlfn.XLOOKUP(Table2[[#This Row],[id]],AGCEEP[id],AGCEEP[terrain])</f>
        <v>plains</v>
      </c>
      <c r="T1427" t="str">
        <f>_xlfn.XLOOKUP(Table2[[#This Row],[id]],AGCEEP[id],AGCEEP[religion])</f>
        <v>pagan</v>
      </c>
      <c r="U1427" t="str">
        <f>_xlfn.XLOOKUP(Table2[[#This Row],[id]],AGCEEP[id],AGCEEP[climate])</f>
        <v>tropical</v>
      </c>
      <c r="V1427" t="str">
        <f>_xlfn.XLOOKUP(Table2[[#This Row],[id]],AGCEEP[id],AGCEEP[culture])</f>
        <v>swahili</v>
      </c>
      <c r="W1427" t="str">
        <f>_xlfn.XLOOKUP(Table2[[#This Row],[id]],AGCEEP[id],AGCEEP[goods])</f>
        <v>iron</v>
      </c>
      <c r="X1427" t="str">
        <f>_xlfn.XLOOKUP(Table2[[#This Row],[id]],AGCEEP[id],AGCEEP[name])</f>
        <v>Morogoro</v>
      </c>
      <c r="Y1427">
        <f>_xlfn.XLOOKUP(Table2[[#This Row],[id]],AGCEEP[id],AGCEEP[colonization_difficulty])</f>
        <v>9</v>
      </c>
      <c r="Z1427">
        <f>_xlfn.XLOOKUP(Table2[[#This Row],[id]],AGCEEP[id],AGCEEP[manpower])</f>
        <v>4</v>
      </c>
      <c r="AA1427">
        <f>_xlfn.XLOOKUP(Table2[[#This Row],[id]],AGCEEP[id],AGCEEP[income])</f>
        <v>2</v>
      </c>
    </row>
    <row r="1428" spans="1:27">
      <c r="A1428" s="2">
        <v>1513</v>
      </c>
      <c r="B1428" s="3" t="s">
        <v>1015</v>
      </c>
      <c r="C1428" s="3" t="s">
        <v>1967</v>
      </c>
      <c r="D1428" s="3" t="s">
        <v>1054</v>
      </c>
      <c r="E1428" s="3" t="s">
        <v>34</v>
      </c>
      <c r="F1428" s="3" t="s">
        <v>15</v>
      </c>
      <c r="G1428" s="3" t="s">
        <v>75</v>
      </c>
      <c r="H1428" s="3" t="s">
        <v>1055</v>
      </c>
      <c r="I1428" s="3" t="s">
        <v>1038</v>
      </c>
      <c r="J1428" s="3" t="s">
        <v>1200</v>
      </c>
      <c r="K1428" s="3">
        <v>9</v>
      </c>
      <c r="L1428" s="3">
        <v>4</v>
      </c>
      <c r="M1428" s="3">
        <v>1</v>
      </c>
      <c r="O1428">
        <f>Table2[[#This Row],[id]]</f>
        <v>1513</v>
      </c>
      <c r="P1428" t="str">
        <f>_xlfn.XLOOKUP(Table2[[#This Row],[id]],AGCEEP[id],AGCEEP[continent])</f>
        <v>Africa</v>
      </c>
      <c r="Q1428" t="str">
        <f>_xlfn.XLOOKUP(Table2[[#This Row],[id]],AGCEEP[id],AGCEEP[region])</f>
        <v>East Africa</v>
      </c>
      <c r="R1428" t="str">
        <f>_xlfn.XLOOKUP(Table2[[#This Row],[id]],AGCEEP[id],AGCEEP[area])</f>
        <v>Tanganyika</v>
      </c>
      <c r="S1428" t="str">
        <f>_xlfn.XLOOKUP(Table2[[#This Row],[id]],AGCEEP[id],AGCEEP[terrain])</f>
        <v>mountain</v>
      </c>
      <c r="T1428" t="str">
        <f>_xlfn.XLOOKUP(Table2[[#This Row],[id]],AGCEEP[id],AGCEEP[religion])</f>
        <v>pagan</v>
      </c>
      <c r="U1428" t="str">
        <f>_xlfn.XLOOKUP(Table2[[#This Row],[id]],AGCEEP[id],AGCEEP[climate])</f>
        <v>tropical</v>
      </c>
      <c r="V1428" t="str">
        <f>_xlfn.XLOOKUP(Table2[[#This Row],[id]],AGCEEP[id],AGCEEP[culture])</f>
        <v>swahili</v>
      </c>
      <c r="W1428" t="str">
        <f>_xlfn.XLOOKUP(Table2[[#This Row],[id]],AGCEEP[id],AGCEEP[goods])</f>
        <v>slaves</v>
      </c>
      <c r="X1428" t="str">
        <f>_xlfn.XLOOKUP(Table2[[#This Row],[id]],AGCEEP[id],AGCEEP[name])</f>
        <v>Arusha</v>
      </c>
      <c r="Y1428">
        <f>_xlfn.XLOOKUP(Table2[[#This Row],[id]],AGCEEP[id],AGCEEP[colonization_difficulty])</f>
        <v>9</v>
      </c>
      <c r="Z1428">
        <f>_xlfn.XLOOKUP(Table2[[#This Row],[id]],AGCEEP[id],AGCEEP[manpower])</f>
        <v>4</v>
      </c>
      <c r="AA1428">
        <f>_xlfn.XLOOKUP(Table2[[#This Row],[id]],AGCEEP[id],AGCEEP[income])</f>
        <v>1</v>
      </c>
    </row>
    <row r="1429" spans="1:27">
      <c r="A1429" s="2">
        <v>1514</v>
      </c>
      <c r="B1429" s="3" t="s">
        <v>1015</v>
      </c>
      <c r="C1429" s="3" t="s">
        <v>1967</v>
      </c>
      <c r="D1429" s="3" t="s">
        <v>1054</v>
      </c>
      <c r="E1429" s="3" t="s">
        <v>1956</v>
      </c>
      <c r="F1429" s="3" t="s">
        <v>15</v>
      </c>
      <c r="G1429" s="3" t="s">
        <v>75</v>
      </c>
      <c r="H1429" s="3" t="s">
        <v>1055</v>
      </c>
      <c r="I1429" s="3" t="s">
        <v>212</v>
      </c>
      <c r="J1429" s="3" t="s">
        <v>1201</v>
      </c>
      <c r="K1429" s="3">
        <v>9</v>
      </c>
      <c r="L1429" s="3">
        <v>4</v>
      </c>
      <c r="M1429" s="3">
        <v>1</v>
      </c>
      <c r="O1429">
        <f>Table2[[#This Row],[id]]</f>
        <v>1514</v>
      </c>
      <c r="P1429" t="str">
        <f>_xlfn.XLOOKUP(Table2[[#This Row],[id]],AGCEEP[id],AGCEEP[continent])</f>
        <v>Africa</v>
      </c>
      <c r="Q1429" t="str">
        <f>_xlfn.XLOOKUP(Table2[[#This Row],[id]],AGCEEP[id],AGCEEP[region])</f>
        <v>East Africa</v>
      </c>
      <c r="R1429" t="str">
        <f>_xlfn.XLOOKUP(Table2[[#This Row],[id]],AGCEEP[id],AGCEEP[area])</f>
        <v>Tanganyika</v>
      </c>
      <c r="S1429" t="str">
        <f>_xlfn.XLOOKUP(Table2[[#This Row],[id]],AGCEEP[id],AGCEEP[terrain])</f>
        <v>mountain</v>
      </c>
      <c r="T1429" t="str">
        <f>_xlfn.XLOOKUP(Table2[[#This Row],[id]],AGCEEP[id],AGCEEP[religion])</f>
        <v>pagan</v>
      </c>
      <c r="U1429" t="str">
        <f>_xlfn.XLOOKUP(Table2[[#This Row],[id]],AGCEEP[id],AGCEEP[climate])</f>
        <v>tropical</v>
      </c>
      <c r="V1429" t="str">
        <f>_xlfn.XLOOKUP(Table2[[#This Row],[id]],AGCEEP[id],AGCEEP[culture])</f>
        <v>swahili</v>
      </c>
      <c r="W1429" t="str">
        <f>_xlfn.XLOOKUP(Table2[[#This Row],[id]],AGCEEP[id],AGCEEP[goods])</f>
        <v>copper</v>
      </c>
      <c r="X1429" t="str">
        <f>_xlfn.XLOOKUP(Table2[[#This Row],[id]],AGCEEP[id],AGCEEP[name])</f>
        <v>Galana</v>
      </c>
      <c r="Y1429">
        <f>_xlfn.XLOOKUP(Table2[[#This Row],[id]],AGCEEP[id],AGCEEP[colonization_difficulty])</f>
        <v>9</v>
      </c>
      <c r="Z1429">
        <f>_xlfn.XLOOKUP(Table2[[#This Row],[id]],AGCEEP[id],AGCEEP[manpower])</f>
        <v>4</v>
      </c>
      <c r="AA1429">
        <f>_xlfn.XLOOKUP(Table2[[#This Row],[id]],AGCEEP[id],AGCEEP[income])</f>
        <v>1</v>
      </c>
    </row>
    <row r="1430" spans="1:27">
      <c r="A1430" s="2">
        <v>1515</v>
      </c>
      <c r="B1430" s="3" t="s">
        <v>1015</v>
      </c>
      <c r="C1430" s="3" t="s">
        <v>1967</v>
      </c>
      <c r="D1430" s="3" t="s">
        <v>1054</v>
      </c>
      <c r="E1430" s="3" t="s">
        <v>34</v>
      </c>
      <c r="F1430" s="3" t="s">
        <v>15</v>
      </c>
      <c r="G1430" s="3" t="s">
        <v>75</v>
      </c>
      <c r="H1430" s="3" t="s">
        <v>1055</v>
      </c>
      <c r="I1430" s="3" t="s">
        <v>1038</v>
      </c>
      <c r="J1430" s="3" t="s">
        <v>1202</v>
      </c>
      <c r="K1430" s="3">
        <v>9</v>
      </c>
      <c r="L1430" s="3">
        <v>4</v>
      </c>
      <c r="M1430" s="3">
        <v>1</v>
      </c>
      <c r="O1430">
        <f>Table2[[#This Row],[id]]</f>
        <v>1515</v>
      </c>
      <c r="P1430" t="str">
        <f>_xlfn.XLOOKUP(Table2[[#This Row],[id]],AGCEEP[id],AGCEEP[continent])</f>
        <v>Africa</v>
      </c>
      <c r="Q1430" t="str">
        <f>_xlfn.XLOOKUP(Table2[[#This Row],[id]],AGCEEP[id],AGCEEP[region])</f>
        <v>East Africa</v>
      </c>
      <c r="R1430" t="str">
        <f>_xlfn.XLOOKUP(Table2[[#This Row],[id]],AGCEEP[id],AGCEEP[area])</f>
        <v>Tanganyika</v>
      </c>
      <c r="S1430" t="str">
        <f>_xlfn.XLOOKUP(Table2[[#This Row],[id]],AGCEEP[id],AGCEEP[terrain])</f>
        <v>plains</v>
      </c>
      <c r="T1430" t="str">
        <f>_xlfn.XLOOKUP(Table2[[#This Row],[id]],AGCEEP[id],AGCEEP[religion])</f>
        <v>pagan</v>
      </c>
      <c r="U1430" t="str">
        <f>_xlfn.XLOOKUP(Table2[[#This Row],[id]],AGCEEP[id],AGCEEP[climate])</f>
        <v>tropical</v>
      </c>
      <c r="V1430" t="str">
        <f>_xlfn.XLOOKUP(Table2[[#This Row],[id]],AGCEEP[id],AGCEEP[culture])</f>
        <v>swahili</v>
      </c>
      <c r="W1430" t="str">
        <f>_xlfn.XLOOKUP(Table2[[#This Row],[id]],AGCEEP[id],AGCEEP[goods])</f>
        <v>slaves</v>
      </c>
      <c r="X1430" t="str">
        <f>_xlfn.XLOOKUP(Table2[[#This Row],[id]],AGCEEP[id],AGCEEP[name])</f>
        <v>Tana</v>
      </c>
      <c r="Y1430">
        <f>_xlfn.XLOOKUP(Table2[[#This Row],[id]],AGCEEP[id],AGCEEP[colonization_difficulty])</f>
        <v>9</v>
      </c>
      <c r="Z1430">
        <f>_xlfn.XLOOKUP(Table2[[#This Row],[id]],AGCEEP[id],AGCEEP[manpower])</f>
        <v>4</v>
      </c>
      <c r="AA1430">
        <f>_xlfn.XLOOKUP(Table2[[#This Row],[id]],AGCEEP[id],AGCEEP[income])</f>
        <v>1</v>
      </c>
    </row>
    <row r="1431" spans="1:27">
      <c r="A1431" s="2">
        <v>1516</v>
      </c>
      <c r="B1431" s="3" t="s">
        <v>1015</v>
      </c>
      <c r="C1431" s="3" t="s">
        <v>1967</v>
      </c>
      <c r="D1431" s="3" t="s">
        <v>1041</v>
      </c>
      <c r="E1431" s="3" t="s">
        <v>1956</v>
      </c>
      <c r="F1431" s="3" t="s">
        <v>649</v>
      </c>
      <c r="G1431" s="3" t="s">
        <v>47</v>
      </c>
      <c r="H1431" s="3" t="s">
        <v>1042</v>
      </c>
      <c r="I1431" s="3" t="s">
        <v>43</v>
      </c>
      <c r="J1431" s="3" t="s">
        <v>1203</v>
      </c>
      <c r="K1431" s="3">
        <v>5</v>
      </c>
      <c r="L1431" s="3">
        <v>1</v>
      </c>
      <c r="M1431" s="3">
        <v>1</v>
      </c>
      <c r="O1431">
        <f>Table2[[#This Row],[id]]</f>
        <v>1516</v>
      </c>
      <c r="P1431" t="str">
        <f>_xlfn.XLOOKUP(Table2[[#This Row],[id]],AGCEEP[id],AGCEEP[continent])</f>
        <v>Africa</v>
      </c>
      <c r="Q1431" t="str">
        <f>_xlfn.XLOOKUP(Table2[[#This Row],[id]],AGCEEP[id],AGCEEP[region])</f>
        <v>East Africa</v>
      </c>
      <c r="R1431" t="str">
        <f>_xlfn.XLOOKUP(Table2[[#This Row],[id]],AGCEEP[id],AGCEEP[area])</f>
        <v>Ethiopia</v>
      </c>
      <c r="S1431" t="str">
        <f>_xlfn.XLOOKUP(Table2[[#This Row],[id]],AGCEEP[id],AGCEEP[terrain])</f>
        <v>mountain</v>
      </c>
      <c r="T1431" t="str">
        <f>_xlfn.XLOOKUP(Table2[[#This Row],[id]],AGCEEP[id],AGCEEP[religion])</f>
        <v>miaphysite</v>
      </c>
      <c r="U1431" t="str">
        <f>_xlfn.XLOOKUP(Table2[[#This Row],[id]],AGCEEP[id],AGCEEP[climate])</f>
        <v>desertic</v>
      </c>
      <c r="V1431" t="str">
        <f>_xlfn.XLOOKUP(Table2[[#This Row],[id]],AGCEEP[id],AGCEEP[culture])</f>
        <v>ethiopian</v>
      </c>
      <c r="W1431" t="str">
        <f>_xlfn.XLOOKUP(Table2[[#This Row],[id]],AGCEEP[id],AGCEEP[goods])</f>
        <v>grain</v>
      </c>
      <c r="X1431" t="str">
        <f>_xlfn.XLOOKUP(Table2[[#This Row],[id]],AGCEEP[id],AGCEEP[name])</f>
        <v>Welo</v>
      </c>
      <c r="Y1431">
        <f>_xlfn.XLOOKUP(Table2[[#This Row],[id]],AGCEEP[id],AGCEEP[colonization_difficulty])</f>
        <v>5</v>
      </c>
      <c r="Z1431">
        <f>_xlfn.XLOOKUP(Table2[[#This Row],[id]],AGCEEP[id],AGCEEP[manpower])</f>
        <v>6</v>
      </c>
      <c r="AA1431">
        <f>_xlfn.XLOOKUP(Table2[[#This Row],[id]],AGCEEP[id],AGCEEP[income])</f>
        <v>4</v>
      </c>
    </row>
    <row r="1432" spans="1:27">
      <c r="A1432" s="2">
        <v>1517</v>
      </c>
      <c r="B1432" s="3" t="s">
        <v>1015</v>
      </c>
      <c r="C1432" s="3" t="s">
        <v>1967</v>
      </c>
      <c r="D1432" s="3" t="s">
        <v>1041</v>
      </c>
      <c r="E1432" s="3" t="s">
        <v>14</v>
      </c>
      <c r="F1432" s="3" t="s">
        <v>649</v>
      </c>
      <c r="G1432" s="3" t="s">
        <v>35</v>
      </c>
      <c r="H1432" s="3" t="s">
        <v>1042</v>
      </c>
      <c r="I1432" s="3" t="s">
        <v>684</v>
      </c>
      <c r="J1432" s="3" t="s">
        <v>1204</v>
      </c>
      <c r="K1432" s="3">
        <v>5</v>
      </c>
      <c r="L1432" s="3">
        <v>6</v>
      </c>
      <c r="M1432" s="3">
        <v>10</v>
      </c>
      <c r="O1432">
        <f>Table2[[#This Row],[id]]</f>
        <v>1517</v>
      </c>
      <c r="P1432" t="str">
        <f>_xlfn.XLOOKUP(Table2[[#This Row],[id]],AGCEEP[id],AGCEEP[continent])</f>
        <v>Africa</v>
      </c>
      <c r="Q1432" t="str">
        <f>_xlfn.XLOOKUP(Table2[[#This Row],[id]],AGCEEP[id],AGCEEP[region])</f>
        <v>East Africa</v>
      </c>
      <c r="R1432" t="str">
        <f>_xlfn.XLOOKUP(Table2[[#This Row],[id]],AGCEEP[id],AGCEEP[area])</f>
        <v>Ethiopia</v>
      </c>
      <c r="S1432" t="str">
        <f>_xlfn.XLOOKUP(Table2[[#This Row],[id]],AGCEEP[id],AGCEEP[terrain])</f>
        <v>mountain</v>
      </c>
      <c r="T1432" t="str">
        <f>_xlfn.XLOOKUP(Table2[[#This Row],[id]],AGCEEP[id],AGCEEP[religion])</f>
        <v>miaphysite</v>
      </c>
      <c r="U1432" t="str">
        <f>_xlfn.XLOOKUP(Table2[[#This Row],[id]],AGCEEP[id],AGCEEP[climate])</f>
        <v>temperate</v>
      </c>
      <c r="V1432" t="str">
        <f>_xlfn.XLOOKUP(Table2[[#This Row],[id]],AGCEEP[id],AGCEEP[culture])</f>
        <v>ethiopian</v>
      </c>
      <c r="W1432" t="str">
        <f>_xlfn.XLOOKUP(Table2[[#This Row],[id]],AGCEEP[id],AGCEEP[goods])</f>
        <v>chinaware</v>
      </c>
      <c r="X1432" t="str">
        <f>_xlfn.XLOOKUP(Table2[[#This Row],[id]],AGCEEP[id],AGCEEP[name])</f>
        <v>Shewa</v>
      </c>
      <c r="Y1432">
        <f>_xlfn.XLOOKUP(Table2[[#This Row],[id]],AGCEEP[id],AGCEEP[colonization_difficulty])</f>
        <v>5</v>
      </c>
      <c r="Z1432">
        <f>_xlfn.XLOOKUP(Table2[[#This Row],[id]],AGCEEP[id],AGCEEP[manpower])</f>
        <v>6</v>
      </c>
      <c r="AA1432">
        <f>_xlfn.XLOOKUP(Table2[[#This Row],[id]],AGCEEP[id],AGCEEP[income])</f>
        <v>10</v>
      </c>
    </row>
    <row r="1433" spans="1:27">
      <c r="A1433" s="2">
        <v>1518</v>
      </c>
      <c r="B1433" s="3" t="s">
        <v>1015</v>
      </c>
      <c r="C1433" s="3" t="s">
        <v>1967</v>
      </c>
      <c r="D1433" s="3" t="s">
        <v>1045</v>
      </c>
      <c r="E1433" s="3" t="s">
        <v>52</v>
      </c>
      <c r="F1433" s="3" t="s">
        <v>608</v>
      </c>
      <c r="G1433" s="3" t="s">
        <v>47</v>
      </c>
      <c r="H1433" s="3" t="s">
        <v>1046</v>
      </c>
      <c r="I1433" s="3" t="s">
        <v>43</v>
      </c>
      <c r="J1433" s="3" t="s">
        <v>1205</v>
      </c>
      <c r="K1433" s="3">
        <v>5</v>
      </c>
      <c r="L1433" s="3">
        <v>1</v>
      </c>
      <c r="M1433" s="3">
        <v>1</v>
      </c>
      <c r="O1433">
        <f>Table2[[#This Row],[id]]</f>
        <v>1518</v>
      </c>
      <c r="P1433" t="str">
        <f>_xlfn.XLOOKUP(Table2[[#This Row],[id]],AGCEEP[id],AGCEEP[continent])</f>
        <v>Africa</v>
      </c>
      <c r="Q1433" t="str">
        <f>_xlfn.XLOOKUP(Table2[[#This Row],[id]],AGCEEP[id],AGCEEP[region])</f>
        <v>East Africa</v>
      </c>
      <c r="R1433" t="str">
        <f>_xlfn.XLOOKUP(Table2[[#This Row],[id]],AGCEEP[id],AGCEEP[area])</f>
        <v>Ethiopia</v>
      </c>
      <c r="S1433" t="str">
        <f>_xlfn.XLOOKUP(Table2[[#This Row],[id]],AGCEEP[id],AGCEEP[terrain])</f>
        <v>forest</v>
      </c>
      <c r="T1433" t="str">
        <f>_xlfn.XLOOKUP(Table2[[#This Row],[id]],AGCEEP[id],AGCEEP[religion])</f>
        <v>sunni</v>
      </c>
      <c r="U1433" t="str">
        <f>_xlfn.XLOOKUP(Table2[[#This Row],[id]],AGCEEP[id],AGCEEP[climate])</f>
        <v>desertic</v>
      </c>
      <c r="V1433" t="str">
        <f>_xlfn.XLOOKUP(Table2[[#This Row],[id]],AGCEEP[id],AGCEEP[culture])</f>
        <v>ethiopian</v>
      </c>
      <c r="W1433" t="str">
        <f>_xlfn.XLOOKUP(Table2[[#This Row],[id]],AGCEEP[id],AGCEEP[goods])</f>
        <v>grain</v>
      </c>
      <c r="X1433" t="str">
        <f>_xlfn.XLOOKUP(Table2[[#This Row],[id]],AGCEEP[id],AGCEEP[name])</f>
        <v>Arsi</v>
      </c>
      <c r="Y1433">
        <f>_xlfn.XLOOKUP(Table2[[#This Row],[id]],AGCEEP[id],AGCEEP[colonization_difficulty])</f>
        <v>5</v>
      </c>
      <c r="Z1433">
        <f>_xlfn.XLOOKUP(Table2[[#This Row],[id]],AGCEEP[id],AGCEEP[manpower])</f>
        <v>1</v>
      </c>
      <c r="AA1433">
        <f>_xlfn.XLOOKUP(Table2[[#This Row],[id]],AGCEEP[id],AGCEEP[income])</f>
        <v>2</v>
      </c>
    </row>
    <row r="1434" spans="1:27">
      <c r="A1434" s="2">
        <v>1519</v>
      </c>
      <c r="B1434" s="3" t="s">
        <v>1015</v>
      </c>
      <c r="C1434" s="3" t="s">
        <v>1967</v>
      </c>
      <c r="D1434" s="3" t="s">
        <v>1045</v>
      </c>
      <c r="E1434" s="3" t="s">
        <v>52</v>
      </c>
      <c r="F1434" s="3" t="s">
        <v>608</v>
      </c>
      <c r="G1434" s="3" t="s">
        <v>47</v>
      </c>
      <c r="H1434" s="3" t="s">
        <v>1046</v>
      </c>
      <c r="I1434" s="3" t="s">
        <v>43</v>
      </c>
      <c r="J1434" s="3" t="s">
        <v>1206</v>
      </c>
      <c r="K1434" s="3">
        <v>5</v>
      </c>
      <c r="L1434" s="3">
        <v>1</v>
      </c>
      <c r="M1434" s="3">
        <v>0</v>
      </c>
      <c r="O1434">
        <f>Table2[[#This Row],[id]]</f>
        <v>1519</v>
      </c>
      <c r="P1434" t="str">
        <f>_xlfn.XLOOKUP(Table2[[#This Row],[id]],AGCEEP[id],AGCEEP[continent])</f>
        <v>Africa</v>
      </c>
      <c r="Q1434" t="str">
        <f>_xlfn.XLOOKUP(Table2[[#This Row],[id]],AGCEEP[id],AGCEEP[region])</f>
        <v>East Africa</v>
      </c>
      <c r="R1434" t="str">
        <f>_xlfn.XLOOKUP(Table2[[#This Row],[id]],AGCEEP[id],AGCEEP[area])</f>
        <v>Ethiopia</v>
      </c>
      <c r="S1434" t="str">
        <f>_xlfn.XLOOKUP(Table2[[#This Row],[id]],AGCEEP[id],AGCEEP[terrain])</f>
        <v>plains</v>
      </c>
      <c r="T1434" t="str">
        <f>_xlfn.XLOOKUP(Table2[[#This Row],[id]],AGCEEP[id],AGCEEP[religion])</f>
        <v>sunni</v>
      </c>
      <c r="U1434" t="str">
        <f>_xlfn.XLOOKUP(Table2[[#This Row],[id]],AGCEEP[id],AGCEEP[climate])</f>
        <v>desertic</v>
      </c>
      <c r="V1434" t="str">
        <f>_xlfn.XLOOKUP(Table2[[#This Row],[id]],AGCEEP[id],AGCEEP[culture])</f>
        <v>ethiopian</v>
      </c>
      <c r="W1434" t="str">
        <f>_xlfn.XLOOKUP(Table2[[#This Row],[id]],AGCEEP[id],AGCEEP[goods])</f>
        <v>grain</v>
      </c>
      <c r="X1434" t="str">
        <f>_xlfn.XLOOKUP(Table2[[#This Row],[id]],AGCEEP[id],AGCEEP[name])</f>
        <v>Harerge</v>
      </c>
      <c r="Y1434">
        <f>_xlfn.XLOOKUP(Table2[[#This Row],[id]],AGCEEP[id],AGCEEP[colonization_difficulty])</f>
        <v>5</v>
      </c>
      <c r="Z1434">
        <f>_xlfn.XLOOKUP(Table2[[#This Row],[id]],AGCEEP[id],AGCEEP[manpower])</f>
        <v>1</v>
      </c>
      <c r="AA1434">
        <f>_xlfn.XLOOKUP(Table2[[#This Row],[id]],AGCEEP[id],AGCEEP[income])</f>
        <v>2</v>
      </c>
    </row>
    <row r="1435" spans="1:27">
      <c r="A1435" s="2">
        <v>1520</v>
      </c>
      <c r="B1435" s="3" t="s">
        <v>652</v>
      </c>
      <c r="C1435" s="3" t="s">
        <v>739</v>
      </c>
      <c r="D1435" s="3" t="s">
        <v>746</v>
      </c>
      <c r="E1435" s="3" t="s">
        <v>14</v>
      </c>
      <c r="F1435" s="3" t="s">
        <v>747</v>
      </c>
      <c r="G1435" s="3" t="s">
        <v>75</v>
      </c>
      <c r="H1435" s="3" t="s">
        <v>1207</v>
      </c>
      <c r="I1435" s="3" t="s">
        <v>352</v>
      </c>
      <c r="J1435" s="3" t="s">
        <v>1208</v>
      </c>
      <c r="K1435" s="3">
        <v>5</v>
      </c>
      <c r="L1435" s="3">
        <v>3</v>
      </c>
      <c r="M1435" s="3">
        <v>1</v>
      </c>
      <c r="O1435">
        <f>Table2[[#This Row],[id]]</f>
        <v>1520</v>
      </c>
      <c r="P1435" t="str">
        <f>_xlfn.XLOOKUP(Table2[[#This Row],[id]],AGCEEP[id],AGCEEP[continent])</f>
        <v>Asia</v>
      </c>
      <c r="Q1435" t="str">
        <f>_xlfn.XLOOKUP(Table2[[#This Row],[id]],AGCEEP[id],AGCEEP[region])</f>
        <v>India</v>
      </c>
      <c r="R1435" t="str">
        <f>_xlfn.XLOOKUP(Table2[[#This Row],[id]],AGCEEP[id],AGCEEP[area])</f>
        <v>Punjab</v>
      </c>
      <c r="S1435" t="str">
        <f>_xlfn.XLOOKUP(Table2[[#This Row],[id]],AGCEEP[id],AGCEEP[terrain])</f>
        <v>plains</v>
      </c>
      <c r="T1435" t="str">
        <f>_xlfn.XLOOKUP(Table2[[#This Row],[id]],AGCEEP[id],AGCEEP[religion])</f>
        <v>hindu</v>
      </c>
      <c r="U1435" t="str">
        <f>_xlfn.XLOOKUP(Table2[[#This Row],[id]],AGCEEP[id],AGCEEP[climate])</f>
        <v>tundra</v>
      </c>
      <c r="V1435" t="str">
        <f>_xlfn.XLOOKUP(Table2[[#This Row],[id]],AGCEEP[id],AGCEEP[culture])</f>
        <v>punjabi</v>
      </c>
      <c r="W1435" t="str">
        <f>_xlfn.XLOOKUP(Table2[[#This Row],[id]],AGCEEP[id],AGCEEP[goods])</f>
        <v>cloth</v>
      </c>
      <c r="X1435" t="str">
        <f>_xlfn.XLOOKUP(Table2[[#This Row],[id]],AGCEEP[id],AGCEEP[name])</f>
        <v>Chandigarh</v>
      </c>
      <c r="Y1435">
        <f>_xlfn.XLOOKUP(Table2[[#This Row],[id]],AGCEEP[id],AGCEEP[colonization_difficulty])</f>
        <v>5</v>
      </c>
      <c r="Z1435">
        <f>_xlfn.XLOOKUP(Table2[[#This Row],[id]],AGCEEP[id],AGCEEP[manpower])</f>
        <v>3</v>
      </c>
      <c r="AA1435">
        <f>_xlfn.XLOOKUP(Table2[[#This Row],[id]],AGCEEP[id],AGCEEP[income])</f>
        <v>1</v>
      </c>
    </row>
    <row r="1436" spans="1:27">
      <c r="A1436" s="2">
        <v>1521</v>
      </c>
      <c r="B1436" s="3" t="s">
        <v>652</v>
      </c>
      <c r="C1436" s="3" t="s">
        <v>739</v>
      </c>
      <c r="D1436" s="3" t="s">
        <v>746</v>
      </c>
      <c r="E1436" s="3" t="s">
        <v>34</v>
      </c>
      <c r="F1436" s="3" t="s">
        <v>747</v>
      </c>
      <c r="G1436" s="3" t="s">
        <v>276</v>
      </c>
      <c r="H1436" s="3" t="s">
        <v>1207</v>
      </c>
      <c r="I1436" s="3" t="s">
        <v>352</v>
      </c>
      <c r="J1436" s="3" t="s">
        <v>1209</v>
      </c>
      <c r="K1436" s="3">
        <v>5</v>
      </c>
      <c r="L1436" s="3">
        <v>4</v>
      </c>
      <c r="M1436" s="3">
        <v>2</v>
      </c>
      <c r="O1436">
        <f>Table2[[#This Row],[id]]</f>
        <v>1521</v>
      </c>
      <c r="P1436" t="str">
        <f>_xlfn.XLOOKUP(Table2[[#This Row],[id]],AGCEEP[id],AGCEEP[continent])</f>
        <v>Asia</v>
      </c>
      <c r="Q1436" t="str">
        <f>_xlfn.XLOOKUP(Table2[[#This Row],[id]],AGCEEP[id],AGCEEP[region])</f>
        <v>India</v>
      </c>
      <c r="R1436" t="str">
        <f>_xlfn.XLOOKUP(Table2[[#This Row],[id]],AGCEEP[id],AGCEEP[area])</f>
        <v>Punjab</v>
      </c>
      <c r="S1436" t="str">
        <f>_xlfn.XLOOKUP(Table2[[#This Row],[id]],AGCEEP[id],AGCEEP[terrain])</f>
        <v>plains</v>
      </c>
      <c r="T1436" t="str">
        <f>_xlfn.XLOOKUP(Table2[[#This Row],[id]],AGCEEP[id],AGCEEP[religion])</f>
        <v>hindu</v>
      </c>
      <c r="U1436" t="str">
        <f>_xlfn.XLOOKUP(Table2[[#This Row],[id]],AGCEEP[id],AGCEEP[climate])</f>
        <v>tundra</v>
      </c>
      <c r="V1436" t="str">
        <f>_xlfn.XLOOKUP(Table2[[#This Row],[id]],AGCEEP[id],AGCEEP[culture])</f>
        <v>punjabi</v>
      </c>
      <c r="W1436" t="str">
        <f>_xlfn.XLOOKUP(Table2[[#This Row],[id]],AGCEEP[id],AGCEEP[goods])</f>
        <v>cloth</v>
      </c>
      <c r="X1436" t="str">
        <f>_xlfn.XLOOKUP(Table2[[#This Row],[id]],AGCEEP[id],AGCEEP[name])</f>
        <v>Panjab</v>
      </c>
      <c r="Y1436">
        <f>_xlfn.XLOOKUP(Table2[[#This Row],[id]],AGCEEP[id],AGCEEP[colonization_difficulty])</f>
        <v>5</v>
      </c>
      <c r="Z1436">
        <f>_xlfn.XLOOKUP(Table2[[#This Row],[id]],AGCEEP[id],AGCEEP[manpower])</f>
        <v>4</v>
      </c>
      <c r="AA1436">
        <f>_xlfn.XLOOKUP(Table2[[#This Row],[id]],AGCEEP[id],AGCEEP[income])</f>
        <v>2</v>
      </c>
    </row>
    <row r="1437" spans="1:27">
      <c r="A1437" s="2">
        <v>1522</v>
      </c>
      <c r="B1437" s="3" t="s">
        <v>652</v>
      </c>
      <c r="C1437" s="3" t="s">
        <v>739</v>
      </c>
      <c r="D1437" s="3" t="s">
        <v>746</v>
      </c>
      <c r="E1437" s="3" t="s">
        <v>34</v>
      </c>
      <c r="F1437" s="3" t="s">
        <v>608</v>
      </c>
      <c r="G1437" s="3" t="s">
        <v>75</v>
      </c>
      <c r="H1437" s="3" t="s">
        <v>748</v>
      </c>
      <c r="I1437" s="3" t="s">
        <v>352</v>
      </c>
      <c r="J1437" s="3" t="s">
        <v>1210</v>
      </c>
      <c r="K1437" s="3">
        <v>5</v>
      </c>
      <c r="L1437" s="3">
        <v>6</v>
      </c>
      <c r="M1437" s="3">
        <v>2</v>
      </c>
      <c r="O1437">
        <f>Table2[[#This Row],[id]]</f>
        <v>1522</v>
      </c>
      <c r="P1437" t="str">
        <f>_xlfn.XLOOKUP(Table2[[#This Row],[id]],AGCEEP[id],AGCEEP[continent])</f>
        <v>Asia</v>
      </c>
      <c r="Q1437" t="str">
        <f>_xlfn.XLOOKUP(Table2[[#This Row],[id]],AGCEEP[id],AGCEEP[region])</f>
        <v>India</v>
      </c>
      <c r="R1437" t="str">
        <f>_xlfn.XLOOKUP(Table2[[#This Row],[id]],AGCEEP[id],AGCEEP[area])</f>
        <v>Punjab</v>
      </c>
      <c r="S1437" t="str">
        <f>_xlfn.XLOOKUP(Table2[[#This Row],[id]],AGCEEP[id],AGCEEP[terrain])</f>
        <v>desert</v>
      </c>
      <c r="T1437" t="str">
        <f>_xlfn.XLOOKUP(Table2[[#This Row],[id]],AGCEEP[id],AGCEEP[religion])</f>
        <v>hindu</v>
      </c>
      <c r="U1437" t="str">
        <f>_xlfn.XLOOKUP(Table2[[#This Row],[id]],AGCEEP[id],AGCEEP[climate])</f>
        <v>tropical</v>
      </c>
      <c r="V1437" t="str">
        <f>_xlfn.XLOOKUP(Table2[[#This Row],[id]],AGCEEP[id],AGCEEP[culture])</f>
        <v>rajput</v>
      </c>
      <c r="W1437" t="str">
        <f>_xlfn.XLOOKUP(Table2[[#This Row],[id]],AGCEEP[id],AGCEEP[goods])</f>
        <v>grain</v>
      </c>
      <c r="X1437" t="str">
        <f>_xlfn.XLOOKUP(Table2[[#This Row],[id]],AGCEEP[id],AGCEEP[name])</f>
        <v>Bikaner</v>
      </c>
      <c r="Y1437">
        <f>_xlfn.XLOOKUP(Table2[[#This Row],[id]],AGCEEP[id],AGCEEP[colonization_difficulty])</f>
        <v>5</v>
      </c>
      <c r="Z1437">
        <f>_xlfn.XLOOKUP(Table2[[#This Row],[id]],AGCEEP[id],AGCEEP[manpower])</f>
        <v>6</v>
      </c>
      <c r="AA1437">
        <f>_xlfn.XLOOKUP(Table2[[#This Row],[id]],AGCEEP[id],AGCEEP[income])</f>
        <v>7</v>
      </c>
    </row>
    <row r="1438" spans="1:27">
      <c r="A1438" s="2">
        <v>1523</v>
      </c>
      <c r="B1438" s="3" t="s">
        <v>652</v>
      </c>
      <c r="C1438" s="3" t="s">
        <v>739</v>
      </c>
      <c r="D1438" s="3" t="s">
        <v>740</v>
      </c>
      <c r="E1438" s="3" t="s">
        <v>34</v>
      </c>
      <c r="F1438" s="3" t="s">
        <v>608</v>
      </c>
      <c r="G1438" s="3" t="s">
        <v>75</v>
      </c>
      <c r="H1438" s="3" t="s">
        <v>1211</v>
      </c>
      <c r="I1438" s="3" t="s">
        <v>43</v>
      </c>
      <c r="J1438" s="3" t="s">
        <v>1212</v>
      </c>
      <c r="K1438" s="3">
        <v>5</v>
      </c>
      <c r="L1438" s="3">
        <v>3</v>
      </c>
      <c r="M1438" s="3">
        <v>4</v>
      </c>
      <c r="O1438">
        <f>Table2[[#This Row],[id]]</f>
        <v>1523</v>
      </c>
      <c r="P1438" t="str">
        <f>_xlfn.XLOOKUP(Table2[[#This Row],[id]],AGCEEP[id],AGCEEP[continent])</f>
        <v>Asia</v>
      </c>
      <c r="Q1438" t="str">
        <f>_xlfn.XLOOKUP(Table2[[#This Row],[id]],AGCEEP[id],AGCEEP[region])</f>
        <v>India</v>
      </c>
      <c r="R1438" t="str">
        <f>_xlfn.XLOOKUP(Table2[[#This Row],[id]],AGCEEP[id],AGCEEP[area])</f>
        <v>Lahore</v>
      </c>
      <c r="S1438" t="str">
        <f>_xlfn.XLOOKUP(Table2[[#This Row],[id]],AGCEEP[id],AGCEEP[terrain])</f>
        <v>desert</v>
      </c>
      <c r="T1438" t="str">
        <f>_xlfn.XLOOKUP(Table2[[#This Row],[id]],AGCEEP[id],AGCEEP[religion])</f>
        <v>sunni</v>
      </c>
      <c r="U1438" t="str">
        <f>_xlfn.XLOOKUP(Table2[[#This Row],[id]],AGCEEP[id],AGCEEP[climate])</f>
        <v>tropical</v>
      </c>
      <c r="V1438" t="str">
        <f>_xlfn.XLOOKUP(Table2[[#This Row],[id]],AGCEEP[id],AGCEEP[culture])</f>
        <v>afghani</v>
      </c>
      <c r="W1438" t="str">
        <f>_xlfn.XLOOKUP(Table2[[#This Row],[id]],AGCEEP[id],AGCEEP[goods])</f>
        <v>wool</v>
      </c>
      <c r="X1438" t="str">
        <f>_xlfn.XLOOKUP(Table2[[#This Row],[id]],AGCEEP[id],AGCEEP[name])</f>
        <v>Thar</v>
      </c>
      <c r="Y1438">
        <f>_xlfn.XLOOKUP(Table2[[#This Row],[id]],AGCEEP[id],AGCEEP[colonization_difficulty])</f>
        <v>5</v>
      </c>
      <c r="Z1438">
        <f>_xlfn.XLOOKUP(Table2[[#This Row],[id]],AGCEEP[id],AGCEEP[manpower])</f>
        <v>3</v>
      </c>
      <c r="AA1438">
        <f>_xlfn.XLOOKUP(Table2[[#This Row],[id]],AGCEEP[id],AGCEEP[income])</f>
        <v>3</v>
      </c>
    </row>
    <row r="1439" spans="1:27">
      <c r="A1439" s="2">
        <v>1524</v>
      </c>
      <c r="B1439" s="3" t="s">
        <v>652</v>
      </c>
      <c r="C1439" s="3" t="s">
        <v>1965</v>
      </c>
      <c r="D1439" s="3" t="s">
        <v>1213</v>
      </c>
      <c r="E1439" s="3" t="s">
        <v>1956</v>
      </c>
      <c r="F1439" s="3" t="s">
        <v>608</v>
      </c>
      <c r="G1439" s="3" t="s">
        <v>75</v>
      </c>
      <c r="H1439" s="3" t="s">
        <v>1211</v>
      </c>
      <c r="I1439" s="3" t="s">
        <v>43</v>
      </c>
      <c r="J1439" s="3" t="s">
        <v>1214</v>
      </c>
      <c r="K1439" s="3">
        <v>5</v>
      </c>
      <c r="L1439" s="3">
        <v>4</v>
      </c>
      <c r="M1439" s="3">
        <v>3</v>
      </c>
      <c r="O1439">
        <f>Table2[[#This Row],[id]]</f>
        <v>1524</v>
      </c>
      <c r="P1439" t="str">
        <f>_xlfn.XLOOKUP(Table2[[#This Row],[id]],AGCEEP[id],AGCEEP[continent])</f>
        <v>Asia</v>
      </c>
      <c r="Q1439" t="str">
        <f>_xlfn.XLOOKUP(Table2[[#This Row],[id]],AGCEEP[id],AGCEEP[region])</f>
        <v>Central Asia</v>
      </c>
      <c r="R1439" t="str">
        <f>_xlfn.XLOOKUP(Table2[[#This Row],[id]],AGCEEP[id],AGCEEP[area])</f>
        <v>Afghanistan</v>
      </c>
      <c r="S1439" t="str">
        <f>_xlfn.XLOOKUP(Table2[[#This Row],[id]],AGCEEP[id],AGCEEP[terrain])</f>
        <v>mountain</v>
      </c>
      <c r="T1439" t="str">
        <f>_xlfn.XLOOKUP(Table2[[#This Row],[id]],AGCEEP[id],AGCEEP[religion])</f>
        <v>sunni</v>
      </c>
      <c r="U1439" t="str">
        <f>_xlfn.XLOOKUP(Table2[[#This Row],[id]],AGCEEP[id],AGCEEP[climate])</f>
        <v>tropical</v>
      </c>
      <c r="V1439" t="str">
        <f>_xlfn.XLOOKUP(Table2[[#This Row],[id]],AGCEEP[id],AGCEEP[culture])</f>
        <v>afghani</v>
      </c>
      <c r="W1439" t="str">
        <f>_xlfn.XLOOKUP(Table2[[#This Row],[id]],AGCEEP[id],AGCEEP[goods])</f>
        <v>grain</v>
      </c>
      <c r="X1439" t="str">
        <f>_xlfn.XLOOKUP(Table2[[#This Row],[id]],AGCEEP[id],AGCEEP[name])</f>
        <v>Quetta</v>
      </c>
      <c r="Y1439">
        <f>_xlfn.XLOOKUP(Table2[[#This Row],[id]],AGCEEP[id],AGCEEP[colonization_difficulty])</f>
        <v>5</v>
      </c>
      <c r="Z1439">
        <f>_xlfn.XLOOKUP(Table2[[#This Row],[id]],AGCEEP[id],AGCEEP[manpower])</f>
        <v>4</v>
      </c>
      <c r="AA1439">
        <f>_xlfn.XLOOKUP(Table2[[#This Row],[id]],AGCEEP[id],AGCEEP[income])</f>
        <v>3</v>
      </c>
    </row>
    <row r="1440" spans="1:27">
      <c r="A1440" s="2">
        <v>1525</v>
      </c>
      <c r="B1440" s="3" t="s">
        <v>652</v>
      </c>
      <c r="C1440" s="3" t="s">
        <v>1965</v>
      </c>
      <c r="D1440" s="3" t="s">
        <v>1213</v>
      </c>
      <c r="E1440" s="3" t="s">
        <v>1956</v>
      </c>
      <c r="F1440" s="3" t="s">
        <v>608</v>
      </c>
      <c r="G1440" s="3" t="s">
        <v>75</v>
      </c>
      <c r="H1440" s="3" t="s">
        <v>1211</v>
      </c>
      <c r="I1440" s="3" t="s">
        <v>41</v>
      </c>
      <c r="J1440" s="3" t="s">
        <v>1215</v>
      </c>
      <c r="K1440" s="3">
        <v>5</v>
      </c>
      <c r="L1440" s="3">
        <v>5</v>
      </c>
      <c r="M1440" s="3">
        <v>3</v>
      </c>
      <c r="O1440">
        <f>Table2[[#This Row],[id]]</f>
        <v>1525</v>
      </c>
      <c r="P1440" t="str">
        <f>_xlfn.XLOOKUP(Table2[[#This Row],[id]],AGCEEP[id],AGCEEP[continent])</f>
        <v>Asia</v>
      </c>
      <c r="Q1440" t="str">
        <f>_xlfn.XLOOKUP(Table2[[#This Row],[id]],AGCEEP[id],AGCEEP[region])</f>
        <v>Central Asia</v>
      </c>
      <c r="R1440" t="str">
        <f>_xlfn.XLOOKUP(Table2[[#This Row],[id]],AGCEEP[id],AGCEEP[area])</f>
        <v>Afghanistan</v>
      </c>
      <c r="S1440" t="str">
        <f>_xlfn.XLOOKUP(Table2[[#This Row],[id]],AGCEEP[id],AGCEEP[terrain])</f>
        <v>mountain</v>
      </c>
      <c r="T1440" t="str">
        <f>_xlfn.XLOOKUP(Table2[[#This Row],[id]],AGCEEP[id],AGCEEP[religion])</f>
        <v>sunni</v>
      </c>
      <c r="U1440" t="str">
        <f>_xlfn.XLOOKUP(Table2[[#This Row],[id]],AGCEEP[id],AGCEEP[climate])</f>
        <v>tropical</v>
      </c>
      <c r="V1440" t="str">
        <f>_xlfn.XLOOKUP(Table2[[#This Row],[id]],AGCEEP[id],AGCEEP[culture])</f>
        <v>afghani</v>
      </c>
      <c r="W1440" t="str">
        <f>_xlfn.XLOOKUP(Table2[[#This Row],[id]],AGCEEP[id],AGCEEP[goods])</f>
        <v>wool</v>
      </c>
      <c r="X1440" t="str">
        <f>_xlfn.XLOOKUP(Table2[[#This Row],[id]],AGCEEP[id],AGCEEP[name])</f>
        <v>Qandahar</v>
      </c>
      <c r="Y1440">
        <f>_xlfn.XLOOKUP(Table2[[#This Row],[id]],AGCEEP[id],AGCEEP[colonization_difficulty])</f>
        <v>5</v>
      </c>
      <c r="Z1440">
        <f>_xlfn.XLOOKUP(Table2[[#This Row],[id]],AGCEEP[id],AGCEEP[manpower])</f>
        <v>5</v>
      </c>
      <c r="AA1440">
        <f>_xlfn.XLOOKUP(Table2[[#This Row],[id]],AGCEEP[id],AGCEEP[income])</f>
        <v>3</v>
      </c>
    </row>
    <row r="1441" spans="1:27">
      <c r="A1441" s="2">
        <v>1526</v>
      </c>
      <c r="B1441" s="3" t="s">
        <v>652</v>
      </c>
      <c r="C1441" s="3" t="s">
        <v>1965</v>
      </c>
      <c r="D1441" s="3" t="s">
        <v>734</v>
      </c>
      <c r="E1441" s="3" t="s">
        <v>1956</v>
      </c>
      <c r="F1441" s="3" t="s">
        <v>608</v>
      </c>
      <c r="G1441" s="3" t="s">
        <v>75</v>
      </c>
      <c r="H1441" s="3" t="s">
        <v>735</v>
      </c>
      <c r="I1441" s="3" t="s">
        <v>41</v>
      </c>
      <c r="J1441" s="3" t="s">
        <v>1216</v>
      </c>
      <c r="K1441" s="3">
        <v>5</v>
      </c>
      <c r="L1441" s="3">
        <v>3</v>
      </c>
      <c r="M1441" s="3">
        <v>2</v>
      </c>
      <c r="O1441">
        <f>Table2[[#This Row],[id]]</f>
        <v>1526</v>
      </c>
      <c r="P1441" t="str">
        <f>_xlfn.XLOOKUP(Table2[[#This Row],[id]],AGCEEP[id],AGCEEP[continent])</f>
        <v>Asia</v>
      </c>
      <c r="Q1441" t="str">
        <f>_xlfn.XLOOKUP(Table2[[#This Row],[id]],AGCEEP[id],AGCEEP[region])</f>
        <v>Central Asia</v>
      </c>
      <c r="R1441" t="str">
        <f>_xlfn.XLOOKUP(Table2[[#This Row],[id]],AGCEEP[id],AGCEEP[area])</f>
        <v>Bahk</v>
      </c>
      <c r="S1441" t="str">
        <f>_xlfn.XLOOKUP(Table2[[#This Row],[id]],AGCEEP[id],AGCEEP[terrain])</f>
        <v>mountain</v>
      </c>
      <c r="T1441" t="str">
        <f>_xlfn.XLOOKUP(Table2[[#This Row],[id]],AGCEEP[id],AGCEEP[religion])</f>
        <v>sunni</v>
      </c>
      <c r="U1441" t="str">
        <f>_xlfn.XLOOKUP(Table2[[#This Row],[id]],AGCEEP[id],AGCEEP[climate])</f>
        <v>tropical</v>
      </c>
      <c r="V1441" t="str">
        <f>_xlfn.XLOOKUP(Table2[[#This Row],[id]],AGCEEP[id],AGCEEP[culture])</f>
        <v>baluchi</v>
      </c>
      <c r="W1441" t="str">
        <f>_xlfn.XLOOKUP(Table2[[#This Row],[id]],AGCEEP[id],AGCEEP[goods])</f>
        <v>wool</v>
      </c>
      <c r="X1441" t="str">
        <f>_xlfn.XLOOKUP(Table2[[#This Row],[id]],AGCEEP[id],AGCEEP[name])</f>
        <v>Zahedan</v>
      </c>
      <c r="Y1441">
        <f>_xlfn.XLOOKUP(Table2[[#This Row],[id]],AGCEEP[id],AGCEEP[colonization_difficulty])</f>
        <v>5</v>
      </c>
      <c r="Z1441">
        <f>_xlfn.XLOOKUP(Table2[[#This Row],[id]],AGCEEP[id],AGCEEP[manpower])</f>
        <v>3</v>
      </c>
      <c r="AA1441">
        <f>_xlfn.XLOOKUP(Table2[[#This Row],[id]],AGCEEP[id],AGCEEP[income])</f>
        <v>2</v>
      </c>
    </row>
    <row r="1442" spans="1:27">
      <c r="A1442" s="2">
        <v>1527</v>
      </c>
      <c r="B1442" s="3" t="s">
        <v>652</v>
      </c>
      <c r="C1442" s="3" t="s">
        <v>1965</v>
      </c>
      <c r="D1442" s="3" t="s">
        <v>1213</v>
      </c>
      <c r="E1442" s="3" t="s">
        <v>1956</v>
      </c>
      <c r="F1442" s="3" t="s">
        <v>608</v>
      </c>
      <c r="G1442" s="3" t="s">
        <v>276</v>
      </c>
      <c r="H1442" s="3" t="s">
        <v>1211</v>
      </c>
      <c r="I1442" s="3" t="s">
        <v>41</v>
      </c>
      <c r="J1442" s="3" t="s">
        <v>1217</v>
      </c>
      <c r="K1442" s="3">
        <v>5</v>
      </c>
      <c r="L1442" s="3">
        <v>8</v>
      </c>
      <c r="M1442" s="3">
        <v>2</v>
      </c>
      <c r="O1442">
        <f>Table2[[#This Row],[id]]</f>
        <v>1527</v>
      </c>
      <c r="P1442" t="str">
        <f>_xlfn.XLOOKUP(Table2[[#This Row],[id]],AGCEEP[id],AGCEEP[continent])</f>
        <v>Asia</v>
      </c>
      <c r="Q1442" t="str">
        <f>_xlfn.XLOOKUP(Table2[[#This Row],[id]],AGCEEP[id],AGCEEP[region])</f>
        <v>Central Asia</v>
      </c>
      <c r="R1442" t="str">
        <f>_xlfn.XLOOKUP(Table2[[#This Row],[id]],AGCEEP[id],AGCEEP[area])</f>
        <v>Afghanistan</v>
      </c>
      <c r="S1442" t="str">
        <f>_xlfn.XLOOKUP(Table2[[#This Row],[id]],AGCEEP[id],AGCEEP[terrain])</f>
        <v>mountain</v>
      </c>
      <c r="T1442" t="str">
        <f>_xlfn.XLOOKUP(Table2[[#This Row],[id]],AGCEEP[id],AGCEEP[religion])</f>
        <v>sunni</v>
      </c>
      <c r="U1442" t="str">
        <f>_xlfn.XLOOKUP(Table2[[#This Row],[id]],AGCEEP[id],AGCEEP[climate])</f>
        <v>tundra</v>
      </c>
      <c r="V1442" t="str">
        <f>_xlfn.XLOOKUP(Table2[[#This Row],[id]],AGCEEP[id],AGCEEP[culture])</f>
        <v>afghani</v>
      </c>
      <c r="W1442" t="str">
        <f>_xlfn.XLOOKUP(Table2[[#This Row],[id]],AGCEEP[id],AGCEEP[goods])</f>
        <v>wool</v>
      </c>
      <c r="X1442" t="str">
        <f>_xlfn.XLOOKUP(Table2[[#This Row],[id]],AGCEEP[id],AGCEEP[name])</f>
        <v>Kabul</v>
      </c>
      <c r="Y1442">
        <f>_xlfn.XLOOKUP(Table2[[#This Row],[id]],AGCEEP[id],AGCEEP[colonization_difficulty])</f>
        <v>5</v>
      </c>
      <c r="Z1442">
        <f>_xlfn.XLOOKUP(Table2[[#This Row],[id]],AGCEEP[id],AGCEEP[manpower])</f>
        <v>8</v>
      </c>
      <c r="AA1442">
        <f>_xlfn.XLOOKUP(Table2[[#This Row],[id]],AGCEEP[id],AGCEEP[income])</f>
        <v>8</v>
      </c>
    </row>
    <row r="1443" spans="1:27">
      <c r="A1443" s="2">
        <v>1528</v>
      </c>
      <c r="B1443" s="3" t="s">
        <v>652</v>
      </c>
      <c r="C1443" s="3" t="s">
        <v>1965</v>
      </c>
      <c r="D1443" s="3" t="s">
        <v>1213</v>
      </c>
      <c r="E1443" s="3" t="s">
        <v>80</v>
      </c>
      <c r="F1443" s="3" t="s">
        <v>608</v>
      </c>
      <c r="G1443" s="3" t="s">
        <v>35</v>
      </c>
      <c r="H1443" s="3" t="s">
        <v>718</v>
      </c>
      <c r="I1443" s="3" t="s">
        <v>53</v>
      </c>
      <c r="J1443" s="3" t="s">
        <v>1218</v>
      </c>
      <c r="K1443" s="3">
        <v>5</v>
      </c>
      <c r="L1443" s="3">
        <v>4</v>
      </c>
      <c r="M1443" s="3">
        <v>2</v>
      </c>
      <c r="O1443">
        <f>Table2[[#This Row],[id]]</f>
        <v>1528</v>
      </c>
      <c r="P1443" t="str">
        <f>_xlfn.XLOOKUP(Table2[[#This Row],[id]],AGCEEP[id],AGCEEP[continent])</f>
        <v>Asia</v>
      </c>
      <c r="Q1443" t="str">
        <f>_xlfn.XLOOKUP(Table2[[#This Row],[id]],AGCEEP[id],AGCEEP[region])</f>
        <v>Central Asia</v>
      </c>
      <c r="R1443" t="str">
        <f>_xlfn.XLOOKUP(Table2[[#This Row],[id]],AGCEEP[id],AGCEEP[area])</f>
        <v>Afghanistan</v>
      </c>
      <c r="S1443" t="str">
        <f>_xlfn.XLOOKUP(Table2[[#This Row],[id]],AGCEEP[id],AGCEEP[terrain])</f>
        <v>desert</v>
      </c>
      <c r="T1443" t="str">
        <f>_xlfn.XLOOKUP(Table2[[#This Row],[id]],AGCEEP[id],AGCEEP[religion])</f>
        <v>sunni</v>
      </c>
      <c r="U1443" t="str">
        <f>_xlfn.XLOOKUP(Table2[[#This Row],[id]],AGCEEP[id],AGCEEP[climate])</f>
        <v>temperate</v>
      </c>
      <c r="V1443" t="str">
        <f>_xlfn.XLOOKUP(Table2[[#This Row],[id]],AGCEEP[id],AGCEEP[culture])</f>
        <v>afghani</v>
      </c>
      <c r="W1443" t="str">
        <f>_xlfn.XLOOKUP(Table2[[#This Row],[id]],AGCEEP[id],AGCEEP[goods])</f>
        <v>salt</v>
      </c>
      <c r="X1443" t="str">
        <f>_xlfn.XLOOKUP(Table2[[#This Row],[id]],AGCEEP[id],AGCEEP[name])</f>
        <v>Kushka</v>
      </c>
      <c r="Y1443">
        <f>_xlfn.XLOOKUP(Table2[[#This Row],[id]],AGCEEP[id],AGCEEP[colonization_difficulty])</f>
        <v>5</v>
      </c>
      <c r="Z1443">
        <f>_xlfn.XLOOKUP(Table2[[#This Row],[id]],AGCEEP[id],AGCEEP[manpower])</f>
        <v>4</v>
      </c>
      <c r="AA1443">
        <f>_xlfn.XLOOKUP(Table2[[#This Row],[id]],AGCEEP[id],AGCEEP[income])</f>
        <v>2</v>
      </c>
    </row>
    <row r="1444" spans="1:27">
      <c r="A1444" s="2">
        <v>1529</v>
      </c>
      <c r="B1444" s="3" t="s">
        <v>652</v>
      </c>
      <c r="C1444" s="3" t="s">
        <v>1965</v>
      </c>
      <c r="D1444" s="3" t="s">
        <v>672</v>
      </c>
      <c r="E1444" s="3" t="s">
        <v>1956</v>
      </c>
      <c r="F1444" s="3" t="s">
        <v>608</v>
      </c>
      <c r="G1444" s="3" t="s">
        <v>35</v>
      </c>
      <c r="H1444" s="3" t="s">
        <v>718</v>
      </c>
      <c r="I1444" s="3" t="s">
        <v>41</v>
      </c>
      <c r="J1444" s="3" t="s">
        <v>1219</v>
      </c>
      <c r="K1444" s="3">
        <v>5</v>
      </c>
      <c r="L1444" s="3">
        <v>2</v>
      </c>
      <c r="M1444" s="3">
        <v>3</v>
      </c>
      <c r="O1444">
        <f>Table2[[#This Row],[id]]</f>
        <v>1529</v>
      </c>
      <c r="P1444" t="str">
        <f>_xlfn.XLOOKUP(Table2[[#This Row],[id]],AGCEEP[id],AGCEEP[continent])</f>
        <v>Asia</v>
      </c>
      <c r="Q1444" t="str">
        <f>_xlfn.XLOOKUP(Table2[[#This Row],[id]],AGCEEP[id],AGCEEP[region])</f>
        <v>Central Asia</v>
      </c>
      <c r="R1444" t="str">
        <f>_xlfn.XLOOKUP(Table2[[#This Row],[id]],AGCEEP[id],AGCEEP[area])</f>
        <v>Persia</v>
      </c>
      <c r="S1444" t="str">
        <f>_xlfn.XLOOKUP(Table2[[#This Row],[id]],AGCEEP[id],AGCEEP[terrain])</f>
        <v>mountain</v>
      </c>
      <c r="T1444" t="str">
        <f>_xlfn.XLOOKUP(Table2[[#This Row],[id]],AGCEEP[id],AGCEEP[religion])</f>
        <v>sunni</v>
      </c>
      <c r="U1444" t="str">
        <f>_xlfn.XLOOKUP(Table2[[#This Row],[id]],AGCEEP[id],AGCEEP[climate])</f>
        <v>temperate</v>
      </c>
      <c r="V1444" t="str">
        <f>_xlfn.XLOOKUP(Table2[[#This Row],[id]],AGCEEP[id],AGCEEP[culture])</f>
        <v>persian</v>
      </c>
      <c r="W1444" t="str">
        <f>_xlfn.XLOOKUP(Table2[[#This Row],[id]],AGCEEP[id],AGCEEP[goods])</f>
        <v>wool</v>
      </c>
      <c r="X1444" t="str">
        <f>_xlfn.XLOOKUP(Table2[[#This Row],[id]],AGCEEP[id],AGCEEP[name])</f>
        <v>Birjand</v>
      </c>
      <c r="Y1444">
        <f>_xlfn.XLOOKUP(Table2[[#This Row],[id]],AGCEEP[id],AGCEEP[colonization_difficulty])</f>
        <v>5</v>
      </c>
      <c r="Z1444">
        <f>_xlfn.XLOOKUP(Table2[[#This Row],[id]],AGCEEP[id],AGCEEP[manpower])</f>
        <v>2</v>
      </c>
      <c r="AA1444">
        <f>_xlfn.XLOOKUP(Table2[[#This Row],[id]],AGCEEP[id],AGCEEP[income])</f>
        <v>3</v>
      </c>
    </row>
    <row r="1445" spans="1:27">
      <c r="A1445" s="2">
        <v>1530</v>
      </c>
      <c r="B1445" s="3" t="s">
        <v>652</v>
      </c>
      <c r="C1445" s="3" t="s">
        <v>1965</v>
      </c>
      <c r="D1445" s="3" t="s">
        <v>672</v>
      </c>
      <c r="E1445" s="3" t="s">
        <v>1956</v>
      </c>
      <c r="F1445" s="3" t="s">
        <v>608</v>
      </c>
      <c r="G1445" s="3" t="s">
        <v>35</v>
      </c>
      <c r="H1445" s="3" t="s">
        <v>718</v>
      </c>
      <c r="I1445" s="3" t="s">
        <v>43</v>
      </c>
      <c r="J1445" s="3" t="s">
        <v>1220</v>
      </c>
      <c r="K1445" s="3">
        <v>5</v>
      </c>
      <c r="L1445" s="3">
        <v>2</v>
      </c>
      <c r="M1445" s="3">
        <v>4</v>
      </c>
      <c r="O1445">
        <f>Table2[[#This Row],[id]]</f>
        <v>1530</v>
      </c>
      <c r="P1445" t="str">
        <f>_xlfn.XLOOKUP(Table2[[#This Row],[id]],AGCEEP[id],AGCEEP[continent])</f>
        <v>Asia</v>
      </c>
      <c r="Q1445" t="str">
        <f>_xlfn.XLOOKUP(Table2[[#This Row],[id]],AGCEEP[id],AGCEEP[region])</f>
        <v>Central Asia</v>
      </c>
      <c r="R1445" t="str">
        <f>_xlfn.XLOOKUP(Table2[[#This Row],[id]],AGCEEP[id],AGCEEP[area])</f>
        <v>Persia</v>
      </c>
      <c r="S1445" t="str">
        <f>_xlfn.XLOOKUP(Table2[[#This Row],[id]],AGCEEP[id],AGCEEP[terrain])</f>
        <v>mountain</v>
      </c>
      <c r="T1445" t="str">
        <f>_xlfn.XLOOKUP(Table2[[#This Row],[id]],AGCEEP[id],AGCEEP[religion])</f>
        <v>sunni</v>
      </c>
      <c r="U1445" t="str">
        <f>_xlfn.XLOOKUP(Table2[[#This Row],[id]],AGCEEP[id],AGCEEP[climate])</f>
        <v>temperate</v>
      </c>
      <c r="V1445" t="str">
        <f>_xlfn.XLOOKUP(Table2[[#This Row],[id]],AGCEEP[id],AGCEEP[culture])</f>
        <v>persian</v>
      </c>
      <c r="W1445" t="str">
        <f>_xlfn.XLOOKUP(Table2[[#This Row],[id]],AGCEEP[id],AGCEEP[goods])</f>
        <v>grain</v>
      </c>
      <c r="X1445" t="str">
        <f>_xlfn.XLOOKUP(Table2[[#This Row],[id]],AGCEEP[id],AGCEEP[name])</f>
        <v>Khorasan</v>
      </c>
      <c r="Y1445">
        <f>_xlfn.XLOOKUP(Table2[[#This Row],[id]],AGCEEP[id],AGCEEP[colonization_difficulty])</f>
        <v>5</v>
      </c>
      <c r="Z1445">
        <f>_xlfn.XLOOKUP(Table2[[#This Row],[id]],AGCEEP[id],AGCEEP[manpower])</f>
        <v>2</v>
      </c>
      <c r="AA1445">
        <f>_xlfn.XLOOKUP(Table2[[#This Row],[id]],AGCEEP[id],AGCEEP[income])</f>
        <v>4</v>
      </c>
    </row>
    <row r="1446" spans="1:27">
      <c r="A1446" s="2">
        <v>1531</v>
      </c>
      <c r="B1446" s="3" t="s">
        <v>652</v>
      </c>
      <c r="C1446" s="3" t="s">
        <v>1965</v>
      </c>
      <c r="D1446" s="3" t="s">
        <v>1213</v>
      </c>
      <c r="E1446" s="3" t="s">
        <v>34</v>
      </c>
      <c r="F1446" s="3" t="s">
        <v>608</v>
      </c>
      <c r="G1446" s="3" t="s">
        <v>35</v>
      </c>
      <c r="H1446" s="3" t="s">
        <v>718</v>
      </c>
      <c r="I1446" s="3" t="s">
        <v>684</v>
      </c>
      <c r="J1446" s="3" t="s">
        <v>1221</v>
      </c>
      <c r="K1446" s="3">
        <v>5</v>
      </c>
      <c r="L1446" s="3">
        <v>6</v>
      </c>
      <c r="M1446" s="3">
        <v>5</v>
      </c>
      <c r="O1446">
        <f>Table2[[#This Row],[id]]</f>
        <v>1531</v>
      </c>
      <c r="P1446" t="str">
        <f>_xlfn.XLOOKUP(Table2[[#This Row],[id]],AGCEEP[id],AGCEEP[continent])</f>
        <v>Asia</v>
      </c>
      <c r="Q1446" t="str">
        <f>_xlfn.XLOOKUP(Table2[[#This Row],[id]],AGCEEP[id],AGCEEP[region])</f>
        <v>Central Asia</v>
      </c>
      <c r="R1446" t="str">
        <f>_xlfn.XLOOKUP(Table2[[#This Row],[id]],AGCEEP[id],AGCEEP[area])</f>
        <v>Afghanistan</v>
      </c>
      <c r="S1446" t="str">
        <f>_xlfn.XLOOKUP(Table2[[#This Row],[id]],AGCEEP[id],AGCEEP[terrain])</f>
        <v>plains</v>
      </c>
      <c r="T1446" t="str">
        <f>_xlfn.XLOOKUP(Table2[[#This Row],[id]],AGCEEP[id],AGCEEP[religion])</f>
        <v>sunni</v>
      </c>
      <c r="U1446" t="str">
        <f>_xlfn.XLOOKUP(Table2[[#This Row],[id]],AGCEEP[id],AGCEEP[climate])</f>
        <v>temperate</v>
      </c>
      <c r="V1446" t="str">
        <f>_xlfn.XLOOKUP(Table2[[#This Row],[id]],AGCEEP[id],AGCEEP[culture])</f>
        <v>persian</v>
      </c>
      <c r="W1446" t="str">
        <f>_xlfn.XLOOKUP(Table2[[#This Row],[id]],AGCEEP[id],AGCEEP[goods])</f>
        <v>chinaware</v>
      </c>
      <c r="X1446" t="str">
        <f>_xlfn.XLOOKUP(Table2[[#This Row],[id]],AGCEEP[id],AGCEEP[name])</f>
        <v>Herat</v>
      </c>
      <c r="Y1446">
        <f>_xlfn.XLOOKUP(Table2[[#This Row],[id]],AGCEEP[id],AGCEEP[colonization_difficulty])</f>
        <v>5</v>
      </c>
      <c r="Z1446">
        <f>_xlfn.XLOOKUP(Table2[[#This Row],[id]],AGCEEP[id],AGCEEP[manpower])</f>
        <v>6</v>
      </c>
      <c r="AA1446">
        <f>_xlfn.XLOOKUP(Table2[[#This Row],[id]],AGCEEP[id],AGCEEP[income])</f>
        <v>11</v>
      </c>
    </row>
    <row r="1447" spans="1:27">
      <c r="A1447" s="2">
        <v>1532</v>
      </c>
      <c r="B1447" s="3" t="s">
        <v>652</v>
      </c>
      <c r="C1447" s="3" t="s">
        <v>1965</v>
      </c>
      <c r="D1447" s="3" t="s">
        <v>710</v>
      </c>
      <c r="E1447" s="3" t="s">
        <v>52</v>
      </c>
      <c r="F1447" s="3" t="s">
        <v>608</v>
      </c>
      <c r="G1447" s="3" t="s">
        <v>35</v>
      </c>
      <c r="H1447" s="3" t="s">
        <v>718</v>
      </c>
      <c r="I1447" s="3" t="s">
        <v>53</v>
      </c>
      <c r="J1447" s="3" t="s">
        <v>1222</v>
      </c>
      <c r="K1447" s="3">
        <v>5</v>
      </c>
      <c r="L1447" s="3">
        <v>5</v>
      </c>
      <c r="M1447" s="3">
        <v>5</v>
      </c>
      <c r="O1447">
        <f>Table2[[#This Row],[id]]</f>
        <v>1532</v>
      </c>
      <c r="P1447" t="str">
        <f>_xlfn.XLOOKUP(Table2[[#This Row],[id]],AGCEEP[id],AGCEEP[continent])</f>
        <v>Asia</v>
      </c>
      <c r="Q1447" t="str">
        <f>_xlfn.XLOOKUP(Table2[[#This Row],[id]],AGCEEP[id],AGCEEP[region])</f>
        <v>Central Asia</v>
      </c>
      <c r="R1447" t="str">
        <f>_xlfn.XLOOKUP(Table2[[#This Row],[id]],AGCEEP[id],AGCEEP[area])</f>
        <v>Kazakhstan</v>
      </c>
      <c r="S1447" t="str">
        <f>_xlfn.XLOOKUP(Table2[[#This Row],[id]],AGCEEP[id],AGCEEP[terrain])</f>
        <v>desert</v>
      </c>
      <c r="T1447" t="str">
        <f>_xlfn.XLOOKUP(Table2[[#This Row],[id]],AGCEEP[id],AGCEEP[religion])</f>
        <v>sunni</v>
      </c>
      <c r="U1447" t="str">
        <f>_xlfn.XLOOKUP(Table2[[#This Row],[id]],AGCEEP[id],AGCEEP[climate])</f>
        <v>temperate</v>
      </c>
      <c r="V1447" t="str">
        <f>_xlfn.XLOOKUP(Table2[[#This Row],[id]],AGCEEP[id],AGCEEP[culture])</f>
        <v>turkoman</v>
      </c>
      <c r="W1447" t="str">
        <f>_xlfn.XLOOKUP(Table2[[#This Row],[id]],AGCEEP[id],AGCEEP[goods])</f>
        <v>wine</v>
      </c>
      <c r="X1447" t="str">
        <f>_xlfn.XLOOKUP(Table2[[#This Row],[id]],AGCEEP[id],AGCEEP[name])</f>
        <v>Bukhara</v>
      </c>
      <c r="Y1447">
        <f>_xlfn.XLOOKUP(Table2[[#This Row],[id]],AGCEEP[id],AGCEEP[colonization_difficulty])</f>
        <v>5</v>
      </c>
      <c r="Z1447">
        <f>_xlfn.XLOOKUP(Table2[[#This Row],[id]],AGCEEP[id],AGCEEP[manpower])</f>
        <v>5</v>
      </c>
      <c r="AA1447">
        <f>_xlfn.XLOOKUP(Table2[[#This Row],[id]],AGCEEP[id],AGCEEP[income])</f>
        <v>12</v>
      </c>
    </row>
    <row r="1448" spans="1:27">
      <c r="A1448" s="2">
        <v>1533</v>
      </c>
      <c r="B1448" s="3" t="s">
        <v>652</v>
      </c>
      <c r="C1448" s="3" t="s">
        <v>1965</v>
      </c>
      <c r="D1448" s="3" t="s">
        <v>710</v>
      </c>
      <c r="E1448" s="3" t="s">
        <v>34</v>
      </c>
      <c r="F1448" s="3" t="s">
        <v>608</v>
      </c>
      <c r="G1448" s="3" t="s">
        <v>35</v>
      </c>
      <c r="H1448" s="3" t="s">
        <v>718</v>
      </c>
      <c r="I1448" s="3" t="s">
        <v>41</v>
      </c>
      <c r="J1448" s="3" t="s">
        <v>1223</v>
      </c>
      <c r="K1448" s="3">
        <v>5</v>
      </c>
      <c r="L1448" s="3">
        <v>3</v>
      </c>
      <c r="M1448" s="3">
        <v>2</v>
      </c>
      <c r="O1448">
        <f>Table2[[#This Row],[id]]</f>
        <v>1533</v>
      </c>
      <c r="P1448" t="str">
        <f>_xlfn.XLOOKUP(Table2[[#This Row],[id]],AGCEEP[id],AGCEEP[continent])</f>
        <v>Asia</v>
      </c>
      <c r="Q1448" t="str">
        <f>_xlfn.XLOOKUP(Table2[[#This Row],[id]],AGCEEP[id],AGCEEP[region])</f>
        <v>Central Asia</v>
      </c>
      <c r="R1448" t="str">
        <f>_xlfn.XLOOKUP(Table2[[#This Row],[id]],AGCEEP[id],AGCEEP[area])</f>
        <v>Kazakhstan</v>
      </c>
      <c r="S1448" t="str">
        <f>_xlfn.XLOOKUP(Table2[[#This Row],[id]],AGCEEP[id],AGCEEP[terrain])</f>
        <v>desert</v>
      </c>
      <c r="T1448" t="str">
        <f>_xlfn.XLOOKUP(Table2[[#This Row],[id]],AGCEEP[id],AGCEEP[religion])</f>
        <v>sunni</v>
      </c>
      <c r="U1448" t="str">
        <f>_xlfn.XLOOKUP(Table2[[#This Row],[id]],AGCEEP[id],AGCEEP[climate])</f>
        <v>temperate</v>
      </c>
      <c r="V1448" t="str">
        <f>_xlfn.XLOOKUP(Table2[[#This Row],[id]],AGCEEP[id],AGCEEP[culture])</f>
        <v>turkoman</v>
      </c>
      <c r="W1448" t="str">
        <f>_xlfn.XLOOKUP(Table2[[#This Row],[id]],AGCEEP[id],AGCEEP[goods])</f>
        <v>slaves</v>
      </c>
      <c r="X1448" t="str">
        <f>_xlfn.XLOOKUP(Table2[[#This Row],[id]],AGCEEP[id],AGCEEP[name])</f>
        <v>Khiva</v>
      </c>
      <c r="Y1448">
        <f>_xlfn.XLOOKUP(Table2[[#This Row],[id]],AGCEEP[id],AGCEEP[colonization_difficulty])</f>
        <v>5</v>
      </c>
      <c r="Z1448">
        <f>_xlfn.XLOOKUP(Table2[[#This Row],[id]],AGCEEP[id],AGCEEP[manpower])</f>
        <v>3</v>
      </c>
      <c r="AA1448">
        <f>_xlfn.XLOOKUP(Table2[[#This Row],[id]],AGCEEP[id],AGCEEP[income])</f>
        <v>7</v>
      </c>
    </row>
    <row r="1449" spans="1:27">
      <c r="A1449" s="2">
        <v>1534</v>
      </c>
      <c r="B1449" s="3" t="s">
        <v>652</v>
      </c>
      <c r="C1449" s="3" t="s">
        <v>1965</v>
      </c>
      <c r="D1449" s="3" t="s">
        <v>710</v>
      </c>
      <c r="E1449" s="3" t="s">
        <v>34</v>
      </c>
      <c r="F1449" s="3" t="s">
        <v>608</v>
      </c>
      <c r="G1449" s="3" t="s">
        <v>47</v>
      </c>
      <c r="H1449" s="3" t="s">
        <v>711</v>
      </c>
      <c r="I1449" s="3" t="s">
        <v>53</v>
      </c>
      <c r="J1449" s="3" t="s">
        <v>1224</v>
      </c>
      <c r="K1449" s="3">
        <v>5</v>
      </c>
      <c r="L1449" s="3">
        <v>2</v>
      </c>
      <c r="M1449" s="3">
        <v>1</v>
      </c>
      <c r="O1449">
        <f>Table2[[#This Row],[id]]</f>
        <v>1534</v>
      </c>
      <c r="P1449" t="str">
        <f>_xlfn.XLOOKUP(Table2[[#This Row],[id]],AGCEEP[id],AGCEEP[continent])</f>
        <v>Asia</v>
      </c>
      <c r="Q1449" t="str">
        <f>_xlfn.XLOOKUP(Table2[[#This Row],[id]],AGCEEP[id],AGCEEP[region])</f>
        <v>Central Asia</v>
      </c>
      <c r="R1449" t="str">
        <f>_xlfn.XLOOKUP(Table2[[#This Row],[id]],AGCEEP[id],AGCEEP[area])</f>
        <v>Kazakhstan</v>
      </c>
      <c r="S1449" t="str">
        <f>_xlfn.XLOOKUP(Table2[[#This Row],[id]],AGCEEP[id],AGCEEP[terrain])</f>
        <v>plains</v>
      </c>
      <c r="T1449" t="str">
        <f>_xlfn.XLOOKUP(Table2[[#This Row],[id]],AGCEEP[id],AGCEEP[religion])</f>
        <v>sunni</v>
      </c>
      <c r="U1449" t="str">
        <f>_xlfn.XLOOKUP(Table2[[#This Row],[id]],AGCEEP[id],AGCEEP[climate])</f>
        <v>desertic</v>
      </c>
      <c r="V1449" t="str">
        <f>_xlfn.XLOOKUP(Table2[[#This Row],[id]],AGCEEP[id],AGCEEP[culture])</f>
        <v>tatar</v>
      </c>
      <c r="W1449" t="str">
        <f>_xlfn.XLOOKUP(Table2[[#This Row],[id]],AGCEEP[id],AGCEEP[goods])</f>
        <v>salt</v>
      </c>
      <c r="X1449" t="str">
        <f>_xlfn.XLOOKUP(Table2[[#This Row],[id]],AGCEEP[id],AGCEEP[name])</f>
        <v>Kyzylkum</v>
      </c>
      <c r="Y1449">
        <f>_xlfn.XLOOKUP(Table2[[#This Row],[id]],AGCEEP[id],AGCEEP[colonization_difficulty])</f>
        <v>5</v>
      </c>
      <c r="Z1449">
        <f>_xlfn.XLOOKUP(Table2[[#This Row],[id]],AGCEEP[id],AGCEEP[manpower])</f>
        <v>2</v>
      </c>
      <c r="AA1449">
        <f>_xlfn.XLOOKUP(Table2[[#This Row],[id]],AGCEEP[id],AGCEEP[income])</f>
        <v>5</v>
      </c>
    </row>
    <row r="1450" spans="1:27">
      <c r="A1450" s="2">
        <v>1535</v>
      </c>
      <c r="B1450" s="3" t="s">
        <v>652</v>
      </c>
      <c r="C1450" s="3" t="s">
        <v>1965</v>
      </c>
      <c r="D1450" s="3" t="s">
        <v>710</v>
      </c>
      <c r="E1450" s="3" t="s">
        <v>34</v>
      </c>
      <c r="F1450" s="3" t="s">
        <v>608</v>
      </c>
      <c r="G1450" s="3" t="s">
        <v>47</v>
      </c>
      <c r="H1450" s="3" t="s">
        <v>711</v>
      </c>
      <c r="I1450" s="3" t="s">
        <v>41</v>
      </c>
      <c r="J1450" s="3" t="s">
        <v>1225</v>
      </c>
      <c r="K1450" s="3">
        <v>5</v>
      </c>
      <c r="L1450" s="3">
        <v>4</v>
      </c>
      <c r="M1450" s="3">
        <v>1</v>
      </c>
      <c r="O1450">
        <f>Table2[[#This Row],[id]]</f>
        <v>1535</v>
      </c>
      <c r="P1450" t="str">
        <f>_xlfn.XLOOKUP(Table2[[#This Row],[id]],AGCEEP[id],AGCEEP[continent])</f>
        <v>Asia</v>
      </c>
      <c r="Q1450" t="str">
        <f>_xlfn.XLOOKUP(Table2[[#This Row],[id]],AGCEEP[id],AGCEEP[region])</f>
        <v>Central Asia</v>
      </c>
      <c r="R1450" t="str">
        <f>_xlfn.XLOOKUP(Table2[[#This Row],[id]],AGCEEP[id],AGCEEP[area])</f>
        <v>Kazakhstan</v>
      </c>
      <c r="S1450" t="str">
        <f>_xlfn.XLOOKUP(Table2[[#This Row],[id]],AGCEEP[id],AGCEEP[terrain])</f>
        <v>plains</v>
      </c>
      <c r="T1450" t="str">
        <f>_xlfn.XLOOKUP(Table2[[#This Row],[id]],AGCEEP[id],AGCEEP[religion])</f>
        <v>sunni</v>
      </c>
      <c r="U1450" t="str">
        <f>_xlfn.XLOOKUP(Table2[[#This Row],[id]],AGCEEP[id],AGCEEP[climate])</f>
        <v>desertic</v>
      </c>
      <c r="V1450" t="str">
        <f>_xlfn.XLOOKUP(Table2[[#This Row],[id]],AGCEEP[id],AGCEEP[culture])</f>
        <v>tatar</v>
      </c>
      <c r="W1450" t="str">
        <f>_xlfn.XLOOKUP(Table2[[#This Row],[id]],AGCEEP[id],AGCEEP[goods])</f>
        <v>wool</v>
      </c>
      <c r="X1450" t="str">
        <f>_xlfn.XLOOKUP(Table2[[#This Row],[id]],AGCEEP[id],AGCEEP[name])</f>
        <v>Karsak</v>
      </c>
      <c r="Y1450">
        <f>_xlfn.XLOOKUP(Table2[[#This Row],[id]],AGCEEP[id],AGCEEP[colonization_difficulty])</f>
        <v>5</v>
      </c>
      <c r="Z1450">
        <f>_xlfn.XLOOKUP(Table2[[#This Row],[id]],AGCEEP[id],AGCEEP[manpower])</f>
        <v>4</v>
      </c>
      <c r="AA1450">
        <f>_xlfn.XLOOKUP(Table2[[#This Row],[id]],AGCEEP[id],AGCEEP[income])</f>
        <v>5</v>
      </c>
    </row>
    <row r="1451" spans="1:27">
      <c r="A1451" s="2">
        <v>1536</v>
      </c>
      <c r="B1451" s="3" t="s">
        <v>652</v>
      </c>
      <c r="C1451" s="3" t="s">
        <v>700</v>
      </c>
      <c r="D1451" s="3" t="s">
        <v>802</v>
      </c>
      <c r="E1451" s="3" t="s">
        <v>34</v>
      </c>
      <c r="F1451" s="3" t="s">
        <v>608</v>
      </c>
      <c r="G1451" s="3" t="s">
        <v>35</v>
      </c>
      <c r="H1451" s="3" t="s">
        <v>713</v>
      </c>
      <c r="I1451" s="3" t="s">
        <v>41</v>
      </c>
      <c r="J1451" s="3" t="s">
        <v>1226</v>
      </c>
      <c r="K1451" s="3">
        <v>5</v>
      </c>
      <c r="L1451" s="3">
        <v>3</v>
      </c>
      <c r="M1451" s="3">
        <v>1</v>
      </c>
      <c r="O1451">
        <f>Table2[[#This Row],[id]]</f>
        <v>1536</v>
      </c>
      <c r="P1451" t="str">
        <f>_xlfn.XLOOKUP(Table2[[#This Row],[id]],AGCEEP[id],AGCEEP[continent])</f>
        <v>Asia</v>
      </c>
      <c r="Q1451" t="str">
        <f>_xlfn.XLOOKUP(Table2[[#This Row],[id]],AGCEEP[id],AGCEEP[region])</f>
        <v>Siberia</v>
      </c>
      <c r="R1451" t="str">
        <f>_xlfn.XLOOKUP(Table2[[#This Row],[id]],AGCEEP[id],AGCEEP[area])</f>
        <v>Omsk</v>
      </c>
      <c r="S1451" t="str">
        <f>_xlfn.XLOOKUP(Table2[[#This Row],[id]],AGCEEP[id],AGCEEP[terrain])</f>
        <v>plains</v>
      </c>
      <c r="T1451" t="str">
        <f>_xlfn.XLOOKUP(Table2[[#This Row],[id]],AGCEEP[id],AGCEEP[religion])</f>
        <v>sunni</v>
      </c>
      <c r="U1451" t="str">
        <f>_xlfn.XLOOKUP(Table2[[#This Row],[id]],AGCEEP[id],AGCEEP[climate])</f>
        <v>temperate</v>
      </c>
      <c r="V1451" t="str">
        <f>_xlfn.XLOOKUP(Table2[[#This Row],[id]],AGCEEP[id],AGCEEP[culture])</f>
        <v>tatar</v>
      </c>
      <c r="W1451" t="str">
        <f>_xlfn.XLOOKUP(Table2[[#This Row],[id]],AGCEEP[id],AGCEEP[goods])</f>
        <v>wool</v>
      </c>
      <c r="X1451" t="str">
        <f>_xlfn.XLOOKUP(Table2[[#This Row],[id]],AGCEEP[id],AGCEEP[name])</f>
        <v>Nura</v>
      </c>
      <c r="Y1451">
        <f>_xlfn.XLOOKUP(Table2[[#This Row],[id]],AGCEEP[id],AGCEEP[colonization_difficulty])</f>
        <v>5</v>
      </c>
      <c r="Z1451">
        <f>_xlfn.XLOOKUP(Table2[[#This Row],[id]],AGCEEP[id],AGCEEP[manpower])</f>
        <v>3</v>
      </c>
      <c r="AA1451">
        <f>_xlfn.XLOOKUP(Table2[[#This Row],[id]],AGCEEP[id],AGCEEP[income])</f>
        <v>4</v>
      </c>
    </row>
    <row r="1452" spans="1:27">
      <c r="A1452" s="2">
        <v>1537</v>
      </c>
      <c r="B1452" s="3" t="s">
        <v>11</v>
      </c>
      <c r="C1452" s="3" t="s">
        <v>1955</v>
      </c>
      <c r="D1452" s="3" t="s">
        <v>1227</v>
      </c>
      <c r="E1452" s="3" t="s">
        <v>34</v>
      </c>
      <c r="F1452" s="3" t="s">
        <v>15</v>
      </c>
      <c r="G1452" s="3" t="s">
        <v>16</v>
      </c>
      <c r="H1452" s="3" t="s">
        <v>377</v>
      </c>
      <c r="I1452" s="3" t="s">
        <v>20</v>
      </c>
      <c r="J1452" s="3" t="s">
        <v>1228</v>
      </c>
      <c r="K1452" s="3">
        <v>3</v>
      </c>
      <c r="L1452" s="3">
        <v>1</v>
      </c>
      <c r="M1452" s="3">
        <v>1</v>
      </c>
      <c r="O1452">
        <f>Table2[[#This Row],[id]]</f>
        <v>1537</v>
      </c>
      <c r="P1452" t="str">
        <f>_xlfn.XLOOKUP(Table2[[#This Row],[id]],AGCEEP[id],AGCEEP[continent])</f>
        <v>America</v>
      </c>
      <c r="Q1452" t="str">
        <f>_xlfn.XLOOKUP(Table2[[#This Row],[id]],AGCEEP[id],AGCEEP[region])</f>
        <v>North America</v>
      </c>
      <c r="R1452" t="str">
        <f>_xlfn.XLOOKUP(Table2[[#This Row],[id]],AGCEEP[id],AGCEEP[area])</f>
        <v>Greenland</v>
      </c>
      <c r="S1452" t="str">
        <f>_xlfn.XLOOKUP(Table2[[#This Row],[id]],AGCEEP[id],AGCEEP[terrain])</f>
        <v>plains</v>
      </c>
      <c r="T1452" t="str">
        <f>_xlfn.XLOOKUP(Table2[[#This Row],[id]],AGCEEP[id],AGCEEP[religion])</f>
        <v>pagan</v>
      </c>
      <c r="U1452" t="str">
        <f>_xlfn.XLOOKUP(Table2[[#This Row],[id]],AGCEEP[id],AGCEEP[climate])</f>
        <v>arctic</v>
      </c>
      <c r="V1452" t="str">
        <f>_xlfn.XLOOKUP(Table2[[#This Row],[id]],AGCEEP[id],AGCEEP[culture])</f>
        <v>scandinavian</v>
      </c>
      <c r="W1452" t="str">
        <f>_xlfn.XLOOKUP(Table2[[#This Row],[id]],AGCEEP[id],AGCEEP[goods])</f>
        <v>fish</v>
      </c>
      <c r="X1452" t="str">
        <f>_xlfn.XLOOKUP(Table2[[#This Row],[id]],AGCEEP[id],AGCEEP[name])</f>
        <v>Vestbygden</v>
      </c>
      <c r="Y1452">
        <f>_xlfn.XLOOKUP(Table2[[#This Row],[id]],AGCEEP[id],AGCEEP[colonization_difficulty])</f>
        <v>3</v>
      </c>
      <c r="Z1452">
        <f>_xlfn.XLOOKUP(Table2[[#This Row],[id]],AGCEEP[id],AGCEEP[manpower])</f>
        <v>1</v>
      </c>
      <c r="AA1452">
        <f>_xlfn.XLOOKUP(Table2[[#This Row],[id]],AGCEEP[id],AGCEEP[income])</f>
        <v>1</v>
      </c>
    </row>
    <row r="1453" spans="1:27">
      <c r="A1453" s="2">
        <v>1538</v>
      </c>
      <c r="B1453" s="3" t="s">
        <v>11</v>
      </c>
      <c r="C1453" s="3" t="s">
        <v>1955</v>
      </c>
      <c r="D1453" s="3" t="s">
        <v>1227</v>
      </c>
      <c r="E1453" s="3" t="s">
        <v>34</v>
      </c>
      <c r="F1453" s="3" t="s">
        <v>15</v>
      </c>
      <c r="G1453" s="3" t="s">
        <v>16</v>
      </c>
      <c r="H1453" s="3" t="s">
        <v>377</v>
      </c>
      <c r="I1453" s="3" t="s">
        <v>27</v>
      </c>
      <c r="J1453" s="3" t="s">
        <v>1229</v>
      </c>
      <c r="K1453" s="3">
        <v>3</v>
      </c>
      <c r="L1453" s="3">
        <v>1</v>
      </c>
      <c r="M1453" s="3">
        <v>1</v>
      </c>
      <c r="O1453">
        <f>Table2[[#This Row],[id]]</f>
        <v>1538</v>
      </c>
      <c r="P1453" t="str">
        <f>_xlfn.XLOOKUP(Table2[[#This Row],[id]],AGCEEP[id],AGCEEP[continent])</f>
        <v>America</v>
      </c>
      <c r="Q1453" t="str">
        <f>_xlfn.XLOOKUP(Table2[[#This Row],[id]],AGCEEP[id],AGCEEP[region])</f>
        <v>North America</v>
      </c>
      <c r="R1453" t="str">
        <f>_xlfn.XLOOKUP(Table2[[#This Row],[id]],AGCEEP[id],AGCEEP[area])</f>
        <v>Greenland</v>
      </c>
      <c r="S1453" t="str">
        <f>_xlfn.XLOOKUP(Table2[[#This Row],[id]],AGCEEP[id],AGCEEP[terrain])</f>
        <v>plains</v>
      </c>
      <c r="T1453" t="str">
        <f>_xlfn.XLOOKUP(Table2[[#This Row],[id]],AGCEEP[id],AGCEEP[religion])</f>
        <v>pagan</v>
      </c>
      <c r="U1453" t="str">
        <f>_xlfn.XLOOKUP(Table2[[#This Row],[id]],AGCEEP[id],AGCEEP[climate])</f>
        <v>arctic</v>
      </c>
      <c r="V1453" t="str">
        <f>_xlfn.XLOOKUP(Table2[[#This Row],[id]],AGCEEP[id],AGCEEP[culture])</f>
        <v>scandinavian</v>
      </c>
      <c r="W1453" t="str">
        <f>_xlfn.XLOOKUP(Table2[[#This Row],[id]],AGCEEP[id],AGCEEP[goods])</f>
        <v>fish</v>
      </c>
      <c r="X1453" t="str">
        <f>_xlfn.XLOOKUP(Table2[[#This Row],[id]],AGCEEP[id],AGCEEP[name])</f>
        <v>Eiriksfjord</v>
      </c>
      <c r="Y1453">
        <f>_xlfn.XLOOKUP(Table2[[#This Row],[id]],AGCEEP[id],AGCEEP[colonization_difficulty])</f>
        <v>3</v>
      </c>
      <c r="Z1453">
        <f>_xlfn.XLOOKUP(Table2[[#This Row],[id]],AGCEEP[id],AGCEEP[manpower])</f>
        <v>1</v>
      </c>
      <c r="AA1453">
        <f>_xlfn.XLOOKUP(Table2[[#This Row],[id]],AGCEEP[id],AGCEEP[income])</f>
        <v>1</v>
      </c>
    </row>
    <row r="1454" spans="1:27">
      <c r="A1454" s="2">
        <v>1539</v>
      </c>
      <c r="B1454" s="3" t="s">
        <v>652</v>
      </c>
      <c r="C1454" s="3" t="s">
        <v>867</v>
      </c>
      <c r="D1454" s="3" t="s">
        <v>1230</v>
      </c>
      <c r="E1454" s="3" t="s">
        <v>14</v>
      </c>
      <c r="F1454" s="3" t="s">
        <v>747</v>
      </c>
      <c r="G1454" s="3" t="s">
        <v>16</v>
      </c>
      <c r="H1454" s="3" t="s">
        <v>767</v>
      </c>
      <c r="I1454" s="3" t="s">
        <v>41</v>
      </c>
      <c r="J1454" s="3" t="s">
        <v>1231</v>
      </c>
      <c r="K1454" s="3">
        <v>5</v>
      </c>
      <c r="L1454" s="3">
        <v>1</v>
      </c>
      <c r="M1454" s="3">
        <v>2</v>
      </c>
      <c r="O1454">
        <f>Table2[[#This Row],[id]]</f>
        <v>1539</v>
      </c>
      <c r="P1454" t="str">
        <f>_xlfn.XLOOKUP(Table2[[#This Row],[id]],AGCEEP[id],AGCEEP[continent])</f>
        <v>Asia</v>
      </c>
      <c r="Q1454" t="str">
        <f>_xlfn.XLOOKUP(Table2[[#This Row],[id]],AGCEEP[id],AGCEEP[region])</f>
        <v>China</v>
      </c>
      <c r="R1454" t="str">
        <f>_xlfn.XLOOKUP(Table2[[#This Row],[id]],AGCEEP[id],AGCEEP[area])</f>
        <v>Himalaya</v>
      </c>
      <c r="S1454" t="str">
        <f>_xlfn.XLOOKUP(Table2[[#This Row],[id]],AGCEEP[id],AGCEEP[terrain])</f>
        <v>mountain</v>
      </c>
      <c r="T1454" t="str">
        <f>_xlfn.XLOOKUP(Table2[[#This Row],[id]],AGCEEP[id],AGCEEP[religion])</f>
        <v>hindu</v>
      </c>
      <c r="U1454" t="str">
        <f>_xlfn.XLOOKUP(Table2[[#This Row],[id]],AGCEEP[id],AGCEEP[climate])</f>
        <v>arctic</v>
      </c>
      <c r="V1454" t="str">
        <f>_xlfn.XLOOKUP(Table2[[#This Row],[id]],AGCEEP[id],AGCEEP[culture])</f>
        <v>nepali</v>
      </c>
      <c r="W1454" t="str">
        <f>_xlfn.XLOOKUP(Table2[[#This Row],[id]],AGCEEP[id],AGCEEP[goods])</f>
        <v>wool</v>
      </c>
      <c r="X1454" t="str">
        <f>_xlfn.XLOOKUP(Table2[[#This Row],[id]],AGCEEP[id],AGCEEP[name])</f>
        <v>Nepal</v>
      </c>
      <c r="Y1454">
        <f>_xlfn.XLOOKUP(Table2[[#This Row],[id]],AGCEEP[id],AGCEEP[colonization_difficulty])</f>
        <v>5</v>
      </c>
      <c r="Z1454">
        <f>_xlfn.XLOOKUP(Table2[[#This Row],[id]],AGCEEP[id],AGCEEP[manpower])</f>
        <v>1</v>
      </c>
      <c r="AA1454">
        <f>_xlfn.XLOOKUP(Table2[[#This Row],[id]],AGCEEP[id],AGCEEP[income])</f>
        <v>2</v>
      </c>
    </row>
    <row r="1455" spans="1:27">
      <c r="A1455" s="2">
        <v>1540</v>
      </c>
      <c r="B1455" s="3" t="s">
        <v>652</v>
      </c>
      <c r="C1455" s="3" t="s">
        <v>867</v>
      </c>
      <c r="D1455" s="3" t="s">
        <v>1230</v>
      </c>
      <c r="E1455" s="3" t="s">
        <v>14</v>
      </c>
      <c r="F1455" s="3" t="s">
        <v>798</v>
      </c>
      <c r="G1455" s="3" t="s">
        <v>16</v>
      </c>
      <c r="H1455" s="3" t="s">
        <v>1232</v>
      </c>
      <c r="I1455" s="3" t="s">
        <v>41</v>
      </c>
      <c r="J1455" s="3" t="s">
        <v>1233</v>
      </c>
      <c r="K1455" s="3">
        <v>5</v>
      </c>
      <c r="L1455" s="3">
        <v>1</v>
      </c>
      <c r="M1455" s="3">
        <v>1</v>
      </c>
      <c r="O1455">
        <f>Table2[[#This Row],[id]]</f>
        <v>1540</v>
      </c>
      <c r="P1455" t="str">
        <f>_xlfn.XLOOKUP(Table2[[#This Row],[id]],AGCEEP[id],AGCEEP[continent])</f>
        <v>Asia</v>
      </c>
      <c r="Q1455" t="str">
        <f>_xlfn.XLOOKUP(Table2[[#This Row],[id]],AGCEEP[id],AGCEEP[region])</f>
        <v>China</v>
      </c>
      <c r="R1455" t="str">
        <f>_xlfn.XLOOKUP(Table2[[#This Row],[id]],AGCEEP[id],AGCEEP[area])</f>
        <v>Himalaya</v>
      </c>
      <c r="S1455" t="str">
        <f>_xlfn.XLOOKUP(Table2[[#This Row],[id]],AGCEEP[id],AGCEEP[terrain])</f>
        <v>mountain</v>
      </c>
      <c r="T1455" t="str">
        <f>_xlfn.XLOOKUP(Table2[[#This Row],[id]],AGCEEP[id],AGCEEP[religion])</f>
        <v>buddhist</v>
      </c>
      <c r="U1455" t="str">
        <f>_xlfn.XLOOKUP(Table2[[#This Row],[id]],AGCEEP[id],AGCEEP[climate])</f>
        <v>arctic</v>
      </c>
      <c r="V1455" t="str">
        <f>_xlfn.XLOOKUP(Table2[[#This Row],[id]],AGCEEP[id],AGCEEP[culture])</f>
        <v>tibetan</v>
      </c>
      <c r="W1455" t="str">
        <f>_xlfn.XLOOKUP(Table2[[#This Row],[id]],AGCEEP[id],AGCEEP[goods])</f>
        <v>wool</v>
      </c>
      <c r="X1455" t="str">
        <f>_xlfn.XLOOKUP(Table2[[#This Row],[id]],AGCEEP[id],AGCEEP[name])</f>
        <v>Gangdise</v>
      </c>
      <c r="Y1455">
        <f>_xlfn.XLOOKUP(Table2[[#This Row],[id]],AGCEEP[id],AGCEEP[colonization_difficulty])</f>
        <v>5</v>
      </c>
      <c r="Z1455">
        <f>_xlfn.XLOOKUP(Table2[[#This Row],[id]],AGCEEP[id],AGCEEP[manpower])</f>
        <v>1</v>
      </c>
      <c r="AA1455">
        <f>_xlfn.XLOOKUP(Table2[[#This Row],[id]],AGCEEP[id],AGCEEP[income])</f>
        <v>1</v>
      </c>
    </row>
    <row r="1456" spans="1:27">
      <c r="A1456" s="2">
        <v>1541</v>
      </c>
      <c r="B1456" s="3" t="s">
        <v>652</v>
      </c>
      <c r="C1456" s="3" t="s">
        <v>867</v>
      </c>
      <c r="D1456" s="3" t="s">
        <v>1230</v>
      </c>
      <c r="E1456" s="3" t="s">
        <v>14</v>
      </c>
      <c r="F1456" s="3" t="s">
        <v>798</v>
      </c>
      <c r="G1456" s="3" t="s">
        <v>16</v>
      </c>
      <c r="H1456" s="3" t="s">
        <v>1232</v>
      </c>
      <c r="I1456" s="3" t="s">
        <v>41</v>
      </c>
      <c r="J1456" s="3" t="s">
        <v>1234</v>
      </c>
      <c r="K1456" s="3">
        <v>5</v>
      </c>
      <c r="L1456" s="3">
        <v>1</v>
      </c>
      <c r="M1456" s="3">
        <v>1</v>
      </c>
      <c r="O1456">
        <f>Table2[[#This Row],[id]]</f>
        <v>1541</v>
      </c>
      <c r="P1456" t="str">
        <f>_xlfn.XLOOKUP(Table2[[#This Row],[id]],AGCEEP[id],AGCEEP[continent])</f>
        <v>Asia</v>
      </c>
      <c r="Q1456" t="str">
        <f>_xlfn.XLOOKUP(Table2[[#This Row],[id]],AGCEEP[id],AGCEEP[region])</f>
        <v>China</v>
      </c>
      <c r="R1456" t="str">
        <f>_xlfn.XLOOKUP(Table2[[#This Row],[id]],AGCEEP[id],AGCEEP[area])</f>
        <v>Himalaya</v>
      </c>
      <c r="S1456" t="str">
        <f>_xlfn.XLOOKUP(Table2[[#This Row],[id]],AGCEEP[id],AGCEEP[terrain])</f>
        <v>mountain</v>
      </c>
      <c r="T1456" t="str">
        <f>_xlfn.XLOOKUP(Table2[[#This Row],[id]],AGCEEP[id],AGCEEP[religion])</f>
        <v>buddhist</v>
      </c>
      <c r="U1456" t="str">
        <f>_xlfn.XLOOKUP(Table2[[#This Row],[id]],AGCEEP[id],AGCEEP[climate])</f>
        <v>arctic</v>
      </c>
      <c r="V1456" t="str">
        <f>_xlfn.XLOOKUP(Table2[[#This Row],[id]],AGCEEP[id],AGCEEP[culture])</f>
        <v>tibetan</v>
      </c>
      <c r="W1456" t="str">
        <f>_xlfn.XLOOKUP(Table2[[#This Row],[id]],AGCEEP[id],AGCEEP[goods])</f>
        <v>wool</v>
      </c>
      <c r="X1456" t="str">
        <f>_xlfn.XLOOKUP(Table2[[#This Row],[id]],AGCEEP[id],AGCEEP[name])</f>
        <v>Kunlun</v>
      </c>
      <c r="Y1456">
        <f>_xlfn.XLOOKUP(Table2[[#This Row],[id]],AGCEEP[id],AGCEEP[colonization_difficulty])</f>
        <v>5</v>
      </c>
      <c r="Z1456">
        <f>_xlfn.XLOOKUP(Table2[[#This Row],[id]],AGCEEP[id],AGCEEP[manpower])</f>
        <v>1</v>
      </c>
      <c r="AA1456">
        <f>_xlfn.XLOOKUP(Table2[[#This Row],[id]],AGCEEP[id],AGCEEP[income])</f>
        <v>1</v>
      </c>
    </row>
    <row r="1457" spans="1:27">
      <c r="A1457" s="2">
        <v>1542</v>
      </c>
      <c r="B1457" s="3" t="s">
        <v>652</v>
      </c>
      <c r="C1457" s="3" t="s">
        <v>867</v>
      </c>
      <c r="D1457" s="3" t="s">
        <v>1230</v>
      </c>
      <c r="E1457" s="3" t="s">
        <v>1956</v>
      </c>
      <c r="F1457" s="3" t="s">
        <v>798</v>
      </c>
      <c r="G1457" s="3" t="s">
        <v>16</v>
      </c>
      <c r="H1457" s="3" t="s">
        <v>1232</v>
      </c>
      <c r="I1457" s="3" t="s">
        <v>41</v>
      </c>
      <c r="J1457" s="3" t="s">
        <v>1235</v>
      </c>
      <c r="K1457" s="3">
        <v>5</v>
      </c>
      <c r="L1457" s="3">
        <v>1</v>
      </c>
      <c r="M1457" s="3">
        <v>1</v>
      </c>
      <c r="O1457">
        <f>Table2[[#This Row],[id]]</f>
        <v>1542</v>
      </c>
      <c r="P1457" t="str">
        <f>_xlfn.XLOOKUP(Table2[[#This Row],[id]],AGCEEP[id],AGCEEP[continent])</f>
        <v>Asia</v>
      </c>
      <c r="Q1457" t="str">
        <f>_xlfn.XLOOKUP(Table2[[#This Row],[id]],AGCEEP[id],AGCEEP[region])</f>
        <v>China</v>
      </c>
      <c r="R1457" t="str">
        <f>_xlfn.XLOOKUP(Table2[[#This Row],[id]],AGCEEP[id],AGCEEP[area])</f>
        <v>Himalaya</v>
      </c>
      <c r="S1457" t="str">
        <f>_xlfn.XLOOKUP(Table2[[#This Row],[id]],AGCEEP[id],AGCEEP[terrain])</f>
        <v>mountain</v>
      </c>
      <c r="T1457" t="str">
        <f>_xlfn.XLOOKUP(Table2[[#This Row],[id]],AGCEEP[id],AGCEEP[religion])</f>
        <v>buddhist</v>
      </c>
      <c r="U1457" t="str">
        <f>_xlfn.XLOOKUP(Table2[[#This Row],[id]],AGCEEP[id],AGCEEP[climate])</f>
        <v>arctic</v>
      </c>
      <c r="V1457" t="str">
        <f>_xlfn.XLOOKUP(Table2[[#This Row],[id]],AGCEEP[id],AGCEEP[culture])</f>
        <v>tibetan</v>
      </c>
      <c r="W1457" t="str">
        <f>_xlfn.XLOOKUP(Table2[[#This Row],[id]],AGCEEP[id],AGCEEP[goods])</f>
        <v>wool</v>
      </c>
      <c r="X1457" t="str">
        <f>_xlfn.XLOOKUP(Table2[[#This Row],[id]],AGCEEP[id],AGCEEP[name])</f>
        <v>Dangla</v>
      </c>
      <c r="Y1457">
        <f>_xlfn.XLOOKUP(Table2[[#This Row],[id]],AGCEEP[id],AGCEEP[colonization_difficulty])</f>
        <v>5</v>
      </c>
      <c r="Z1457">
        <f>_xlfn.XLOOKUP(Table2[[#This Row],[id]],AGCEEP[id],AGCEEP[manpower])</f>
        <v>1</v>
      </c>
      <c r="AA1457">
        <f>_xlfn.XLOOKUP(Table2[[#This Row],[id]],AGCEEP[id],AGCEEP[income])</f>
        <v>1</v>
      </c>
    </row>
    <row r="1458" spans="1:27">
      <c r="A1458" s="2">
        <v>1543</v>
      </c>
      <c r="B1458" s="3" t="s">
        <v>652</v>
      </c>
      <c r="C1458" s="3" t="s">
        <v>867</v>
      </c>
      <c r="D1458" s="3" t="s">
        <v>1230</v>
      </c>
      <c r="E1458" s="3" t="s">
        <v>14</v>
      </c>
      <c r="F1458" s="3" t="s">
        <v>798</v>
      </c>
      <c r="G1458" s="3" t="s">
        <v>16</v>
      </c>
      <c r="H1458" s="3" t="s">
        <v>1232</v>
      </c>
      <c r="I1458" s="3" t="s">
        <v>41</v>
      </c>
      <c r="J1458" s="3" t="s">
        <v>1236</v>
      </c>
      <c r="K1458" s="3">
        <v>5</v>
      </c>
      <c r="L1458" s="3">
        <v>2</v>
      </c>
      <c r="M1458" s="3">
        <v>2</v>
      </c>
      <c r="O1458">
        <f>Table2[[#This Row],[id]]</f>
        <v>1543</v>
      </c>
      <c r="P1458" t="str">
        <f>_xlfn.XLOOKUP(Table2[[#This Row],[id]],AGCEEP[id],AGCEEP[continent])</f>
        <v>Asia</v>
      </c>
      <c r="Q1458" t="str">
        <f>_xlfn.XLOOKUP(Table2[[#This Row],[id]],AGCEEP[id],AGCEEP[region])</f>
        <v>China</v>
      </c>
      <c r="R1458" t="str">
        <f>_xlfn.XLOOKUP(Table2[[#This Row],[id]],AGCEEP[id],AGCEEP[area])</f>
        <v>Himalaya</v>
      </c>
      <c r="S1458" t="str">
        <f>_xlfn.XLOOKUP(Table2[[#This Row],[id]],AGCEEP[id],AGCEEP[terrain])</f>
        <v>mountain</v>
      </c>
      <c r="T1458" t="str">
        <f>_xlfn.XLOOKUP(Table2[[#This Row],[id]],AGCEEP[id],AGCEEP[religion])</f>
        <v>buddhist</v>
      </c>
      <c r="U1458" t="str">
        <f>_xlfn.XLOOKUP(Table2[[#This Row],[id]],AGCEEP[id],AGCEEP[climate])</f>
        <v>arctic</v>
      </c>
      <c r="V1458" t="str">
        <f>_xlfn.XLOOKUP(Table2[[#This Row],[id]],AGCEEP[id],AGCEEP[culture])</f>
        <v>tibetan</v>
      </c>
      <c r="W1458" t="str">
        <f>_xlfn.XLOOKUP(Table2[[#This Row],[id]],AGCEEP[id],AGCEEP[goods])</f>
        <v>wool</v>
      </c>
      <c r="X1458" t="str">
        <f>_xlfn.XLOOKUP(Table2[[#This Row],[id]],AGCEEP[id],AGCEEP[name])</f>
        <v>Lhasa</v>
      </c>
      <c r="Y1458">
        <f>_xlfn.XLOOKUP(Table2[[#This Row],[id]],AGCEEP[id],AGCEEP[colonization_difficulty])</f>
        <v>5</v>
      </c>
      <c r="Z1458">
        <f>_xlfn.XLOOKUP(Table2[[#This Row],[id]],AGCEEP[id],AGCEEP[manpower])</f>
        <v>2</v>
      </c>
      <c r="AA1458">
        <f>_xlfn.XLOOKUP(Table2[[#This Row],[id]],AGCEEP[id],AGCEEP[income])</f>
        <v>2</v>
      </c>
    </row>
    <row r="1459" spans="1:27">
      <c r="A1459" s="2">
        <v>1544</v>
      </c>
      <c r="B1459" s="3" t="s">
        <v>652</v>
      </c>
      <c r="C1459" s="3" t="s">
        <v>867</v>
      </c>
      <c r="D1459" s="3" t="s">
        <v>1237</v>
      </c>
      <c r="E1459" s="3" t="s">
        <v>1956</v>
      </c>
      <c r="F1459" s="3" t="s">
        <v>798</v>
      </c>
      <c r="G1459" s="3" t="s">
        <v>75</v>
      </c>
      <c r="H1459" s="3" t="s">
        <v>885</v>
      </c>
      <c r="I1459" s="3" t="s">
        <v>41</v>
      </c>
      <c r="J1459" s="3" t="s">
        <v>1238</v>
      </c>
      <c r="K1459" s="3">
        <v>5</v>
      </c>
      <c r="L1459" s="3">
        <v>1</v>
      </c>
      <c r="M1459" s="3">
        <v>1</v>
      </c>
      <c r="O1459">
        <f>Table2[[#This Row],[id]]</f>
        <v>1544</v>
      </c>
      <c r="P1459" t="str">
        <f>_xlfn.XLOOKUP(Table2[[#This Row],[id]],AGCEEP[id],AGCEEP[continent])</f>
        <v>Asia</v>
      </c>
      <c r="Q1459" t="str">
        <f>_xlfn.XLOOKUP(Table2[[#This Row],[id]],AGCEEP[id],AGCEEP[region])</f>
        <v>China</v>
      </c>
      <c r="R1459" t="str">
        <f>_xlfn.XLOOKUP(Table2[[#This Row],[id]],AGCEEP[id],AGCEEP[area])</f>
        <v>Chengdu</v>
      </c>
      <c r="S1459" t="str">
        <f>_xlfn.XLOOKUP(Table2[[#This Row],[id]],AGCEEP[id],AGCEEP[terrain])</f>
        <v>mountain</v>
      </c>
      <c r="T1459" t="str">
        <f>_xlfn.XLOOKUP(Table2[[#This Row],[id]],AGCEEP[id],AGCEEP[religion])</f>
        <v>buddhist</v>
      </c>
      <c r="U1459" t="str">
        <f>_xlfn.XLOOKUP(Table2[[#This Row],[id]],AGCEEP[id],AGCEEP[climate])</f>
        <v>arctic</v>
      </c>
      <c r="V1459" t="str">
        <f>_xlfn.XLOOKUP(Table2[[#This Row],[id]],AGCEEP[id],AGCEEP[culture])</f>
        <v>tibetan</v>
      </c>
      <c r="W1459" t="str">
        <f>_xlfn.XLOOKUP(Table2[[#This Row],[id]],AGCEEP[id],AGCEEP[goods])</f>
        <v>wool</v>
      </c>
      <c r="X1459" t="str">
        <f>_xlfn.XLOOKUP(Table2[[#This Row],[id]],AGCEEP[id],AGCEEP[name])</f>
        <v>Xinjiang</v>
      </c>
      <c r="Y1459">
        <f>_xlfn.XLOOKUP(Table2[[#This Row],[id]],AGCEEP[id],AGCEEP[colonization_difficulty])</f>
        <v>5</v>
      </c>
      <c r="Z1459">
        <f>_xlfn.XLOOKUP(Table2[[#This Row],[id]],AGCEEP[id],AGCEEP[manpower])</f>
        <v>1</v>
      </c>
      <c r="AA1459">
        <f>_xlfn.XLOOKUP(Table2[[#This Row],[id]],AGCEEP[id],AGCEEP[income])</f>
        <v>1</v>
      </c>
    </row>
    <row r="1460" spans="1:27">
      <c r="A1460" s="2">
        <v>1545</v>
      </c>
      <c r="B1460" s="3" t="s">
        <v>652</v>
      </c>
      <c r="C1460" s="3" t="s">
        <v>867</v>
      </c>
      <c r="D1460" s="3" t="s">
        <v>1237</v>
      </c>
      <c r="E1460" s="3" t="s">
        <v>1956</v>
      </c>
      <c r="F1460" s="3" t="s">
        <v>798</v>
      </c>
      <c r="G1460" s="3" t="s">
        <v>75</v>
      </c>
      <c r="H1460" s="3" t="s">
        <v>921</v>
      </c>
      <c r="I1460" s="3" t="s">
        <v>141</v>
      </c>
      <c r="J1460" s="3" t="s">
        <v>1239</v>
      </c>
      <c r="K1460" s="3">
        <v>5</v>
      </c>
      <c r="L1460" s="3">
        <v>2</v>
      </c>
      <c r="M1460" s="3">
        <v>2</v>
      </c>
      <c r="O1460">
        <f>Table2[[#This Row],[id]]</f>
        <v>1545</v>
      </c>
      <c r="P1460" t="str">
        <f>_xlfn.XLOOKUP(Table2[[#This Row],[id]],AGCEEP[id],AGCEEP[continent])</f>
        <v>Asia</v>
      </c>
      <c r="Q1460" t="str">
        <f>_xlfn.XLOOKUP(Table2[[#This Row],[id]],AGCEEP[id],AGCEEP[region])</f>
        <v>China</v>
      </c>
      <c r="R1460" t="str">
        <f>_xlfn.XLOOKUP(Table2[[#This Row],[id]],AGCEEP[id],AGCEEP[area])</f>
        <v>Chengdu</v>
      </c>
      <c r="S1460" t="str">
        <f>_xlfn.XLOOKUP(Table2[[#This Row],[id]],AGCEEP[id],AGCEEP[terrain])</f>
        <v>mountain</v>
      </c>
      <c r="T1460" t="str">
        <f>_xlfn.XLOOKUP(Table2[[#This Row],[id]],AGCEEP[id],AGCEEP[religion])</f>
        <v>pagan</v>
      </c>
      <c r="U1460" t="str">
        <f>_xlfn.XLOOKUP(Table2[[#This Row],[id]],AGCEEP[id],AGCEEP[climate])</f>
        <v>tropical</v>
      </c>
      <c r="V1460" t="str">
        <f>_xlfn.XLOOKUP(Table2[[#This Row],[id]],AGCEEP[id],AGCEEP[culture])</f>
        <v>upper_burman</v>
      </c>
      <c r="W1460" t="str">
        <f>_xlfn.XLOOKUP(Table2[[#This Row],[id]],AGCEEP[id],AGCEEP[goods])</f>
        <v>iron</v>
      </c>
      <c r="X1460" t="str">
        <f>_xlfn.XLOOKUP(Table2[[#This Row],[id]],AGCEEP[id],AGCEEP[name])</f>
        <v>Kachin</v>
      </c>
      <c r="Y1460">
        <f>_xlfn.XLOOKUP(Table2[[#This Row],[id]],AGCEEP[id],AGCEEP[colonization_difficulty])</f>
        <v>5</v>
      </c>
      <c r="Z1460">
        <f>_xlfn.XLOOKUP(Table2[[#This Row],[id]],AGCEEP[id],AGCEEP[manpower])</f>
        <v>2</v>
      </c>
      <c r="AA1460">
        <f>_xlfn.XLOOKUP(Table2[[#This Row],[id]],AGCEEP[id],AGCEEP[income])</f>
        <v>5</v>
      </c>
    </row>
    <row r="1461" spans="1:27">
      <c r="A1461" s="2">
        <v>1546</v>
      </c>
      <c r="B1461" s="3" t="s">
        <v>652</v>
      </c>
      <c r="C1461" s="3" t="s">
        <v>903</v>
      </c>
      <c r="D1461" s="3" t="s">
        <v>920</v>
      </c>
      <c r="E1461" s="3" t="s">
        <v>1956</v>
      </c>
      <c r="F1461" s="3" t="s">
        <v>747</v>
      </c>
      <c r="G1461" s="3" t="s">
        <v>75</v>
      </c>
      <c r="H1461" s="3" t="s">
        <v>921</v>
      </c>
      <c r="I1461" s="3" t="s">
        <v>352</v>
      </c>
      <c r="J1461" s="3" t="s">
        <v>920</v>
      </c>
      <c r="K1461" s="3">
        <v>5</v>
      </c>
      <c r="L1461" s="3">
        <v>5</v>
      </c>
      <c r="M1461" s="3">
        <v>2</v>
      </c>
      <c r="O1461">
        <f>Table2[[#This Row],[id]]</f>
        <v>1546</v>
      </c>
      <c r="P1461" t="str">
        <f>_xlfn.XLOOKUP(Table2[[#This Row],[id]],AGCEEP[id],AGCEEP[continent])</f>
        <v>Asia</v>
      </c>
      <c r="Q1461" t="str">
        <f>_xlfn.XLOOKUP(Table2[[#This Row],[id]],AGCEEP[id],AGCEEP[region])</f>
        <v>Indochina</v>
      </c>
      <c r="R1461" t="str">
        <f>_xlfn.XLOOKUP(Table2[[#This Row],[id]],AGCEEP[id],AGCEEP[area])</f>
        <v>Assam</v>
      </c>
      <c r="S1461" t="str">
        <f>_xlfn.XLOOKUP(Table2[[#This Row],[id]],AGCEEP[id],AGCEEP[terrain])</f>
        <v>mountain</v>
      </c>
      <c r="T1461" t="str">
        <f>_xlfn.XLOOKUP(Table2[[#This Row],[id]],AGCEEP[id],AGCEEP[religion])</f>
        <v>buddhist</v>
      </c>
      <c r="U1461" t="str">
        <f>_xlfn.XLOOKUP(Table2[[#This Row],[id]],AGCEEP[id],AGCEEP[climate])</f>
        <v>tropical</v>
      </c>
      <c r="V1461" t="str">
        <f>_xlfn.XLOOKUP(Table2[[#This Row],[id]],AGCEEP[id],AGCEEP[culture])</f>
        <v>burmese</v>
      </c>
      <c r="W1461" t="str">
        <f>_xlfn.XLOOKUP(Table2[[#This Row],[id]],AGCEEP[id],AGCEEP[goods])</f>
        <v>cloth</v>
      </c>
      <c r="X1461" t="str">
        <f>_xlfn.XLOOKUP(Table2[[#This Row],[id]],AGCEEP[id],AGCEEP[name])</f>
        <v>Assam</v>
      </c>
      <c r="Y1461">
        <f>_xlfn.XLOOKUP(Table2[[#This Row],[id]],AGCEEP[id],AGCEEP[colonization_difficulty])</f>
        <v>5</v>
      </c>
      <c r="Z1461">
        <f>_xlfn.XLOOKUP(Table2[[#This Row],[id]],AGCEEP[id],AGCEEP[manpower])</f>
        <v>5</v>
      </c>
      <c r="AA1461">
        <f>_xlfn.XLOOKUP(Table2[[#This Row],[id]],AGCEEP[id],AGCEEP[income])</f>
        <v>5</v>
      </c>
    </row>
    <row r="1462" spans="1:27">
      <c r="A1462" s="2">
        <v>1547</v>
      </c>
      <c r="B1462" s="3" t="s">
        <v>652</v>
      </c>
      <c r="C1462" s="3" t="s">
        <v>903</v>
      </c>
      <c r="D1462" s="3" t="s">
        <v>923</v>
      </c>
      <c r="E1462" s="3" t="s">
        <v>1956</v>
      </c>
      <c r="F1462" s="3" t="s">
        <v>798</v>
      </c>
      <c r="G1462" s="3" t="s">
        <v>75</v>
      </c>
      <c r="H1462" s="3" t="s">
        <v>921</v>
      </c>
      <c r="I1462" s="3" t="s">
        <v>43</v>
      </c>
      <c r="J1462" s="3" t="s">
        <v>1240</v>
      </c>
      <c r="K1462" s="3">
        <v>5</v>
      </c>
      <c r="L1462" s="3">
        <v>6</v>
      </c>
      <c r="M1462" s="3">
        <v>2</v>
      </c>
      <c r="O1462">
        <f>Table2[[#This Row],[id]]</f>
        <v>1547</v>
      </c>
      <c r="P1462" t="str">
        <f>_xlfn.XLOOKUP(Table2[[#This Row],[id]],AGCEEP[id],AGCEEP[continent])</f>
        <v>Asia</v>
      </c>
      <c r="Q1462" t="str">
        <f>_xlfn.XLOOKUP(Table2[[#This Row],[id]],AGCEEP[id],AGCEEP[region])</f>
        <v>Indochina</v>
      </c>
      <c r="R1462" t="str">
        <f>_xlfn.XLOOKUP(Table2[[#This Row],[id]],AGCEEP[id],AGCEEP[area])</f>
        <v>Burma</v>
      </c>
      <c r="S1462" t="str">
        <f>_xlfn.XLOOKUP(Table2[[#This Row],[id]],AGCEEP[id],AGCEEP[terrain])</f>
        <v>forest</v>
      </c>
      <c r="T1462" t="str">
        <f>_xlfn.XLOOKUP(Table2[[#This Row],[id]],AGCEEP[id],AGCEEP[religion])</f>
        <v>buddhist</v>
      </c>
      <c r="U1462" t="str">
        <f>_xlfn.XLOOKUP(Table2[[#This Row],[id]],AGCEEP[id],AGCEEP[climate])</f>
        <v>tropical</v>
      </c>
      <c r="V1462" t="str">
        <f>_xlfn.XLOOKUP(Table2[[#This Row],[id]],AGCEEP[id],AGCEEP[culture])</f>
        <v>burmese</v>
      </c>
      <c r="W1462" t="str">
        <f>_xlfn.XLOOKUP(Table2[[#This Row],[id]],AGCEEP[id],AGCEEP[goods])</f>
        <v>grain</v>
      </c>
      <c r="X1462" t="str">
        <f>_xlfn.XLOOKUP(Table2[[#This Row],[id]],AGCEEP[id],AGCEEP[name])</f>
        <v>Mandalay</v>
      </c>
      <c r="Y1462">
        <f>_xlfn.XLOOKUP(Table2[[#This Row],[id]],AGCEEP[id],AGCEEP[colonization_difficulty])</f>
        <v>5</v>
      </c>
      <c r="Z1462">
        <f>_xlfn.XLOOKUP(Table2[[#This Row],[id]],AGCEEP[id],AGCEEP[manpower])</f>
        <v>6</v>
      </c>
      <c r="AA1462">
        <f>_xlfn.XLOOKUP(Table2[[#This Row],[id]],AGCEEP[id],AGCEEP[income])</f>
        <v>6</v>
      </c>
    </row>
    <row r="1463" spans="1:27">
      <c r="A1463" s="2">
        <v>1548</v>
      </c>
      <c r="B1463" s="3" t="s">
        <v>652</v>
      </c>
      <c r="C1463" s="3" t="s">
        <v>903</v>
      </c>
      <c r="D1463" s="3" t="s">
        <v>923</v>
      </c>
      <c r="E1463" s="3" t="s">
        <v>1956</v>
      </c>
      <c r="F1463" s="3" t="s">
        <v>798</v>
      </c>
      <c r="G1463" s="3" t="s">
        <v>75</v>
      </c>
      <c r="H1463" s="3" t="s">
        <v>921</v>
      </c>
      <c r="I1463" s="3" t="s">
        <v>18</v>
      </c>
      <c r="J1463" s="3" t="s">
        <v>1241</v>
      </c>
      <c r="K1463" s="3">
        <v>5</v>
      </c>
      <c r="L1463" s="3">
        <v>3</v>
      </c>
      <c r="M1463" s="3">
        <v>5</v>
      </c>
      <c r="O1463">
        <f>Table2[[#This Row],[id]]</f>
        <v>1548</v>
      </c>
      <c r="P1463" t="str">
        <f>_xlfn.XLOOKUP(Table2[[#This Row],[id]],AGCEEP[id],AGCEEP[continent])</f>
        <v>Asia</v>
      </c>
      <c r="Q1463" t="str">
        <f>_xlfn.XLOOKUP(Table2[[#This Row],[id]],AGCEEP[id],AGCEEP[region])</f>
        <v>Indochina</v>
      </c>
      <c r="R1463" t="str">
        <f>_xlfn.XLOOKUP(Table2[[#This Row],[id]],AGCEEP[id],AGCEEP[area])</f>
        <v>Burma</v>
      </c>
      <c r="S1463" t="str">
        <f>_xlfn.XLOOKUP(Table2[[#This Row],[id]],AGCEEP[id],AGCEEP[terrain])</f>
        <v>mountain</v>
      </c>
      <c r="T1463" t="str">
        <f>_xlfn.XLOOKUP(Table2[[#This Row],[id]],AGCEEP[id],AGCEEP[religion])</f>
        <v>buddhist</v>
      </c>
      <c r="U1463" t="str">
        <f>_xlfn.XLOOKUP(Table2[[#This Row],[id]],AGCEEP[id],AGCEEP[climate])</f>
        <v>tropical</v>
      </c>
      <c r="V1463" t="str">
        <f>_xlfn.XLOOKUP(Table2[[#This Row],[id]],AGCEEP[id],AGCEEP[culture])</f>
        <v>thai</v>
      </c>
      <c r="W1463" t="str">
        <f>_xlfn.XLOOKUP(Table2[[#This Row],[id]],AGCEEP[id],AGCEEP[goods])</f>
        <v>gold</v>
      </c>
      <c r="X1463" t="str">
        <f>_xlfn.XLOOKUP(Table2[[#This Row],[id]],AGCEEP[id],AGCEEP[name])</f>
        <v>Shan</v>
      </c>
      <c r="Y1463">
        <f>_xlfn.XLOOKUP(Table2[[#This Row],[id]],AGCEEP[id],AGCEEP[colonization_difficulty])</f>
        <v>5</v>
      </c>
      <c r="Z1463">
        <f>_xlfn.XLOOKUP(Table2[[#This Row],[id]],AGCEEP[id],AGCEEP[manpower])</f>
        <v>3</v>
      </c>
      <c r="AA1463">
        <f>_xlfn.XLOOKUP(Table2[[#This Row],[id]],AGCEEP[id],AGCEEP[income])</f>
        <v>5</v>
      </c>
    </row>
    <row r="1464" spans="1:27">
      <c r="A1464" s="2">
        <v>1549</v>
      </c>
      <c r="B1464" s="3" t="s">
        <v>652</v>
      </c>
      <c r="C1464" s="3" t="s">
        <v>903</v>
      </c>
      <c r="D1464" s="3" t="s">
        <v>923</v>
      </c>
      <c r="E1464" s="3" t="s">
        <v>1956</v>
      </c>
      <c r="F1464" s="3" t="s">
        <v>798</v>
      </c>
      <c r="G1464" s="3" t="s">
        <v>75</v>
      </c>
      <c r="H1464" s="3" t="s">
        <v>921</v>
      </c>
      <c r="I1464" s="3" t="s">
        <v>43</v>
      </c>
      <c r="J1464" s="3" t="s">
        <v>1242</v>
      </c>
      <c r="K1464" s="3">
        <v>5</v>
      </c>
      <c r="L1464" s="3">
        <v>3</v>
      </c>
      <c r="M1464" s="3">
        <v>6</v>
      </c>
      <c r="O1464">
        <f>Table2[[#This Row],[id]]</f>
        <v>1549</v>
      </c>
      <c r="P1464" t="str">
        <f>_xlfn.XLOOKUP(Table2[[#This Row],[id]],AGCEEP[id],AGCEEP[continent])</f>
        <v>Asia</v>
      </c>
      <c r="Q1464" t="str">
        <f>_xlfn.XLOOKUP(Table2[[#This Row],[id]],AGCEEP[id],AGCEEP[region])</f>
        <v>Indochina</v>
      </c>
      <c r="R1464" t="str">
        <f>_xlfn.XLOOKUP(Table2[[#This Row],[id]],AGCEEP[id],AGCEEP[area])</f>
        <v>Burma</v>
      </c>
      <c r="S1464" t="str">
        <f>_xlfn.XLOOKUP(Table2[[#This Row],[id]],AGCEEP[id],AGCEEP[terrain])</f>
        <v>mountain</v>
      </c>
      <c r="T1464" t="str">
        <f>_xlfn.XLOOKUP(Table2[[#This Row],[id]],AGCEEP[id],AGCEEP[religion])</f>
        <v>buddhist</v>
      </c>
      <c r="U1464" t="str">
        <f>_xlfn.XLOOKUP(Table2[[#This Row],[id]],AGCEEP[id],AGCEEP[climate])</f>
        <v>tropical</v>
      </c>
      <c r="V1464" t="str">
        <f>_xlfn.XLOOKUP(Table2[[#This Row],[id]],AGCEEP[id],AGCEEP[culture])</f>
        <v>thai</v>
      </c>
      <c r="W1464" t="str">
        <f>_xlfn.XLOOKUP(Table2[[#This Row],[id]],AGCEEP[id],AGCEEP[goods])</f>
        <v>grain</v>
      </c>
      <c r="X1464" t="str">
        <f>_xlfn.XLOOKUP(Table2[[#This Row],[id]],AGCEEP[id],AGCEEP[name])</f>
        <v>Bago</v>
      </c>
      <c r="Y1464">
        <f>_xlfn.XLOOKUP(Table2[[#This Row],[id]],AGCEEP[id],AGCEEP[colonization_difficulty])</f>
        <v>5</v>
      </c>
      <c r="Z1464">
        <f>_xlfn.XLOOKUP(Table2[[#This Row],[id]],AGCEEP[id],AGCEEP[manpower])</f>
        <v>3</v>
      </c>
      <c r="AA1464">
        <f>_xlfn.XLOOKUP(Table2[[#This Row],[id]],AGCEEP[id],AGCEEP[income])</f>
        <v>6</v>
      </c>
    </row>
    <row r="1465" spans="1:27">
      <c r="A1465" s="2">
        <v>1550</v>
      </c>
      <c r="B1465" s="3" t="s">
        <v>652</v>
      </c>
      <c r="C1465" s="3" t="s">
        <v>903</v>
      </c>
      <c r="D1465" s="3" t="s">
        <v>913</v>
      </c>
      <c r="E1465" s="3" t="s">
        <v>1956</v>
      </c>
      <c r="F1465" s="3" t="s">
        <v>798</v>
      </c>
      <c r="G1465" s="3" t="s">
        <v>75</v>
      </c>
      <c r="H1465" s="3" t="s">
        <v>917</v>
      </c>
      <c r="I1465" s="3" t="s">
        <v>43</v>
      </c>
      <c r="J1465" s="3" t="s">
        <v>1243</v>
      </c>
      <c r="K1465" s="3">
        <v>5</v>
      </c>
      <c r="L1465" s="3">
        <v>2</v>
      </c>
      <c r="M1465" s="3">
        <v>5</v>
      </c>
      <c r="O1465">
        <f>Table2[[#This Row],[id]]</f>
        <v>1550</v>
      </c>
      <c r="P1465" t="str">
        <f>_xlfn.XLOOKUP(Table2[[#This Row],[id]],AGCEEP[id],AGCEEP[continent])</f>
        <v>Asia</v>
      </c>
      <c r="Q1465" t="str">
        <f>_xlfn.XLOOKUP(Table2[[#This Row],[id]],AGCEEP[id],AGCEEP[region])</f>
        <v>Indochina</v>
      </c>
      <c r="R1465" t="str">
        <f>_xlfn.XLOOKUP(Table2[[#This Row],[id]],AGCEEP[id],AGCEEP[area])</f>
        <v>Siam</v>
      </c>
      <c r="S1465" t="str">
        <f>_xlfn.XLOOKUP(Table2[[#This Row],[id]],AGCEEP[id],AGCEEP[terrain])</f>
        <v>mountain</v>
      </c>
      <c r="T1465" t="str">
        <f>_xlfn.XLOOKUP(Table2[[#This Row],[id]],AGCEEP[id],AGCEEP[religion])</f>
        <v>buddhist</v>
      </c>
      <c r="U1465" t="str">
        <f>_xlfn.XLOOKUP(Table2[[#This Row],[id]],AGCEEP[id],AGCEEP[climate])</f>
        <v>tropical</v>
      </c>
      <c r="V1465" t="str">
        <f>_xlfn.XLOOKUP(Table2[[#This Row],[id]],AGCEEP[id],AGCEEP[culture])</f>
        <v>thai</v>
      </c>
      <c r="W1465" t="str">
        <f>_xlfn.XLOOKUP(Table2[[#This Row],[id]],AGCEEP[id],AGCEEP[goods])</f>
        <v>grain</v>
      </c>
      <c r="X1465" t="str">
        <f>_xlfn.XLOOKUP(Table2[[#This Row],[id]],AGCEEP[id],AGCEEP[name])</f>
        <v>Lampang</v>
      </c>
      <c r="Y1465">
        <f>_xlfn.XLOOKUP(Table2[[#This Row],[id]],AGCEEP[id],AGCEEP[colonization_difficulty])</f>
        <v>5</v>
      </c>
      <c r="Z1465">
        <f>_xlfn.XLOOKUP(Table2[[#This Row],[id]],AGCEEP[id],AGCEEP[manpower])</f>
        <v>2</v>
      </c>
      <c r="AA1465">
        <f>_xlfn.XLOOKUP(Table2[[#This Row],[id]],AGCEEP[id],AGCEEP[income])</f>
        <v>5</v>
      </c>
    </row>
    <row r="1466" spans="1:27">
      <c r="A1466" s="2">
        <v>1551</v>
      </c>
      <c r="B1466" s="3" t="s">
        <v>652</v>
      </c>
      <c r="C1466" s="3" t="s">
        <v>903</v>
      </c>
      <c r="D1466" s="3" t="s">
        <v>913</v>
      </c>
      <c r="E1466" s="3" t="s">
        <v>22</v>
      </c>
      <c r="F1466" s="3" t="s">
        <v>798</v>
      </c>
      <c r="G1466" s="3" t="s">
        <v>75</v>
      </c>
      <c r="H1466" s="3" t="s">
        <v>917</v>
      </c>
      <c r="I1466" s="3" t="s">
        <v>43</v>
      </c>
      <c r="J1466" s="3" t="s">
        <v>1244</v>
      </c>
      <c r="K1466" s="3">
        <v>5</v>
      </c>
      <c r="L1466" s="3">
        <v>2</v>
      </c>
      <c r="M1466" s="3">
        <v>5</v>
      </c>
      <c r="O1466">
        <f>Table2[[#This Row],[id]]</f>
        <v>1551</v>
      </c>
      <c r="P1466" t="str">
        <f>_xlfn.XLOOKUP(Table2[[#This Row],[id]],AGCEEP[id],AGCEEP[continent])</f>
        <v>Asia</v>
      </c>
      <c r="Q1466" t="str">
        <f>_xlfn.XLOOKUP(Table2[[#This Row],[id]],AGCEEP[id],AGCEEP[region])</f>
        <v>Indochina</v>
      </c>
      <c r="R1466" t="str">
        <f>_xlfn.XLOOKUP(Table2[[#This Row],[id]],AGCEEP[id],AGCEEP[area])</f>
        <v>Siam</v>
      </c>
      <c r="S1466" t="str">
        <f>_xlfn.XLOOKUP(Table2[[#This Row],[id]],AGCEEP[id],AGCEEP[terrain])</f>
        <v>forest</v>
      </c>
      <c r="T1466" t="str">
        <f>_xlfn.XLOOKUP(Table2[[#This Row],[id]],AGCEEP[id],AGCEEP[religion])</f>
        <v>buddhist</v>
      </c>
      <c r="U1466" t="str">
        <f>_xlfn.XLOOKUP(Table2[[#This Row],[id]],AGCEEP[id],AGCEEP[climate])</f>
        <v>tropical</v>
      </c>
      <c r="V1466" t="str">
        <f>_xlfn.XLOOKUP(Table2[[#This Row],[id]],AGCEEP[id],AGCEEP[culture])</f>
        <v>thai</v>
      </c>
      <c r="W1466" t="str">
        <f>_xlfn.XLOOKUP(Table2[[#This Row],[id]],AGCEEP[id],AGCEEP[goods])</f>
        <v>grain</v>
      </c>
      <c r="X1466" t="str">
        <f>_xlfn.XLOOKUP(Table2[[#This Row],[id]],AGCEEP[id],AGCEEP[name])</f>
        <v>Sarakham</v>
      </c>
      <c r="Y1466">
        <f>_xlfn.XLOOKUP(Table2[[#This Row],[id]],AGCEEP[id],AGCEEP[colonization_difficulty])</f>
        <v>5</v>
      </c>
      <c r="Z1466">
        <f>_xlfn.XLOOKUP(Table2[[#This Row],[id]],AGCEEP[id],AGCEEP[manpower])</f>
        <v>2</v>
      </c>
      <c r="AA1466">
        <f>_xlfn.XLOOKUP(Table2[[#This Row],[id]],AGCEEP[id],AGCEEP[income])</f>
        <v>5</v>
      </c>
    </row>
    <row r="1467" spans="1:27">
      <c r="A1467" s="2">
        <v>1552</v>
      </c>
      <c r="B1467" s="3" t="s">
        <v>652</v>
      </c>
      <c r="C1467" s="3" t="s">
        <v>903</v>
      </c>
      <c r="D1467" s="3" t="s">
        <v>904</v>
      </c>
      <c r="E1467" s="3" t="s">
        <v>1956</v>
      </c>
      <c r="F1467" s="3" t="s">
        <v>798</v>
      </c>
      <c r="G1467" s="3" t="s">
        <v>75</v>
      </c>
      <c r="H1467" s="3" t="s">
        <v>917</v>
      </c>
      <c r="I1467" s="3" t="s">
        <v>43</v>
      </c>
      <c r="J1467" s="3" t="s">
        <v>1245</v>
      </c>
      <c r="K1467" s="3">
        <v>5</v>
      </c>
      <c r="L1467" s="3">
        <v>3</v>
      </c>
      <c r="M1467" s="3">
        <v>5</v>
      </c>
      <c r="O1467">
        <f>Table2[[#This Row],[id]]</f>
        <v>1552</v>
      </c>
      <c r="P1467" t="str">
        <f>_xlfn.XLOOKUP(Table2[[#This Row],[id]],AGCEEP[id],AGCEEP[continent])</f>
        <v>Asia</v>
      </c>
      <c r="Q1467" t="str">
        <f>_xlfn.XLOOKUP(Table2[[#This Row],[id]],AGCEEP[id],AGCEEP[region])</f>
        <v>Indochina</v>
      </c>
      <c r="R1467" t="str">
        <f>_xlfn.XLOOKUP(Table2[[#This Row],[id]],AGCEEP[id],AGCEEP[area])</f>
        <v>Annam</v>
      </c>
      <c r="S1467" t="str">
        <f>_xlfn.XLOOKUP(Table2[[#This Row],[id]],AGCEEP[id],AGCEEP[terrain])</f>
        <v>mountain</v>
      </c>
      <c r="T1467" t="str">
        <f>_xlfn.XLOOKUP(Table2[[#This Row],[id]],AGCEEP[id],AGCEEP[religion])</f>
        <v>buddhist</v>
      </c>
      <c r="U1467" t="str">
        <f>_xlfn.XLOOKUP(Table2[[#This Row],[id]],AGCEEP[id],AGCEEP[climate])</f>
        <v>tropical</v>
      </c>
      <c r="V1467" t="str">
        <f>_xlfn.XLOOKUP(Table2[[#This Row],[id]],AGCEEP[id],AGCEEP[culture])</f>
        <v>thai</v>
      </c>
      <c r="W1467" t="str">
        <f>_xlfn.XLOOKUP(Table2[[#This Row],[id]],AGCEEP[id],AGCEEP[goods])</f>
        <v>grain</v>
      </c>
      <c r="X1467" t="str">
        <f>_xlfn.XLOOKUP(Table2[[#This Row],[id]],AGCEEP[id],AGCEEP[name])</f>
        <v>Mekong</v>
      </c>
      <c r="Y1467">
        <f>_xlfn.XLOOKUP(Table2[[#This Row],[id]],AGCEEP[id],AGCEEP[colonization_difficulty])</f>
        <v>5</v>
      </c>
      <c r="Z1467">
        <f>_xlfn.XLOOKUP(Table2[[#This Row],[id]],AGCEEP[id],AGCEEP[manpower])</f>
        <v>3</v>
      </c>
      <c r="AA1467">
        <f>_xlfn.XLOOKUP(Table2[[#This Row],[id]],AGCEEP[id],AGCEEP[income])</f>
        <v>5</v>
      </c>
    </row>
    <row r="1468" spans="1:27">
      <c r="A1468" s="2">
        <v>1553</v>
      </c>
      <c r="B1468" s="3" t="s">
        <v>652</v>
      </c>
      <c r="C1468" s="3" t="s">
        <v>867</v>
      </c>
      <c r="D1468" s="3" t="s">
        <v>1246</v>
      </c>
      <c r="E1468" s="3" t="s">
        <v>1956</v>
      </c>
      <c r="F1468" s="3" t="s">
        <v>798</v>
      </c>
      <c r="G1468" s="3" t="s">
        <v>75</v>
      </c>
      <c r="H1468" s="3" t="s">
        <v>921</v>
      </c>
      <c r="I1468" s="3" t="s">
        <v>41</v>
      </c>
      <c r="J1468" s="3" t="s">
        <v>1246</v>
      </c>
      <c r="K1468" s="3">
        <v>5</v>
      </c>
      <c r="L1468" s="3">
        <v>3</v>
      </c>
      <c r="M1468" s="3">
        <v>9</v>
      </c>
      <c r="O1468">
        <f>Table2[[#This Row],[id]]</f>
        <v>1553</v>
      </c>
      <c r="P1468" t="str">
        <f>_xlfn.XLOOKUP(Table2[[#This Row],[id]],AGCEEP[id],AGCEEP[continent])</f>
        <v>Asia</v>
      </c>
      <c r="Q1468" t="str">
        <f>_xlfn.XLOOKUP(Table2[[#This Row],[id]],AGCEEP[id],AGCEEP[region])</f>
        <v>China</v>
      </c>
      <c r="R1468" t="str">
        <f>_xlfn.XLOOKUP(Table2[[#This Row],[id]],AGCEEP[id],AGCEEP[area])</f>
        <v>Yunnan</v>
      </c>
      <c r="S1468" t="str">
        <f>_xlfn.XLOOKUP(Table2[[#This Row],[id]],AGCEEP[id],AGCEEP[terrain])</f>
        <v>mountain</v>
      </c>
      <c r="T1468" t="str">
        <f>_xlfn.XLOOKUP(Table2[[#This Row],[id]],AGCEEP[id],AGCEEP[religion])</f>
        <v>pagan</v>
      </c>
      <c r="U1468" t="str">
        <f>_xlfn.XLOOKUP(Table2[[#This Row],[id]],AGCEEP[id],AGCEEP[climate])</f>
        <v>tropical</v>
      </c>
      <c r="V1468" t="str">
        <f>_xlfn.XLOOKUP(Table2[[#This Row],[id]],AGCEEP[id],AGCEEP[culture])</f>
        <v>upper_burman</v>
      </c>
      <c r="W1468" t="str">
        <f>_xlfn.XLOOKUP(Table2[[#This Row],[id]],AGCEEP[id],AGCEEP[goods])</f>
        <v>gold</v>
      </c>
      <c r="X1468" t="str">
        <f>_xlfn.XLOOKUP(Table2[[#This Row],[id]],AGCEEP[id],AGCEEP[name])</f>
        <v>Yunnan</v>
      </c>
      <c r="Y1468">
        <f>_xlfn.XLOOKUP(Table2[[#This Row],[id]],AGCEEP[id],AGCEEP[colonization_difficulty])</f>
        <v>5</v>
      </c>
      <c r="Z1468">
        <f>_xlfn.XLOOKUP(Table2[[#This Row],[id]],AGCEEP[id],AGCEEP[manpower])</f>
        <v>3</v>
      </c>
      <c r="AA1468">
        <f>_xlfn.XLOOKUP(Table2[[#This Row],[id]],AGCEEP[id],AGCEEP[income])</f>
        <v>9</v>
      </c>
    </row>
    <row r="1469" spans="1:27">
      <c r="A1469" s="2">
        <v>1554</v>
      </c>
      <c r="B1469" s="3" t="s">
        <v>652</v>
      </c>
      <c r="C1469" s="3" t="s">
        <v>903</v>
      </c>
      <c r="D1469" s="3" t="s">
        <v>904</v>
      </c>
      <c r="E1469" s="3" t="s">
        <v>1956</v>
      </c>
      <c r="F1469" s="3" t="s">
        <v>798</v>
      </c>
      <c r="G1469" s="3" t="s">
        <v>75</v>
      </c>
      <c r="H1469" s="3" t="s">
        <v>905</v>
      </c>
      <c r="I1469" s="3" t="s">
        <v>775</v>
      </c>
      <c r="J1469" s="3" t="s">
        <v>1247</v>
      </c>
      <c r="K1469" s="3">
        <v>5</v>
      </c>
      <c r="L1469" s="3">
        <v>4</v>
      </c>
      <c r="M1469" s="3">
        <v>6</v>
      </c>
      <c r="O1469">
        <f>Table2[[#This Row],[id]]</f>
        <v>1554</v>
      </c>
      <c r="P1469" t="str">
        <f>_xlfn.XLOOKUP(Table2[[#This Row],[id]],AGCEEP[id],AGCEEP[continent])</f>
        <v>Asia</v>
      </c>
      <c r="Q1469" t="str">
        <f>_xlfn.XLOOKUP(Table2[[#This Row],[id]],AGCEEP[id],AGCEEP[region])</f>
        <v>Indochina</v>
      </c>
      <c r="R1469" t="str">
        <f>_xlfn.XLOOKUP(Table2[[#This Row],[id]],AGCEEP[id],AGCEEP[area])</f>
        <v>Annam</v>
      </c>
      <c r="S1469" t="str">
        <f>_xlfn.XLOOKUP(Table2[[#This Row],[id]],AGCEEP[id],AGCEEP[terrain])</f>
        <v>mountain</v>
      </c>
      <c r="T1469" t="str">
        <f>_xlfn.XLOOKUP(Table2[[#This Row],[id]],AGCEEP[id],AGCEEP[religion])</f>
        <v>confucian</v>
      </c>
      <c r="U1469" t="str">
        <f>_xlfn.XLOOKUP(Table2[[#This Row],[id]],AGCEEP[id],AGCEEP[climate])</f>
        <v>tropical</v>
      </c>
      <c r="V1469" t="str">
        <f>_xlfn.XLOOKUP(Table2[[#This Row],[id]],AGCEEP[id],AGCEEP[culture])</f>
        <v>thai</v>
      </c>
      <c r="W1469" t="str">
        <f>_xlfn.XLOOKUP(Table2[[#This Row],[id]],AGCEEP[id],AGCEEP[goods])</f>
        <v>tea</v>
      </c>
      <c r="X1469" t="str">
        <f>_xlfn.XLOOKUP(Table2[[#This Row],[id]],AGCEEP[id],AGCEEP[name])</f>
        <v>Lao Cai</v>
      </c>
      <c r="Y1469">
        <f>_xlfn.XLOOKUP(Table2[[#This Row],[id]],AGCEEP[id],AGCEEP[colonization_difficulty])</f>
        <v>5</v>
      </c>
      <c r="Z1469">
        <f>_xlfn.XLOOKUP(Table2[[#This Row],[id]],AGCEEP[id],AGCEEP[manpower])</f>
        <v>4</v>
      </c>
      <c r="AA1469">
        <f>_xlfn.XLOOKUP(Table2[[#This Row],[id]],AGCEEP[id],AGCEEP[income])</f>
        <v>6</v>
      </c>
    </row>
    <row r="1470" spans="1:27">
      <c r="A1470" s="2">
        <v>1555</v>
      </c>
      <c r="B1470" s="3" t="s">
        <v>652</v>
      </c>
      <c r="C1470" s="3" t="s">
        <v>867</v>
      </c>
      <c r="D1470" s="3" t="s">
        <v>895</v>
      </c>
      <c r="E1470" s="3" t="s">
        <v>1956</v>
      </c>
      <c r="F1470" s="3" t="s">
        <v>857</v>
      </c>
      <c r="G1470" s="3" t="s">
        <v>75</v>
      </c>
      <c r="H1470" s="3" t="s">
        <v>897</v>
      </c>
      <c r="I1470" s="3" t="s">
        <v>775</v>
      </c>
      <c r="J1470" s="3" t="s">
        <v>1248</v>
      </c>
      <c r="K1470" s="3">
        <v>5</v>
      </c>
      <c r="L1470" s="3">
        <v>3</v>
      </c>
      <c r="M1470" s="3">
        <v>8</v>
      </c>
      <c r="O1470">
        <f>Table2[[#This Row],[id]]</f>
        <v>1555</v>
      </c>
      <c r="P1470" t="str">
        <f>_xlfn.XLOOKUP(Table2[[#This Row],[id]],AGCEEP[id],AGCEEP[continent])</f>
        <v>Asia</v>
      </c>
      <c r="Q1470" t="str">
        <f>_xlfn.XLOOKUP(Table2[[#This Row],[id]],AGCEEP[id],AGCEEP[region])</f>
        <v>China</v>
      </c>
      <c r="R1470" t="str">
        <f>_xlfn.XLOOKUP(Table2[[#This Row],[id]],AGCEEP[id],AGCEEP[area])</f>
        <v>Canton</v>
      </c>
      <c r="S1470" t="str">
        <f>_xlfn.XLOOKUP(Table2[[#This Row],[id]],AGCEEP[id],AGCEEP[terrain])</f>
        <v>mountain</v>
      </c>
      <c r="T1470" t="str">
        <f>_xlfn.XLOOKUP(Table2[[#This Row],[id]],AGCEEP[id],AGCEEP[religion])</f>
        <v>confucian</v>
      </c>
      <c r="U1470" t="str">
        <f>_xlfn.XLOOKUP(Table2[[#This Row],[id]],AGCEEP[id],AGCEEP[climate])</f>
        <v>tropical</v>
      </c>
      <c r="V1470" t="str">
        <f>_xlfn.XLOOKUP(Table2[[#This Row],[id]],AGCEEP[id],AGCEEP[culture])</f>
        <v>zhuang</v>
      </c>
      <c r="W1470" t="str">
        <f>_xlfn.XLOOKUP(Table2[[#This Row],[id]],AGCEEP[id],AGCEEP[goods])</f>
        <v>tea</v>
      </c>
      <c r="X1470" t="str">
        <f>_xlfn.XLOOKUP(Table2[[#This Row],[id]],AGCEEP[id],AGCEEP[name])</f>
        <v>Wenshan</v>
      </c>
      <c r="Y1470">
        <f>_xlfn.XLOOKUP(Table2[[#This Row],[id]],AGCEEP[id],AGCEEP[colonization_difficulty])</f>
        <v>5</v>
      </c>
      <c r="Z1470">
        <f>_xlfn.XLOOKUP(Table2[[#This Row],[id]],AGCEEP[id],AGCEEP[manpower])</f>
        <v>3</v>
      </c>
      <c r="AA1470">
        <f>_xlfn.XLOOKUP(Table2[[#This Row],[id]],AGCEEP[id],AGCEEP[income])</f>
        <v>8</v>
      </c>
    </row>
    <row r="1471" spans="1:27">
      <c r="A1471" s="2">
        <v>1556</v>
      </c>
      <c r="B1471" s="3" t="s">
        <v>652</v>
      </c>
      <c r="C1471" s="3" t="s">
        <v>867</v>
      </c>
      <c r="D1471" s="3" t="s">
        <v>1246</v>
      </c>
      <c r="E1471" s="3" t="s">
        <v>1956</v>
      </c>
      <c r="F1471" s="3" t="s">
        <v>857</v>
      </c>
      <c r="G1471" s="3" t="s">
        <v>35</v>
      </c>
      <c r="H1471" s="3" t="s">
        <v>897</v>
      </c>
      <c r="I1471" s="3" t="s">
        <v>43</v>
      </c>
      <c r="J1471" s="3" t="s">
        <v>1249</v>
      </c>
      <c r="K1471" s="3">
        <v>5</v>
      </c>
      <c r="L1471" s="3">
        <v>4</v>
      </c>
      <c r="M1471" s="3">
        <v>12</v>
      </c>
      <c r="O1471">
        <f>Table2[[#This Row],[id]]</f>
        <v>1556</v>
      </c>
      <c r="P1471" t="str">
        <f>_xlfn.XLOOKUP(Table2[[#This Row],[id]],AGCEEP[id],AGCEEP[continent])</f>
        <v>Asia</v>
      </c>
      <c r="Q1471" t="str">
        <f>_xlfn.XLOOKUP(Table2[[#This Row],[id]],AGCEEP[id],AGCEEP[region])</f>
        <v>China</v>
      </c>
      <c r="R1471" t="str">
        <f>_xlfn.XLOOKUP(Table2[[#This Row],[id]],AGCEEP[id],AGCEEP[area])</f>
        <v>Yunnan</v>
      </c>
      <c r="S1471" t="str">
        <f>_xlfn.XLOOKUP(Table2[[#This Row],[id]],AGCEEP[id],AGCEEP[terrain])</f>
        <v>mountain</v>
      </c>
      <c r="T1471" t="str">
        <f>_xlfn.XLOOKUP(Table2[[#This Row],[id]],AGCEEP[id],AGCEEP[religion])</f>
        <v>confucian</v>
      </c>
      <c r="U1471" t="str">
        <f>_xlfn.XLOOKUP(Table2[[#This Row],[id]],AGCEEP[id],AGCEEP[climate])</f>
        <v>temperate</v>
      </c>
      <c r="V1471" t="str">
        <f>_xlfn.XLOOKUP(Table2[[#This Row],[id]],AGCEEP[id],AGCEEP[culture])</f>
        <v>han</v>
      </c>
      <c r="W1471" t="str">
        <f>_xlfn.XLOOKUP(Table2[[#This Row],[id]],AGCEEP[id],AGCEEP[goods])</f>
        <v>grain</v>
      </c>
      <c r="X1471" t="str">
        <f>_xlfn.XLOOKUP(Table2[[#This Row],[id]],AGCEEP[id],AGCEEP[name])</f>
        <v>Guizhou</v>
      </c>
      <c r="Y1471">
        <f>_xlfn.XLOOKUP(Table2[[#This Row],[id]],AGCEEP[id],AGCEEP[colonization_difficulty])</f>
        <v>5</v>
      </c>
      <c r="Z1471">
        <f>_xlfn.XLOOKUP(Table2[[#This Row],[id]],AGCEEP[id],AGCEEP[manpower])</f>
        <v>4</v>
      </c>
      <c r="AA1471">
        <f>_xlfn.XLOOKUP(Table2[[#This Row],[id]],AGCEEP[id],AGCEEP[income])</f>
        <v>12</v>
      </c>
    </row>
    <row r="1472" spans="1:27">
      <c r="A1472" s="2">
        <v>1557</v>
      </c>
      <c r="B1472" s="3" t="s">
        <v>652</v>
      </c>
      <c r="C1472" s="3" t="s">
        <v>867</v>
      </c>
      <c r="D1472" s="3" t="s">
        <v>1237</v>
      </c>
      <c r="E1472" s="3" t="s">
        <v>34</v>
      </c>
      <c r="F1472" s="3" t="s">
        <v>857</v>
      </c>
      <c r="G1472" s="3" t="s">
        <v>75</v>
      </c>
      <c r="H1472" s="3" t="s">
        <v>921</v>
      </c>
      <c r="I1472" s="3" t="s">
        <v>775</v>
      </c>
      <c r="J1472" s="3" t="s">
        <v>1250</v>
      </c>
      <c r="K1472" s="3">
        <v>5</v>
      </c>
      <c r="L1472" s="3">
        <v>3</v>
      </c>
      <c r="M1472" s="3">
        <v>10</v>
      </c>
      <c r="O1472">
        <f>Table2[[#This Row],[id]]</f>
        <v>1557</v>
      </c>
      <c r="P1472" t="str">
        <f>_xlfn.XLOOKUP(Table2[[#This Row],[id]],AGCEEP[id],AGCEEP[continent])</f>
        <v>Asia</v>
      </c>
      <c r="Q1472" t="str">
        <f>_xlfn.XLOOKUP(Table2[[#This Row],[id]],AGCEEP[id],AGCEEP[region])</f>
        <v>China</v>
      </c>
      <c r="R1472" t="str">
        <f>_xlfn.XLOOKUP(Table2[[#This Row],[id]],AGCEEP[id],AGCEEP[area])</f>
        <v>Chengdu</v>
      </c>
      <c r="S1472" t="str">
        <f>_xlfn.XLOOKUP(Table2[[#This Row],[id]],AGCEEP[id],AGCEEP[terrain])</f>
        <v>mountain</v>
      </c>
      <c r="T1472" t="str">
        <f>_xlfn.XLOOKUP(Table2[[#This Row],[id]],AGCEEP[id],AGCEEP[religion])</f>
        <v>pagan</v>
      </c>
      <c r="U1472" t="str">
        <f>_xlfn.XLOOKUP(Table2[[#This Row],[id]],AGCEEP[id],AGCEEP[climate])</f>
        <v>tropical</v>
      </c>
      <c r="V1472" t="str">
        <f>_xlfn.XLOOKUP(Table2[[#This Row],[id]],AGCEEP[id],AGCEEP[culture])</f>
        <v>upper_burman</v>
      </c>
      <c r="W1472" t="str">
        <f>_xlfn.XLOOKUP(Table2[[#This Row],[id]],AGCEEP[id],AGCEEP[goods])</f>
        <v>tea</v>
      </c>
      <c r="X1472" t="str">
        <f>_xlfn.XLOOKUP(Table2[[#This Row],[id]],AGCEEP[id],AGCEEP[name])</f>
        <v>Sichuan Pendi</v>
      </c>
      <c r="Y1472">
        <f>_xlfn.XLOOKUP(Table2[[#This Row],[id]],AGCEEP[id],AGCEEP[colonization_difficulty])</f>
        <v>5</v>
      </c>
      <c r="Z1472">
        <f>_xlfn.XLOOKUP(Table2[[#This Row],[id]],AGCEEP[id],AGCEEP[manpower])</f>
        <v>3</v>
      </c>
      <c r="AA1472">
        <f>_xlfn.XLOOKUP(Table2[[#This Row],[id]],AGCEEP[id],AGCEEP[income])</f>
        <v>10</v>
      </c>
    </row>
    <row r="1473" spans="1:27">
      <c r="A1473" s="2">
        <v>1558</v>
      </c>
      <c r="B1473" s="3" t="s">
        <v>652</v>
      </c>
      <c r="C1473" s="3" t="s">
        <v>867</v>
      </c>
      <c r="D1473" s="3" t="s">
        <v>1251</v>
      </c>
      <c r="E1473" s="3" t="s">
        <v>1956</v>
      </c>
      <c r="F1473" s="3" t="s">
        <v>857</v>
      </c>
      <c r="G1473" s="3" t="s">
        <v>35</v>
      </c>
      <c r="H1473" s="3" t="s">
        <v>885</v>
      </c>
      <c r="I1473" s="3" t="s">
        <v>18</v>
      </c>
      <c r="J1473" s="3" t="s">
        <v>1252</v>
      </c>
      <c r="K1473" s="3">
        <v>5</v>
      </c>
      <c r="L1473" s="3">
        <v>3</v>
      </c>
      <c r="M1473" s="3">
        <v>4</v>
      </c>
      <c r="O1473">
        <f>Table2[[#This Row],[id]]</f>
        <v>1558</v>
      </c>
      <c r="P1473" t="str">
        <f>_xlfn.XLOOKUP(Table2[[#This Row],[id]],AGCEEP[id],AGCEEP[continent])</f>
        <v>Asia</v>
      </c>
      <c r="Q1473" t="str">
        <f>_xlfn.XLOOKUP(Table2[[#This Row],[id]],AGCEEP[id],AGCEEP[region])</f>
        <v>China</v>
      </c>
      <c r="R1473" t="str">
        <f>_xlfn.XLOOKUP(Table2[[#This Row],[id]],AGCEEP[id],AGCEEP[area])</f>
        <v>Sha Anxi</v>
      </c>
      <c r="S1473" t="str">
        <f>_xlfn.XLOOKUP(Table2[[#This Row],[id]],AGCEEP[id],AGCEEP[terrain])</f>
        <v>mountain</v>
      </c>
      <c r="T1473" t="str">
        <f>_xlfn.XLOOKUP(Table2[[#This Row],[id]],AGCEEP[id],AGCEEP[religion])</f>
        <v>confucian</v>
      </c>
      <c r="U1473" t="str">
        <f>_xlfn.XLOOKUP(Table2[[#This Row],[id]],AGCEEP[id],AGCEEP[climate])</f>
        <v>temperate</v>
      </c>
      <c r="V1473" t="str">
        <f>_xlfn.XLOOKUP(Table2[[#This Row],[id]],AGCEEP[id],AGCEEP[culture])</f>
        <v>han</v>
      </c>
      <c r="W1473" t="str">
        <f>_xlfn.XLOOKUP(Table2[[#This Row],[id]],AGCEEP[id],AGCEEP[goods])</f>
        <v>gold</v>
      </c>
      <c r="X1473" t="str">
        <f>_xlfn.XLOOKUP(Table2[[#This Row],[id]],AGCEEP[id],AGCEEP[name])</f>
        <v>Lanzhou</v>
      </c>
      <c r="Y1473">
        <f>_xlfn.XLOOKUP(Table2[[#This Row],[id]],AGCEEP[id],AGCEEP[colonization_difficulty])</f>
        <v>5</v>
      </c>
      <c r="Z1473">
        <f>_xlfn.XLOOKUP(Table2[[#This Row],[id]],AGCEEP[id],AGCEEP[manpower])</f>
        <v>3</v>
      </c>
      <c r="AA1473">
        <f>_xlfn.XLOOKUP(Table2[[#This Row],[id]],AGCEEP[id],AGCEEP[income])</f>
        <v>4</v>
      </c>
    </row>
    <row r="1474" spans="1:27">
      <c r="A1474" s="2">
        <v>1559</v>
      </c>
      <c r="B1474" s="3" t="s">
        <v>652</v>
      </c>
      <c r="C1474" s="3" t="s">
        <v>867</v>
      </c>
      <c r="D1474" s="3" t="s">
        <v>1251</v>
      </c>
      <c r="E1474" s="3" t="s">
        <v>1956</v>
      </c>
      <c r="F1474" s="3" t="s">
        <v>857</v>
      </c>
      <c r="G1474" s="3" t="s">
        <v>35</v>
      </c>
      <c r="H1474" s="3" t="s">
        <v>885</v>
      </c>
      <c r="I1474" s="3" t="s">
        <v>53</v>
      </c>
      <c r="J1474" s="3" t="s">
        <v>1253</v>
      </c>
      <c r="K1474" s="3">
        <v>5</v>
      </c>
      <c r="L1474" s="3">
        <v>4</v>
      </c>
      <c r="M1474" s="3">
        <v>4</v>
      </c>
      <c r="O1474">
        <f>Table2[[#This Row],[id]]</f>
        <v>1559</v>
      </c>
      <c r="P1474" t="str">
        <f>_xlfn.XLOOKUP(Table2[[#This Row],[id]],AGCEEP[id],AGCEEP[continent])</f>
        <v>Asia</v>
      </c>
      <c r="Q1474" t="str">
        <f>_xlfn.XLOOKUP(Table2[[#This Row],[id]],AGCEEP[id],AGCEEP[region])</f>
        <v>China</v>
      </c>
      <c r="R1474" t="str">
        <f>_xlfn.XLOOKUP(Table2[[#This Row],[id]],AGCEEP[id],AGCEEP[area])</f>
        <v>Sha Anxi</v>
      </c>
      <c r="S1474" t="str">
        <f>_xlfn.XLOOKUP(Table2[[#This Row],[id]],AGCEEP[id],AGCEEP[terrain])</f>
        <v>desert</v>
      </c>
      <c r="T1474" t="str">
        <f>_xlfn.XLOOKUP(Table2[[#This Row],[id]],AGCEEP[id],AGCEEP[religion])</f>
        <v>sunni</v>
      </c>
      <c r="U1474" t="str">
        <f>_xlfn.XLOOKUP(Table2[[#This Row],[id]],AGCEEP[id],AGCEEP[climate])</f>
        <v>temperate</v>
      </c>
      <c r="V1474" t="str">
        <f>_xlfn.XLOOKUP(Table2[[#This Row],[id]],AGCEEP[id],AGCEEP[culture])</f>
        <v>han</v>
      </c>
      <c r="W1474" t="str">
        <f>_xlfn.XLOOKUP(Table2[[#This Row],[id]],AGCEEP[id],AGCEEP[goods])</f>
        <v>salt</v>
      </c>
      <c r="X1474" t="str">
        <f>_xlfn.XLOOKUP(Table2[[#This Row],[id]],AGCEEP[id],AGCEEP[name])</f>
        <v>Xining</v>
      </c>
      <c r="Y1474">
        <f>_xlfn.XLOOKUP(Table2[[#This Row],[id]],AGCEEP[id],AGCEEP[colonization_difficulty])</f>
        <v>5</v>
      </c>
      <c r="Z1474">
        <f>_xlfn.XLOOKUP(Table2[[#This Row],[id]],AGCEEP[id],AGCEEP[manpower])</f>
        <v>4</v>
      </c>
      <c r="AA1474">
        <f>_xlfn.XLOOKUP(Table2[[#This Row],[id]],AGCEEP[id],AGCEEP[income])</f>
        <v>4</v>
      </c>
    </row>
    <row r="1475" spans="1:27">
      <c r="A1475" s="2">
        <v>1560</v>
      </c>
      <c r="B1475" s="3" t="s">
        <v>652</v>
      </c>
      <c r="C1475" s="3" t="s">
        <v>867</v>
      </c>
      <c r="D1475" s="3" t="s">
        <v>1251</v>
      </c>
      <c r="E1475" s="3" t="s">
        <v>1956</v>
      </c>
      <c r="F1475" s="3" t="s">
        <v>857</v>
      </c>
      <c r="G1475" s="3" t="s">
        <v>35</v>
      </c>
      <c r="H1475" s="3" t="s">
        <v>885</v>
      </c>
      <c r="I1475" s="3" t="s">
        <v>212</v>
      </c>
      <c r="J1475" s="3" t="s">
        <v>1254</v>
      </c>
      <c r="K1475" s="3">
        <v>5</v>
      </c>
      <c r="L1475" s="3">
        <v>4</v>
      </c>
      <c r="M1475" s="3">
        <v>4</v>
      </c>
      <c r="O1475">
        <f>Table2[[#This Row],[id]]</f>
        <v>1560</v>
      </c>
      <c r="P1475" t="str">
        <f>_xlfn.XLOOKUP(Table2[[#This Row],[id]],AGCEEP[id],AGCEEP[continent])</f>
        <v>Asia</v>
      </c>
      <c r="Q1475" t="str">
        <f>_xlfn.XLOOKUP(Table2[[#This Row],[id]],AGCEEP[id],AGCEEP[region])</f>
        <v>China</v>
      </c>
      <c r="R1475" t="str">
        <f>_xlfn.XLOOKUP(Table2[[#This Row],[id]],AGCEEP[id],AGCEEP[area])</f>
        <v>Sha Anxi</v>
      </c>
      <c r="S1475" t="str">
        <f>_xlfn.XLOOKUP(Table2[[#This Row],[id]],AGCEEP[id],AGCEEP[terrain])</f>
        <v>desert</v>
      </c>
      <c r="T1475" t="str">
        <f>_xlfn.XLOOKUP(Table2[[#This Row],[id]],AGCEEP[id],AGCEEP[religion])</f>
        <v>confucian</v>
      </c>
      <c r="U1475" t="str">
        <f>_xlfn.XLOOKUP(Table2[[#This Row],[id]],AGCEEP[id],AGCEEP[climate])</f>
        <v>temperate</v>
      </c>
      <c r="V1475" t="str">
        <f>_xlfn.XLOOKUP(Table2[[#This Row],[id]],AGCEEP[id],AGCEEP[culture])</f>
        <v>han</v>
      </c>
      <c r="W1475" t="str">
        <f>_xlfn.XLOOKUP(Table2[[#This Row],[id]],AGCEEP[id],AGCEEP[goods])</f>
        <v>copper</v>
      </c>
      <c r="X1475" t="str">
        <f>_xlfn.XLOOKUP(Table2[[#This Row],[id]],AGCEEP[id],AGCEEP[name])</f>
        <v>Ningxia</v>
      </c>
      <c r="Y1475">
        <f>_xlfn.XLOOKUP(Table2[[#This Row],[id]],AGCEEP[id],AGCEEP[colonization_difficulty])</f>
        <v>5</v>
      </c>
      <c r="Z1475">
        <f>_xlfn.XLOOKUP(Table2[[#This Row],[id]],AGCEEP[id],AGCEEP[manpower])</f>
        <v>4</v>
      </c>
      <c r="AA1475">
        <f>_xlfn.XLOOKUP(Table2[[#This Row],[id]],AGCEEP[id],AGCEEP[income])</f>
        <v>4</v>
      </c>
    </row>
    <row r="1476" spans="1:27">
      <c r="A1476" s="2">
        <v>1561</v>
      </c>
      <c r="B1476" s="3" t="s">
        <v>652</v>
      </c>
      <c r="C1476" s="3" t="s">
        <v>867</v>
      </c>
      <c r="D1476" s="3" t="s">
        <v>884</v>
      </c>
      <c r="E1476" s="3" t="s">
        <v>1956</v>
      </c>
      <c r="F1476" s="3" t="s">
        <v>857</v>
      </c>
      <c r="G1476" s="3" t="s">
        <v>35</v>
      </c>
      <c r="H1476" s="3" t="s">
        <v>885</v>
      </c>
      <c r="I1476" s="3" t="s">
        <v>41</v>
      </c>
      <c r="J1476" s="3" t="s">
        <v>1255</v>
      </c>
      <c r="K1476" s="3">
        <v>5</v>
      </c>
      <c r="L1476" s="3">
        <v>3</v>
      </c>
      <c r="M1476" s="3">
        <v>2</v>
      </c>
      <c r="O1476">
        <f>Table2[[#This Row],[id]]</f>
        <v>1561</v>
      </c>
      <c r="P1476" t="str">
        <f>_xlfn.XLOOKUP(Table2[[#This Row],[id]],AGCEEP[id],AGCEEP[continent])</f>
        <v>Asia</v>
      </c>
      <c r="Q1476" t="str">
        <f>_xlfn.XLOOKUP(Table2[[#This Row],[id]],AGCEEP[id],AGCEEP[region])</f>
        <v>China</v>
      </c>
      <c r="R1476" t="str">
        <f>_xlfn.XLOOKUP(Table2[[#This Row],[id]],AGCEEP[id],AGCEEP[area])</f>
        <v>Peking</v>
      </c>
      <c r="S1476" t="str">
        <f>_xlfn.XLOOKUP(Table2[[#This Row],[id]],AGCEEP[id],AGCEEP[terrain])</f>
        <v>mountain</v>
      </c>
      <c r="T1476" t="str">
        <f>_xlfn.XLOOKUP(Table2[[#This Row],[id]],AGCEEP[id],AGCEEP[religion])</f>
        <v>confucian</v>
      </c>
      <c r="U1476" t="str">
        <f>_xlfn.XLOOKUP(Table2[[#This Row],[id]],AGCEEP[id],AGCEEP[climate])</f>
        <v>temperate</v>
      </c>
      <c r="V1476" t="str">
        <f>_xlfn.XLOOKUP(Table2[[#This Row],[id]],AGCEEP[id],AGCEEP[culture])</f>
        <v>han</v>
      </c>
      <c r="W1476" t="str">
        <f>_xlfn.XLOOKUP(Table2[[#This Row],[id]],AGCEEP[id],AGCEEP[goods])</f>
        <v>wool</v>
      </c>
      <c r="X1476" t="str">
        <f>_xlfn.XLOOKUP(Table2[[#This Row],[id]],AGCEEP[id],AGCEEP[name])</f>
        <v>Hohhot</v>
      </c>
      <c r="Y1476">
        <f>_xlfn.XLOOKUP(Table2[[#This Row],[id]],AGCEEP[id],AGCEEP[colonization_difficulty])</f>
        <v>5</v>
      </c>
      <c r="Z1476">
        <f>_xlfn.XLOOKUP(Table2[[#This Row],[id]],AGCEEP[id],AGCEEP[manpower])</f>
        <v>3</v>
      </c>
      <c r="AA1476">
        <f>_xlfn.XLOOKUP(Table2[[#This Row],[id]],AGCEEP[id],AGCEEP[income])</f>
        <v>2</v>
      </c>
    </row>
    <row r="1477" spans="1:27">
      <c r="A1477" s="2">
        <v>1562</v>
      </c>
      <c r="B1477" s="3" t="s">
        <v>652</v>
      </c>
      <c r="C1477" s="3" t="s">
        <v>867</v>
      </c>
      <c r="D1477" s="3" t="s">
        <v>884</v>
      </c>
      <c r="E1477" s="3" t="s">
        <v>34</v>
      </c>
      <c r="F1477" s="3" t="s">
        <v>857</v>
      </c>
      <c r="G1477" s="3" t="s">
        <v>35</v>
      </c>
      <c r="H1477" s="3" t="s">
        <v>885</v>
      </c>
      <c r="I1477" s="3" t="s">
        <v>43</v>
      </c>
      <c r="J1477" s="3" t="s">
        <v>1256</v>
      </c>
      <c r="K1477" s="3">
        <v>5</v>
      </c>
      <c r="L1477" s="3">
        <v>7</v>
      </c>
      <c r="M1477" s="3">
        <v>10</v>
      </c>
      <c r="O1477">
        <f>Table2[[#This Row],[id]]</f>
        <v>1562</v>
      </c>
      <c r="P1477" t="str">
        <f>_xlfn.XLOOKUP(Table2[[#This Row],[id]],AGCEEP[id],AGCEEP[continent])</f>
        <v>Asia</v>
      </c>
      <c r="Q1477" t="str">
        <f>_xlfn.XLOOKUP(Table2[[#This Row],[id]],AGCEEP[id],AGCEEP[region])</f>
        <v>China</v>
      </c>
      <c r="R1477" t="str">
        <f>_xlfn.XLOOKUP(Table2[[#This Row],[id]],AGCEEP[id],AGCEEP[area])</f>
        <v>Peking</v>
      </c>
      <c r="S1477" t="str">
        <f>_xlfn.XLOOKUP(Table2[[#This Row],[id]],AGCEEP[id],AGCEEP[terrain])</f>
        <v>mountain</v>
      </c>
      <c r="T1477" t="str">
        <f>_xlfn.XLOOKUP(Table2[[#This Row],[id]],AGCEEP[id],AGCEEP[religion])</f>
        <v>confucian</v>
      </c>
      <c r="U1477" t="str">
        <f>_xlfn.XLOOKUP(Table2[[#This Row],[id]],AGCEEP[id],AGCEEP[climate])</f>
        <v>temperate</v>
      </c>
      <c r="V1477" t="str">
        <f>_xlfn.XLOOKUP(Table2[[#This Row],[id]],AGCEEP[id],AGCEEP[culture])</f>
        <v>han</v>
      </c>
      <c r="W1477" t="str">
        <f>_xlfn.XLOOKUP(Table2[[#This Row],[id]],AGCEEP[id],AGCEEP[goods])</f>
        <v>grain</v>
      </c>
      <c r="X1477" t="str">
        <f>_xlfn.XLOOKUP(Table2[[#This Row],[id]],AGCEEP[id],AGCEEP[name])</f>
        <v>Shanxi</v>
      </c>
      <c r="Y1477">
        <f>_xlfn.XLOOKUP(Table2[[#This Row],[id]],AGCEEP[id],AGCEEP[colonization_difficulty])</f>
        <v>5</v>
      </c>
      <c r="Z1477">
        <f>_xlfn.XLOOKUP(Table2[[#This Row],[id]],AGCEEP[id],AGCEEP[manpower])</f>
        <v>7</v>
      </c>
      <c r="AA1477">
        <f>_xlfn.XLOOKUP(Table2[[#This Row],[id]],AGCEEP[id],AGCEEP[income])</f>
        <v>10</v>
      </c>
    </row>
    <row r="1478" spans="1:27">
      <c r="A1478" s="2">
        <v>1563</v>
      </c>
      <c r="B1478" s="3" t="s">
        <v>652</v>
      </c>
      <c r="C1478" s="3" t="s">
        <v>867</v>
      </c>
      <c r="D1478" s="3" t="s">
        <v>1251</v>
      </c>
      <c r="E1478" s="3" t="s">
        <v>34</v>
      </c>
      <c r="F1478" s="3" t="s">
        <v>857</v>
      </c>
      <c r="G1478" s="3" t="s">
        <v>35</v>
      </c>
      <c r="H1478" s="3" t="s">
        <v>885</v>
      </c>
      <c r="I1478" s="3" t="s">
        <v>29</v>
      </c>
      <c r="J1478" s="3" t="s">
        <v>1257</v>
      </c>
      <c r="K1478" s="3">
        <v>5</v>
      </c>
      <c r="L1478" s="3">
        <v>10</v>
      </c>
      <c r="M1478" s="3">
        <v>11</v>
      </c>
      <c r="O1478">
        <f>Table2[[#This Row],[id]]</f>
        <v>1563</v>
      </c>
      <c r="P1478" t="str">
        <f>_xlfn.XLOOKUP(Table2[[#This Row],[id]],AGCEEP[id],AGCEEP[continent])</f>
        <v>Asia</v>
      </c>
      <c r="Q1478" t="str">
        <f>_xlfn.XLOOKUP(Table2[[#This Row],[id]],AGCEEP[id],AGCEEP[region])</f>
        <v>China</v>
      </c>
      <c r="R1478" t="str">
        <f>_xlfn.XLOOKUP(Table2[[#This Row],[id]],AGCEEP[id],AGCEEP[area])</f>
        <v>Sha Anxi</v>
      </c>
      <c r="S1478" t="str">
        <f>_xlfn.XLOOKUP(Table2[[#This Row],[id]],AGCEEP[id],AGCEEP[terrain])</f>
        <v>mountain</v>
      </c>
      <c r="T1478" t="str">
        <f>_xlfn.XLOOKUP(Table2[[#This Row],[id]],AGCEEP[id],AGCEEP[religion])</f>
        <v>confucian</v>
      </c>
      <c r="U1478" t="str">
        <f>_xlfn.XLOOKUP(Table2[[#This Row],[id]],AGCEEP[id],AGCEEP[climate])</f>
        <v>temperate</v>
      </c>
      <c r="V1478" t="str">
        <f>_xlfn.XLOOKUP(Table2[[#This Row],[id]],AGCEEP[id],AGCEEP[culture])</f>
        <v>han</v>
      </c>
      <c r="W1478" t="str">
        <f>_xlfn.XLOOKUP(Table2[[#This Row],[id]],AGCEEP[id],AGCEEP[goods])</f>
        <v>naval_supplies</v>
      </c>
      <c r="X1478" t="str">
        <f>_xlfn.XLOOKUP(Table2[[#This Row],[id]],AGCEEP[id],AGCEEP[name])</f>
        <v>Shaanxi</v>
      </c>
      <c r="Y1478">
        <f>_xlfn.XLOOKUP(Table2[[#This Row],[id]],AGCEEP[id],AGCEEP[colonization_difficulty])</f>
        <v>5</v>
      </c>
      <c r="Z1478">
        <f>_xlfn.XLOOKUP(Table2[[#This Row],[id]],AGCEEP[id],AGCEEP[manpower])</f>
        <v>8</v>
      </c>
      <c r="AA1478">
        <f>_xlfn.XLOOKUP(Table2[[#This Row],[id]],AGCEEP[id],AGCEEP[income])</f>
        <v>11</v>
      </c>
    </row>
    <row r="1479" spans="1:27">
      <c r="A1479" s="2">
        <v>1564</v>
      </c>
      <c r="B1479" s="3" t="s">
        <v>652</v>
      </c>
      <c r="C1479" s="3" t="s">
        <v>867</v>
      </c>
      <c r="D1479" s="3" t="s">
        <v>884</v>
      </c>
      <c r="E1479" s="3" t="s">
        <v>1956</v>
      </c>
      <c r="F1479" s="3" t="s">
        <v>857</v>
      </c>
      <c r="G1479" s="3" t="s">
        <v>35</v>
      </c>
      <c r="H1479" s="3" t="s">
        <v>885</v>
      </c>
      <c r="I1479" s="3" t="s">
        <v>352</v>
      </c>
      <c r="J1479" s="3" t="s">
        <v>1258</v>
      </c>
      <c r="K1479" s="3">
        <v>5</v>
      </c>
      <c r="L1479" s="3">
        <v>10</v>
      </c>
      <c r="M1479" s="3">
        <v>9</v>
      </c>
      <c r="O1479">
        <f>Table2[[#This Row],[id]]</f>
        <v>1564</v>
      </c>
      <c r="P1479" t="str">
        <f>_xlfn.XLOOKUP(Table2[[#This Row],[id]],AGCEEP[id],AGCEEP[continent])</f>
        <v>Asia</v>
      </c>
      <c r="Q1479" t="str">
        <f>_xlfn.XLOOKUP(Table2[[#This Row],[id]],AGCEEP[id],AGCEEP[region])</f>
        <v>China</v>
      </c>
      <c r="R1479" t="str">
        <f>_xlfn.XLOOKUP(Table2[[#This Row],[id]],AGCEEP[id],AGCEEP[area])</f>
        <v>Peking</v>
      </c>
      <c r="S1479" t="str">
        <f>_xlfn.XLOOKUP(Table2[[#This Row],[id]],AGCEEP[id],AGCEEP[terrain])</f>
        <v>plains</v>
      </c>
      <c r="T1479" t="str">
        <f>_xlfn.XLOOKUP(Table2[[#This Row],[id]],AGCEEP[id],AGCEEP[religion])</f>
        <v>confucian</v>
      </c>
      <c r="U1479" t="str">
        <f>_xlfn.XLOOKUP(Table2[[#This Row],[id]],AGCEEP[id],AGCEEP[climate])</f>
        <v>temperate</v>
      </c>
      <c r="V1479" t="str">
        <f>_xlfn.XLOOKUP(Table2[[#This Row],[id]],AGCEEP[id],AGCEEP[culture])</f>
        <v>han</v>
      </c>
      <c r="W1479" t="str">
        <f>_xlfn.XLOOKUP(Table2[[#This Row],[id]],AGCEEP[id],AGCEEP[goods])</f>
        <v>cloth</v>
      </c>
      <c r="X1479" t="str">
        <f>_xlfn.XLOOKUP(Table2[[#This Row],[id]],AGCEEP[id],AGCEEP[name])</f>
        <v>Henan</v>
      </c>
      <c r="Y1479">
        <f>_xlfn.XLOOKUP(Table2[[#This Row],[id]],AGCEEP[id],AGCEEP[colonization_difficulty])</f>
        <v>5</v>
      </c>
      <c r="Z1479">
        <f>_xlfn.XLOOKUP(Table2[[#This Row],[id]],AGCEEP[id],AGCEEP[manpower])</f>
        <v>8</v>
      </c>
      <c r="AA1479">
        <f>_xlfn.XLOOKUP(Table2[[#This Row],[id]],AGCEEP[id],AGCEEP[income])</f>
        <v>9</v>
      </c>
    </row>
    <row r="1480" spans="1:27">
      <c r="A1480" s="2">
        <v>1565</v>
      </c>
      <c r="B1480" s="3" t="s">
        <v>652</v>
      </c>
      <c r="C1480" s="3" t="s">
        <v>867</v>
      </c>
      <c r="D1480" s="3" t="s">
        <v>891</v>
      </c>
      <c r="E1480" s="3" t="s">
        <v>34</v>
      </c>
      <c r="F1480" s="3" t="s">
        <v>857</v>
      </c>
      <c r="G1480" s="3" t="s">
        <v>35</v>
      </c>
      <c r="H1480" s="3" t="s">
        <v>885</v>
      </c>
      <c r="I1480" s="3" t="s">
        <v>352</v>
      </c>
      <c r="J1480" s="3" t="s">
        <v>1259</v>
      </c>
      <c r="K1480" s="3">
        <v>5</v>
      </c>
      <c r="L1480" s="3">
        <v>6</v>
      </c>
      <c r="M1480" s="3">
        <v>15</v>
      </c>
      <c r="O1480">
        <f>Table2[[#This Row],[id]]</f>
        <v>1565</v>
      </c>
      <c r="P1480" t="str">
        <f>_xlfn.XLOOKUP(Table2[[#This Row],[id]],AGCEEP[id],AGCEEP[continent])</f>
        <v>Asia</v>
      </c>
      <c r="Q1480" t="str">
        <f>_xlfn.XLOOKUP(Table2[[#This Row],[id]],AGCEEP[id],AGCEEP[region])</f>
        <v>China</v>
      </c>
      <c r="R1480" t="str">
        <f>_xlfn.XLOOKUP(Table2[[#This Row],[id]],AGCEEP[id],AGCEEP[area])</f>
        <v>Shanghai</v>
      </c>
      <c r="S1480" t="str">
        <f>_xlfn.XLOOKUP(Table2[[#This Row],[id]],AGCEEP[id],AGCEEP[terrain])</f>
        <v>plains</v>
      </c>
      <c r="T1480" t="str">
        <f>_xlfn.XLOOKUP(Table2[[#This Row],[id]],AGCEEP[id],AGCEEP[religion])</f>
        <v>confucian</v>
      </c>
      <c r="U1480" t="str">
        <f>_xlfn.XLOOKUP(Table2[[#This Row],[id]],AGCEEP[id],AGCEEP[climate])</f>
        <v>temperate</v>
      </c>
      <c r="V1480" t="str">
        <f>_xlfn.XLOOKUP(Table2[[#This Row],[id]],AGCEEP[id],AGCEEP[culture])</f>
        <v>han</v>
      </c>
      <c r="W1480" t="str">
        <f>_xlfn.XLOOKUP(Table2[[#This Row],[id]],AGCEEP[id],AGCEEP[goods])</f>
        <v>cloth</v>
      </c>
      <c r="X1480" t="str">
        <f>_xlfn.XLOOKUP(Table2[[#This Row],[id]],AGCEEP[id],AGCEEP[name])</f>
        <v>Hubei</v>
      </c>
      <c r="Y1480">
        <f>_xlfn.XLOOKUP(Table2[[#This Row],[id]],AGCEEP[id],AGCEEP[colonization_difficulty])</f>
        <v>5</v>
      </c>
      <c r="Z1480">
        <f>_xlfn.XLOOKUP(Table2[[#This Row],[id]],AGCEEP[id],AGCEEP[manpower])</f>
        <v>6</v>
      </c>
      <c r="AA1480">
        <f>_xlfn.XLOOKUP(Table2[[#This Row],[id]],AGCEEP[id],AGCEEP[income])</f>
        <v>15</v>
      </c>
    </row>
    <row r="1481" spans="1:27">
      <c r="A1481" s="2">
        <v>1566</v>
      </c>
      <c r="B1481" s="3" t="s">
        <v>652</v>
      </c>
      <c r="C1481" s="3" t="s">
        <v>867</v>
      </c>
      <c r="D1481" s="3" t="s">
        <v>895</v>
      </c>
      <c r="E1481" s="3" t="s">
        <v>34</v>
      </c>
      <c r="F1481" s="3" t="s">
        <v>857</v>
      </c>
      <c r="G1481" s="3" t="s">
        <v>35</v>
      </c>
      <c r="H1481" s="3" t="s">
        <v>897</v>
      </c>
      <c r="I1481" s="3" t="s">
        <v>141</v>
      </c>
      <c r="J1481" s="3" t="s">
        <v>1260</v>
      </c>
      <c r="K1481" s="3">
        <v>5</v>
      </c>
      <c r="L1481" s="3">
        <v>4</v>
      </c>
      <c r="M1481" s="3">
        <v>13</v>
      </c>
      <c r="O1481">
        <f>Table2[[#This Row],[id]]</f>
        <v>1566</v>
      </c>
      <c r="P1481" t="str">
        <f>_xlfn.XLOOKUP(Table2[[#This Row],[id]],AGCEEP[id],AGCEEP[continent])</f>
        <v>Asia</v>
      </c>
      <c r="Q1481" t="str">
        <f>_xlfn.XLOOKUP(Table2[[#This Row],[id]],AGCEEP[id],AGCEEP[region])</f>
        <v>China</v>
      </c>
      <c r="R1481" t="str">
        <f>_xlfn.XLOOKUP(Table2[[#This Row],[id]],AGCEEP[id],AGCEEP[area])</f>
        <v>Canton</v>
      </c>
      <c r="S1481" t="str">
        <f>_xlfn.XLOOKUP(Table2[[#This Row],[id]],AGCEEP[id],AGCEEP[terrain])</f>
        <v>mountain</v>
      </c>
      <c r="T1481" t="str">
        <f>_xlfn.XLOOKUP(Table2[[#This Row],[id]],AGCEEP[id],AGCEEP[religion])</f>
        <v>confucian</v>
      </c>
      <c r="U1481" t="str">
        <f>_xlfn.XLOOKUP(Table2[[#This Row],[id]],AGCEEP[id],AGCEEP[climate])</f>
        <v>temperate</v>
      </c>
      <c r="V1481" t="str">
        <f>_xlfn.XLOOKUP(Table2[[#This Row],[id]],AGCEEP[id],AGCEEP[culture])</f>
        <v>han</v>
      </c>
      <c r="W1481" t="str">
        <f>_xlfn.XLOOKUP(Table2[[#This Row],[id]],AGCEEP[id],AGCEEP[goods])</f>
        <v>iron</v>
      </c>
      <c r="X1481" t="str">
        <f>_xlfn.XLOOKUP(Table2[[#This Row],[id]],AGCEEP[id],AGCEEP[name])</f>
        <v>Hunan</v>
      </c>
      <c r="Y1481">
        <f>_xlfn.XLOOKUP(Table2[[#This Row],[id]],AGCEEP[id],AGCEEP[colonization_difficulty])</f>
        <v>5</v>
      </c>
      <c r="Z1481">
        <f>_xlfn.XLOOKUP(Table2[[#This Row],[id]],AGCEEP[id],AGCEEP[manpower])</f>
        <v>4</v>
      </c>
      <c r="AA1481">
        <f>_xlfn.XLOOKUP(Table2[[#This Row],[id]],AGCEEP[id],AGCEEP[income])</f>
        <v>13</v>
      </c>
    </row>
    <row r="1482" spans="1:27">
      <c r="A1482" s="2">
        <v>1567</v>
      </c>
      <c r="B1482" s="3" t="s">
        <v>652</v>
      </c>
      <c r="C1482" s="3" t="s">
        <v>867</v>
      </c>
      <c r="D1482" s="3" t="s">
        <v>891</v>
      </c>
      <c r="E1482" s="3" t="s">
        <v>34</v>
      </c>
      <c r="F1482" s="3" t="s">
        <v>857</v>
      </c>
      <c r="G1482" s="3" t="s">
        <v>35</v>
      </c>
      <c r="H1482" s="3" t="s">
        <v>885</v>
      </c>
      <c r="I1482" s="3" t="s">
        <v>775</v>
      </c>
      <c r="J1482" s="3" t="s">
        <v>1261</v>
      </c>
      <c r="K1482" s="3">
        <v>5</v>
      </c>
      <c r="L1482" s="3">
        <v>8</v>
      </c>
      <c r="M1482" s="3">
        <v>12</v>
      </c>
      <c r="O1482">
        <f>Table2[[#This Row],[id]]</f>
        <v>1567</v>
      </c>
      <c r="P1482" t="str">
        <f>_xlfn.XLOOKUP(Table2[[#This Row],[id]],AGCEEP[id],AGCEEP[continent])</f>
        <v>Asia</v>
      </c>
      <c r="Q1482" t="str">
        <f>_xlfn.XLOOKUP(Table2[[#This Row],[id]],AGCEEP[id],AGCEEP[region])</f>
        <v>China</v>
      </c>
      <c r="R1482" t="str">
        <f>_xlfn.XLOOKUP(Table2[[#This Row],[id]],AGCEEP[id],AGCEEP[area])</f>
        <v>Shanghai</v>
      </c>
      <c r="S1482" t="str">
        <f>_xlfn.XLOOKUP(Table2[[#This Row],[id]],AGCEEP[id],AGCEEP[terrain])</f>
        <v>plains</v>
      </c>
      <c r="T1482" t="str">
        <f>_xlfn.XLOOKUP(Table2[[#This Row],[id]],AGCEEP[id],AGCEEP[religion])</f>
        <v>confucian</v>
      </c>
      <c r="U1482" t="str">
        <f>_xlfn.XLOOKUP(Table2[[#This Row],[id]],AGCEEP[id],AGCEEP[climate])</f>
        <v>temperate</v>
      </c>
      <c r="V1482" t="str">
        <f>_xlfn.XLOOKUP(Table2[[#This Row],[id]],AGCEEP[id],AGCEEP[culture])</f>
        <v>han</v>
      </c>
      <c r="W1482" t="str">
        <f>_xlfn.XLOOKUP(Table2[[#This Row],[id]],AGCEEP[id],AGCEEP[goods])</f>
        <v>tea</v>
      </c>
      <c r="X1482" t="str">
        <f>_xlfn.XLOOKUP(Table2[[#This Row],[id]],AGCEEP[id],AGCEEP[name])</f>
        <v>Nanchang</v>
      </c>
      <c r="Y1482">
        <f>_xlfn.XLOOKUP(Table2[[#This Row],[id]],AGCEEP[id],AGCEEP[colonization_difficulty])</f>
        <v>5</v>
      </c>
      <c r="Z1482">
        <f>_xlfn.XLOOKUP(Table2[[#This Row],[id]],AGCEEP[id],AGCEEP[manpower])</f>
        <v>8</v>
      </c>
      <c r="AA1482">
        <f>_xlfn.XLOOKUP(Table2[[#This Row],[id]],AGCEEP[id],AGCEEP[income])</f>
        <v>12</v>
      </c>
    </row>
    <row r="1483" spans="1:27">
      <c r="A1483" s="2">
        <v>1568</v>
      </c>
      <c r="B1483" s="3" t="s">
        <v>11</v>
      </c>
      <c r="C1483" s="3" t="s">
        <v>1955</v>
      </c>
      <c r="D1483" s="3" t="s">
        <v>1262</v>
      </c>
      <c r="E1483" s="3" t="s">
        <v>34</v>
      </c>
      <c r="F1483" s="3" t="s">
        <v>15</v>
      </c>
      <c r="G1483" s="3" t="s">
        <v>75</v>
      </c>
      <c r="H1483" s="3" t="s">
        <v>224</v>
      </c>
      <c r="I1483" s="3" t="s">
        <v>29</v>
      </c>
      <c r="J1483" s="3" t="s">
        <v>1262</v>
      </c>
      <c r="K1483" s="3">
        <v>4</v>
      </c>
      <c r="L1483" s="3">
        <v>1</v>
      </c>
      <c r="M1483" s="3">
        <v>2</v>
      </c>
      <c r="O1483">
        <f>Table2[[#This Row],[id]]</f>
        <v>1568</v>
      </c>
      <c r="P1483" t="str">
        <f>_xlfn.XLOOKUP(Table2[[#This Row],[id]],AGCEEP[id],AGCEEP[continent])</f>
        <v>America</v>
      </c>
      <c r="Q1483" t="str">
        <f>_xlfn.XLOOKUP(Table2[[#This Row],[id]],AGCEEP[id],AGCEEP[region])</f>
        <v>North America</v>
      </c>
      <c r="R1483" t="str">
        <f>_xlfn.XLOOKUP(Table2[[#This Row],[id]],AGCEEP[id],AGCEEP[area])</f>
        <v>Bermuda</v>
      </c>
      <c r="S1483" t="str">
        <f>_xlfn.XLOOKUP(Table2[[#This Row],[id]],AGCEEP[id],AGCEEP[terrain])</f>
        <v>plains</v>
      </c>
      <c r="T1483" t="str">
        <f>_xlfn.XLOOKUP(Table2[[#This Row],[id]],AGCEEP[id],AGCEEP[religion])</f>
        <v>pagan</v>
      </c>
      <c r="U1483" t="str">
        <f>_xlfn.XLOOKUP(Table2[[#This Row],[id]],AGCEEP[id],AGCEEP[climate])</f>
        <v>tropical</v>
      </c>
      <c r="V1483" t="str">
        <f>_xlfn.XLOOKUP(Table2[[#This Row],[id]],AGCEEP[id],AGCEEP[culture])</f>
        <v>caribbean</v>
      </c>
      <c r="W1483" t="str">
        <f>_xlfn.XLOOKUP(Table2[[#This Row],[id]],AGCEEP[id],AGCEEP[goods])</f>
        <v>naval_supplies</v>
      </c>
      <c r="X1483" t="str">
        <f>_xlfn.XLOOKUP(Table2[[#This Row],[id]],AGCEEP[id],AGCEEP[name])</f>
        <v>Bermuda</v>
      </c>
      <c r="Y1483">
        <f>_xlfn.XLOOKUP(Table2[[#This Row],[id]],AGCEEP[id],AGCEEP[colonization_difficulty])</f>
        <v>4</v>
      </c>
      <c r="Z1483">
        <f>_xlfn.XLOOKUP(Table2[[#This Row],[id]],AGCEEP[id],AGCEEP[manpower])</f>
        <v>1</v>
      </c>
      <c r="AA1483">
        <f>_xlfn.XLOOKUP(Table2[[#This Row],[id]],AGCEEP[id],AGCEEP[income])</f>
        <v>2</v>
      </c>
    </row>
    <row r="1484" spans="1:27">
      <c r="A1484" s="2">
        <v>1569</v>
      </c>
      <c r="B1484" s="3" t="s">
        <v>11</v>
      </c>
      <c r="C1484" s="3" t="s">
        <v>222</v>
      </c>
      <c r="D1484" s="3" t="s">
        <v>223</v>
      </c>
      <c r="E1484" s="3" t="s">
        <v>22</v>
      </c>
      <c r="F1484" s="3" t="s">
        <v>15</v>
      </c>
      <c r="G1484" s="3" t="s">
        <v>35</v>
      </c>
      <c r="H1484" s="3" t="s">
        <v>224</v>
      </c>
      <c r="I1484" s="3" t="s">
        <v>103</v>
      </c>
      <c r="J1484" s="3" t="s">
        <v>1263</v>
      </c>
      <c r="K1484" s="3">
        <v>4</v>
      </c>
      <c r="L1484" s="3">
        <v>1</v>
      </c>
      <c r="M1484" s="3">
        <v>2</v>
      </c>
      <c r="O1484">
        <f>Table2[[#This Row],[id]]</f>
        <v>1569</v>
      </c>
      <c r="P1484" t="str">
        <f>_xlfn.XLOOKUP(Table2[[#This Row],[id]],AGCEEP[id],AGCEEP[continent])</f>
        <v>America</v>
      </c>
      <c r="Q1484" t="str">
        <f>_xlfn.XLOOKUP(Table2[[#This Row],[id]],AGCEEP[id],AGCEEP[region])</f>
        <v>North America</v>
      </c>
      <c r="R1484" t="str">
        <f>_xlfn.XLOOKUP(Table2[[#This Row],[id]],AGCEEP[id],AGCEEP[area])</f>
        <v>Bermuda</v>
      </c>
      <c r="S1484" t="str">
        <f>_xlfn.XLOOKUP(Table2[[#This Row],[id]],AGCEEP[id],AGCEEP[terrain])</f>
        <v>plains</v>
      </c>
      <c r="T1484" t="str">
        <f>_xlfn.XLOOKUP(Table2[[#This Row],[id]],AGCEEP[id],AGCEEP[religion])</f>
        <v>pagan</v>
      </c>
      <c r="U1484" t="str">
        <f>_xlfn.XLOOKUP(Table2[[#This Row],[id]],AGCEEP[id],AGCEEP[climate])</f>
        <v>temperate</v>
      </c>
      <c r="V1484" t="str">
        <f>_xlfn.XLOOKUP(Table2[[#This Row],[id]],AGCEEP[id],AGCEEP[culture])</f>
        <v>caribbean</v>
      </c>
      <c r="W1484" t="str">
        <f>_xlfn.XLOOKUP(Table2[[#This Row],[id]],AGCEEP[id],AGCEEP[goods])</f>
        <v>salt</v>
      </c>
      <c r="X1484" t="str">
        <f>_xlfn.XLOOKUP(Table2[[#This Row],[id]],AGCEEP[id],AGCEEP[name])</f>
        <v>Bahamas</v>
      </c>
      <c r="Y1484">
        <f>_xlfn.XLOOKUP(Table2[[#This Row],[id]],AGCEEP[id],AGCEEP[colonization_difficulty])</f>
        <v>4</v>
      </c>
      <c r="Z1484">
        <f>_xlfn.XLOOKUP(Table2[[#This Row],[id]],AGCEEP[id],AGCEEP[manpower])</f>
        <v>1</v>
      </c>
      <c r="AA1484">
        <f>_xlfn.XLOOKUP(Table2[[#This Row],[id]],AGCEEP[id],AGCEEP[income])</f>
        <v>2</v>
      </c>
    </row>
    <row r="1485" spans="1:27">
      <c r="A1485" s="2">
        <v>1570</v>
      </c>
      <c r="B1485" s="3" t="s">
        <v>652</v>
      </c>
      <c r="C1485" s="3" t="s">
        <v>700</v>
      </c>
      <c r="D1485" s="3" t="s">
        <v>811</v>
      </c>
      <c r="E1485" s="3" t="s">
        <v>80</v>
      </c>
      <c r="F1485" s="3" t="s">
        <v>15</v>
      </c>
      <c r="G1485" s="3" t="s">
        <v>122</v>
      </c>
      <c r="H1485" s="3" t="s">
        <v>702</v>
      </c>
      <c r="I1485" s="3" t="s">
        <v>20</v>
      </c>
      <c r="J1485" s="3" t="s">
        <v>1264</v>
      </c>
      <c r="K1485" s="3">
        <v>5</v>
      </c>
      <c r="L1485" s="3">
        <v>1</v>
      </c>
      <c r="M1485" s="3">
        <v>2</v>
      </c>
      <c r="O1485">
        <f>Table2[[#This Row],[id]]</f>
        <v>1570</v>
      </c>
      <c r="P1485" t="str">
        <f>_xlfn.XLOOKUP(Table2[[#This Row],[id]],AGCEEP[id],AGCEEP[continent])</f>
        <v>Asia</v>
      </c>
      <c r="Q1485" t="str">
        <f>_xlfn.XLOOKUP(Table2[[#This Row],[id]],AGCEEP[id],AGCEEP[region])</f>
        <v>Siberia</v>
      </c>
      <c r="R1485" t="str">
        <f>_xlfn.XLOOKUP(Table2[[#This Row],[id]],AGCEEP[id],AGCEEP[area])</f>
        <v>Ob</v>
      </c>
      <c r="S1485" t="str">
        <f>_xlfn.XLOOKUP(Table2[[#This Row],[id]],AGCEEP[id],AGCEEP[terrain])</f>
        <v>marsh</v>
      </c>
      <c r="T1485" t="str">
        <f>_xlfn.XLOOKUP(Table2[[#This Row],[id]],AGCEEP[id],AGCEEP[religion])</f>
        <v>pagan</v>
      </c>
      <c r="U1485" t="str">
        <f>_xlfn.XLOOKUP(Table2[[#This Row],[id]],AGCEEP[id],AGCEEP[climate])</f>
        <v>tundra</v>
      </c>
      <c r="V1485" t="str">
        <f>_xlfn.XLOOKUP(Table2[[#This Row],[id]],AGCEEP[id],AGCEEP[culture])</f>
        <v>tatar</v>
      </c>
      <c r="W1485" t="str">
        <f>_xlfn.XLOOKUP(Table2[[#This Row],[id]],AGCEEP[id],AGCEEP[goods])</f>
        <v>fur</v>
      </c>
      <c r="X1485" t="str">
        <f>_xlfn.XLOOKUP(Table2[[#This Row],[id]],AGCEEP[id],AGCEEP[name])</f>
        <v>Sadrinsk</v>
      </c>
      <c r="Y1485">
        <f>_xlfn.XLOOKUP(Table2[[#This Row],[id]],AGCEEP[id],AGCEEP[colonization_difficulty])</f>
        <v>5</v>
      </c>
      <c r="Z1485">
        <f>_xlfn.XLOOKUP(Table2[[#This Row],[id]],AGCEEP[id],AGCEEP[manpower])</f>
        <v>1</v>
      </c>
      <c r="AA1485">
        <f>_xlfn.XLOOKUP(Table2[[#This Row],[id]],AGCEEP[id],AGCEEP[income])</f>
        <v>2</v>
      </c>
    </row>
    <row r="1486" spans="1:27">
      <c r="A1486" s="2">
        <v>1571</v>
      </c>
      <c r="B1486" s="3" t="s">
        <v>652</v>
      </c>
      <c r="C1486" s="3" t="s">
        <v>700</v>
      </c>
      <c r="D1486" s="3" t="s">
        <v>811</v>
      </c>
      <c r="E1486" s="3" t="s">
        <v>80</v>
      </c>
      <c r="F1486" s="3" t="s">
        <v>15</v>
      </c>
      <c r="G1486" s="3" t="s">
        <v>122</v>
      </c>
      <c r="H1486" s="3" t="s">
        <v>702</v>
      </c>
      <c r="I1486" s="3" t="s">
        <v>20</v>
      </c>
      <c r="J1486" s="3" t="s">
        <v>1265</v>
      </c>
      <c r="K1486" s="3">
        <v>5</v>
      </c>
      <c r="L1486" s="3">
        <v>1</v>
      </c>
      <c r="M1486" s="3">
        <v>2</v>
      </c>
      <c r="O1486">
        <f>Table2[[#This Row],[id]]</f>
        <v>1571</v>
      </c>
      <c r="P1486" t="str">
        <f>_xlfn.XLOOKUP(Table2[[#This Row],[id]],AGCEEP[id],AGCEEP[continent])</f>
        <v>Asia</v>
      </c>
      <c r="Q1486" t="str">
        <f>_xlfn.XLOOKUP(Table2[[#This Row],[id]],AGCEEP[id],AGCEEP[region])</f>
        <v>Siberia</v>
      </c>
      <c r="R1486" t="str">
        <f>_xlfn.XLOOKUP(Table2[[#This Row],[id]],AGCEEP[id],AGCEEP[area])</f>
        <v>Ob</v>
      </c>
      <c r="S1486" t="str">
        <f>_xlfn.XLOOKUP(Table2[[#This Row],[id]],AGCEEP[id],AGCEEP[terrain])</f>
        <v>marsh</v>
      </c>
      <c r="T1486" t="str">
        <f>_xlfn.XLOOKUP(Table2[[#This Row],[id]],AGCEEP[id],AGCEEP[religion])</f>
        <v>pagan</v>
      </c>
      <c r="U1486" t="str">
        <f>_xlfn.XLOOKUP(Table2[[#This Row],[id]],AGCEEP[id],AGCEEP[climate])</f>
        <v>tundra</v>
      </c>
      <c r="V1486" t="str">
        <f>_xlfn.XLOOKUP(Table2[[#This Row],[id]],AGCEEP[id],AGCEEP[culture])</f>
        <v>tatar</v>
      </c>
      <c r="W1486" t="str">
        <f>_xlfn.XLOOKUP(Table2[[#This Row],[id]],AGCEEP[id],AGCEEP[goods])</f>
        <v>fur</v>
      </c>
      <c r="X1486" t="str">
        <f>_xlfn.XLOOKUP(Table2[[#This Row],[id]],AGCEEP[id],AGCEEP[name])</f>
        <v>Jalutorovsk</v>
      </c>
      <c r="Y1486">
        <f>_xlfn.XLOOKUP(Table2[[#This Row],[id]],AGCEEP[id],AGCEEP[colonization_difficulty])</f>
        <v>5</v>
      </c>
      <c r="Z1486">
        <f>_xlfn.XLOOKUP(Table2[[#This Row],[id]],AGCEEP[id],AGCEEP[manpower])</f>
        <v>1</v>
      </c>
      <c r="AA1486">
        <f>_xlfn.XLOOKUP(Table2[[#This Row],[id]],AGCEEP[id],AGCEEP[income])</f>
        <v>2</v>
      </c>
    </row>
    <row r="1487" spans="1:27">
      <c r="A1487" s="2">
        <v>1572</v>
      </c>
      <c r="B1487" s="3" t="s">
        <v>652</v>
      </c>
      <c r="C1487" s="3" t="s">
        <v>700</v>
      </c>
      <c r="D1487" s="3" t="s">
        <v>811</v>
      </c>
      <c r="E1487" s="3" t="s">
        <v>80</v>
      </c>
      <c r="F1487" s="3" t="s">
        <v>15</v>
      </c>
      <c r="G1487" s="3" t="s">
        <v>122</v>
      </c>
      <c r="H1487" s="3" t="s">
        <v>702</v>
      </c>
      <c r="I1487" s="3" t="s">
        <v>20</v>
      </c>
      <c r="J1487" s="3" t="s">
        <v>1266</v>
      </c>
      <c r="K1487" s="3">
        <v>5</v>
      </c>
      <c r="L1487" s="3">
        <v>1</v>
      </c>
      <c r="M1487" s="3">
        <v>1</v>
      </c>
      <c r="O1487">
        <f>Table2[[#This Row],[id]]</f>
        <v>1572</v>
      </c>
      <c r="P1487" t="str">
        <f>_xlfn.XLOOKUP(Table2[[#This Row],[id]],AGCEEP[id],AGCEEP[continent])</f>
        <v>Asia</v>
      </c>
      <c r="Q1487" t="str">
        <f>_xlfn.XLOOKUP(Table2[[#This Row],[id]],AGCEEP[id],AGCEEP[region])</f>
        <v>Siberia</v>
      </c>
      <c r="R1487" t="str">
        <f>_xlfn.XLOOKUP(Table2[[#This Row],[id]],AGCEEP[id],AGCEEP[area])</f>
        <v>Ob</v>
      </c>
      <c r="S1487" t="str">
        <f>_xlfn.XLOOKUP(Table2[[#This Row],[id]],AGCEEP[id],AGCEEP[terrain])</f>
        <v>marsh</v>
      </c>
      <c r="T1487" t="str">
        <f>_xlfn.XLOOKUP(Table2[[#This Row],[id]],AGCEEP[id],AGCEEP[religion])</f>
        <v>pagan</v>
      </c>
      <c r="U1487" t="str">
        <f>_xlfn.XLOOKUP(Table2[[#This Row],[id]],AGCEEP[id],AGCEEP[climate])</f>
        <v>tundra</v>
      </c>
      <c r="V1487" t="str">
        <f>_xlfn.XLOOKUP(Table2[[#This Row],[id]],AGCEEP[id],AGCEEP[culture])</f>
        <v>altai</v>
      </c>
      <c r="W1487" t="str">
        <f>_xlfn.XLOOKUP(Table2[[#This Row],[id]],AGCEEP[id],AGCEEP[goods])</f>
        <v>fur</v>
      </c>
      <c r="X1487" t="str">
        <f>_xlfn.XLOOKUP(Table2[[#This Row],[id]],AGCEEP[id],AGCEEP[name])</f>
        <v>Nefedova</v>
      </c>
      <c r="Y1487">
        <f>_xlfn.XLOOKUP(Table2[[#This Row],[id]],AGCEEP[id],AGCEEP[colonization_difficulty])</f>
        <v>5</v>
      </c>
      <c r="Z1487">
        <f>_xlfn.XLOOKUP(Table2[[#This Row],[id]],AGCEEP[id],AGCEEP[manpower])</f>
        <v>1</v>
      </c>
      <c r="AA1487">
        <f>_xlfn.XLOOKUP(Table2[[#This Row],[id]],AGCEEP[id],AGCEEP[income])</f>
        <v>1</v>
      </c>
    </row>
    <row r="1488" spans="1:27">
      <c r="A1488" s="2">
        <v>1573</v>
      </c>
      <c r="B1488" s="3" t="s">
        <v>652</v>
      </c>
      <c r="C1488" s="3" t="s">
        <v>700</v>
      </c>
      <c r="D1488" s="3" t="s">
        <v>811</v>
      </c>
      <c r="E1488" s="3" t="s">
        <v>80</v>
      </c>
      <c r="F1488" s="3" t="s">
        <v>15</v>
      </c>
      <c r="G1488" s="3" t="s">
        <v>122</v>
      </c>
      <c r="H1488" s="3" t="s">
        <v>702</v>
      </c>
      <c r="I1488" s="3" t="s">
        <v>29</v>
      </c>
      <c r="J1488" s="3" t="s">
        <v>1267</v>
      </c>
      <c r="K1488" s="3">
        <v>5</v>
      </c>
      <c r="L1488" s="3">
        <v>1</v>
      </c>
      <c r="M1488" s="3">
        <v>1</v>
      </c>
      <c r="O1488">
        <f>Table2[[#This Row],[id]]</f>
        <v>1573</v>
      </c>
      <c r="P1488" t="str">
        <f>_xlfn.XLOOKUP(Table2[[#This Row],[id]],AGCEEP[id],AGCEEP[continent])</f>
        <v>Asia</v>
      </c>
      <c r="Q1488" t="str">
        <f>_xlfn.XLOOKUP(Table2[[#This Row],[id]],AGCEEP[id],AGCEEP[region])</f>
        <v>Siberia</v>
      </c>
      <c r="R1488" t="str">
        <f>_xlfn.XLOOKUP(Table2[[#This Row],[id]],AGCEEP[id],AGCEEP[area])</f>
        <v>Ob</v>
      </c>
      <c r="S1488" t="str">
        <f>_xlfn.XLOOKUP(Table2[[#This Row],[id]],AGCEEP[id],AGCEEP[terrain])</f>
        <v>marsh</v>
      </c>
      <c r="T1488" t="str">
        <f>_xlfn.XLOOKUP(Table2[[#This Row],[id]],AGCEEP[id],AGCEEP[religion])</f>
        <v>pagan</v>
      </c>
      <c r="U1488" t="str">
        <f>_xlfn.XLOOKUP(Table2[[#This Row],[id]],AGCEEP[id],AGCEEP[climate])</f>
        <v>tundra</v>
      </c>
      <c r="V1488" t="str">
        <f>_xlfn.XLOOKUP(Table2[[#This Row],[id]],AGCEEP[id],AGCEEP[culture])</f>
        <v>tatar</v>
      </c>
      <c r="W1488" t="str">
        <f>_xlfn.XLOOKUP(Table2[[#This Row],[id]],AGCEEP[id],AGCEEP[goods])</f>
        <v>naval_supplies</v>
      </c>
      <c r="X1488" t="str">
        <f>_xlfn.XLOOKUP(Table2[[#This Row],[id]],AGCEEP[id],AGCEEP[name])</f>
        <v>Tobolsk</v>
      </c>
      <c r="Y1488">
        <f>_xlfn.XLOOKUP(Table2[[#This Row],[id]],AGCEEP[id],AGCEEP[colonization_difficulty])</f>
        <v>5</v>
      </c>
      <c r="Z1488">
        <f>_xlfn.XLOOKUP(Table2[[#This Row],[id]],AGCEEP[id],AGCEEP[manpower])</f>
        <v>1</v>
      </c>
      <c r="AA1488">
        <f>_xlfn.XLOOKUP(Table2[[#This Row],[id]],AGCEEP[id],AGCEEP[income])</f>
        <v>1</v>
      </c>
    </row>
    <row r="1489" spans="1:27">
      <c r="A1489" s="2">
        <v>1574</v>
      </c>
      <c r="B1489" s="3" t="s">
        <v>652</v>
      </c>
      <c r="C1489" s="3" t="s">
        <v>700</v>
      </c>
      <c r="D1489" s="3" t="s">
        <v>811</v>
      </c>
      <c r="E1489" s="3" t="s">
        <v>34</v>
      </c>
      <c r="F1489" s="3" t="s">
        <v>15</v>
      </c>
      <c r="G1489" s="3" t="s">
        <v>122</v>
      </c>
      <c r="H1489" s="3" t="s">
        <v>702</v>
      </c>
      <c r="I1489" s="3" t="s">
        <v>43</v>
      </c>
      <c r="J1489" s="3" t="s">
        <v>1268</v>
      </c>
      <c r="K1489" s="3">
        <v>5</v>
      </c>
      <c r="L1489" s="3">
        <v>1</v>
      </c>
      <c r="M1489" s="3">
        <v>1</v>
      </c>
      <c r="O1489">
        <f>Table2[[#This Row],[id]]</f>
        <v>1574</v>
      </c>
      <c r="P1489" t="str">
        <f>_xlfn.XLOOKUP(Table2[[#This Row],[id]],AGCEEP[id],AGCEEP[continent])</f>
        <v>Asia</v>
      </c>
      <c r="Q1489" t="str">
        <f>_xlfn.XLOOKUP(Table2[[#This Row],[id]],AGCEEP[id],AGCEEP[region])</f>
        <v>Siberia</v>
      </c>
      <c r="R1489" t="str">
        <f>_xlfn.XLOOKUP(Table2[[#This Row],[id]],AGCEEP[id],AGCEEP[area])</f>
        <v>Ob</v>
      </c>
      <c r="S1489" t="str">
        <f>_xlfn.XLOOKUP(Table2[[#This Row],[id]],AGCEEP[id],AGCEEP[terrain])</f>
        <v>plains</v>
      </c>
      <c r="T1489" t="str">
        <f>_xlfn.XLOOKUP(Table2[[#This Row],[id]],AGCEEP[id],AGCEEP[religion])</f>
        <v>pagan</v>
      </c>
      <c r="U1489" t="str">
        <f>_xlfn.XLOOKUP(Table2[[#This Row],[id]],AGCEEP[id],AGCEEP[climate])</f>
        <v>tundra</v>
      </c>
      <c r="V1489" t="str">
        <f>_xlfn.XLOOKUP(Table2[[#This Row],[id]],AGCEEP[id],AGCEEP[culture])</f>
        <v>altai</v>
      </c>
      <c r="W1489" t="str">
        <f>_xlfn.XLOOKUP(Table2[[#This Row],[id]],AGCEEP[id],AGCEEP[goods])</f>
        <v>grain</v>
      </c>
      <c r="X1489" t="str">
        <f>_xlfn.XLOOKUP(Table2[[#This Row],[id]],AGCEEP[id],AGCEEP[name])</f>
        <v>Demjanskoje</v>
      </c>
      <c r="Y1489">
        <f>_xlfn.XLOOKUP(Table2[[#This Row],[id]],AGCEEP[id],AGCEEP[colonization_difficulty])</f>
        <v>5</v>
      </c>
      <c r="Z1489">
        <f>_xlfn.XLOOKUP(Table2[[#This Row],[id]],AGCEEP[id],AGCEEP[manpower])</f>
        <v>1</v>
      </c>
      <c r="AA1489">
        <f>_xlfn.XLOOKUP(Table2[[#This Row],[id]],AGCEEP[id],AGCEEP[income])</f>
        <v>1</v>
      </c>
    </row>
    <row r="1490" spans="1:27">
      <c r="A1490" s="2">
        <v>1575</v>
      </c>
      <c r="B1490" s="3" t="s">
        <v>652</v>
      </c>
      <c r="C1490" s="3" t="s">
        <v>700</v>
      </c>
      <c r="D1490" s="3" t="s">
        <v>811</v>
      </c>
      <c r="E1490" s="3" t="s">
        <v>80</v>
      </c>
      <c r="F1490" s="3" t="s">
        <v>15</v>
      </c>
      <c r="G1490" s="3" t="s">
        <v>122</v>
      </c>
      <c r="H1490" s="3" t="s">
        <v>1269</v>
      </c>
      <c r="I1490" s="3" t="s">
        <v>53</v>
      </c>
      <c r="J1490" s="3" t="s">
        <v>1270</v>
      </c>
      <c r="K1490" s="3">
        <v>5</v>
      </c>
      <c r="L1490" s="3">
        <v>1</v>
      </c>
      <c r="M1490" s="3">
        <v>1</v>
      </c>
      <c r="O1490">
        <f>Table2[[#This Row],[id]]</f>
        <v>1575</v>
      </c>
      <c r="P1490" t="str">
        <f>_xlfn.XLOOKUP(Table2[[#This Row],[id]],AGCEEP[id],AGCEEP[continent])</f>
        <v>Asia</v>
      </c>
      <c r="Q1490" t="str">
        <f>_xlfn.XLOOKUP(Table2[[#This Row],[id]],AGCEEP[id],AGCEEP[region])</f>
        <v>Siberia</v>
      </c>
      <c r="R1490" t="str">
        <f>_xlfn.XLOOKUP(Table2[[#This Row],[id]],AGCEEP[id],AGCEEP[area])</f>
        <v>Ob</v>
      </c>
      <c r="S1490" t="str">
        <f>_xlfn.XLOOKUP(Table2[[#This Row],[id]],AGCEEP[id],AGCEEP[terrain])</f>
        <v>marsh</v>
      </c>
      <c r="T1490" t="str">
        <f>_xlfn.XLOOKUP(Table2[[#This Row],[id]],AGCEEP[id],AGCEEP[religion])</f>
        <v>pagan</v>
      </c>
      <c r="U1490" t="str">
        <f>_xlfn.XLOOKUP(Table2[[#This Row],[id]],AGCEEP[id],AGCEEP[climate])</f>
        <v>tundra</v>
      </c>
      <c r="V1490" t="str">
        <f>_xlfn.XLOOKUP(Table2[[#This Row],[id]],AGCEEP[id],AGCEEP[culture])</f>
        <v>altai</v>
      </c>
      <c r="W1490" t="str">
        <f>_xlfn.XLOOKUP(Table2[[#This Row],[id]],AGCEEP[id],AGCEEP[goods])</f>
        <v>salt</v>
      </c>
      <c r="X1490" t="str">
        <f>_xlfn.XLOOKUP(Table2[[#This Row],[id]],AGCEEP[id],AGCEEP[name])</f>
        <v>Sergino</v>
      </c>
      <c r="Y1490">
        <f>_xlfn.XLOOKUP(Table2[[#This Row],[id]],AGCEEP[id],AGCEEP[colonization_difficulty])</f>
        <v>5</v>
      </c>
      <c r="Z1490">
        <f>_xlfn.XLOOKUP(Table2[[#This Row],[id]],AGCEEP[id],AGCEEP[manpower])</f>
        <v>1</v>
      </c>
      <c r="AA1490">
        <f>_xlfn.XLOOKUP(Table2[[#This Row],[id]],AGCEEP[id],AGCEEP[income])</f>
        <v>1</v>
      </c>
    </row>
    <row r="1491" spans="1:27">
      <c r="A1491" s="2">
        <v>1576</v>
      </c>
      <c r="B1491" s="3" t="s">
        <v>652</v>
      </c>
      <c r="C1491" s="3" t="s">
        <v>700</v>
      </c>
      <c r="D1491" s="3" t="s">
        <v>811</v>
      </c>
      <c r="E1491" s="3" t="s">
        <v>80</v>
      </c>
      <c r="F1491" s="3" t="s">
        <v>15</v>
      </c>
      <c r="G1491" s="3" t="s">
        <v>122</v>
      </c>
      <c r="H1491" s="3" t="s">
        <v>1269</v>
      </c>
      <c r="I1491" s="3" t="s">
        <v>43</v>
      </c>
      <c r="J1491" s="3" t="s">
        <v>1271</v>
      </c>
      <c r="K1491" s="3">
        <v>5</v>
      </c>
      <c r="L1491" s="3">
        <v>1</v>
      </c>
      <c r="M1491" s="3">
        <v>1</v>
      </c>
      <c r="O1491">
        <f>Table2[[#This Row],[id]]</f>
        <v>1576</v>
      </c>
      <c r="P1491" t="str">
        <f>_xlfn.XLOOKUP(Table2[[#This Row],[id]],AGCEEP[id],AGCEEP[continent])</f>
        <v>Asia</v>
      </c>
      <c r="Q1491" t="str">
        <f>_xlfn.XLOOKUP(Table2[[#This Row],[id]],AGCEEP[id],AGCEEP[region])</f>
        <v>Siberia</v>
      </c>
      <c r="R1491" t="str">
        <f>_xlfn.XLOOKUP(Table2[[#This Row],[id]],AGCEEP[id],AGCEEP[area])</f>
        <v>Ob</v>
      </c>
      <c r="S1491" t="str">
        <f>_xlfn.XLOOKUP(Table2[[#This Row],[id]],AGCEEP[id],AGCEEP[terrain])</f>
        <v>marsh</v>
      </c>
      <c r="T1491" t="str">
        <f>_xlfn.XLOOKUP(Table2[[#This Row],[id]],AGCEEP[id],AGCEEP[religion])</f>
        <v>pagan</v>
      </c>
      <c r="U1491" t="str">
        <f>_xlfn.XLOOKUP(Table2[[#This Row],[id]],AGCEEP[id],AGCEEP[climate])</f>
        <v>tundra</v>
      </c>
      <c r="V1491" t="str">
        <f>_xlfn.XLOOKUP(Table2[[#This Row],[id]],AGCEEP[id],AGCEEP[culture])</f>
        <v>altai</v>
      </c>
      <c r="W1491" t="str">
        <f>_xlfn.XLOOKUP(Table2[[#This Row],[id]],AGCEEP[id],AGCEEP[goods])</f>
        <v>grain</v>
      </c>
      <c r="X1491" t="str">
        <f>_xlfn.XLOOKUP(Table2[[#This Row],[id]],AGCEEP[id],AGCEEP[name])</f>
        <v>Mansijisk</v>
      </c>
      <c r="Y1491">
        <f>_xlfn.XLOOKUP(Table2[[#This Row],[id]],AGCEEP[id],AGCEEP[colonization_difficulty])</f>
        <v>5</v>
      </c>
      <c r="Z1491">
        <f>_xlfn.XLOOKUP(Table2[[#This Row],[id]],AGCEEP[id],AGCEEP[manpower])</f>
        <v>1</v>
      </c>
      <c r="AA1491">
        <f>_xlfn.XLOOKUP(Table2[[#This Row],[id]],AGCEEP[id],AGCEEP[income])</f>
        <v>1</v>
      </c>
    </row>
    <row r="1492" spans="1:27">
      <c r="A1492" s="2">
        <v>1577</v>
      </c>
      <c r="B1492" s="3" t="s">
        <v>652</v>
      </c>
      <c r="C1492" s="3" t="s">
        <v>700</v>
      </c>
      <c r="D1492" s="3" t="s">
        <v>811</v>
      </c>
      <c r="E1492" s="3" t="s">
        <v>80</v>
      </c>
      <c r="F1492" s="3" t="s">
        <v>15</v>
      </c>
      <c r="G1492" s="3" t="s">
        <v>122</v>
      </c>
      <c r="H1492" s="3" t="s">
        <v>1269</v>
      </c>
      <c r="I1492" s="3" t="s">
        <v>43</v>
      </c>
      <c r="J1492" s="3" t="s">
        <v>1272</v>
      </c>
      <c r="K1492" s="3">
        <v>5</v>
      </c>
      <c r="L1492" s="3">
        <v>1</v>
      </c>
      <c r="M1492" s="3">
        <v>1</v>
      </c>
      <c r="O1492">
        <f>Table2[[#This Row],[id]]</f>
        <v>1577</v>
      </c>
      <c r="P1492" t="str">
        <f>_xlfn.XLOOKUP(Table2[[#This Row],[id]],AGCEEP[id],AGCEEP[continent])</f>
        <v>Asia</v>
      </c>
      <c r="Q1492" t="str">
        <f>_xlfn.XLOOKUP(Table2[[#This Row],[id]],AGCEEP[id],AGCEEP[region])</f>
        <v>Siberia</v>
      </c>
      <c r="R1492" t="str">
        <f>_xlfn.XLOOKUP(Table2[[#This Row],[id]],AGCEEP[id],AGCEEP[area])</f>
        <v>Ob</v>
      </c>
      <c r="S1492" t="str">
        <f>_xlfn.XLOOKUP(Table2[[#This Row],[id]],AGCEEP[id],AGCEEP[terrain])</f>
        <v>marsh</v>
      </c>
      <c r="T1492" t="str">
        <f>_xlfn.XLOOKUP(Table2[[#This Row],[id]],AGCEEP[id],AGCEEP[religion])</f>
        <v>pagan</v>
      </c>
      <c r="U1492" t="str">
        <f>_xlfn.XLOOKUP(Table2[[#This Row],[id]],AGCEEP[id],AGCEEP[climate])</f>
        <v>tundra</v>
      </c>
      <c r="V1492" t="str">
        <f>_xlfn.XLOOKUP(Table2[[#This Row],[id]],AGCEEP[id],AGCEEP[culture])</f>
        <v>altai</v>
      </c>
      <c r="W1492" t="str">
        <f>_xlfn.XLOOKUP(Table2[[#This Row],[id]],AGCEEP[id],AGCEEP[goods])</f>
        <v>grain</v>
      </c>
      <c r="X1492" t="str">
        <f>_xlfn.XLOOKUP(Table2[[#This Row],[id]],AGCEEP[id],AGCEEP[name])</f>
        <v>Vakhovska</v>
      </c>
      <c r="Y1492">
        <f>_xlfn.XLOOKUP(Table2[[#This Row],[id]],AGCEEP[id],AGCEEP[colonization_difficulty])</f>
        <v>5</v>
      </c>
      <c r="Z1492">
        <f>_xlfn.XLOOKUP(Table2[[#This Row],[id]],AGCEEP[id],AGCEEP[manpower])</f>
        <v>1</v>
      </c>
      <c r="AA1492">
        <f>_xlfn.XLOOKUP(Table2[[#This Row],[id]],AGCEEP[id],AGCEEP[income])</f>
        <v>1</v>
      </c>
    </row>
    <row r="1493" spans="1:27">
      <c r="A1493" s="2">
        <v>1578</v>
      </c>
      <c r="B1493" s="3" t="s">
        <v>652</v>
      </c>
      <c r="C1493" s="3" t="s">
        <v>700</v>
      </c>
      <c r="D1493" s="3" t="s">
        <v>811</v>
      </c>
      <c r="E1493" s="3" t="s">
        <v>80</v>
      </c>
      <c r="F1493" s="3" t="s">
        <v>15</v>
      </c>
      <c r="G1493" s="3" t="s">
        <v>122</v>
      </c>
      <c r="H1493" s="3" t="s">
        <v>1269</v>
      </c>
      <c r="I1493" s="3" t="s">
        <v>53</v>
      </c>
      <c r="J1493" s="3" t="s">
        <v>1273</v>
      </c>
      <c r="K1493" s="3">
        <v>5</v>
      </c>
      <c r="L1493" s="3">
        <v>1</v>
      </c>
      <c r="M1493" s="3">
        <v>1</v>
      </c>
      <c r="O1493">
        <f>Table2[[#This Row],[id]]</f>
        <v>1578</v>
      </c>
      <c r="P1493" t="str">
        <f>_xlfn.XLOOKUP(Table2[[#This Row],[id]],AGCEEP[id],AGCEEP[continent])</f>
        <v>Asia</v>
      </c>
      <c r="Q1493" t="str">
        <f>_xlfn.XLOOKUP(Table2[[#This Row],[id]],AGCEEP[id],AGCEEP[region])</f>
        <v>Siberia</v>
      </c>
      <c r="R1493" t="str">
        <f>_xlfn.XLOOKUP(Table2[[#This Row],[id]],AGCEEP[id],AGCEEP[area])</f>
        <v>Ob</v>
      </c>
      <c r="S1493" t="str">
        <f>_xlfn.XLOOKUP(Table2[[#This Row],[id]],AGCEEP[id],AGCEEP[terrain])</f>
        <v>marsh</v>
      </c>
      <c r="T1493" t="str">
        <f>_xlfn.XLOOKUP(Table2[[#This Row],[id]],AGCEEP[id],AGCEEP[religion])</f>
        <v>pagan</v>
      </c>
      <c r="U1493" t="str">
        <f>_xlfn.XLOOKUP(Table2[[#This Row],[id]],AGCEEP[id],AGCEEP[climate])</f>
        <v>tundra</v>
      </c>
      <c r="V1493" t="str">
        <f>_xlfn.XLOOKUP(Table2[[#This Row],[id]],AGCEEP[id],AGCEEP[culture])</f>
        <v>altai</v>
      </c>
      <c r="W1493" t="str">
        <f>_xlfn.XLOOKUP(Table2[[#This Row],[id]],AGCEEP[id],AGCEEP[goods])</f>
        <v>salt</v>
      </c>
      <c r="X1493" t="str">
        <f>_xlfn.XLOOKUP(Table2[[#This Row],[id]],AGCEEP[id],AGCEEP[name])</f>
        <v>Surgut</v>
      </c>
      <c r="Y1493">
        <f>_xlfn.XLOOKUP(Table2[[#This Row],[id]],AGCEEP[id],AGCEEP[colonization_difficulty])</f>
        <v>5</v>
      </c>
      <c r="Z1493">
        <f>_xlfn.XLOOKUP(Table2[[#This Row],[id]],AGCEEP[id],AGCEEP[manpower])</f>
        <v>1</v>
      </c>
      <c r="AA1493">
        <f>_xlfn.XLOOKUP(Table2[[#This Row],[id]],AGCEEP[id],AGCEEP[income])</f>
        <v>1</v>
      </c>
    </row>
    <row r="1494" spans="1:27">
      <c r="A1494" s="2">
        <v>1579</v>
      </c>
      <c r="B1494" s="3" t="s">
        <v>652</v>
      </c>
      <c r="C1494" s="3" t="s">
        <v>700</v>
      </c>
      <c r="D1494" s="3" t="s">
        <v>811</v>
      </c>
      <c r="E1494" s="3" t="s">
        <v>80</v>
      </c>
      <c r="F1494" s="3" t="s">
        <v>15</v>
      </c>
      <c r="G1494" s="3" t="s">
        <v>122</v>
      </c>
      <c r="H1494" s="3" t="s">
        <v>1269</v>
      </c>
      <c r="I1494" s="3" t="s">
        <v>53</v>
      </c>
      <c r="J1494" s="3" t="s">
        <v>1274</v>
      </c>
      <c r="K1494" s="3">
        <v>5</v>
      </c>
      <c r="L1494" s="3">
        <v>1</v>
      </c>
      <c r="M1494" s="3">
        <v>1</v>
      </c>
      <c r="O1494">
        <f>Table2[[#This Row],[id]]</f>
        <v>1579</v>
      </c>
      <c r="P1494" t="str">
        <f>_xlfn.XLOOKUP(Table2[[#This Row],[id]],AGCEEP[id],AGCEEP[continent])</f>
        <v>Asia</v>
      </c>
      <c r="Q1494" t="str">
        <f>_xlfn.XLOOKUP(Table2[[#This Row],[id]],AGCEEP[id],AGCEEP[region])</f>
        <v>Siberia</v>
      </c>
      <c r="R1494" t="str">
        <f>_xlfn.XLOOKUP(Table2[[#This Row],[id]],AGCEEP[id],AGCEEP[area])</f>
        <v>Ob</v>
      </c>
      <c r="S1494" t="str">
        <f>_xlfn.XLOOKUP(Table2[[#This Row],[id]],AGCEEP[id],AGCEEP[terrain])</f>
        <v>marsh</v>
      </c>
      <c r="T1494" t="str">
        <f>_xlfn.XLOOKUP(Table2[[#This Row],[id]],AGCEEP[id],AGCEEP[religion])</f>
        <v>pagan</v>
      </c>
      <c r="U1494" t="str">
        <f>_xlfn.XLOOKUP(Table2[[#This Row],[id]],AGCEEP[id],AGCEEP[climate])</f>
        <v>tundra</v>
      </c>
      <c r="V1494" t="str">
        <f>_xlfn.XLOOKUP(Table2[[#This Row],[id]],AGCEEP[id],AGCEEP[culture])</f>
        <v>altai</v>
      </c>
      <c r="W1494" t="str">
        <f>_xlfn.XLOOKUP(Table2[[#This Row],[id]],AGCEEP[id],AGCEEP[goods])</f>
        <v>salt</v>
      </c>
      <c r="X1494" t="str">
        <f>_xlfn.XLOOKUP(Table2[[#This Row],[id]],AGCEEP[id],AGCEEP[name])</f>
        <v>Pimsk</v>
      </c>
      <c r="Y1494">
        <f>_xlfn.XLOOKUP(Table2[[#This Row],[id]],AGCEEP[id],AGCEEP[colonization_difficulty])</f>
        <v>5</v>
      </c>
      <c r="Z1494">
        <f>_xlfn.XLOOKUP(Table2[[#This Row],[id]],AGCEEP[id],AGCEEP[manpower])</f>
        <v>1</v>
      </c>
      <c r="AA1494">
        <f>_xlfn.XLOOKUP(Table2[[#This Row],[id]],AGCEEP[id],AGCEEP[income])</f>
        <v>1</v>
      </c>
    </row>
    <row r="1495" spans="1:27">
      <c r="A1495" s="2">
        <v>1580</v>
      </c>
      <c r="B1495" s="3" t="s">
        <v>652</v>
      </c>
      <c r="C1495" s="3" t="s">
        <v>700</v>
      </c>
      <c r="D1495" s="3" t="s">
        <v>811</v>
      </c>
      <c r="E1495" s="3" t="s">
        <v>80</v>
      </c>
      <c r="F1495" s="3" t="s">
        <v>15</v>
      </c>
      <c r="G1495" s="3" t="s">
        <v>122</v>
      </c>
      <c r="H1495" s="3" t="s">
        <v>1269</v>
      </c>
      <c r="I1495" s="3" t="s">
        <v>18</v>
      </c>
      <c r="J1495" s="3" t="s">
        <v>1275</v>
      </c>
      <c r="K1495" s="3">
        <v>5</v>
      </c>
      <c r="L1495" s="3">
        <v>1</v>
      </c>
      <c r="M1495" s="3">
        <v>2</v>
      </c>
      <c r="O1495">
        <f>Table2[[#This Row],[id]]</f>
        <v>1580</v>
      </c>
      <c r="P1495" t="str">
        <f>_xlfn.XLOOKUP(Table2[[#This Row],[id]],AGCEEP[id],AGCEEP[continent])</f>
        <v>Asia</v>
      </c>
      <c r="Q1495" t="str">
        <f>_xlfn.XLOOKUP(Table2[[#This Row],[id]],AGCEEP[id],AGCEEP[region])</f>
        <v>Siberia</v>
      </c>
      <c r="R1495" t="str">
        <f>_xlfn.XLOOKUP(Table2[[#This Row],[id]],AGCEEP[id],AGCEEP[area])</f>
        <v>Ob</v>
      </c>
      <c r="S1495" t="str">
        <f>_xlfn.XLOOKUP(Table2[[#This Row],[id]],AGCEEP[id],AGCEEP[terrain])</f>
        <v>marsh</v>
      </c>
      <c r="T1495" t="str">
        <f>_xlfn.XLOOKUP(Table2[[#This Row],[id]],AGCEEP[id],AGCEEP[religion])</f>
        <v>pagan</v>
      </c>
      <c r="U1495" t="str">
        <f>_xlfn.XLOOKUP(Table2[[#This Row],[id]],AGCEEP[id],AGCEEP[climate])</f>
        <v>tundra</v>
      </c>
      <c r="V1495" t="str">
        <f>_xlfn.XLOOKUP(Table2[[#This Row],[id]],AGCEEP[id],AGCEEP[culture])</f>
        <v>altai</v>
      </c>
      <c r="W1495" t="str">
        <f>_xlfn.XLOOKUP(Table2[[#This Row],[id]],AGCEEP[id],AGCEEP[goods])</f>
        <v>copper</v>
      </c>
      <c r="X1495" t="str">
        <f>_xlfn.XLOOKUP(Table2[[#This Row],[id]],AGCEEP[id],AGCEEP[name])</f>
        <v>Igrim</v>
      </c>
      <c r="Y1495">
        <f>_xlfn.XLOOKUP(Table2[[#This Row],[id]],AGCEEP[id],AGCEEP[colonization_difficulty])</f>
        <v>5</v>
      </c>
      <c r="Z1495">
        <f>_xlfn.XLOOKUP(Table2[[#This Row],[id]],AGCEEP[id],AGCEEP[manpower])</f>
        <v>1</v>
      </c>
      <c r="AA1495">
        <f>_xlfn.XLOOKUP(Table2[[#This Row],[id]],AGCEEP[id],AGCEEP[income])</f>
        <v>1</v>
      </c>
    </row>
    <row r="1496" spans="1:27">
      <c r="A1496" s="2">
        <v>1581</v>
      </c>
      <c r="B1496" s="3" t="s">
        <v>652</v>
      </c>
      <c r="C1496" s="3" t="s">
        <v>700</v>
      </c>
      <c r="D1496" s="3" t="s">
        <v>811</v>
      </c>
      <c r="E1496" s="3" t="s">
        <v>80</v>
      </c>
      <c r="F1496" s="3" t="s">
        <v>15</v>
      </c>
      <c r="G1496" s="3" t="s">
        <v>122</v>
      </c>
      <c r="H1496" s="3" t="s">
        <v>1269</v>
      </c>
      <c r="I1496" s="3" t="s">
        <v>141</v>
      </c>
      <c r="J1496" s="3" t="s">
        <v>1276</v>
      </c>
      <c r="K1496" s="3">
        <v>5</v>
      </c>
      <c r="L1496" s="3">
        <v>1</v>
      </c>
      <c r="M1496" s="3">
        <v>1</v>
      </c>
      <c r="O1496">
        <f>Table2[[#This Row],[id]]</f>
        <v>1581</v>
      </c>
      <c r="P1496" t="str">
        <f>_xlfn.XLOOKUP(Table2[[#This Row],[id]],AGCEEP[id],AGCEEP[continent])</f>
        <v>Asia</v>
      </c>
      <c r="Q1496" t="str">
        <f>_xlfn.XLOOKUP(Table2[[#This Row],[id]],AGCEEP[id],AGCEEP[region])</f>
        <v>Siberia</v>
      </c>
      <c r="R1496" t="str">
        <f>_xlfn.XLOOKUP(Table2[[#This Row],[id]],AGCEEP[id],AGCEEP[area])</f>
        <v>Ob</v>
      </c>
      <c r="S1496" t="str">
        <f>_xlfn.XLOOKUP(Table2[[#This Row],[id]],AGCEEP[id],AGCEEP[terrain])</f>
        <v>marsh</v>
      </c>
      <c r="T1496" t="str">
        <f>_xlfn.XLOOKUP(Table2[[#This Row],[id]],AGCEEP[id],AGCEEP[religion])</f>
        <v>pagan</v>
      </c>
      <c r="U1496" t="str">
        <f>_xlfn.XLOOKUP(Table2[[#This Row],[id]],AGCEEP[id],AGCEEP[climate])</f>
        <v>tundra</v>
      </c>
      <c r="V1496" t="str">
        <f>_xlfn.XLOOKUP(Table2[[#This Row],[id]],AGCEEP[id],AGCEEP[culture])</f>
        <v>altai</v>
      </c>
      <c r="W1496" t="str">
        <f>_xlfn.XLOOKUP(Table2[[#This Row],[id]],AGCEEP[id],AGCEEP[goods])</f>
        <v>iron</v>
      </c>
      <c r="X1496" t="str">
        <f>_xlfn.XLOOKUP(Table2[[#This Row],[id]],AGCEEP[id],AGCEEP[name])</f>
        <v>Berezov</v>
      </c>
      <c r="Y1496">
        <f>_xlfn.XLOOKUP(Table2[[#This Row],[id]],AGCEEP[id],AGCEEP[colonization_difficulty])</f>
        <v>5</v>
      </c>
      <c r="Z1496">
        <f>_xlfn.XLOOKUP(Table2[[#This Row],[id]],AGCEEP[id],AGCEEP[manpower])</f>
        <v>1</v>
      </c>
      <c r="AA1496">
        <f>_xlfn.XLOOKUP(Table2[[#This Row],[id]],AGCEEP[id],AGCEEP[income])</f>
        <v>1</v>
      </c>
    </row>
    <row r="1497" spans="1:27">
      <c r="A1497" s="2">
        <v>1582</v>
      </c>
      <c r="B1497" s="3" t="s">
        <v>652</v>
      </c>
      <c r="C1497" s="3" t="s">
        <v>700</v>
      </c>
      <c r="D1497" s="3" t="s">
        <v>811</v>
      </c>
      <c r="E1497" s="3" t="s">
        <v>34</v>
      </c>
      <c r="F1497" s="3" t="s">
        <v>15</v>
      </c>
      <c r="G1497" s="3" t="s">
        <v>122</v>
      </c>
      <c r="H1497" s="3" t="s">
        <v>1269</v>
      </c>
      <c r="I1497" s="3" t="s">
        <v>20</v>
      </c>
      <c r="J1497" s="3" t="s">
        <v>1277</v>
      </c>
      <c r="K1497" s="3">
        <v>5</v>
      </c>
      <c r="L1497" s="3">
        <v>1</v>
      </c>
      <c r="M1497" s="3">
        <v>1</v>
      </c>
      <c r="O1497">
        <f>Table2[[#This Row],[id]]</f>
        <v>1582</v>
      </c>
      <c r="P1497" t="str">
        <f>_xlfn.XLOOKUP(Table2[[#This Row],[id]],AGCEEP[id],AGCEEP[continent])</f>
        <v>Asia</v>
      </c>
      <c r="Q1497" t="str">
        <f>_xlfn.XLOOKUP(Table2[[#This Row],[id]],AGCEEP[id],AGCEEP[region])</f>
        <v>Siberia</v>
      </c>
      <c r="R1497" t="str">
        <f>_xlfn.XLOOKUP(Table2[[#This Row],[id]],AGCEEP[id],AGCEEP[area])</f>
        <v>Ob</v>
      </c>
      <c r="S1497" t="str">
        <f>_xlfn.XLOOKUP(Table2[[#This Row],[id]],AGCEEP[id],AGCEEP[terrain])</f>
        <v>plains</v>
      </c>
      <c r="T1497" t="str">
        <f>_xlfn.XLOOKUP(Table2[[#This Row],[id]],AGCEEP[id],AGCEEP[religion])</f>
        <v>pagan</v>
      </c>
      <c r="U1497" t="str">
        <f>_xlfn.XLOOKUP(Table2[[#This Row],[id]],AGCEEP[id],AGCEEP[climate])</f>
        <v>tundra</v>
      </c>
      <c r="V1497" t="str">
        <f>_xlfn.XLOOKUP(Table2[[#This Row],[id]],AGCEEP[id],AGCEEP[culture])</f>
        <v>altai</v>
      </c>
      <c r="W1497" t="str">
        <f>_xlfn.XLOOKUP(Table2[[#This Row],[id]],AGCEEP[id],AGCEEP[goods])</f>
        <v>fur</v>
      </c>
      <c r="X1497" t="str">
        <f>_xlfn.XLOOKUP(Table2[[#This Row],[id]],AGCEEP[id],AGCEEP[name])</f>
        <v>Kondinsk</v>
      </c>
      <c r="Y1497">
        <f>_xlfn.XLOOKUP(Table2[[#This Row],[id]],AGCEEP[id],AGCEEP[colonization_difficulty])</f>
        <v>5</v>
      </c>
      <c r="Z1497">
        <f>_xlfn.XLOOKUP(Table2[[#This Row],[id]],AGCEEP[id],AGCEEP[manpower])</f>
        <v>1</v>
      </c>
      <c r="AA1497">
        <f>_xlfn.XLOOKUP(Table2[[#This Row],[id]],AGCEEP[id],AGCEEP[income])</f>
        <v>1</v>
      </c>
    </row>
    <row r="1498" spans="1:27">
      <c r="A1498" s="2">
        <v>1583</v>
      </c>
      <c r="B1498" s="3" t="s">
        <v>652</v>
      </c>
      <c r="C1498" s="3" t="s">
        <v>700</v>
      </c>
      <c r="D1498" s="3" t="s">
        <v>811</v>
      </c>
      <c r="E1498" s="3" t="s">
        <v>80</v>
      </c>
      <c r="F1498" s="3" t="s">
        <v>15</v>
      </c>
      <c r="G1498" s="3" t="s">
        <v>122</v>
      </c>
      <c r="H1498" s="3" t="s">
        <v>1269</v>
      </c>
      <c r="I1498" s="3" t="s">
        <v>141</v>
      </c>
      <c r="J1498" s="3" t="s">
        <v>1278</v>
      </c>
      <c r="K1498" s="3">
        <v>5</v>
      </c>
      <c r="L1498" s="3">
        <v>1</v>
      </c>
      <c r="M1498" s="3">
        <v>1</v>
      </c>
      <c r="O1498">
        <f>Table2[[#This Row],[id]]</f>
        <v>1583</v>
      </c>
      <c r="P1498" t="str">
        <f>_xlfn.XLOOKUP(Table2[[#This Row],[id]],AGCEEP[id],AGCEEP[continent])</f>
        <v>Asia</v>
      </c>
      <c r="Q1498" t="str">
        <f>_xlfn.XLOOKUP(Table2[[#This Row],[id]],AGCEEP[id],AGCEEP[region])</f>
        <v>Siberia</v>
      </c>
      <c r="R1498" t="str">
        <f>_xlfn.XLOOKUP(Table2[[#This Row],[id]],AGCEEP[id],AGCEEP[area])</f>
        <v>Ob</v>
      </c>
      <c r="S1498" t="str">
        <f>_xlfn.XLOOKUP(Table2[[#This Row],[id]],AGCEEP[id],AGCEEP[terrain])</f>
        <v>marsh</v>
      </c>
      <c r="T1498" t="str">
        <f>_xlfn.XLOOKUP(Table2[[#This Row],[id]],AGCEEP[id],AGCEEP[religion])</f>
        <v>pagan</v>
      </c>
      <c r="U1498" t="str">
        <f>_xlfn.XLOOKUP(Table2[[#This Row],[id]],AGCEEP[id],AGCEEP[climate])</f>
        <v>tundra</v>
      </c>
      <c r="V1498" t="str">
        <f>_xlfn.XLOOKUP(Table2[[#This Row],[id]],AGCEEP[id],AGCEEP[culture])</f>
        <v>altai</v>
      </c>
      <c r="W1498" t="str">
        <f>_xlfn.XLOOKUP(Table2[[#This Row],[id]],AGCEEP[id],AGCEEP[goods])</f>
        <v>iron</v>
      </c>
      <c r="X1498" t="str">
        <f>_xlfn.XLOOKUP(Table2[[#This Row],[id]],AGCEEP[id],AGCEEP[name])</f>
        <v>Obdorsk</v>
      </c>
      <c r="Y1498">
        <f>_xlfn.XLOOKUP(Table2[[#This Row],[id]],AGCEEP[id],AGCEEP[colonization_difficulty])</f>
        <v>5</v>
      </c>
      <c r="Z1498">
        <f>_xlfn.XLOOKUP(Table2[[#This Row],[id]],AGCEEP[id],AGCEEP[manpower])</f>
        <v>1</v>
      </c>
      <c r="AA1498">
        <f>_xlfn.XLOOKUP(Table2[[#This Row],[id]],AGCEEP[id],AGCEEP[income])</f>
        <v>1</v>
      </c>
    </row>
    <row r="1499" spans="1:27">
      <c r="A1499" s="2">
        <v>1584</v>
      </c>
      <c r="B1499" s="3" t="s">
        <v>652</v>
      </c>
      <c r="C1499" s="3" t="s">
        <v>700</v>
      </c>
      <c r="D1499" s="3" t="s">
        <v>811</v>
      </c>
      <c r="E1499" s="3" t="s">
        <v>80</v>
      </c>
      <c r="F1499" s="3" t="s">
        <v>15</v>
      </c>
      <c r="G1499" s="3" t="s">
        <v>122</v>
      </c>
      <c r="H1499" s="3" t="s">
        <v>1269</v>
      </c>
      <c r="I1499" s="3" t="s">
        <v>20</v>
      </c>
      <c r="J1499" s="3" t="s">
        <v>1279</v>
      </c>
      <c r="K1499" s="3">
        <v>5</v>
      </c>
      <c r="L1499" s="3">
        <v>1</v>
      </c>
      <c r="M1499" s="3">
        <v>1</v>
      </c>
      <c r="O1499">
        <f>Table2[[#This Row],[id]]</f>
        <v>1584</v>
      </c>
      <c r="P1499" t="str">
        <f>_xlfn.XLOOKUP(Table2[[#This Row],[id]],AGCEEP[id],AGCEEP[continent])</f>
        <v>Asia</v>
      </c>
      <c r="Q1499" t="str">
        <f>_xlfn.XLOOKUP(Table2[[#This Row],[id]],AGCEEP[id],AGCEEP[region])</f>
        <v>Siberia</v>
      </c>
      <c r="R1499" t="str">
        <f>_xlfn.XLOOKUP(Table2[[#This Row],[id]],AGCEEP[id],AGCEEP[area])</f>
        <v>Ob</v>
      </c>
      <c r="S1499" t="str">
        <f>_xlfn.XLOOKUP(Table2[[#This Row],[id]],AGCEEP[id],AGCEEP[terrain])</f>
        <v>marsh</v>
      </c>
      <c r="T1499" t="str">
        <f>_xlfn.XLOOKUP(Table2[[#This Row],[id]],AGCEEP[id],AGCEEP[religion])</f>
        <v>pagan</v>
      </c>
      <c r="U1499" t="str">
        <f>_xlfn.XLOOKUP(Table2[[#This Row],[id]],AGCEEP[id],AGCEEP[climate])</f>
        <v>tundra</v>
      </c>
      <c r="V1499" t="str">
        <f>_xlfn.XLOOKUP(Table2[[#This Row],[id]],AGCEEP[id],AGCEEP[culture])</f>
        <v>altai</v>
      </c>
      <c r="W1499" t="str">
        <f>_xlfn.XLOOKUP(Table2[[#This Row],[id]],AGCEEP[id],AGCEEP[goods])</f>
        <v>fur</v>
      </c>
      <c r="X1499" t="str">
        <f>_xlfn.XLOOKUP(Table2[[#This Row],[id]],AGCEEP[id],AGCEEP[name])</f>
        <v>Saleharo</v>
      </c>
      <c r="Y1499">
        <f>_xlfn.XLOOKUP(Table2[[#This Row],[id]],AGCEEP[id],AGCEEP[colonization_difficulty])</f>
        <v>5</v>
      </c>
      <c r="Z1499">
        <f>_xlfn.XLOOKUP(Table2[[#This Row],[id]],AGCEEP[id],AGCEEP[manpower])</f>
        <v>1</v>
      </c>
      <c r="AA1499">
        <f>_xlfn.XLOOKUP(Table2[[#This Row],[id]],AGCEEP[id],AGCEEP[income])</f>
        <v>1</v>
      </c>
    </row>
    <row r="1500" spans="1:27">
      <c r="A1500" s="2">
        <v>1585</v>
      </c>
      <c r="B1500" s="3" t="s">
        <v>652</v>
      </c>
      <c r="C1500" s="3" t="s">
        <v>700</v>
      </c>
      <c r="D1500" s="3" t="s">
        <v>1616</v>
      </c>
      <c r="E1500" s="3" t="s">
        <v>1308</v>
      </c>
      <c r="F1500" s="3"/>
      <c r="G1500" s="3" t="s">
        <v>16</v>
      </c>
      <c r="H1500" s="3"/>
      <c r="I1500" s="3"/>
      <c r="J1500" s="3" t="s">
        <v>1918</v>
      </c>
      <c r="K1500" s="3"/>
      <c r="L1500" s="3"/>
      <c r="M1500" s="3"/>
      <c r="O1500">
        <f>Table2[[#This Row],[id]]</f>
        <v>1585</v>
      </c>
      <c r="P1500">
        <f>_xlfn.XLOOKUP(Table2[[#This Row],[id]],AGCEEP[id],AGCEEP[continent])</f>
        <v>0</v>
      </c>
      <c r="Q1500">
        <f>_xlfn.XLOOKUP(Table2[[#This Row],[id]],AGCEEP[id],AGCEEP[region])</f>
        <v>0</v>
      </c>
      <c r="R1500">
        <f>_xlfn.XLOOKUP(Table2[[#This Row],[id]],AGCEEP[id],AGCEEP[area])</f>
        <v>0</v>
      </c>
      <c r="S1500" t="str">
        <f>_xlfn.XLOOKUP(Table2[[#This Row],[id]],AGCEEP[id],AGCEEP[terrain])</f>
        <v>river</v>
      </c>
      <c r="T1500">
        <f>_xlfn.XLOOKUP(Table2[[#This Row],[id]],AGCEEP[id],AGCEEP[religion])</f>
        <v>0</v>
      </c>
      <c r="U1500">
        <f>_xlfn.XLOOKUP(Table2[[#This Row],[id]],AGCEEP[id],AGCEEP[climate])</f>
        <v>0</v>
      </c>
      <c r="V1500">
        <f>_xlfn.XLOOKUP(Table2[[#This Row],[id]],AGCEEP[id],AGCEEP[culture])</f>
        <v>0</v>
      </c>
      <c r="W1500">
        <f>_xlfn.XLOOKUP(Table2[[#This Row],[id]],AGCEEP[id],AGCEEP[goods])</f>
        <v>0</v>
      </c>
      <c r="X1500" t="str">
        <f>_xlfn.XLOOKUP(Table2[[#This Row],[id]],AGCEEP[id],AGCEEP[name])</f>
        <v>Obskaja Guba</v>
      </c>
      <c r="Y1500">
        <f>_xlfn.XLOOKUP(Table2[[#This Row],[id]],AGCEEP[id],AGCEEP[colonization_difficulty])</f>
        <v>0</v>
      </c>
      <c r="Z1500">
        <f>_xlfn.XLOOKUP(Table2[[#This Row],[id]],AGCEEP[id],AGCEEP[manpower])</f>
        <v>0</v>
      </c>
      <c r="AA1500">
        <f>_xlfn.XLOOKUP(Table2[[#This Row],[id]],AGCEEP[id],AGCEEP[income])</f>
        <v>0</v>
      </c>
    </row>
    <row r="1501" spans="1:27">
      <c r="A1501" s="2">
        <v>1586</v>
      </c>
      <c r="B1501" s="3" t="s">
        <v>652</v>
      </c>
      <c r="C1501" s="3" t="s">
        <v>700</v>
      </c>
      <c r="D1501" s="3" t="s">
        <v>846</v>
      </c>
      <c r="E1501" s="3" t="s">
        <v>14</v>
      </c>
      <c r="F1501" s="3" t="s">
        <v>15</v>
      </c>
      <c r="G1501" s="3" t="s">
        <v>16</v>
      </c>
      <c r="H1501" s="3" t="s">
        <v>854</v>
      </c>
      <c r="I1501" s="3" t="s">
        <v>27</v>
      </c>
      <c r="J1501" s="3" t="s">
        <v>1280</v>
      </c>
      <c r="K1501" s="3">
        <v>7</v>
      </c>
      <c r="L1501" s="3">
        <v>1</v>
      </c>
      <c r="M1501" s="3">
        <v>1</v>
      </c>
      <c r="O1501">
        <f>Table2[[#This Row],[id]]</f>
        <v>1586</v>
      </c>
      <c r="P1501" t="str">
        <f>_xlfn.XLOOKUP(Table2[[#This Row],[id]],AGCEEP[id],AGCEEP[continent])</f>
        <v>Asia</v>
      </c>
      <c r="Q1501" t="str">
        <f>_xlfn.XLOOKUP(Table2[[#This Row],[id]],AGCEEP[id],AGCEEP[region])</f>
        <v>Siberia</v>
      </c>
      <c r="R1501" t="str">
        <f>_xlfn.XLOOKUP(Table2[[#This Row],[id]],AGCEEP[id],AGCEEP[area])</f>
        <v>Kamchatka</v>
      </c>
      <c r="S1501" t="str">
        <f>_xlfn.XLOOKUP(Table2[[#This Row],[id]],AGCEEP[id],AGCEEP[terrain])</f>
        <v>mountain</v>
      </c>
      <c r="T1501" t="str">
        <f>_xlfn.XLOOKUP(Table2[[#This Row],[id]],AGCEEP[id],AGCEEP[religion])</f>
        <v>pagan</v>
      </c>
      <c r="U1501" t="str">
        <f>_xlfn.XLOOKUP(Table2[[#This Row],[id]],AGCEEP[id],AGCEEP[climate])</f>
        <v>arctic</v>
      </c>
      <c r="V1501" t="str">
        <f>_xlfn.XLOOKUP(Table2[[#This Row],[id]],AGCEEP[id],AGCEEP[culture])</f>
        <v>altai</v>
      </c>
      <c r="W1501" t="str">
        <f>_xlfn.XLOOKUP(Table2[[#This Row],[id]],AGCEEP[id],AGCEEP[goods])</f>
        <v>fish</v>
      </c>
      <c r="X1501" t="str">
        <f>_xlfn.XLOOKUP(Table2[[#This Row],[id]],AGCEEP[id],AGCEEP[name])</f>
        <v>Kamcatka</v>
      </c>
      <c r="Y1501">
        <f>_xlfn.XLOOKUP(Table2[[#This Row],[id]],AGCEEP[id],AGCEEP[colonization_difficulty])</f>
        <v>7</v>
      </c>
      <c r="Z1501">
        <f>_xlfn.XLOOKUP(Table2[[#This Row],[id]],AGCEEP[id],AGCEEP[manpower])</f>
        <v>1</v>
      </c>
      <c r="AA1501">
        <f>_xlfn.XLOOKUP(Table2[[#This Row],[id]],AGCEEP[id],AGCEEP[income])</f>
        <v>1</v>
      </c>
    </row>
    <row r="1502" spans="1:27">
      <c r="A1502" s="2">
        <v>1587</v>
      </c>
      <c r="B1502" s="3" t="s">
        <v>652</v>
      </c>
      <c r="C1502" s="3" t="s">
        <v>700</v>
      </c>
      <c r="D1502" s="3" t="s">
        <v>846</v>
      </c>
      <c r="E1502" s="3" t="s">
        <v>1956</v>
      </c>
      <c r="F1502" s="3" t="s">
        <v>15</v>
      </c>
      <c r="G1502" s="3" t="s">
        <v>16</v>
      </c>
      <c r="H1502" s="3" t="s">
        <v>702</v>
      </c>
      <c r="I1502" s="3" t="s">
        <v>27</v>
      </c>
      <c r="J1502" s="3" t="s">
        <v>1281</v>
      </c>
      <c r="K1502" s="3">
        <v>7</v>
      </c>
      <c r="L1502" s="3">
        <v>1</v>
      </c>
      <c r="M1502" s="3">
        <v>1</v>
      </c>
      <c r="O1502">
        <f>Table2[[#This Row],[id]]</f>
        <v>1587</v>
      </c>
      <c r="P1502" t="str">
        <f>_xlfn.XLOOKUP(Table2[[#This Row],[id]],AGCEEP[id],AGCEEP[continent])</f>
        <v>Asia</v>
      </c>
      <c r="Q1502" t="str">
        <f>_xlfn.XLOOKUP(Table2[[#This Row],[id]],AGCEEP[id],AGCEEP[region])</f>
        <v>Siberia</v>
      </c>
      <c r="R1502" t="str">
        <f>_xlfn.XLOOKUP(Table2[[#This Row],[id]],AGCEEP[id],AGCEEP[area])</f>
        <v>Kamchatka</v>
      </c>
      <c r="S1502" t="str">
        <f>_xlfn.XLOOKUP(Table2[[#This Row],[id]],AGCEEP[id],AGCEEP[terrain])</f>
        <v>mountain</v>
      </c>
      <c r="T1502" t="str">
        <f>_xlfn.XLOOKUP(Table2[[#This Row],[id]],AGCEEP[id],AGCEEP[religion])</f>
        <v>pagan</v>
      </c>
      <c r="U1502" t="str">
        <f>_xlfn.XLOOKUP(Table2[[#This Row],[id]],AGCEEP[id],AGCEEP[climate])</f>
        <v>arctic</v>
      </c>
      <c r="V1502" t="str">
        <f>_xlfn.XLOOKUP(Table2[[#This Row],[id]],AGCEEP[id],AGCEEP[culture])</f>
        <v>altai</v>
      </c>
      <c r="W1502" t="str">
        <f>_xlfn.XLOOKUP(Table2[[#This Row],[id]],AGCEEP[id],AGCEEP[goods])</f>
        <v>fur</v>
      </c>
      <c r="X1502" t="str">
        <f>_xlfn.XLOOKUP(Table2[[#This Row],[id]],AGCEEP[id],AGCEEP[name])</f>
        <v>Sredny Hrebet</v>
      </c>
      <c r="Y1502">
        <f>_xlfn.XLOOKUP(Table2[[#This Row],[id]],AGCEEP[id],AGCEEP[colonization_difficulty])</f>
        <v>7</v>
      </c>
      <c r="Z1502">
        <f>_xlfn.XLOOKUP(Table2[[#This Row],[id]],AGCEEP[id],AGCEEP[manpower])</f>
        <v>1</v>
      </c>
      <c r="AA1502">
        <f>_xlfn.XLOOKUP(Table2[[#This Row],[id]],AGCEEP[id],AGCEEP[income])</f>
        <v>1</v>
      </c>
    </row>
    <row r="1503" spans="1:27">
      <c r="A1503" s="2">
        <v>1588</v>
      </c>
      <c r="B1503" s="3" t="s">
        <v>1015</v>
      </c>
      <c r="C1503" s="3" t="s">
        <v>1967</v>
      </c>
      <c r="D1503" s="3" t="s">
        <v>1041</v>
      </c>
      <c r="E1503" s="3" t="s">
        <v>1956</v>
      </c>
      <c r="F1503" s="3" t="s">
        <v>649</v>
      </c>
      <c r="G1503" s="3" t="s">
        <v>35</v>
      </c>
      <c r="H1503" s="3" t="s">
        <v>1042</v>
      </c>
      <c r="I1503" s="3" t="s">
        <v>686</v>
      </c>
      <c r="J1503" s="3" t="s">
        <v>1282</v>
      </c>
      <c r="K1503" s="3">
        <v>5</v>
      </c>
      <c r="L1503" s="3">
        <v>6</v>
      </c>
      <c r="M1503" s="3">
        <v>4</v>
      </c>
      <c r="O1503">
        <f>Table2[[#This Row],[id]]</f>
        <v>1588</v>
      </c>
      <c r="P1503" t="str">
        <f>_xlfn.XLOOKUP(Table2[[#This Row],[id]],AGCEEP[id],AGCEEP[continent])</f>
        <v>Africa</v>
      </c>
      <c r="Q1503" t="str">
        <f>_xlfn.XLOOKUP(Table2[[#This Row],[id]],AGCEEP[id],AGCEEP[region])</f>
        <v>East Africa</v>
      </c>
      <c r="R1503" t="str">
        <f>_xlfn.XLOOKUP(Table2[[#This Row],[id]],AGCEEP[id],AGCEEP[area])</f>
        <v>Ethiopia</v>
      </c>
      <c r="S1503" t="str">
        <f>_xlfn.XLOOKUP(Table2[[#This Row],[id]],AGCEEP[id],AGCEEP[terrain])</f>
        <v>plains</v>
      </c>
      <c r="T1503" t="str">
        <f>_xlfn.XLOOKUP(Table2[[#This Row],[id]],AGCEEP[id],AGCEEP[religion])</f>
        <v>miaphysite</v>
      </c>
      <c r="U1503" t="str">
        <f>_xlfn.XLOOKUP(Table2[[#This Row],[id]],AGCEEP[id],AGCEEP[climate])</f>
        <v>temperate</v>
      </c>
      <c r="V1503" t="str">
        <f>_xlfn.XLOOKUP(Table2[[#This Row],[id]],AGCEEP[id],AGCEEP[culture])</f>
        <v>ethiopian</v>
      </c>
      <c r="W1503" t="str">
        <f>_xlfn.XLOOKUP(Table2[[#This Row],[id]],AGCEEP[id],AGCEEP[goods])</f>
        <v>coffee</v>
      </c>
      <c r="X1503" t="str">
        <f>_xlfn.XLOOKUP(Table2[[#This Row],[id]],AGCEEP[id],AGCEEP[name])</f>
        <v>Gonder</v>
      </c>
      <c r="Y1503">
        <f>_xlfn.XLOOKUP(Table2[[#This Row],[id]],AGCEEP[id],AGCEEP[colonization_difficulty])</f>
        <v>5</v>
      </c>
      <c r="Z1503">
        <f>_xlfn.XLOOKUP(Table2[[#This Row],[id]],AGCEEP[id],AGCEEP[manpower])</f>
        <v>1</v>
      </c>
      <c r="AA1503">
        <f>_xlfn.XLOOKUP(Table2[[#This Row],[id]],AGCEEP[id],AGCEEP[income])</f>
        <v>2</v>
      </c>
    </row>
    <row r="1504" spans="1:27">
      <c r="A1504" s="2">
        <v>1589</v>
      </c>
      <c r="B1504" s="3" t="s">
        <v>1015</v>
      </c>
      <c r="C1504" s="3" t="s">
        <v>1967</v>
      </c>
      <c r="D1504" s="3" t="s">
        <v>1041</v>
      </c>
      <c r="E1504" s="3" t="s">
        <v>1956</v>
      </c>
      <c r="F1504" s="3" t="s">
        <v>649</v>
      </c>
      <c r="G1504" s="3" t="s">
        <v>35</v>
      </c>
      <c r="H1504" s="3" t="s">
        <v>1042</v>
      </c>
      <c r="I1504" s="3" t="s">
        <v>84</v>
      </c>
      <c r="J1504" s="3" t="s">
        <v>1283</v>
      </c>
      <c r="K1504" s="3">
        <v>5</v>
      </c>
      <c r="L1504" s="3">
        <v>6</v>
      </c>
      <c r="M1504" s="3">
        <v>3</v>
      </c>
      <c r="O1504">
        <f>Table2[[#This Row],[id]]</f>
        <v>1589</v>
      </c>
      <c r="P1504" t="str">
        <f>_xlfn.XLOOKUP(Table2[[#This Row],[id]],AGCEEP[id],AGCEEP[continent])</f>
        <v>Africa</v>
      </c>
      <c r="Q1504" t="str">
        <f>_xlfn.XLOOKUP(Table2[[#This Row],[id]],AGCEEP[id],AGCEEP[region])</f>
        <v>East Africa</v>
      </c>
      <c r="R1504" t="str">
        <f>_xlfn.XLOOKUP(Table2[[#This Row],[id]],AGCEEP[id],AGCEEP[area])</f>
        <v>Ethiopia</v>
      </c>
      <c r="S1504" t="str">
        <f>_xlfn.XLOOKUP(Table2[[#This Row],[id]],AGCEEP[id],AGCEEP[terrain])</f>
        <v>mountain</v>
      </c>
      <c r="T1504" t="str">
        <f>_xlfn.XLOOKUP(Table2[[#This Row],[id]],AGCEEP[id],AGCEEP[religion])</f>
        <v>miaphysite</v>
      </c>
      <c r="U1504" t="str">
        <f>_xlfn.XLOOKUP(Table2[[#This Row],[id]],AGCEEP[id],AGCEEP[climate])</f>
        <v>temperate</v>
      </c>
      <c r="V1504" t="str">
        <f>_xlfn.XLOOKUP(Table2[[#This Row],[id]],AGCEEP[id],AGCEEP[culture])</f>
        <v>ethiopian</v>
      </c>
      <c r="W1504" t="str">
        <f>_xlfn.XLOOKUP(Table2[[#This Row],[id]],AGCEEP[id],AGCEEP[goods])</f>
        <v>coffee</v>
      </c>
      <c r="X1504" t="str">
        <f>_xlfn.XLOOKUP(Table2[[#This Row],[id]],AGCEEP[id],AGCEEP[name])</f>
        <v>Kefa</v>
      </c>
      <c r="Y1504">
        <f>_xlfn.XLOOKUP(Table2[[#This Row],[id]],AGCEEP[id],AGCEEP[colonization_difficulty])</f>
        <v>5</v>
      </c>
      <c r="Z1504">
        <f>_xlfn.XLOOKUP(Table2[[#This Row],[id]],AGCEEP[id],AGCEEP[manpower])</f>
        <v>6</v>
      </c>
      <c r="AA1504">
        <f>_xlfn.XLOOKUP(Table2[[#This Row],[id]],AGCEEP[id],AGCEEP[income])</f>
        <v>3</v>
      </c>
    </row>
    <row r="1505" spans="1:27">
      <c r="A1505" s="2">
        <v>1590</v>
      </c>
      <c r="B1505" s="3" t="s">
        <v>1015</v>
      </c>
      <c r="C1505" s="3" t="s">
        <v>1967</v>
      </c>
      <c r="D1505" s="3" t="s">
        <v>1041</v>
      </c>
      <c r="E1505" s="3" t="s">
        <v>1956</v>
      </c>
      <c r="F1505" s="3" t="s">
        <v>649</v>
      </c>
      <c r="G1505" s="3" t="s">
        <v>47</v>
      </c>
      <c r="H1505" s="3" t="s">
        <v>1042</v>
      </c>
      <c r="I1505" s="3" t="s">
        <v>43</v>
      </c>
      <c r="J1505" s="3" t="s">
        <v>1284</v>
      </c>
      <c r="K1505" s="3">
        <v>5</v>
      </c>
      <c r="L1505" s="3">
        <v>2</v>
      </c>
      <c r="M1505" s="3">
        <v>2</v>
      </c>
      <c r="O1505">
        <f>Table2[[#This Row],[id]]</f>
        <v>1590</v>
      </c>
      <c r="P1505" t="str">
        <f>_xlfn.XLOOKUP(Table2[[#This Row],[id]],AGCEEP[id],AGCEEP[continent])</f>
        <v>Africa</v>
      </c>
      <c r="Q1505" t="str">
        <f>_xlfn.XLOOKUP(Table2[[#This Row],[id]],AGCEEP[id],AGCEEP[region])</f>
        <v>East Africa</v>
      </c>
      <c r="R1505" t="str">
        <f>_xlfn.XLOOKUP(Table2[[#This Row],[id]],AGCEEP[id],AGCEEP[area])</f>
        <v>Ethiopia</v>
      </c>
      <c r="S1505" t="str">
        <f>_xlfn.XLOOKUP(Table2[[#This Row],[id]],AGCEEP[id],AGCEEP[terrain])</f>
        <v>mountain</v>
      </c>
      <c r="T1505" t="str">
        <f>_xlfn.XLOOKUP(Table2[[#This Row],[id]],AGCEEP[id],AGCEEP[religion])</f>
        <v>miaphysite</v>
      </c>
      <c r="U1505" t="str">
        <f>_xlfn.XLOOKUP(Table2[[#This Row],[id]],AGCEEP[id],AGCEEP[climate])</f>
        <v>desertic</v>
      </c>
      <c r="V1505" t="str">
        <f>_xlfn.XLOOKUP(Table2[[#This Row],[id]],AGCEEP[id],AGCEEP[culture])</f>
        <v>ethiopian</v>
      </c>
      <c r="W1505" t="str">
        <f>_xlfn.XLOOKUP(Table2[[#This Row],[id]],AGCEEP[id],AGCEEP[goods])</f>
        <v>grain</v>
      </c>
      <c r="X1505" t="str">
        <f>_xlfn.XLOOKUP(Table2[[#This Row],[id]],AGCEEP[id],AGCEEP[name])</f>
        <v>Bale</v>
      </c>
      <c r="Y1505">
        <f>_xlfn.XLOOKUP(Table2[[#This Row],[id]],AGCEEP[id],AGCEEP[colonization_difficulty])</f>
        <v>5</v>
      </c>
      <c r="Z1505">
        <f>_xlfn.XLOOKUP(Table2[[#This Row],[id]],AGCEEP[id],AGCEEP[manpower])</f>
        <v>2</v>
      </c>
      <c r="AA1505">
        <f>_xlfn.XLOOKUP(Table2[[#This Row],[id]],AGCEEP[id],AGCEEP[income])</f>
        <v>2</v>
      </c>
    </row>
    <row r="1506" spans="1:27">
      <c r="A1506" s="2">
        <v>1591</v>
      </c>
      <c r="B1506" s="3" t="s">
        <v>652</v>
      </c>
      <c r="C1506" s="3" t="s">
        <v>1965</v>
      </c>
      <c r="D1506" s="3" t="s">
        <v>1213</v>
      </c>
      <c r="E1506" s="3" t="s">
        <v>1956</v>
      </c>
      <c r="F1506" s="3" t="s">
        <v>608</v>
      </c>
      <c r="G1506" s="3" t="s">
        <v>276</v>
      </c>
      <c r="H1506" s="3" t="s">
        <v>718</v>
      </c>
      <c r="I1506" s="3" t="s">
        <v>41</v>
      </c>
      <c r="J1506" s="3" t="s">
        <v>1285</v>
      </c>
      <c r="K1506" s="3">
        <v>5</v>
      </c>
      <c r="L1506" s="3">
        <v>5</v>
      </c>
      <c r="M1506" s="3">
        <v>2</v>
      </c>
      <c r="O1506">
        <f>Table2[[#This Row],[id]]</f>
        <v>1591</v>
      </c>
      <c r="P1506" t="str">
        <f>_xlfn.XLOOKUP(Table2[[#This Row],[id]],AGCEEP[id],AGCEEP[continent])</f>
        <v>Asia</v>
      </c>
      <c r="Q1506" t="str">
        <f>_xlfn.XLOOKUP(Table2[[#This Row],[id]],AGCEEP[id],AGCEEP[region])</f>
        <v>Central Asia</v>
      </c>
      <c r="R1506" t="str">
        <f>_xlfn.XLOOKUP(Table2[[#This Row],[id]],AGCEEP[id],AGCEEP[area])</f>
        <v>Afghanistan</v>
      </c>
      <c r="S1506" t="str">
        <f>_xlfn.XLOOKUP(Table2[[#This Row],[id]],AGCEEP[id],AGCEEP[terrain])</f>
        <v>mountain</v>
      </c>
      <c r="T1506" t="str">
        <f>_xlfn.XLOOKUP(Table2[[#This Row],[id]],AGCEEP[id],AGCEEP[religion])</f>
        <v>sunni</v>
      </c>
      <c r="U1506" t="str">
        <f>_xlfn.XLOOKUP(Table2[[#This Row],[id]],AGCEEP[id],AGCEEP[climate])</f>
        <v>tundra</v>
      </c>
      <c r="V1506" t="str">
        <f>_xlfn.XLOOKUP(Table2[[#This Row],[id]],AGCEEP[id],AGCEEP[culture])</f>
        <v>afghani</v>
      </c>
      <c r="W1506" t="str">
        <f>_xlfn.XLOOKUP(Table2[[#This Row],[id]],AGCEEP[id],AGCEEP[goods])</f>
        <v>wool</v>
      </c>
      <c r="X1506" t="str">
        <f>_xlfn.XLOOKUP(Table2[[#This Row],[id]],AGCEEP[id],AGCEEP[name])</f>
        <v>Surkhandarya</v>
      </c>
      <c r="Y1506">
        <f>_xlfn.XLOOKUP(Table2[[#This Row],[id]],AGCEEP[id],AGCEEP[colonization_difficulty])</f>
        <v>5</v>
      </c>
      <c r="Z1506">
        <f>_xlfn.XLOOKUP(Table2[[#This Row],[id]],AGCEEP[id],AGCEEP[manpower])</f>
        <v>5</v>
      </c>
      <c r="AA1506">
        <f>_xlfn.XLOOKUP(Table2[[#This Row],[id]],AGCEEP[id],AGCEEP[income])</f>
        <v>2</v>
      </c>
    </row>
    <row r="1507" spans="1:27">
      <c r="A1507" s="2">
        <v>1592</v>
      </c>
      <c r="B1507" s="3" t="s">
        <v>652</v>
      </c>
      <c r="C1507" s="3" t="s">
        <v>1965</v>
      </c>
      <c r="D1507" s="3" t="s">
        <v>710</v>
      </c>
      <c r="E1507" s="3" t="s">
        <v>34</v>
      </c>
      <c r="F1507" s="3" t="s">
        <v>608</v>
      </c>
      <c r="G1507" s="3" t="s">
        <v>35</v>
      </c>
      <c r="H1507" s="3" t="s">
        <v>718</v>
      </c>
      <c r="I1507" s="3" t="s">
        <v>684</v>
      </c>
      <c r="J1507" s="3" t="s">
        <v>1286</v>
      </c>
      <c r="K1507" s="3">
        <v>5</v>
      </c>
      <c r="L1507" s="3">
        <v>8</v>
      </c>
      <c r="M1507" s="3">
        <v>7</v>
      </c>
      <c r="O1507">
        <f>Table2[[#This Row],[id]]</f>
        <v>1592</v>
      </c>
      <c r="P1507" t="str">
        <f>_xlfn.XLOOKUP(Table2[[#This Row],[id]],AGCEEP[id],AGCEEP[continent])</f>
        <v>Asia</v>
      </c>
      <c r="Q1507" t="str">
        <f>_xlfn.XLOOKUP(Table2[[#This Row],[id]],AGCEEP[id],AGCEEP[region])</f>
        <v>Central Asia</v>
      </c>
      <c r="R1507" t="str">
        <f>_xlfn.XLOOKUP(Table2[[#This Row],[id]],AGCEEP[id],AGCEEP[area])</f>
        <v>Kazakhstan</v>
      </c>
      <c r="S1507" t="str">
        <f>_xlfn.XLOOKUP(Table2[[#This Row],[id]],AGCEEP[id],AGCEEP[terrain])</f>
        <v>plains</v>
      </c>
      <c r="T1507" t="str">
        <f>_xlfn.XLOOKUP(Table2[[#This Row],[id]],AGCEEP[id],AGCEEP[religion])</f>
        <v>sunni</v>
      </c>
      <c r="U1507" t="str">
        <f>_xlfn.XLOOKUP(Table2[[#This Row],[id]],AGCEEP[id],AGCEEP[climate])</f>
        <v>temperate</v>
      </c>
      <c r="V1507" t="str">
        <f>_xlfn.XLOOKUP(Table2[[#This Row],[id]],AGCEEP[id],AGCEEP[culture])</f>
        <v>turkoman</v>
      </c>
      <c r="W1507" t="str">
        <f>_xlfn.XLOOKUP(Table2[[#This Row],[id]],AGCEEP[id],AGCEEP[goods])</f>
        <v>chinaware</v>
      </c>
      <c r="X1507" t="str">
        <f>_xlfn.XLOOKUP(Table2[[#This Row],[id]],AGCEEP[id],AGCEEP[name])</f>
        <v>Samarkand</v>
      </c>
      <c r="Y1507">
        <f>_xlfn.XLOOKUP(Table2[[#This Row],[id]],AGCEEP[id],AGCEEP[colonization_difficulty])</f>
        <v>5</v>
      </c>
      <c r="Z1507">
        <f>_xlfn.XLOOKUP(Table2[[#This Row],[id]],AGCEEP[id],AGCEEP[manpower])</f>
        <v>8</v>
      </c>
      <c r="AA1507">
        <f>_xlfn.XLOOKUP(Table2[[#This Row],[id]],AGCEEP[id],AGCEEP[income])</f>
        <v>11</v>
      </c>
    </row>
    <row r="1508" spans="1:27">
      <c r="A1508" s="2">
        <v>1593</v>
      </c>
      <c r="B1508" s="3" t="s">
        <v>652</v>
      </c>
      <c r="C1508" s="3" t="s">
        <v>1656</v>
      </c>
      <c r="D1508" s="3" t="s">
        <v>1616</v>
      </c>
      <c r="E1508" s="3" t="s">
        <v>1308</v>
      </c>
      <c r="F1508" s="3"/>
      <c r="G1508" s="3"/>
      <c r="H1508" s="3"/>
      <c r="I1508" s="3"/>
      <c r="J1508" s="3" t="s">
        <v>1464</v>
      </c>
      <c r="K1508" s="3">
        <v>0</v>
      </c>
      <c r="L1508" s="3"/>
      <c r="M1508" s="3"/>
      <c r="O1508">
        <f>Table2[[#This Row],[id]]</f>
        <v>1593</v>
      </c>
      <c r="P1508">
        <f>_xlfn.XLOOKUP(Table2[[#This Row],[id]],AGCEEP[id],AGCEEP[continent])</f>
        <v>0</v>
      </c>
      <c r="Q1508">
        <f>_xlfn.XLOOKUP(Table2[[#This Row],[id]],AGCEEP[id],AGCEEP[region])</f>
        <v>0</v>
      </c>
      <c r="R1508">
        <f>_xlfn.XLOOKUP(Table2[[#This Row],[id]],AGCEEP[id],AGCEEP[area])</f>
        <v>0</v>
      </c>
      <c r="S1508" t="str">
        <f>_xlfn.XLOOKUP(Table2[[#This Row],[id]],AGCEEP[id],AGCEEP[terrain])</f>
        <v>river</v>
      </c>
      <c r="T1508">
        <f>_xlfn.XLOOKUP(Table2[[#This Row],[id]],AGCEEP[id],AGCEEP[religion])</f>
        <v>0</v>
      </c>
      <c r="U1508">
        <f>_xlfn.XLOOKUP(Table2[[#This Row],[id]],AGCEEP[id],AGCEEP[climate])</f>
        <v>0</v>
      </c>
      <c r="V1508">
        <f>_xlfn.XLOOKUP(Table2[[#This Row],[id]],AGCEEP[id],AGCEEP[culture])</f>
        <v>0</v>
      </c>
      <c r="W1508">
        <f>_xlfn.XLOOKUP(Table2[[#This Row],[id]],AGCEEP[id],AGCEEP[goods])</f>
        <v>0</v>
      </c>
      <c r="X1508" t="str">
        <f>_xlfn.XLOOKUP(Table2[[#This Row],[id]],AGCEEP[id],AGCEEP[name])</f>
        <v>Aral Sea</v>
      </c>
      <c r="Y1508">
        <f>_xlfn.XLOOKUP(Table2[[#This Row],[id]],AGCEEP[id],AGCEEP[colonization_difficulty])</f>
        <v>0</v>
      </c>
      <c r="Z1508">
        <f>_xlfn.XLOOKUP(Table2[[#This Row],[id]],AGCEEP[id],AGCEEP[manpower])</f>
        <v>0</v>
      </c>
      <c r="AA1508">
        <f>_xlfn.XLOOKUP(Table2[[#This Row],[id]],AGCEEP[id],AGCEEP[income])</f>
        <v>0</v>
      </c>
    </row>
    <row r="1509" spans="1:27">
      <c r="A1509" s="2">
        <v>1594</v>
      </c>
      <c r="B1509" s="3" t="s">
        <v>652</v>
      </c>
      <c r="C1509" s="3" t="s">
        <v>1965</v>
      </c>
      <c r="D1509" s="3" t="s">
        <v>710</v>
      </c>
      <c r="E1509" s="3" t="s">
        <v>52</v>
      </c>
      <c r="F1509" s="3" t="s">
        <v>608</v>
      </c>
      <c r="G1509" s="3" t="s">
        <v>35</v>
      </c>
      <c r="H1509" s="3" t="s">
        <v>711</v>
      </c>
      <c r="I1509" s="3" t="s">
        <v>41</v>
      </c>
      <c r="J1509" s="3" t="s">
        <v>1287</v>
      </c>
      <c r="K1509" s="3">
        <v>5</v>
      </c>
      <c r="L1509" s="3">
        <v>6</v>
      </c>
      <c r="M1509" s="3">
        <v>4</v>
      </c>
      <c r="O1509">
        <f>Table2[[#This Row],[id]]</f>
        <v>1594</v>
      </c>
      <c r="P1509" t="str">
        <f>_xlfn.XLOOKUP(Table2[[#This Row],[id]],AGCEEP[id],AGCEEP[continent])</f>
        <v>Asia</v>
      </c>
      <c r="Q1509" t="str">
        <f>_xlfn.XLOOKUP(Table2[[#This Row],[id]],AGCEEP[id],AGCEEP[region])</f>
        <v>Central Asia</v>
      </c>
      <c r="R1509" t="str">
        <f>_xlfn.XLOOKUP(Table2[[#This Row],[id]],AGCEEP[id],AGCEEP[area])</f>
        <v>Kazakhstan</v>
      </c>
      <c r="S1509" t="str">
        <f>_xlfn.XLOOKUP(Table2[[#This Row],[id]],AGCEEP[id],AGCEEP[terrain])</f>
        <v>plains</v>
      </c>
      <c r="T1509" t="str">
        <f>_xlfn.XLOOKUP(Table2[[#This Row],[id]],AGCEEP[id],AGCEEP[religion])</f>
        <v>sunni</v>
      </c>
      <c r="U1509" t="str">
        <f>_xlfn.XLOOKUP(Table2[[#This Row],[id]],AGCEEP[id],AGCEEP[climate])</f>
        <v>temperate</v>
      </c>
      <c r="V1509" t="str">
        <f>_xlfn.XLOOKUP(Table2[[#This Row],[id]],AGCEEP[id],AGCEEP[culture])</f>
        <v>turkoman</v>
      </c>
      <c r="W1509" t="str">
        <f>_xlfn.XLOOKUP(Table2[[#This Row],[id]],AGCEEP[id],AGCEEP[goods])</f>
        <v>grain</v>
      </c>
      <c r="X1509" t="str">
        <f>_xlfn.XLOOKUP(Table2[[#This Row],[id]],AGCEEP[id],AGCEEP[name])</f>
        <v>Uzbek</v>
      </c>
      <c r="Y1509">
        <f>_xlfn.XLOOKUP(Table2[[#This Row],[id]],AGCEEP[id],AGCEEP[colonization_difficulty])</f>
        <v>5</v>
      </c>
      <c r="Z1509">
        <f>_xlfn.XLOOKUP(Table2[[#This Row],[id]],AGCEEP[id],AGCEEP[manpower])</f>
        <v>6</v>
      </c>
      <c r="AA1509">
        <f>_xlfn.XLOOKUP(Table2[[#This Row],[id]],AGCEEP[id],AGCEEP[income])</f>
        <v>6</v>
      </c>
    </row>
    <row r="1510" spans="1:27">
      <c r="A1510" s="2">
        <v>1595</v>
      </c>
      <c r="B1510" s="3" t="s">
        <v>1015</v>
      </c>
      <c r="C1510" s="3" t="s">
        <v>1969</v>
      </c>
      <c r="D1510" s="3" t="s">
        <v>1120</v>
      </c>
      <c r="E1510" s="3" t="s">
        <v>1956</v>
      </c>
      <c r="F1510" s="3" t="s">
        <v>608</v>
      </c>
      <c r="G1510" s="3" t="s">
        <v>35</v>
      </c>
      <c r="H1510" s="3" t="s">
        <v>615</v>
      </c>
      <c r="I1510" s="3" t="s">
        <v>212</v>
      </c>
      <c r="J1510" s="3" t="s">
        <v>1288</v>
      </c>
      <c r="K1510" s="3">
        <v>7</v>
      </c>
      <c r="L1510" s="3">
        <v>1</v>
      </c>
      <c r="M1510" s="3">
        <v>1</v>
      </c>
      <c r="O1510">
        <f>Table2[[#This Row],[id]]</f>
        <v>1595</v>
      </c>
      <c r="P1510" t="str">
        <f>_xlfn.XLOOKUP(Table2[[#This Row],[id]],AGCEEP[id],AGCEEP[continent])</f>
        <v>Africa</v>
      </c>
      <c r="Q1510" t="str">
        <f>_xlfn.XLOOKUP(Table2[[#This Row],[id]],AGCEEP[id],AGCEEP[region])</f>
        <v>West Africa</v>
      </c>
      <c r="R1510" t="str">
        <f>_xlfn.XLOOKUP(Table2[[#This Row],[id]],AGCEEP[id],AGCEEP[area])</f>
        <v>Mauritania</v>
      </c>
      <c r="S1510" t="str">
        <f>_xlfn.XLOOKUP(Table2[[#This Row],[id]],AGCEEP[id],AGCEEP[terrain])</f>
        <v>desert</v>
      </c>
      <c r="T1510" t="str">
        <f>_xlfn.XLOOKUP(Table2[[#This Row],[id]],AGCEEP[id],AGCEEP[religion])</f>
        <v>sunni</v>
      </c>
      <c r="U1510" t="str">
        <f>_xlfn.XLOOKUP(Table2[[#This Row],[id]],AGCEEP[id],AGCEEP[climate])</f>
        <v>temperate</v>
      </c>
      <c r="V1510" t="str">
        <f>_xlfn.XLOOKUP(Table2[[#This Row],[id]],AGCEEP[id],AGCEEP[culture])</f>
        <v>berber</v>
      </c>
      <c r="W1510" t="str">
        <f>_xlfn.XLOOKUP(Table2[[#This Row],[id]],AGCEEP[id],AGCEEP[goods])</f>
        <v>copper</v>
      </c>
      <c r="X1510" t="str">
        <f>_xlfn.XLOOKUP(Table2[[#This Row],[id]],AGCEEP[id],AGCEEP[name])</f>
        <v>Anti Atlas</v>
      </c>
      <c r="Y1510">
        <f>_xlfn.XLOOKUP(Table2[[#This Row],[id]],AGCEEP[id],AGCEEP[colonization_difficulty])</f>
        <v>7</v>
      </c>
      <c r="Z1510">
        <f>_xlfn.XLOOKUP(Table2[[#This Row],[id]],AGCEEP[id],AGCEEP[manpower])</f>
        <v>1</v>
      </c>
      <c r="AA1510">
        <f>_xlfn.XLOOKUP(Table2[[#This Row],[id]],AGCEEP[id],AGCEEP[income])</f>
        <v>3</v>
      </c>
    </row>
    <row r="1511" spans="1:27">
      <c r="A1511" s="2">
        <v>1596</v>
      </c>
      <c r="B1511" s="3" t="s">
        <v>1015</v>
      </c>
      <c r="C1511" s="3" t="s">
        <v>1969</v>
      </c>
      <c r="D1511" s="3" t="s">
        <v>1120</v>
      </c>
      <c r="E1511" s="3" t="s">
        <v>52</v>
      </c>
      <c r="F1511" s="3" t="s">
        <v>608</v>
      </c>
      <c r="G1511" s="3" t="s">
        <v>47</v>
      </c>
      <c r="H1511" s="3" t="s">
        <v>615</v>
      </c>
      <c r="I1511" s="3" t="s">
        <v>53</v>
      </c>
      <c r="J1511" s="3" t="s">
        <v>1289</v>
      </c>
      <c r="K1511" s="3">
        <v>7</v>
      </c>
      <c r="L1511" s="3">
        <v>1</v>
      </c>
      <c r="M1511" s="3">
        <v>1</v>
      </c>
      <c r="O1511">
        <f>Table2[[#This Row],[id]]</f>
        <v>1596</v>
      </c>
      <c r="P1511" t="str">
        <f>_xlfn.XLOOKUP(Table2[[#This Row],[id]],AGCEEP[id],AGCEEP[continent])</f>
        <v>Africa</v>
      </c>
      <c r="Q1511" t="str">
        <f>_xlfn.XLOOKUP(Table2[[#This Row],[id]],AGCEEP[id],AGCEEP[region])</f>
        <v>West Africa</v>
      </c>
      <c r="R1511" t="str">
        <f>_xlfn.XLOOKUP(Table2[[#This Row],[id]],AGCEEP[id],AGCEEP[area])</f>
        <v>Mauritania</v>
      </c>
      <c r="S1511" t="str">
        <f>_xlfn.XLOOKUP(Table2[[#This Row],[id]],AGCEEP[id],AGCEEP[terrain])</f>
        <v>mountain</v>
      </c>
      <c r="T1511" t="str">
        <f>_xlfn.XLOOKUP(Table2[[#This Row],[id]],AGCEEP[id],AGCEEP[religion])</f>
        <v>sunni</v>
      </c>
      <c r="U1511" t="str">
        <f>_xlfn.XLOOKUP(Table2[[#This Row],[id]],AGCEEP[id],AGCEEP[climate])</f>
        <v>temperate</v>
      </c>
      <c r="V1511" t="str">
        <f>_xlfn.XLOOKUP(Table2[[#This Row],[id]],AGCEEP[id],AGCEEP[culture])</f>
        <v>berber</v>
      </c>
      <c r="W1511" t="str">
        <f>_xlfn.XLOOKUP(Table2[[#This Row],[id]],AGCEEP[id],AGCEEP[goods])</f>
        <v>salt</v>
      </c>
      <c r="X1511" t="str">
        <f>_xlfn.XLOOKUP(Table2[[#This Row],[id]],AGCEEP[id],AGCEEP[name])</f>
        <v>Mdennan</v>
      </c>
      <c r="Y1511">
        <f>_xlfn.XLOOKUP(Table2[[#This Row],[id]],AGCEEP[id],AGCEEP[colonization_difficulty])</f>
        <v>7</v>
      </c>
      <c r="Z1511">
        <f>_xlfn.XLOOKUP(Table2[[#This Row],[id]],AGCEEP[id],AGCEEP[manpower])</f>
        <v>1</v>
      </c>
      <c r="AA1511">
        <f>_xlfn.XLOOKUP(Table2[[#This Row],[id]],AGCEEP[id],AGCEEP[income])</f>
        <v>1</v>
      </c>
    </row>
    <row r="1512" spans="1:27">
      <c r="A1512" s="2">
        <v>1597</v>
      </c>
      <c r="B1512" s="3" t="s">
        <v>1015</v>
      </c>
      <c r="C1512" s="3" t="s">
        <v>1969</v>
      </c>
      <c r="D1512" s="3" t="s">
        <v>1120</v>
      </c>
      <c r="E1512" s="3" t="s">
        <v>52</v>
      </c>
      <c r="F1512" s="3" t="s">
        <v>608</v>
      </c>
      <c r="G1512" s="3" t="s">
        <v>47</v>
      </c>
      <c r="H1512" s="3" t="s">
        <v>615</v>
      </c>
      <c r="I1512" s="3" t="s">
        <v>53</v>
      </c>
      <c r="J1512" s="3" t="s">
        <v>1290</v>
      </c>
      <c r="K1512" s="3">
        <v>7</v>
      </c>
      <c r="L1512" s="3">
        <v>1</v>
      </c>
      <c r="M1512" s="3">
        <v>1</v>
      </c>
      <c r="O1512">
        <f>Table2[[#This Row],[id]]</f>
        <v>1597</v>
      </c>
      <c r="P1512" t="str">
        <f>_xlfn.XLOOKUP(Table2[[#This Row],[id]],AGCEEP[id],AGCEEP[continent])</f>
        <v>Africa</v>
      </c>
      <c r="Q1512" t="str">
        <f>_xlfn.XLOOKUP(Table2[[#This Row],[id]],AGCEEP[id],AGCEEP[region])</f>
        <v>West Africa</v>
      </c>
      <c r="R1512" t="str">
        <f>_xlfn.XLOOKUP(Table2[[#This Row],[id]],AGCEEP[id],AGCEEP[area])</f>
        <v>Mauritania</v>
      </c>
      <c r="S1512" t="str">
        <f>_xlfn.XLOOKUP(Table2[[#This Row],[id]],AGCEEP[id],AGCEEP[terrain])</f>
        <v>mountain</v>
      </c>
      <c r="T1512" t="str">
        <f>_xlfn.XLOOKUP(Table2[[#This Row],[id]],AGCEEP[id],AGCEEP[religion])</f>
        <v>sunni</v>
      </c>
      <c r="U1512" t="str">
        <f>_xlfn.XLOOKUP(Table2[[#This Row],[id]],AGCEEP[id],AGCEEP[climate])</f>
        <v>temperate</v>
      </c>
      <c r="V1512" t="str">
        <f>_xlfn.XLOOKUP(Table2[[#This Row],[id]],AGCEEP[id],AGCEEP[culture])</f>
        <v>berber</v>
      </c>
      <c r="W1512" t="str">
        <f>_xlfn.XLOOKUP(Table2[[#This Row],[id]],AGCEEP[id],AGCEEP[goods])</f>
        <v>salt</v>
      </c>
      <c r="X1512" t="str">
        <f>_xlfn.XLOOKUP(Table2[[#This Row],[id]],AGCEEP[id],AGCEEP[name])</f>
        <v>Azaouad</v>
      </c>
      <c r="Y1512">
        <f>_xlfn.XLOOKUP(Table2[[#This Row],[id]],AGCEEP[id],AGCEEP[colonization_difficulty])</f>
        <v>7</v>
      </c>
      <c r="Z1512">
        <f>_xlfn.XLOOKUP(Table2[[#This Row],[id]],AGCEEP[id],AGCEEP[manpower])</f>
        <v>1</v>
      </c>
      <c r="AA1512">
        <f>_xlfn.XLOOKUP(Table2[[#This Row],[id]],AGCEEP[id],AGCEEP[income])</f>
        <v>1</v>
      </c>
    </row>
    <row r="1513" spans="1:27">
      <c r="A1513" s="2">
        <v>1598</v>
      </c>
      <c r="B1513" s="3" t="s">
        <v>652</v>
      </c>
      <c r="C1513" s="3" t="s">
        <v>1965</v>
      </c>
      <c r="D1513" s="3" t="s">
        <v>710</v>
      </c>
      <c r="E1513" s="3" t="s">
        <v>52</v>
      </c>
      <c r="F1513" s="3" t="s">
        <v>608</v>
      </c>
      <c r="G1513" s="3" t="s">
        <v>35</v>
      </c>
      <c r="H1513" s="3" t="s">
        <v>718</v>
      </c>
      <c r="I1513" s="3" t="s">
        <v>41</v>
      </c>
      <c r="J1513" s="3" t="s">
        <v>1291</v>
      </c>
      <c r="K1513" s="3">
        <v>7</v>
      </c>
      <c r="L1513" s="3">
        <v>3</v>
      </c>
      <c r="M1513" s="3">
        <v>2</v>
      </c>
      <c r="O1513">
        <f>Table2[[#This Row],[id]]</f>
        <v>1598</v>
      </c>
      <c r="P1513" t="str">
        <f>_xlfn.XLOOKUP(Table2[[#This Row],[id]],AGCEEP[id],AGCEEP[continent])</f>
        <v>Asia</v>
      </c>
      <c r="Q1513" t="str">
        <f>_xlfn.XLOOKUP(Table2[[#This Row],[id]],AGCEEP[id],AGCEEP[region])</f>
        <v>Central Asia</v>
      </c>
      <c r="R1513" t="str">
        <f>_xlfn.XLOOKUP(Table2[[#This Row],[id]],AGCEEP[id],AGCEEP[area])</f>
        <v>Kazakhstan</v>
      </c>
      <c r="S1513" t="str">
        <f>_xlfn.XLOOKUP(Table2[[#This Row],[id]],AGCEEP[id],AGCEEP[terrain])</f>
        <v>mountain</v>
      </c>
      <c r="T1513" t="str">
        <f>_xlfn.XLOOKUP(Table2[[#This Row],[id]],AGCEEP[id],AGCEEP[religion])</f>
        <v>sunni</v>
      </c>
      <c r="U1513" t="str">
        <f>_xlfn.XLOOKUP(Table2[[#This Row],[id]],AGCEEP[id],AGCEEP[climate])</f>
        <v>temperate</v>
      </c>
      <c r="V1513" t="str">
        <f>_xlfn.XLOOKUP(Table2[[#This Row],[id]],AGCEEP[id],AGCEEP[culture])</f>
        <v>uighur</v>
      </c>
      <c r="W1513" t="str">
        <f>_xlfn.XLOOKUP(Table2[[#This Row],[id]],AGCEEP[id],AGCEEP[goods])</f>
        <v>wine</v>
      </c>
      <c r="X1513" t="str">
        <f>_xlfn.XLOOKUP(Table2[[#This Row],[id]],AGCEEP[id],AGCEEP[name])</f>
        <v>Tadjikistan</v>
      </c>
      <c r="Y1513">
        <f>_xlfn.XLOOKUP(Table2[[#This Row],[id]],AGCEEP[id],AGCEEP[colonization_difficulty])</f>
        <v>7</v>
      </c>
      <c r="Z1513">
        <f>_xlfn.XLOOKUP(Table2[[#This Row],[id]],AGCEEP[id],AGCEEP[manpower])</f>
        <v>3</v>
      </c>
      <c r="AA1513">
        <f>_xlfn.XLOOKUP(Table2[[#This Row],[id]],AGCEEP[id],AGCEEP[income])</f>
        <v>4</v>
      </c>
    </row>
    <row r="1514" spans="1:27">
      <c r="A1514" s="2">
        <v>1599</v>
      </c>
      <c r="B1514" s="3" t="s">
        <v>652</v>
      </c>
      <c r="C1514" s="3" t="s">
        <v>1965</v>
      </c>
      <c r="D1514" s="3" t="s">
        <v>710</v>
      </c>
      <c r="E1514" s="3" t="s">
        <v>52</v>
      </c>
      <c r="F1514" s="3" t="s">
        <v>608</v>
      </c>
      <c r="G1514" s="3" t="s">
        <v>35</v>
      </c>
      <c r="H1514" s="3" t="s">
        <v>711</v>
      </c>
      <c r="I1514" s="3" t="s">
        <v>41</v>
      </c>
      <c r="J1514" s="3" t="s">
        <v>1292</v>
      </c>
      <c r="K1514" s="3">
        <v>7</v>
      </c>
      <c r="L1514" s="3">
        <v>2</v>
      </c>
      <c r="M1514" s="3">
        <v>2</v>
      </c>
      <c r="O1514">
        <f>Table2[[#This Row],[id]]</f>
        <v>1599</v>
      </c>
      <c r="P1514" t="str">
        <f>_xlfn.XLOOKUP(Table2[[#This Row],[id]],AGCEEP[id],AGCEEP[continent])</f>
        <v>Asia</v>
      </c>
      <c r="Q1514" t="str">
        <f>_xlfn.XLOOKUP(Table2[[#This Row],[id]],AGCEEP[id],AGCEEP[region])</f>
        <v>Central Asia</v>
      </c>
      <c r="R1514" t="str">
        <f>_xlfn.XLOOKUP(Table2[[#This Row],[id]],AGCEEP[id],AGCEEP[area])</f>
        <v>Kazakhstan</v>
      </c>
      <c r="S1514" t="str">
        <f>_xlfn.XLOOKUP(Table2[[#This Row],[id]],AGCEEP[id],AGCEEP[terrain])</f>
        <v>mountain</v>
      </c>
      <c r="T1514" t="str">
        <f>_xlfn.XLOOKUP(Table2[[#This Row],[id]],AGCEEP[id],AGCEEP[religion])</f>
        <v>sunni</v>
      </c>
      <c r="U1514" t="str">
        <f>_xlfn.XLOOKUP(Table2[[#This Row],[id]],AGCEEP[id],AGCEEP[climate])</f>
        <v>temperate</v>
      </c>
      <c r="V1514" t="str">
        <f>_xlfn.XLOOKUP(Table2[[#This Row],[id]],AGCEEP[id],AGCEEP[culture])</f>
        <v>uighur</v>
      </c>
      <c r="W1514" t="str">
        <f>_xlfn.XLOOKUP(Table2[[#This Row],[id]],AGCEEP[id],AGCEEP[goods])</f>
        <v>wool</v>
      </c>
      <c r="X1514" t="str">
        <f>_xlfn.XLOOKUP(Table2[[#This Row],[id]],AGCEEP[id],AGCEEP[name])</f>
        <v>Kirgisistan</v>
      </c>
      <c r="Y1514">
        <f>_xlfn.XLOOKUP(Table2[[#This Row],[id]],AGCEEP[id],AGCEEP[colonization_difficulty])</f>
        <v>7</v>
      </c>
      <c r="Z1514">
        <f>_xlfn.XLOOKUP(Table2[[#This Row],[id]],AGCEEP[id],AGCEEP[manpower])</f>
        <v>2</v>
      </c>
      <c r="AA1514">
        <f>_xlfn.XLOOKUP(Table2[[#This Row],[id]],AGCEEP[id],AGCEEP[income])</f>
        <v>2</v>
      </c>
    </row>
    <row r="1515" spans="1:27">
      <c r="A1515" s="2">
        <v>1600</v>
      </c>
      <c r="B1515" s="3" t="s">
        <v>652</v>
      </c>
      <c r="C1515" s="3" t="s">
        <v>1965</v>
      </c>
      <c r="D1515" s="3" t="s">
        <v>1293</v>
      </c>
      <c r="E1515" s="3" t="s">
        <v>52</v>
      </c>
      <c r="F1515" s="3" t="s">
        <v>608</v>
      </c>
      <c r="G1515" s="3" t="s">
        <v>35</v>
      </c>
      <c r="H1515" s="3" t="s">
        <v>1294</v>
      </c>
      <c r="I1515" s="3" t="s">
        <v>41</v>
      </c>
      <c r="J1515" s="3" t="s">
        <v>1295</v>
      </c>
      <c r="K1515" s="3">
        <v>7</v>
      </c>
      <c r="L1515" s="3">
        <v>2</v>
      </c>
      <c r="M1515" s="3">
        <v>2</v>
      </c>
      <c r="O1515">
        <f>Table2[[#This Row],[id]]</f>
        <v>1600</v>
      </c>
      <c r="P1515" t="str">
        <f>_xlfn.XLOOKUP(Table2[[#This Row],[id]],AGCEEP[id],AGCEEP[continent])</f>
        <v>Asia</v>
      </c>
      <c r="Q1515" t="str">
        <f>_xlfn.XLOOKUP(Table2[[#This Row],[id]],AGCEEP[id],AGCEEP[region])</f>
        <v>Central Asia</v>
      </c>
      <c r="R1515" t="str">
        <f>_xlfn.XLOOKUP(Table2[[#This Row],[id]],AGCEEP[id],AGCEEP[area])</f>
        <v>Dzungaria</v>
      </c>
      <c r="S1515" t="str">
        <f>_xlfn.XLOOKUP(Table2[[#This Row],[id]],AGCEEP[id],AGCEEP[terrain])</f>
        <v>desert</v>
      </c>
      <c r="T1515" t="str">
        <f>_xlfn.XLOOKUP(Table2[[#This Row],[id]],AGCEEP[id],AGCEEP[religion])</f>
        <v>sunni</v>
      </c>
      <c r="U1515" t="str">
        <f>_xlfn.XLOOKUP(Table2[[#This Row],[id]],AGCEEP[id],AGCEEP[climate])</f>
        <v>temperate</v>
      </c>
      <c r="V1515" t="str">
        <f>_xlfn.XLOOKUP(Table2[[#This Row],[id]],AGCEEP[id],AGCEEP[culture])</f>
        <v>uighur</v>
      </c>
      <c r="W1515" t="str">
        <f>_xlfn.XLOOKUP(Table2[[#This Row],[id]],AGCEEP[id],AGCEEP[goods])</f>
        <v>wool</v>
      </c>
      <c r="X1515" t="str">
        <f>_xlfn.XLOOKUP(Table2[[#This Row],[id]],AGCEEP[id],AGCEEP[name])</f>
        <v>Tian Shan</v>
      </c>
      <c r="Y1515">
        <f>_xlfn.XLOOKUP(Table2[[#This Row],[id]],AGCEEP[id],AGCEEP[colonization_difficulty])</f>
        <v>7</v>
      </c>
      <c r="Z1515">
        <f>_xlfn.XLOOKUP(Table2[[#This Row],[id]],AGCEEP[id],AGCEEP[manpower])</f>
        <v>2</v>
      </c>
      <c r="AA1515">
        <f>_xlfn.XLOOKUP(Table2[[#This Row],[id]],AGCEEP[id],AGCEEP[income])</f>
        <v>2</v>
      </c>
    </row>
    <row r="1516" spans="1:27">
      <c r="A1516" s="2">
        <v>1601</v>
      </c>
      <c r="B1516" s="3" t="s">
        <v>652</v>
      </c>
      <c r="C1516" s="3" t="s">
        <v>1965</v>
      </c>
      <c r="D1516" s="3" t="s">
        <v>1293</v>
      </c>
      <c r="E1516" s="3" t="s">
        <v>52</v>
      </c>
      <c r="F1516" s="3" t="s">
        <v>608</v>
      </c>
      <c r="G1516" s="3" t="s">
        <v>35</v>
      </c>
      <c r="H1516" s="3" t="s">
        <v>1294</v>
      </c>
      <c r="I1516" s="3" t="s">
        <v>41</v>
      </c>
      <c r="J1516" s="3" t="s">
        <v>1296</v>
      </c>
      <c r="K1516" s="3">
        <v>7</v>
      </c>
      <c r="L1516" s="3">
        <v>2</v>
      </c>
      <c r="M1516" s="3">
        <v>4</v>
      </c>
      <c r="O1516">
        <f>Table2[[#This Row],[id]]</f>
        <v>1601</v>
      </c>
      <c r="P1516" t="str">
        <f>_xlfn.XLOOKUP(Table2[[#This Row],[id]],AGCEEP[id],AGCEEP[continent])</f>
        <v>Asia</v>
      </c>
      <c r="Q1516" t="str">
        <f>_xlfn.XLOOKUP(Table2[[#This Row],[id]],AGCEEP[id],AGCEEP[region])</f>
        <v>Central Asia</v>
      </c>
      <c r="R1516" t="str">
        <f>_xlfn.XLOOKUP(Table2[[#This Row],[id]],AGCEEP[id],AGCEEP[area])</f>
        <v>Dzungaria</v>
      </c>
      <c r="S1516" t="str">
        <f>_xlfn.XLOOKUP(Table2[[#This Row],[id]],AGCEEP[id],AGCEEP[terrain])</f>
        <v>desert</v>
      </c>
      <c r="T1516" t="str">
        <f>_xlfn.XLOOKUP(Table2[[#This Row],[id]],AGCEEP[id],AGCEEP[religion])</f>
        <v>sunni</v>
      </c>
      <c r="U1516" t="str">
        <f>_xlfn.XLOOKUP(Table2[[#This Row],[id]],AGCEEP[id],AGCEEP[climate])</f>
        <v>temperate</v>
      </c>
      <c r="V1516" t="str">
        <f>_xlfn.XLOOKUP(Table2[[#This Row],[id]],AGCEEP[id],AGCEEP[culture])</f>
        <v>uighur</v>
      </c>
      <c r="W1516" t="str">
        <f>_xlfn.XLOOKUP(Table2[[#This Row],[id]],AGCEEP[id],AGCEEP[goods])</f>
        <v>wool</v>
      </c>
      <c r="X1516" t="str">
        <f>_xlfn.XLOOKUP(Table2[[#This Row],[id]],AGCEEP[id],AGCEEP[name])</f>
        <v>Dsungaria</v>
      </c>
      <c r="Y1516">
        <f>_xlfn.XLOOKUP(Table2[[#This Row],[id]],AGCEEP[id],AGCEEP[colonization_difficulty])</f>
        <v>7</v>
      </c>
      <c r="Z1516">
        <f>_xlfn.XLOOKUP(Table2[[#This Row],[id]],AGCEEP[id],AGCEEP[manpower])</f>
        <v>2</v>
      </c>
      <c r="AA1516">
        <f>_xlfn.XLOOKUP(Table2[[#This Row],[id]],AGCEEP[id],AGCEEP[income])</f>
        <v>4</v>
      </c>
    </row>
    <row r="1517" spans="1:27">
      <c r="A1517" s="2">
        <v>1602</v>
      </c>
      <c r="B1517" s="3" t="s">
        <v>652</v>
      </c>
      <c r="C1517" s="3" t="s">
        <v>1965</v>
      </c>
      <c r="D1517" s="3" t="s">
        <v>1293</v>
      </c>
      <c r="E1517" s="3" t="s">
        <v>52</v>
      </c>
      <c r="F1517" s="3" t="s">
        <v>608</v>
      </c>
      <c r="G1517" s="3" t="s">
        <v>35</v>
      </c>
      <c r="H1517" s="3" t="s">
        <v>1294</v>
      </c>
      <c r="I1517" s="3" t="s">
        <v>27</v>
      </c>
      <c r="J1517" s="3" t="s">
        <v>1297</v>
      </c>
      <c r="K1517" s="3">
        <v>7</v>
      </c>
      <c r="L1517" s="3">
        <v>3</v>
      </c>
      <c r="M1517" s="3">
        <v>3</v>
      </c>
      <c r="O1517">
        <f>Table2[[#This Row],[id]]</f>
        <v>1602</v>
      </c>
      <c r="P1517" t="str">
        <f>_xlfn.XLOOKUP(Table2[[#This Row],[id]],AGCEEP[id],AGCEEP[continent])</f>
        <v>Asia</v>
      </c>
      <c r="Q1517" t="str">
        <f>_xlfn.XLOOKUP(Table2[[#This Row],[id]],AGCEEP[id],AGCEEP[region])</f>
        <v>Central Asia</v>
      </c>
      <c r="R1517" t="str">
        <f>_xlfn.XLOOKUP(Table2[[#This Row],[id]],AGCEEP[id],AGCEEP[area])</f>
        <v>Dzungaria</v>
      </c>
      <c r="S1517" t="str">
        <f>_xlfn.XLOOKUP(Table2[[#This Row],[id]],AGCEEP[id],AGCEEP[terrain])</f>
        <v>desert</v>
      </c>
      <c r="T1517" t="str">
        <f>_xlfn.XLOOKUP(Table2[[#This Row],[id]],AGCEEP[id],AGCEEP[religion])</f>
        <v>sunni</v>
      </c>
      <c r="U1517" t="str">
        <f>_xlfn.XLOOKUP(Table2[[#This Row],[id]],AGCEEP[id],AGCEEP[climate])</f>
        <v>temperate</v>
      </c>
      <c r="V1517" t="str">
        <f>_xlfn.XLOOKUP(Table2[[#This Row],[id]],AGCEEP[id],AGCEEP[culture])</f>
        <v>uighur</v>
      </c>
      <c r="W1517" t="str">
        <f>_xlfn.XLOOKUP(Table2[[#This Row],[id]],AGCEEP[id],AGCEEP[goods])</f>
        <v>wool</v>
      </c>
      <c r="X1517" t="str">
        <f>_xlfn.XLOOKUP(Table2[[#This Row],[id]],AGCEEP[id],AGCEEP[name])</f>
        <v>Bogda Shan</v>
      </c>
      <c r="Y1517">
        <f>_xlfn.XLOOKUP(Table2[[#This Row],[id]],AGCEEP[id],AGCEEP[colonization_difficulty])</f>
        <v>7</v>
      </c>
      <c r="Z1517">
        <f>_xlfn.XLOOKUP(Table2[[#This Row],[id]],AGCEEP[id],AGCEEP[manpower])</f>
        <v>3</v>
      </c>
      <c r="AA1517">
        <f>_xlfn.XLOOKUP(Table2[[#This Row],[id]],AGCEEP[id],AGCEEP[income])</f>
        <v>3</v>
      </c>
    </row>
    <row r="1518" spans="1:27">
      <c r="A1518" s="2">
        <v>1603</v>
      </c>
      <c r="B1518" s="3" t="s">
        <v>652</v>
      </c>
      <c r="C1518" s="3" t="s">
        <v>1965</v>
      </c>
      <c r="D1518" s="3" t="s">
        <v>1293</v>
      </c>
      <c r="E1518" s="3" t="s">
        <v>52</v>
      </c>
      <c r="F1518" s="3" t="s">
        <v>608</v>
      </c>
      <c r="G1518" s="3" t="s">
        <v>35</v>
      </c>
      <c r="H1518" s="3" t="s">
        <v>1294</v>
      </c>
      <c r="I1518" s="3" t="s">
        <v>41</v>
      </c>
      <c r="J1518" s="3" t="s">
        <v>1298</v>
      </c>
      <c r="K1518" s="3">
        <v>7</v>
      </c>
      <c r="L1518" s="3">
        <v>4</v>
      </c>
      <c r="M1518" s="3">
        <v>3</v>
      </c>
      <c r="O1518">
        <f>Table2[[#This Row],[id]]</f>
        <v>1603</v>
      </c>
      <c r="P1518" t="str">
        <f>_xlfn.XLOOKUP(Table2[[#This Row],[id]],AGCEEP[id],AGCEEP[continent])</f>
        <v>Asia</v>
      </c>
      <c r="Q1518" t="str">
        <f>_xlfn.XLOOKUP(Table2[[#This Row],[id]],AGCEEP[id],AGCEEP[region])</f>
        <v>Central Asia</v>
      </c>
      <c r="R1518" t="str">
        <f>_xlfn.XLOOKUP(Table2[[#This Row],[id]],AGCEEP[id],AGCEEP[area])</f>
        <v>Dzungaria</v>
      </c>
      <c r="S1518" t="str">
        <f>_xlfn.XLOOKUP(Table2[[#This Row],[id]],AGCEEP[id],AGCEEP[terrain])</f>
        <v>desert</v>
      </c>
      <c r="T1518" t="str">
        <f>_xlfn.XLOOKUP(Table2[[#This Row],[id]],AGCEEP[id],AGCEEP[religion])</f>
        <v>sunni</v>
      </c>
      <c r="U1518" t="str">
        <f>_xlfn.XLOOKUP(Table2[[#This Row],[id]],AGCEEP[id],AGCEEP[climate])</f>
        <v>temperate</v>
      </c>
      <c r="V1518" t="str">
        <f>_xlfn.XLOOKUP(Table2[[#This Row],[id]],AGCEEP[id],AGCEEP[culture])</f>
        <v>uighur</v>
      </c>
      <c r="W1518" t="str">
        <f>_xlfn.XLOOKUP(Table2[[#This Row],[id]],AGCEEP[id],AGCEEP[goods])</f>
        <v>wool</v>
      </c>
      <c r="X1518" t="str">
        <f>_xlfn.XLOOKUP(Table2[[#This Row],[id]],AGCEEP[id],AGCEEP[name])</f>
        <v>Chagatai</v>
      </c>
      <c r="Y1518">
        <f>_xlfn.XLOOKUP(Table2[[#This Row],[id]],AGCEEP[id],AGCEEP[colonization_difficulty])</f>
        <v>7</v>
      </c>
      <c r="Z1518">
        <f>_xlfn.XLOOKUP(Table2[[#This Row],[id]],AGCEEP[id],AGCEEP[manpower])</f>
        <v>4</v>
      </c>
      <c r="AA1518">
        <f>_xlfn.XLOOKUP(Table2[[#This Row],[id]],AGCEEP[id],AGCEEP[income])</f>
        <v>3</v>
      </c>
    </row>
    <row r="1519" spans="1:27">
      <c r="A1519" s="2">
        <v>1604</v>
      </c>
      <c r="B1519" s="3" t="s">
        <v>652</v>
      </c>
      <c r="C1519" s="3" t="s">
        <v>1965</v>
      </c>
      <c r="D1519" s="3" t="s">
        <v>1293</v>
      </c>
      <c r="E1519" s="3" t="s">
        <v>52</v>
      </c>
      <c r="F1519" s="3" t="s">
        <v>608</v>
      </c>
      <c r="G1519" s="3" t="s">
        <v>35</v>
      </c>
      <c r="H1519" s="3" t="s">
        <v>1294</v>
      </c>
      <c r="I1519" s="3" t="s">
        <v>43</v>
      </c>
      <c r="J1519" s="3" t="s">
        <v>1299</v>
      </c>
      <c r="K1519" s="3">
        <v>7</v>
      </c>
      <c r="L1519" s="3">
        <v>3</v>
      </c>
      <c r="M1519" s="3">
        <v>3</v>
      </c>
      <c r="O1519">
        <f>Table2[[#This Row],[id]]</f>
        <v>1604</v>
      </c>
      <c r="P1519" t="str">
        <f>_xlfn.XLOOKUP(Table2[[#This Row],[id]],AGCEEP[id],AGCEEP[continent])</f>
        <v>Asia</v>
      </c>
      <c r="Q1519" t="str">
        <f>_xlfn.XLOOKUP(Table2[[#This Row],[id]],AGCEEP[id],AGCEEP[region])</f>
        <v>Central Asia</v>
      </c>
      <c r="R1519" t="str">
        <f>_xlfn.XLOOKUP(Table2[[#This Row],[id]],AGCEEP[id],AGCEEP[area])</f>
        <v>Dzungaria</v>
      </c>
      <c r="S1519" t="str">
        <f>_xlfn.XLOOKUP(Table2[[#This Row],[id]],AGCEEP[id],AGCEEP[terrain])</f>
        <v>desert</v>
      </c>
      <c r="T1519" t="str">
        <f>_xlfn.XLOOKUP(Table2[[#This Row],[id]],AGCEEP[id],AGCEEP[religion])</f>
        <v>sunni</v>
      </c>
      <c r="U1519" t="str">
        <f>_xlfn.XLOOKUP(Table2[[#This Row],[id]],AGCEEP[id],AGCEEP[climate])</f>
        <v>temperate</v>
      </c>
      <c r="V1519" t="str">
        <f>_xlfn.XLOOKUP(Table2[[#This Row],[id]],AGCEEP[id],AGCEEP[culture])</f>
        <v>uighur</v>
      </c>
      <c r="W1519" t="str">
        <f>_xlfn.XLOOKUP(Table2[[#This Row],[id]],AGCEEP[id],AGCEEP[goods])</f>
        <v>grain</v>
      </c>
      <c r="X1519" t="str">
        <f>_xlfn.XLOOKUP(Table2[[#This Row],[id]],AGCEEP[id],AGCEEP[name])</f>
        <v>Urumqi</v>
      </c>
      <c r="Y1519">
        <f>_xlfn.XLOOKUP(Table2[[#This Row],[id]],AGCEEP[id],AGCEEP[colonization_difficulty])</f>
        <v>7</v>
      </c>
      <c r="Z1519">
        <f>_xlfn.XLOOKUP(Table2[[#This Row],[id]],AGCEEP[id],AGCEEP[manpower])</f>
        <v>3</v>
      </c>
      <c r="AA1519">
        <f>_xlfn.XLOOKUP(Table2[[#This Row],[id]],AGCEEP[id],AGCEEP[income])</f>
        <v>3</v>
      </c>
    </row>
    <row r="1520" spans="1:27">
      <c r="A1520" s="2">
        <v>1605</v>
      </c>
      <c r="B1520" s="3" t="s">
        <v>652</v>
      </c>
      <c r="C1520" s="3" t="s">
        <v>1965</v>
      </c>
      <c r="D1520" s="3" t="s">
        <v>1293</v>
      </c>
      <c r="E1520" s="3" t="s">
        <v>52</v>
      </c>
      <c r="F1520" s="3" t="s">
        <v>608</v>
      </c>
      <c r="G1520" s="3" t="s">
        <v>35</v>
      </c>
      <c r="H1520" s="3" t="s">
        <v>1294</v>
      </c>
      <c r="I1520" s="3" t="s">
        <v>43</v>
      </c>
      <c r="J1520" s="3" t="s">
        <v>1300</v>
      </c>
      <c r="K1520" s="3">
        <v>7</v>
      </c>
      <c r="L1520" s="3">
        <v>1</v>
      </c>
      <c r="M1520" s="3">
        <v>3</v>
      </c>
      <c r="O1520">
        <f>Table2[[#This Row],[id]]</f>
        <v>1605</v>
      </c>
      <c r="P1520" t="str">
        <f>_xlfn.XLOOKUP(Table2[[#This Row],[id]],AGCEEP[id],AGCEEP[continent])</f>
        <v>Asia</v>
      </c>
      <c r="Q1520" t="str">
        <f>_xlfn.XLOOKUP(Table2[[#This Row],[id]],AGCEEP[id],AGCEEP[region])</f>
        <v>Central Asia</v>
      </c>
      <c r="R1520" t="str">
        <f>_xlfn.XLOOKUP(Table2[[#This Row],[id]],AGCEEP[id],AGCEEP[area])</f>
        <v>Dzungaria</v>
      </c>
      <c r="S1520" t="str">
        <f>_xlfn.XLOOKUP(Table2[[#This Row],[id]],AGCEEP[id],AGCEEP[terrain])</f>
        <v>mountain</v>
      </c>
      <c r="T1520" t="str">
        <f>_xlfn.XLOOKUP(Table2[[#This Row],[id]],AGCEEP[id],AGCEEP[religion])</f>
        <v>buddhist</v>
      </c>
      <c r="U1520" t="str">
        <f>_xlfn.XLOOKUP(Table2[[#This Row],[id]],AGCEEP[id],AGCEEP[climate])</f>
        <v>arctic</v>
      </c>
      <c r="V1520" t="str">
        <f>_xlfn.XLOOKUP(Table2[[#This Row],[id]],AGCEEP[id],AGCEEP[culture])</f>
        <v>tibetan</v>
      </c>
      <c r="W1520" t="str">
        <f>_xlfn.XLOOKUP(Table2[[#This Row],[id]],AGCEEP[id],AGCEEP[goods])</f>
        <v>grain</v>
      </c>
      <c r="X1520" t="str">
        <f>_xlfn.XLOOKUP(Table2[[#This Row],[id]],AGCEEP[id],AGCEEP[name])</f>
        <v>Qaidam Pendi</v>
      </c>
      <c r="Y1520">
        <f>_xlfn.XLOOKUP(Table2[[#This Row],[id]],AGCEEP[id],AGCEEP[colonization_difficulty])</f>
        <v>7</v>
      </c>
      <c r="Z1520">
        <f>_xlfn.XLOOKUP(Table2[[#This Row],[id]],AGCEEP[id],AGCEEP[manpower])</f>
        <v>1</v>
      </c>
      <c r="AA1520">
        <f>_xlfn.XLOOKUP(Table2[[#This Row],[id]],AGCEEP[id],AGCEEP[income])</f>
        <v>3</v>
      </c>
    </row>
    <row r="1521" spans="1:27">
      <c r="A1521" s="2">
        <v>1606</v>
      </c>
      <c r="B1521" s="3" t="s">
        <v>652</v>
      </c>
      <c r="C1521" s="3" t="s">
        <v>1965</v>
      </c>
      <c r="D1521" s="3" t="s">
        <v>1293</v>
      </c>
      <c r="E1521" s="3" t="s">
        <v>52</v>
      </c>
      <c r="F1521" s="3" t="s">
        <v>608</v>
      </c>
      <c r="G1521" s="3" t="s">
        <v>35</v>
      </c>
      <c r="H1521" s="3" t="s">
        <v>1294</v>
      </c>
      <c r="I1521" s="3" t="s">
        <v>43</v>
      </c>
      <c r="J1521" s="3" t="s">
        <v>1301</v>
      </c>
      <c r="K1521" s="3">
        <v>7</v>
      </c>
      <c r="L1521" s="3">
        <v>1</v>
      </c>
      <c r="M1521" s="3">
        <v>3</v>
      </c>
      <c r="O1521">
        <f>Table2[[#This Row],[id]]</f>
        <v>1606</v>
      </c>
      <c r="P1521" t="str">
        <f>_xlfn.XLOOKUP(Table2[[#This Row],[id]],AGCEEP[id],AGCEEP[continent])</f>
        <v>Asia</v>
      </c>
      <c r="Q1521" t="str">
        <f>_xlfn.XLOOKUP(Table2[[#This Row],[id]],AGCEEP[id],AGCEEP[region])</f>
        <v>Central Asia</v>
      </c>
      <c r="R1521" t="str">
        <f>_xlfn.XLOOKUP(Table2[[#This Row],[id]],AGCEEP[id],AGCEEP[area])</f>
        <v>Dzungaria</v>
      </c>
      <c r="S1521" t="str">
        <f>_xlfn.XLOOKUP(Table2[[#This Row],[id]],AGCEEP[id],AGCEEP[terrain])</f>
        <v>desert</v>
      </c>
      <c r="T1521" t="str">
        <f>_xlfn.XLOOKUP(Table2[[#This Row],[id]],AGCEEP[id],AGCEEP[religion])</f>
        <v>confucian</v>
      </c>
      <c r="U1521" t="str">
        <f>_xlfn.XLOOKUP(Table2[[#This Row],[id]],AGCEEP[id],AGCEEP[climate])</f>
        <v>temperate</v>
      </c>
      <c r="V1521" t="str">
        <f>_xlfn.XLOOKUP(Table2[[#This Row],[id]],AGCEEP[id],AGCEEP[culture])</f>
        <v>han</v>
      </c>
      <c r="W1521" t="str">
        <f>_xlfn.XLOOKUP(Table2[[#This Row],[id]],AGCEEP[id],AGCEEP[goods])</f>
        <v>grain</v>
      </c>
      <c r="X1521" t="str">
        <f>_xlfn.XLOOKUP(Table2[[#This Row],[id]],AGCEEP[id],AGCEEP[name])</f>
        <v>Sichuan</v>
      </c>
      <c r="Y1521">
        <f>_xlfn.XLOOKUP(Table2[[#This Row],[id]],AGCEEP[id],AGCEEP[colonization_difficulty])</f>
        <v>7</v>
      </c>
      <c r="Z1521">
        <f>_xlfn.XLOOKUP(Table2[[#This Row],[id]],AGCEEP[id],AGCEEP[manpower])</f>
        <v>1</v>
      </c>
      <c r="AA1521">
        <f>_xlfn.XLOOKUP(Table2[[#This Row],[id]],AGCEEP[id],AGCEEP[income])</f>
        <v>3</v>
      </c>
    </row>
    <row r="1522" spans="1:27">
      <c r="A1522" s="2">
        <v>1607</v>
      </c>
      <c r="B1522" s="3" t="s">
        <v>652</v>
      </c>
      <c r="C1522" s="3" t="s">
        <v>1965</v>
      </c>
      <c r="D1522" s="3" t="s">
        <v>1293</v>
      </c>
      <c r="E1522" s="3" t="s">
        <v>52</v>
      </c>
      <c r="F1522" s="3" t="s">
        <v>608</v>
      </c>
      <c r="G1522" s="3" t="s">
        <v>35</v>
      </c>
      <c r="H1522" s="3" t="s">
        <v>1294</v>
      </c>
      <c r="I1522" s="3" t="s">
        <v>43</v>
      </c>
      <c r="J1522" s="3" t="s">
        <v>1302</v>
      </c>
      <c r="K1522" s="3">
        <v>7</v>
      </c>
      <c r="L1522" s="3">
        <v>1</v>
      </c>
      <c r="M1522" s="3">
        <v>2</v>
      </c>
      <c r="O1522">
        <f>Table2[[#This Row],[id]]</f>
        <v>1607</v>
      </c>
      <c r="P1522" t="str">
        <f>_xlfn.XLOOKUP(Table2[[#This Row],[id]],AGCEEP[id],AGCEEP[continent])</f>
        <v>Asia</v>
      </c>
      <c r="Q1522" t="str">
        <f>_xlfn.XLOOKUP(Table2[[#This Row],[id]],AGCEEP[id],AGCEEP[region])</f>
        <v>Central Asia</v>
      </c>
      <c r="R1522" t="str">
        <f>_xlfn.XLOOKUP(Table2[[#This Row],[id]],AGCEEP[id],AGCEEP[area])</f>
        <v>Dzungaria</v>
      </c>
      <c r="S1522" t="str">
        <f>_xlfn.XLOOKUP(Table2[[#This Row],[id]],AGCEEP[id],AGCEEP[terrain])</f>
        <v>mountain</v>
      </c>
      <c r="T1522" t="str">
        <f>_xlfn.XLOOKUP(Table2[[#This Row],[id]],AGCEEP[id],AGCEEP[religion])</f>
        <v>buddhist</v>
      </c>
      <c r="U1522" t="str">
        <f>_xlfn.XLOOKUP(Table2[[#This Row],[id]],AGCEEP[id],AGCEEP[climate])</f>
        <v>temperate</v>
      </c>
      <c r="V1522" t="str">
        <f>_xlfn.XLOOKUP(Table2[[#This Row],[id]],AGCEEP[id],AGCEEP[culture])</f>
        <v>tibetan</v>
      </c>
      <c r="W1522" t="str">
        <f>_xlfn.XLOOKUP(Table2[[#This Row],[id]],AGCEEP[id],AGCEEP[goods])</f>
        <v>grain</v>
      </c>
      <c r="X1522" t="str">
        <f>_xlfn.XLOOKUP(Table2[[#This Row],[id]],AGCEEP[id],AGCEEP[name])</f>
        <v>Qinghai</v>
      </c>
      <c r="Y1522">
        <f>_xlfn.XLOOKUP(Table2[[#This Row],[id]],AGCEEP[id],AGCEEP[colonization_difficulty])</f>
        <v>7</v>
      </c>
      <c r="Z1522">
        <f>_xlfn.XLOOKUP(Table2[[#This Row],[id]],AGCEEP[id],AGCEEP[manpower])</f>
        <v>1</v>
      </c>
      <c r="AA1522">
        <f>_xlfn.XLOOKUP(Table2[[#This Row],[id]],AGCEEP[id],AGCEEP[income])</f>
        <v>2</v>
      </c>
    </row>
    <row r="1523" spans="1:27">
      <c r="A1523" s="2">
        <v>1608</v>
      </c>
      <c r="B1523" s="3" t="s">
        <v>652</v>
      </c>
      <c r="C1523" s="3" t="s">
        <v>1965</v>
      </c>
      <c r="D1523" s="3" t="s">
        <v>1293</v>
      </c>
      <c r="E1523" s="3" t="s">
        <v>52</v>
      </c>
      <c r="F1523" s="3" t="s">
        <v>608</v>
      </c>
      <c r="G1523" s="3" t="s">
        <v>35</v>
      </c>
      <c r="H1523" s="3" t="s">
        <v>1294</v>
      </c>
      <c r="I1523" s="3" t="s">
        <v>43</v>
      </c>
      <c r="J1523" s="3" t="s">
        <v>1303</v>
      </c>
      <c r="K1523" s="3">
        <v>7</v>
      </c>
      <c r="L1523" s="3">
        <v>1</v>
      </c>
      <c r="M1523" s="3">
        <v>3</v>
      </c>
      <c r="O1523">
        <f>Table2[[#This Row],[id]]</f>
        <v>1608</v>
      </c>
      <c r="P1523" t="str">
        <f>_xlfn.XLOOKUP(Table2[[#This Row],[id]],AGCEEP[id],AGCEEP[continent])</f>
        <v>Asia</v>
      </c>
      <c r="Q1523" t="str">
        <f>_xlfn.XLOOKUP(Table2[[#This Row],[id]],AGCEEP[id],AGCEEP[region])</f>
        <v>Central Asia</v>
      </c>
      <c r="R1523" t="str">
        <f>_xlfn.XLOOKUP(Table2[[#This Row],[id]],AGCEEP[id],AGCEEP[area])</f>
        <v>Dzungaria</v>
      </c>
      <c r="S1523" t="str">
        <f>_xlfn.XLOOKUP(Table2[[#This Row],[id]],AGCEEP[id],AGCEEP[terrain])</f>
        <v>desert</v>
      </c>
      <c r="T1523" t="str">
        <f>_xlfn.XLOOKUP(Table2[[#This Row],[id]],AGCEEP[id],AGCEEP[religion])</f>
        <v>confucian</v>
      </c>
      <c r="U1523" t="str">
        <f>_xlfn.XLOOKUP(Table2[[#This Row],[id]],AGCEEP[id],AGCEEP[climate])</f>
        <v>temperate</v>
      </c>
      <c r="V1523" t="str">
        <f>_xlfn.XLOOKUP(Table2[[#This Row],[id]],AGCEEP[id],AGCEEP[culture])</f>
        <v>han</v>
      </c>
      <c r="W1523" t="str">
        <f>_xlfn.XLOOKUP(Table2[[#This Row],[id]],AGCEEP[id],AGCEEP[goods])</f>
        <v>grain</v>
      </c>
      <c r="X1523" t="str">
        <f>_xlfn.XLOOKUP(Table2[[#This Row],[id]],AGCEEP[id],AGCEEP[name])</f>
        <v>Qilian Pendi</v>
      </c>
      <c r="Y1523">
        <f>_xlfn.XLOOKUP(Table2[[#This Row],[id]],AGCEEP[id],AGCEEP[colonization_difficulty])</f>
        <v>7</v>
      </c>
      <c r="Z1523">
        <f>_xlfn.XLOOKUP(Table2[[#This Row],[id]],AGCEEP[id],AGCEEP[manpower])</f>
        <v>1</v>
      </c>
      <c r="AA1523">
        <f>_xlfn.XLOOKUP(Table2[[#This Row],[id]],AGCEEP[id],AGCEEP[income])</f>
        <v>3</v>
      </c>
    </row>
    <row r="1524" spans="1:27">
      <c r="A1524" s="2">
        <v>1609</v>
      </c>
      <c r="B1524" s="3" t="s">
        <v>652</v>
      </c>
      <c r="C1524" s="3" t="s">
        <v>1964</v>
      </c>
      <c r="D1524" s="3" t="s">
        <v>657</v>
      </c>
      <c r="E1524" s="3" t="s">
        <v>1956</v>
      </c>
      <c r="F1524" s="3" t="s">
        <v>608</v>
      </c>
      <c r="G1524" s="3" t="s">
        <v>26</v>
      </c>
      <c r="H1524" s="3" t="s">
        <v>647</v>
      </c>
      <c r="I1524" s="3" t="s">
        <v>37</v>
      </c>
      <c r="J1524" s="3" t="s">
        <v>1304</v>
      </c>
      <c r="K1524" s="3">
        <v>0</v>
      </c>
      <c r="L1524" s="3">
        <v>3</v>
      </c>
      <c r="M1524" s="3">
        <v>4</v>
      </c>
      <c r="O1524">
        <f>Table2[[#This Row],[id]]</f>
        <v>1609</v>
      </c>
      <c r="P1524" t="str">
        <f>_xlfn.XLOOKUP(Table2[[#This Row],[id]],AGCEEP[id],AGCEEP[continent])</f>
        <v>Asia</v>
      </c>
      <c r="Q1524" t="str">
        <f>_xlfn.XLOOKUP(Table2[[#This Row],[id]],AGCEEP[id],AGCEEP[region])</f>
        <v>Middle East</v>
      </c>
      <c r="R1524" t="str">
        <f>_xlfn.XLOOKUP(Table2[[#This Row],[id]],AGCEEP[id],AGCEEP[area])</f>
        <v>Anatolia</v>
      </c>
      <c r="S1524" t="str">
        <f>_xlfn.XLOOKUP(Table2[[#This Row],[id]],AGCEEP[id],AGCEEP[terrain])</f>
        <v>mountain</v>
      </c>
      <c r="T1524" t="str">
        <f>_xlfn.XLOOKUP(Table2[[#This Row],[id]],AGCEEP[id],AGCEEP[religion])</f>
        <v>sunni</v>
      </c>
      <c r="U1524" t="str">
        <f>_xlfn.XLOOKUP(Table2[[#This Row],[id]],AGCEEP[id],AGCEEP[climate])</f>
        <v>temperate</v>
      </c>
      <c r="V1524" t="str">
        <f>_xlfn.XLOOKUP(Table2[[#This Row],[id]],AGCEEP[id],AGCEEP[culture])</f>
        <v>turkish</v>
      </c>
      <c r="W1524" t="str">
        <f>_xlfn.XLOOKUP(Table2[[#This Row],[id]],AGCEEP[id],AGCEEP[goods])</f>
        <v>copper</v>
      </c>
      <c r="X1524" t="str">
        <f>_xlfn.XLOOKUP(Table2[[#This Row],[id]],AGCEEP[id],AGCEEP[name])</f>
        <v>Kastamonu</v>
      </c>
      <c r="Y1524">
        <f>_xlfn.XLOOKUP(Table2[[#This Row],[id]],AGCEEP[id],AGCEEP[colonization_difficulty])</f>
        <v>0</v>
      </c>
      <c r="Z1524">
        <f>_xlfn.XLOOKUP(Table2[[#This Row],[id]],AGCEEP[id],AGCEEP[manpower])</f>
        <v>3</v>
      </c>
      <c r="AA1524">
        <f>_xlfn.XLOOKUP(Table2[[#This Row],[id]],AGCEEP[id],AGCEEP[income])</f>
        <v>4</v>
      </c>
    </row>
    <row r="1525" spans="1:27">
      <c r="A1525" s="2">
        <v>1610</v>
      </c>
      <c r="B1525" s="3" t="s">
        <v>652</v>
      </c>
      <c r="C1525" s="3" t="s">
        <v>1964</v>
      </c>
      <c r="D1525" s="3" t="s">
        <v>657</v>
      </c>
      <c r="E1525" s="3" t="s">
        <v>1956</v>
      </c>
      <c r="F1525" s="3" t="s">
        <v>608</v>
      </c>
      <c r="G1525" s="3" t="s">
        <v>26</v>
      </c>
      <c r="H1525" s="3" t="s">
        <v>647</v>
      </c>
      <c r="I1525" s="3" t="s">
        <v>27</v>
      </c>
      <c r="J1525" s="3" t="s">
        <v>1305</v>
      </c>
      <c r="K1525" s="3">
        <v>0</v>
      </c>
      <c r="L1525" s="3">
        <v>3</v>
      </c>
      <c r="M1525" s="3">
        <v>6</v>
      </c>
      <c r="O1525">
        <f>Table2[[#This Row],[id]]</f>
        <v>1610</v>
      </c>
      <c r="P1525" t="str">
        <f>_xlfn.XLOOKUP(Table2[[#This Row],[id]],AGCEEP[id],AGCEEP[continent])</f>
        <v>Asia</v>
      </c>
      <c r="Q1525" t="str">
        <f>_xlfn.XLOOKUP(Table2[[#This Row],[id]],AGCEEP[id],AGCEEP[region])</f>
        <v>Middle East</v>
      </c>
      <c r="R1525" t="str">
        <f>_xlfn.XLOOKUP(Table2[[#This Row],[id]],AGCEEP[id],AGCEEP[area])</f>
        <v>Anatolia</v>
      </c>
      <c r="S1525" t="str">
        <f>_xlfn.XLOOKUP(Table2[[#This Row],[id]],AGCEEP[id],AGCEEP[terrain])</f>
        <v>mountain</v>
      </c>
      <c r="T1525" t="str">
        <f>_xlfn.XLOOKUP(Table2[[#This Row],[id]],AGCEEP[id],AGCEEP[religion])</f>
        <v>sunni</v>
      </c>
      <c r="U1525" t="str">
        <f>_xlfn.XLOOKUP(Table2[[#This Row],[id]],AGCEEP[id],AGCEEP[climate])</f>
        <v>ncontinental</v>
      </c>
      <c r="V1525" t="str">
        <f>_xlfn.XLOOKUP(Table2[[#This Row],[id]],AGCEEP[id],AGCEEP[culture])</f>
        <v>turkish</v>
      </c>
      <c r="W1525" t="str">
        <f>_xlfn.XLOOKUP(Table2[[#This Row],[id]],AGCEEP[id],AGCEEP[goods])</f>
        <v>fish</v>
      </c>
      <c r="X1525" t="str">
        <f>_xlfn.XLOOKUP(Table2[[#This Row],[id]],AGCEEP[id],AGCEEP[name])</f>
        <v>Antalya</v>
      </c>
      <c r="Y1525">
        <f>_xlfn.XLOOKUP(Table2[[#This Row],[id]],AGCEEP[id],AGCEEP[colonization_difficulty])</f>
        <v>0</v>
      </c>
      <c r="Z1525">
        <f>_xlfn.XLOOKUP(Table2[[#This Row],[id]],AGCEEP[id],AGCEEP[manpower])</f>
        <v>3</v>
      </c>
      <c r="AA1525">
        <f>_xlfn.XLOOKUP(Table2[[#This Row],[id]],AGCEEP[id],AGCEEP[income])</f>
        <v>3</v>
      </c>
    </row>
    <row r="1526" spans="1:27">
      <c r="A1526" s="2">
        <v>1611</v>
      </c>
      <c r="B1526" s="3" t="s">
        <v>652</v>
      </c>
      <c r="C1526" s="3" t="s">
        <v>1964</v>
      </c>
      <c r="D1526" s="3" t="s">
        <v>657</v>
      </c>
      <c r="E1526" s="3" t="s">
        <v>1956</v>
      </c>
      <c r="F1526" s="3" t="s">
        <v>608</v>
      </c>
      <c r="G1526" s="3" t="s">
        <v>26</v>
      </c>
      <c r="H1526" s="3" t="s">
        <v>647</v>
      </c>
      <c r="I1526" s="3" t="s">
        <v>41</v>
      </c>
      <c r="J1526" s="3" t="s">
        <v>1306</v>
      </c>
      <c r="K1526" s="3">
        <v>0</v>
      </c>
      <c r="L1526" s="3">
        <v>3</v>
      </c>
      <c r="M1526" s="3">
        <v>5</v>
      </c>
      <c r="O1526">
        <f>Table2[[#This Row],[id]]</f>
        <v>1611</v>
      </c>
      <c r="P1526" t="str">
        <f>_xlfn.XLOOKUP(Table2[[#This Row],[id]],AGCEEP[id],AGCEEP[continent])</f>
        <v>Asia</v>
      </c>
      <c r="Q1526" t="str">
        <f>_xlfn.XLOOKUP(Table2[[#This Row],[id]],AGCEEP[id],AGCEEP[region])</f>
        <v>Middle East</v>
      </c>
      <c r="R1526" t="str">
        <f>_xlfn.XLOOKUP(Table2[[#This Row],[id]],AGCEEP[id],AGCEEP[area])</f>
        <v>Anatolia</v>
      </c>
      <c r="S1526" t="str">
        <f>_xlfn.XLOOKUP(Table2[[#This Row],[id]],AGCEEP[id],AGCEEP[terrain])</f>
        <v>mountain</v>
      </c>
      <c r="T1526" t="str">
        <f>_xlfn.XLOOKUP(Table2[[#This Row],[id]],AGCEEP[id],AGCEEP[religion])</f>
        <v>sunni</v>
      </c>
      <c r="U1526" t="str">
        <f>_xlfn.XLOOKUP(Table2[[#This Row],[id]],AGCEEP[id],AGCEEP[climate])</f>
        <v>ncontinental</v>
      </c>
      <c r="V1526" t="str">
        <f>_xlfn.XLOOKUP(Table2[[#This Row],[id]],AGCEEP[id],AGCEEP[culture])</f>
        <v>turkish</v>
      </c>
      <c r="W1526" t="str">
        <f>_xlfn.XLOOKUP(Table2[[#This Row],[id]],AGCEEP[id],AGCEEP[goods])</f>
        <v>grain</v>
      </c>
      <c r="X1526" t="str">
        <f>_xlfn.XLOOKUP(Table2[[#This Row],[id]],AGCEEP[id],AGCEEP[name])</f>
        <v>Taurus</v>
      </c>
      <c r="Y1526">
        <f>_xlfn.XLOOKUP(Table2[[#This Row],[id]],AGCEEP[id],AGCEEP[colonization_difficulty])</f>
        <v>0</v>
      </c>
      <c r="Z1526">
        <f>_xlfn.XLOOKUP(Table2[[#This Row],[id]],AGCEEP[id],AGCEEP[manpower])</f>
        <v>3</v>
      </c>
      <c r="AA1526">
        <f>_xlfn.XLOOKUP(Table2[[#This Row],[id]],AGCEEP[id],AGCEEP[income])</f>
        <v>5</v>
      </c>
    </row>
    <row r="1527" spans="1:27">
      <c r="A1527" s="2">
        <v>1612</v>
      </c>
      <c r="B1527" s="3" t="s">
        <v>346</v>
      </c>
      <c r="C1527" s="3" t="s">
        <v>447</v>
      </c>
      <c r="D1527" s="3" t="s">
        <v>552</v>
      </c>
      <c r="E1527" s="3" t="s">
        <v>14</v>
      </c>
      <c r="F1527" s="3" t="s">
        <v>349</v>
      </c>
      <c r="G1527" s="3" t="s">
        <v>26</v>
      </c>
      <c r="H1527" s="3" t="s">
        <v>553</v>
      </c>
      <c r="I1527" s="3" t="s">
        <v>141</v>
      </c>
      <c r="J1527" s="3" t="s">
        <v>1307</v>
      </c>
      <c r="K1527" s="3">
        <v>0</v>
      </c>
      <c r="L1527" s="3"/>
      <c r="M1527" s="3"/>
      <c r="O1527">
        <f>Table2[[#This Row],[id]]</f>
        <v>1612</v>
      </c>
      <c r="P1527" t="str">
        <f>_xlfn.XLOOKUP(Table2[[#This Row],[id]],AGCEEP[id],AGCEEP[continent])</f>
        <v>Europe</v>
      </c>
      <c r="Q1527" t="str">
        <f>_xlfn.XLOOKUP(Table2[[#This Row],[id]],AGCEEP[id],AGCEEP[region])</f>
        <v>HRE</v>
      </c>
      <c r="R1527" t="str">
        <f>_xlfn.XLOOKUP(Table2[[#This Row],[id]],AGCEEP[id],AGCEEP[area])</f>
        <v>Switzerland</v>
      </c>
      <c r="S1527" t="str">
        <f>_xlfn.XLOOKUP(Table2[[#This Row],[id]],AGCEEP[id],AGCEEP[terrain])</f>
        <v>mountain</v>
      </c>
      <c r="T1527" t="str">
        <f>_xlfn.XLOOKUP(Table2[[#This Row],[id]],AGCEEP[id],AGCEEP[religion])</f>
        <v>catholic</v>
      </c>
      <c r="U1527" t="str">
        <f>_xlfn.XLOOKUP(Table2[[#This Row],[id]],AGCEEP[id],AGCEEP[climate])</f>
        <v>tundra</v>
      </c>
      <c r="V1527" t="str">
        <f>_xlfn.XLOOKUP(Table2[[#This Row],[id]],AGCEEP[id],AGCEEP[culture])</f>
        <v>swiss</v>
      </c>
      <c r="W1527" t="str">
        <f>_xlfn.XLOOKUP(Table2[[#This Row],[id]],AGCEEP[id],AGCEEP[goods])</f>
        <v>iron</v>
      </c>
      <c r="X1527" t="str">
        <f>_xlfn.XLOOKUP(Table2[[#This Row],[id]],AGCEEP[id],AGCEEP[name])</f>
        <v>Schwyz</v>
      </c>
      <c r="Y1527">
        <f>_xlfn.XLOOKUP(Table2[[#This Row],[id]],AGCEEP[id],AGCEEP[colonization_difficulty])</f>
        <v>0</v>
      </c>
      <c r="Z1527">
        <f>_xlfn.XLOOKUP(Table2[[#This Row],[id]],AGCEEP[id],AGCEEP[manpower])</f>
        <v>3</v>
      </c>
      <c r="AA1527">
        <f>_xlfn.XLOOKUP(Table2[[#This Row],[id]],AGCEEP[id],AGCEEP[income])</f>
        <v>7</v>
      </c>
    </row>
    <row r="1528" spans="1:27">
      <c r="A1528" s="2">
        <v>1613</v>
      </c>
      <c r="B1528" s="3" t="s">
        <v>346</v>
      </c>
      <c r="C1528" s="3" t="s">
        <v>1635</v>
      </c>
      <c r="D1528" s="3" t="s">
        <v>1616</v>
      </c>
      <c r="E1528" s="3" t="s">
        <v>1308</v>
      </c>
      <c r="F1528" s="3"/>
      <c r="G1528" s="3"/>
      <c r="H1528" s="3"/>
      <c r="I1528" s="3"/>
      <c r="J1528" s="3" t="s">
        <v>1919</v>
      </c>
      <c r="K1528" s="3">
        <v>0</v>
      </c>
      <c r="L1528" s="3"/>
      <c r="M1528" s="3"/>
      <c r="O1528">
        <f>Table2[[#This Row],[id]]</f>
        <v>1613</v>
      </c>
      <c r="P1528" t="str">
        <f>_xlfn.XLOOKUP(Table2[[#This Row],[id]],AGCEEP[id],AGCEEP[continent])</f>
        <v>Europe</v>
      </c>
      <c r="Q1528" t="str">
        <f>_xlfn.XLOOKUP(Table2[[#This Row],[id]],AGCEEP[id],AGCEEP[region])</f>
        <v>EMedSea</v>
      </c>
      <c r="R1528" t="str">
        <f>_xlfn.XLOOKUP(Table2[[#This Row],[id]],AGCEEP[id],AGCEEP[area])</f>
        <v>Sea</v>
      </c>
      <c r="S1528" t="str">
        <f>_xlfn.XLOOKUP(Table2[[#This Row],[id]],AGCEEP[id],AGCEEP[terrain])</f>
        <v>sea</v>
      </c>
      <c r="T1528">
        <f>_xlfn.XLOOKUP(Table2[[#This Row],[id]],AGCEEP[id],AGCEEP[religion])</f>
        <v>0</v>
      </c>
      <c r="U1528">
        <f>_xlfn.XLOOKUP(Table2[[#This Row],[id]],AGCEEP[id],AGCEEP[climate])</f>
        <v>0</v>
      </c>
      <c r="V1528">
        <f>_xlfn.XLOOKUP(Table2[[#This Row],[id]],AGCEEP[id],AGCEEP[culture])</f>
        <v>0</v>
      </c>
      <c r="W1528">
        <f>_xlfn.XLOOKUP(Table2[[#This Row],[id]],AGCEEP[id],AGCEEP[goods])</f>
        <v>0</v>
      </c>
      <c r="X1528" t="str">
        <f>_xlfn.XLOOKUP(Table2[[#This Row],[id]],AGCEEP[id],AGCEEP[name])</f>
        <v>Coast of Rhodes</v>
      </c>
      <c r="Y1528">
        <f>_xlfn.XLOOKUP(Table2[[#This Row],[id]],AGCEEP[id],AGCEEP[colonization_difficulty])</f>
        <v>0</v>
      </c>
      <c r="Z1528">
        <f>_xlfn.XLOOKUP(Table2[[#This Row],[id]],AGCEEP[id],AGCEEP[manpower])</f>
        <v>0</v>
      </c>
      <c r="AA1528">
        <f>_xlfn.XLOOKUP(Table2[[#This Row],[id]],AGCEEP[id],AGCEEP[income])</f>
        <v>0</v>
      </c>
    </row>
    <row r="1529" spans="1:27">
      <c r="A1529" s="2">
        <v>2303</v>
      </c>
      <c r="B1529" s="3" t="s">
        <v>11</v>
      </c>
      <c r="C1529" s="3" t="s">
        <v>1607</v>
      </c>
      <c r="D1529" s="3" t="s">
        <v>1607</v>
      </c>
      <c r="E1529" s="3" t="s">
        <v>1308</v>
      </c>
      <c r="F1529" s="3"/>
      <c r="G1529" s="3"/>
      <c r="H1529" s="3"/>
      <c r="I1529" s="3"/>
      <c r="J1529" s="3" t="s">
        <v>1506</v>
      </c>
      <c r="K1529" s="3">
        <v>0</v>
      </c>
      <c r="L1529" s="3"/>
      <c r="M1529" s="3"/>
      <c r="O1529">
        <v>2303</v>
      </c>
      <c r="P1529" t="s">
        <v>11</v>
      </c>
      <c r="Q1529" t="s">
        <v>1607</v>
      </c>
      <c r="R1529" t="s">
        <v>1607</v>
      </c>
      <c r="S1529" t="s">
        <v>1308</v>
      </c>
      <c r="X1529" t="s">
        <v>1506</v>
      </c>
      <c r="Y1529">
        <v>0</v>
      </c>
    </row>
    <row r="1530" spans="1:27">
      <c r="A1530" s="2">
        <v>2307</v>
      </c>
      <c r="B1530" s="3" t="s">
        <v>1150</v>
      </c>
      <c r="C1530" s="3" t="s">
        <v>1150</v>
      </c>
      <c r="D1530" s="3" t="s">
        <v>1616</v>
      </c>
      <c r="E1530" s="3" t="s">
        <v>1308</v>
      </c>
      <c r="F1530" s="3"/>
      <c r="G1530" s="3"/>
      <c r="H1530" s="3"/>
      <c r="I1530" s="3"/>
      <c r="J1530" s="3" t="s">
        <v>1152</v>
      </c>
      <c r="K1530" s="3">
        <v>0</v>
      </c>
      <c r="L1530" s="3"/>
      <c r="M1530" s="3"/>
      <c r="O1530">
        <v>2307</v>
      </c>
      <c r="P1530" t="s">
        <v>1150</v>
      </c>
      <c r="Q1530" t="s">
        <v>1150</v>
      </c>
      <c r="R1530" t="s">
        <v>1616</v>
      </c>
      <c r="S1530" t="s">
        <v>1308</v>
      </c>
      <c r="X1530" t="s">
        <v>1152</v>
      </c>
      <c r="Y1530">
        <v>0</v>
      </c>
    </row>
    <row r="1531" spans="1:27">
      <c r="A1531" s="2">
        <v>2431</v>
      </c>
      <c r="B1531" s="3" t="s">
        <v>1150</v>
      </c>
      <c r="C1531" s="3" t="s">
        <v>1150</v>
      </c>
      <c r="D1531" s="3" t="s">
        <v>1150</v>
      </c>
      <c r="E1531" s="3" t="s">
        <v>1308</v>
      </c>
      <c r="F1531" s="3"/>
      <c r="G1531" s="3"/>
      <c r="H1531" s="3"/>
      <c r="I1531" s="3"/>
      <c r="J1531" s="3" t="s">
        <v>1152</v>
      </c>
      <c r="K1531" s="3">
        <v>0</v>
      </c>
      <c r="L1531" s="3"/>
      <c r="M1531" s="3"/>
      <c r="O1531">
        <v>2431</v>
      </c>
      <c r="P1531" t="s">
        <v>1150</v>
      </c>
      <c r="Q1531" t="s">
        <v>1150</v>
      </c>
      <c r="R1531" t="s">
        <v>1150</v>
      </c>
      <c r="S1531" t="s">
        <v>1308</v>
      </c>
      <c r="X1531" t="s">
        <v>1152</v>
      </c>
      <c r="Y1531">
        <v>0</v>
      </c>
    </row>
    <row r="1535" spans="1:27">
      <c r="T1535" t="str" cm="1">
        <f t="array" ref="T1535:T1701">_xlfn.UNIQUE(R:R)</f>
        <v>area</v>
      </c>
    </row>
    <row r="1536" spans="1:27">
      <c r="T1536" t="str">
        <v>Alaska</v>
      </c>
    </row>
    <row r="1537" spans="20:20">
      <c r="T1537" t="str">
        <v>Oregon</v>
      </c>
    </row>
    <row r="1538" spans="20:20">
      <c r="T1538" t="str">
        <v>California</v>
      </c>
    </row>
    <row r="1539" spans="20:20">
      <c r="T1539" t="str">
        <v>Sonora</v>
      </c>
    </row>
    <row r="1540" spans="20:20">
      <c r="T1540" t="str">
        <v>Nevada</v>
      </c>
    </row>
    <row r="1541" spans="20:20">
      <c r="T1541" t="str">
        <v>Azteca</v>
      </c>
    </row>
    <row r="1542" spans="20:20">
      <c r="T1542" t="str">
        <v>Costa Rica</v>
      </c>
    </row>
    <row r="1543" spans="20:20">
      <c r="T1543" t="str">
        <v>Panama</v>
      </c>
    </row>
    <row r="1544" spans="20:20">
      <c r="T1544" t="str">
        <v>Texas</v>
      </c>
    </row>
    <row r="1545" spans="20:20">
      <c r="T1545" t="str">
        <v>Louisiane</v>
      </c>
    </row>
    <row r="1546" spans="20:20">
      <c r="T1546" t="str">
        <v>Florida</v>
      </c>
    </row>
    <row r="1547" spans="20:20">
      <c r="T1547" t="str">
        <v>Georgia</v>
      </c>
    </row>
    <row r="1548" spans="20:20">
      <c r="T1548" t="str">
        <v>Kansas</v>
      </c>
    </row>
    <row r="1549" spans="20:20">
      <c r="T1549" t="str">
        <v>Illinois</v>
      </c>
    </row>
    <row r="1550" spans="20:20">
      <c r="T1550" t="str">
        <v>Appalachia</v>
      </c>
    </row>
    <row r="1551" spans="20:20">
      <c r="T1551" t="str">
        <v>Ohio</v>
      </c>
    </row>
    <row r="1552" spans="20:20">
      <c r="T1552" t="str">
        <v>Grand Lacs</v>
      </c>
    </row>
    <row r="1553" spans="20:20">
      <c r="T1553" t="str">
        <v>Plaines</v>
      </c>
    </row>
    <row r="1554" spans="20:20">
      <c r="T1554" t="str">
        <v>Maine</v>
      </c>
    </row>
    <row r="1555" spans="20:20">
      <c r="T1555" t="str">
        <v>Quebec</v>
      </c>
    </row>
    <row r="1556" spans="20:20">
      <c r="T1556" t="str">
        <v>Acadie</v>
      </c>
    </row>
    <row r="1557" spans="20:20">
      <c r="T1557" t="str">
        <v>Newfoundland</v>
      </c>
    </row>
    <row r="1558" spans="20:20">
      <c r="T1558" t="str">
        <v>Labrador</v>
      </c>
    </row>
    <row r="1559" spans="20:20">
      <c r="T1559" t="str">
        <v>Hudson Bay</v>
      </c>
    </row>
    <row r="1560" spans="20:20">
      <c r="T1560" t="str">
        <v>Cuba</v>
      </c>
    </row>
    <row r="1561" spans="20:20">
      <c r="T1561" t="str">
        <v>Haiti</v>
      </c>
    </row>
    <row r="1562" spans="20:20">
      <c r="T1562" t="str">
        <v>Antilles</v>
      </c>
    </row>
    <row r="1563" spans="20:20">
      <c r="T1563" t="str">
        <v>Guiana</v>
      </c>
    </row>
    <row r="1564" spans="20:20">
      <c r="T1564" t="str">
        <v>Orenoque</v>
      </c>
    </row>
    <row r="1565" spans="20:20">
      <c r="T1565" t="str">
        <v>Ecuador</v>
      </c>
    </row>
    <row r="1566" spans="20:20">
      <c r="T1566" t="str">
        <v>Inca</v>
      </c>
    </row>
    <row r="1567" spans="20:20">
      <c r="T1567" t="str">
        <v>Chili</v>
      </c>
    </row>
    <row r="1568" spans="20:20">
      <c r="T1568" t="str">
        <v>Amazonia</v>
      </c>
    </row>
    <row r="1569" spans="20:20">
      <c r="T1569" t="str">
        <v>Belem</v>
      </c>
    </row>
    <row r="1570" spans="20:20">
      <c r="T1570" t="str">
        <v>Recife</v>
      </c>
    </row>
    <row r="1571" spans="20:20">
      <c r="T1571" t="str">
        <v>Bahia</v>
      </c>
    </row>
    <row r="1572" spans="20:20">
      <c r="T1572" t="str">
        <v>Rio</v>
      </c>
    </row>
    <row r="1573" spans="20:20">
      <c r="T1573" t="str">
        <v>La Plata</v>
      </c>
    </row>
    <row r="1574" spans="20:20">
      <c r="T1574" t="str">
        <v>Paraguay</v>
      </c>
    </row>
    <row r="1575" spans="20:20">
      <c r="T1575" t="str">
        <v>Patagonia</v>
      </c>
    </row>
    <row r="1576" spans="20:20">
      <c r="T1576" t="str">
        <v>Falklands</v>
      </c>
    </row>
    <row r="1577" spans="20:20">
      <c r="T1577" t="str">
        <v>Ireland</v>
      </c>
    </row>
    <row r="1578" spans="20:20">
      <c r="T1578" t="str">
        <v>Scotland</v>
      </c>
    </row>
    <row r="1579" spans="20:20">
      <c r="T1579" t="str">
        <v>England</v>
      </c>
    </row>
    <row r="1580" spans="20:20">
      <c r="T1580" t="str">
        <v>Denmark</v>
      </c>
    </row>
    <row r="1581" spans="20:20">
      <c r="T1581" t="str">
        <v>Sweden</v>
      </c>
    </row>
    <row r="1582" spans="20:20">
      <c r="T1582" t="str">
        <v>Norway</v>
      </c>
    </row>
    <row r="1583" spans="20:20">
      <c r="T1583" t="str">
        <v>Russian North</v>
      </c>
    </row>
    <row r="1584" spans="20:20">
      <c r="T1584" t="str">
        <v>Finland</v>
      </c>
    </row>
    <row r="1585" spans="20:20">
      <c r="T1585" t="str">
        <v>Russia</v>
      </c>
    </row>
    <row r="1586" spans="20:20">
      <c r="T1586" t="str">
        <v>Baltic</v>
      </c>
    </row>
    <row r="1587" spans="20:20">
      <c r="T1587" t="str">
        <v>Poland</v>
      </c>
    </row>
    <row r="1588" spans="20:20">
      <c r="T1588" t="str">
        <v>Hansa</v>
      </c>
    </row>
    <row r="1589" spans="20:20">
      <c r="T1589" t="str">
        <v>Ukraine</v>
      </c>
    </row>
    <row r="1590" spans="20:20">
      <c r="T1590" t="str">
        <v>Germany</v>
      </c>
    </row>
    <row r="1591" spans="20:20">
      <c r="T1591" t="str">
        <v>Danube</v>
      </c>
    </row>
    <row r="1592" spans="20:20">
      <c r="T1592" t="str">
        <v>Balkans</v>
      </c>
    </row>
    <row r="1593" spans="20:20">
      <c r="T1593" t="str">
        <v>Low Countries</v>
      </c>
    </row>
    <row r="1594" spans="20:20">
      <c r="T1594" t="str">
        <v>Mediterranean</v>
      </c>
    </row>
    <row r="1595" spans="20:20">
      <c r="T1595" t="str">
        <v>Italy</v>
      </c>
    </row>
    <row r="1596" spans="20:20">
      <c r="T1596" t="str">
        <v>Lotharingia</v>
      </c>
    </row>
    <row r="1597" spans="20:20">
      <c r="T1597" t="str">
        <v>France</v>
      </c>
    </row>
    <row r="1598" spans="20:20">
      <c r="T1598" t="str">
        <v>Switzerland</v>
      </c>
    </row>
    <row r="1599" spans="20:20">
      <c r="T1599" t="str">
        <v>Iberia</v>
      </c>
    </row>
    <row r="1600" spans="20:20">
      <c r="T1600" t="str">
        <v>Steppe</v>
      </c>
    </row>
    <row r="1601" spans="20:20">
      <c r="T1601" t="str">
        <v>Caucasus</v>
      </c>
    </row>
    <row r="1602" spans="20:20">
      <c r="T1602" t="str">
        <v>Anatolia</v>
      </c>
    </row>
    <row r="1603" spans="20:20">
      <c r="T1603" t="str">
        <v>Levant</v>
      </c>
    </row>
    <row r="1604" spans="20:20">
      <c r="T1604" t="str">
        <v>Persia</v>
      </c>
    </row>
    <row r="1605" spans="20:20">
      <c r="T1605" t="str">
        <v>Nefud</v>
      </c>
    </row>
    <row r="1606" spans="20:20">
      <c r="T1606" t="str">
        <v>Aden</v>
      </c>
    </row>
    <row r="1607" spans="20:20">
      <c r="T1607" t="str">
        <v>Oman</v>
      </c>
    </row>
    <row r="1608" spans="20:20">
      <c r="T1608" t="str">
        <v>Sibir</v>
      </c>
    </row>
    <row r="1609" spans="20:20">
      <c r="T1609" t="str">
        <v>Kazakhstan</v>
      </c>
    </row>
    <row r="1610" spans="20:20">
      <c r="T1610" t="str">
        <v>Bahk</v>
      </c>
    </row>
    <row r="1611" spans="20:20">
      <c r="T1611" t="str">
        <v>Lahore</v>
      </c>
    </row>
    <row r="1612" spans="20:20">
      <c r="T1612" t="str">
        <v>Gujarat</v>
      </c>
    </row>
    <row r="1613" spans="20:20">
      <c r="T1613" t="str">
        <v>Punjab</v>
      </c>
    </row>
    <row r="1614" spans="20:20">
      <c r="T1614" t="str">
        <v>Delhi</v>
      </c>
    </row>
    <row r="1615" spans="20:20">
      <c r="T1615" t="str">
        <v>Malabar</v>
      </c>
    </row>
    <row r="1616" spans="20:20">
      <c r="T1616" t="str">
        <v>Hyderabad</v>
      </c>
    </row>
    <row r="1617" spans="20:20">
      <c r="T1617" t="str">
        <v>Mahratti</v>
      </c>
    </row>
    <row r="1618" spans="20:20">
      <c r="T1618" t="str">
        <v>Oudh</v>
      </c>
    </row>
    <row r="1619" spans="20:20">
      <c r="T1619" t="str">
        <v>Bengal</v>
      </c>
    </row>
    <row r="1620" spans="20:20">
      <c r="T1620" t="str">
        <v>Orissa</v>
      </c>
    </row>
    <row r="1621" spans="20:20">
      <c r="T1621" t="str">
        <v>Mysore</v>
      </c>
    </row>
    <row r="1622" spans="20:20">
      <c r="T1622" t="str">
        <v>Carnatic</v>
      </c>
    </row>
    <row r="1623" spans="20:20">
      <c r="T1623" t="str">
        <v>Ceylon</v>
      </c>
    </row>
    <row r="1624" spans="20:20">
      <c r="T1624" t="str">
        <v>Omsk</v>
      </c>
    </row>
    <row r="1625" spans="20:20">
      <c r="T1625" t="str">
        <v>Jenisej</v>
      </c>
    </row>
    <row r="1626" spans="20:20">
      <c r="T1626" t="str">
        <v>Lena</v>
      </c>
    </row>
    <row r="1627" spans="20:20">
      <c r="T1627" t="str">
        <v>Baikal</v>
      </c>
    </row>
    <row r="1628" spans="20:20">
      <c r="T1628" t="str">
        <v>Amur</v>
      </c>
    </row>
    <row r="1629" spans="20:20">
      <c r="T1629" t="str">
        <v>Kamchatka</v>
      </c>
    </row>
    <row r="1630" spans="20:20">
      <c r="T1630" t="str">
        <v>Manchuria</v>
      </c>
    </row>
    <row r="1631" spans="20:20">
      <c r="T1631" t="str">
        <v>Joseon</v>
      </c>
    </row>
    <row r="1632" spans="20:20">
      <c r="T1632" t="str">
        <v>Peking</v>
      </c>
    </row>
    <row r="1633" spans="20:20">
      <c r="T1633" t="str">
        <v>Shanghai</v>
      </c>
    </row>
    <row r="1634" spans="20:20">
      <c r="T1634" t="str">
        <v>Canton</v>
      </c>
    </row>
    <row r="1635" spans="20:20">
      <c r="T1635" t="str">
        <v>Annam</v>
      </c>
    </row>
    <row r="1636" spans="20:20">
      <c r="T1636" t="str">
        <v>Siam</v>
      </c>
    </row>
    <row r="1637" spans="20:20">
      <c r="T1637" t="str">
        <v>Assam</v>
      </c>
    </row>
    <row r="1638" spans="20:20">
      <c r="T1638" t="str">
        <v>Burma</v>
      </c>
    </row>
    <row r="1639" spans="20:20">
      <c r="T1639" t="str">
        <v>Malaya</v>
      </c>
    </row>
    <row r="1640" spans="20:20">
      <c r="T1640" t="str">
        <v>Ajeh</v>
      </c>
    </row>
    <row r="1641" spans="20:20">
      <c r="T1641" t="str">
        <v>Sumatra</v>
      </c>
    </row>
    <row r="1642" spans="20:20">
      <c r="T1642" t="str">
        <v>Nippon</v>
      </c>
    </row>
    <row r="1643" spans="20:20">
      <c r="T1643" t="str">
        <v>Formosa</v>
      </c>
    </row>
    <row r="1644" spans="20:20">
      <c r="T1644" t="str">
        <v>Lucon</v>
      </c>
    </row>
    <row r="1645" spans="20:20">
      <c r="T1645" t="str">
        <v>Borneo</v>
      </c>
    </row>
    <row r="1646" spans="20:20">
      <c r="T1646" t="str">
        <v>Java</v>
      </c>
    </row>
    <row r="1647" spans="20:20">
      <c r="T1647" t="str">
        <v>Surabaya</v>
      </c>
    </row>
    <row r="1648" spans="20:20">
      <c r="T1648" t="str">
        <v>Celebes</v>
      </c>
    </row>
    <row r="1649" spans="20:20">
      <c r="T1649" t="str">
        <v>Amboina</v>
      </c>
    </row>
    <row r="1650" spans="20:20">
      <c r="T1650" t="str">
        <v>Ternate</v>
      </c>
    </row>
    <row r="1651" spans="20:20">
      <c r="T1651" t="str">
        <v>Papua</v>
      </c>
    </row>
    <row r="1652" spans="20:20">
      <c r="T1652" t="str">
        <v>Kanguru</v>
      </c>
    </row>
    <row r="1653" spans="20:20">
      <c r="T1653" t="str">
        <v>Botany</v>
      </c>
    </row>
    <row r="1654" spans="20:20">
      <c r="T1654" t="str">
        <v>Maori</v>
      </c>
    </row>
    <row r="1655" spans="20:20">
      <c r="T1655" t="str">
        <v>Tasmania</v>
      </c>
    </row>
    <row r="1656" spans="20:20">
      <c r="T1656" t="str">
        <v>Maghreb</v>
      </c>
    </row>
    <row r="1657" spans="20:20">
      <c r="T1657" t="str">
        <v>Egypt</v>
      </c>
    </row>
    <row r="1658" spans="20:20">
      <c r="T1658" t="str">
        <v>Sudan</v>
      </c>
    </row>
    <row r="1659" spans="20:20">
      <c r="T1659" t="str">
        <v>Ethiopia</v>
      </c>
    </row>
    <row r="1660" spans="20:20">
      <c r="T1660" t="str">
        <v>Somalia</v>
      </c>
    </row>
    <row r="1661" spans="20:20">
      <c r="T1661" t="str">
        <v>Socotra</v>
      </c>
    </row>
    <row r="1662" spans="20:20">
      <c r="T1662" t="str">
        <v>Tanganyika</v>
      </c>
    </row>
    <row r="1663" spans="20:20">
      <c r="T1663" t="str">
        <v>Mozambicque</v>
      </c>
    </row>
    <row r="1664" spans="20:20">
      <c r="T1664" t="str">
        <v>The Cape</v>
      </c>
    </row>
    <row r="1665" spans="20:20">
      <c r="T1665" t="str">
        <v>Namibia</v>
      </c>
    </row>
    <row r="1666" spans="20:20">
      <c r="T1666" t="str">
        <v>Angola</v>
      </c>
    </row>
    <row r="1667" spans="20:20">
      <c r="T1667" t="str">
        <v>Congo</v>
      </c>
    </row>
    <row r="1668" spans="20:20">
      <c r="T1668" t="str">
        <v>Gabon</v>
      </c>
    </row>
    <row r="1669" spans="20:20">
      <c r="T1669" t="str">
        <v>Cameroon</v>
      </c>
    </row>
    <row r="1670" spans="20:20">
      <c r="T1670" t="str">
        <v>Ivory</v>
      </c>
    </row>
    <row r="1671" spans="20:20">
      <c r="T1671" t="str">
        <v>Gold</v>
      </c>
    </row>
    <row r="1672" spans="20:20">
      <c r="T1672" t="str">
        <v>Senegal</v>
      </c>
    </row>
    <row r="1673" spans="20:20">
      <c r="T1673" t="str">
        <v>Mauritania</v>
      </c>
    </row>
    <row r="1674" spans="20:20">
      <c r="T1674" t="str">
        <v>Madagascar</v>
      </c>
    </row>
    <row r="1675" spans="20:20">
      <c r="T1675" t="str">
        <v>The Mascarenes</v>
      </c>
    </row>
    <row r="1676" spans="20:20">
      <c r="T1676" t="str">
        <v>Seychelles</v>
      </c>
    </row>
    <row r="1677" spans="20:20">
      <c r="T1677" t="str">
        <v>Hawaii</v>
      </c>
    </row>
    <row r="1678" spans="20:20">
      <c r="T1678" t="str">
        <v>Polynesia</v>
      </c>
    </row>
    <row r="1679" spans="20:20">
      <c r="T1679" t="str">
        <v>Fiji</v>
      </c>
    </row>
    <row r="1680" spans="20:20">
      <c r="T1680" t="str">
        <v>Canarias</v>
      </c>
    </row>
    <row r="1681" spans="20:20">
      <c r="T1681" t="str">
        <v>Cape Verde</v>
      </c>
    </row>
    <row r="1682" spans="20:20">
      <c r="T1682" t="str">
        <v>St Helena</v>
      </c>
    </row>
    <row r="1683" spans="20:20">
      <c r="T1683" t="str">
        <v>Sea</v>
      </c>
    </row>
    <row r="1684" spans="20:20">
      <c r="T1684" t="str">
        <v>HudsonBayArea</v>
      </c>
    </row>
    <row r="1685" spans="20:20">
      <c r="T1685" t="str">
        <v>CapeHornArea</v>
      </c>
    </row>
    <row r="1686" spans="20:20">
      <c r="T1686" t="str">
        <v>GoodHopeArea</v>
      </c>
    </row>
    <row r="1687" spans="20:20">
      <c r="T1687" t="str">
        <v>Lake</v>
      </c>
    </row>
    <row r="1688" spans="20:20">
      <c r="T1688">
        <v>0</v>
      </c>
    </row>
    <row r="1689" spans="20:20">
      <c r="T1689" t="str">
        <v>Timbuktu</v>
      </c>
    </row>
    <row r="1690" spans="20:20">
      <c r="T1690" t="str">
        <v>Sofala</v>
      </c>
    </row>
    <row r="1691" spans="20:20">
      <c r="T1691" t="str">
        <v>Afghanistan</v>
      </c>
    </row>
    <row r="1692" spans="20:20">
      <c r="T1692" t="str">
        <v>Greenland</v>
      </c>
    </row>
    <row r="1693" spans="20:20">
      <c r="T1693" t="str">
        <v>Himalaya</v>
      </c>
    </row>
    <row r="1694" spans="20:20">
      <c r="T1694" t="str">
        <v>Chengdu</v>
      </c>
    </row>
    <row r="1695" spans="20:20">
      <c r="T1695" t="str">
        <v>Yunnan</v>
      </c>
    </row>
    <row r="1696" spans="20:20">
      <c r="T1696" t="str">
        <v>Sha Anxi</v>
      </c>
    </row>
    <row r="1697" spans="20:20">
      <c r="T1697" t="str">
        <v>Bermuda</v>
      </c>
    </row>
    <row r="1698" spans="20:20">
      <c r="T1698" t="str">
        <v>Ob</v>
      </c>
    </row>
    <row r="1699" spans="20:20">
      <c r="T1699" t="str">
        <v>Dzungaria</v>
      </c>
    </row>
    <row r="1700" spans="20:20">
      <c r="T1700" t="str">
        <v>TBD</v>
      </c>
    </row>
    <row r="1701" spans="20:20">
      <c r="T1701">
        <v>0</v>
      </c>
    </row>
  </sheetData>
  <autoFilter ref="O1:AA1531" xr:uid="{E8F27C50-C2EC-44FB-9069-DDD3230A7740}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F111-0AD9-4338-94F4-900E786DED45}">
  <dimension ref="A1:N1615"/>
  <sheetViews>
    <sheetView zoomScaleNormal="100" workbookViewId="0">
      <selection activeCell="Q1" sqref="O1:Q1048576"/>
    </sheetView>
  </sheetViews>
  <sheetFormatPr defaultRowHeight="15"/>
  <cols>
    <col min="1" max="1" width="5" bestFit="1" customWidth="1"/>
    <col min="2" max="2" width="11.85546875" customWidth="1"/>
    <col min="3" max="3" width="15.5703125" bestFit="1" customWidth="1"/>
    <col min="4" max="4" width="15.42578125" bestFit="1" customWidth="1"/>
    <col min="5" max="5" width="14.42578125" bestFit="1" customWidth="1"/>
    <col min="6" max="6" width="10.7109375" bestFit="1" customWidth="1"/>
    <col min="7" max="7" width="12.140625" bestFit="1" customWidth="1"/>
    <col min="8" max="9" width="14.42578125" bestFit="1" customWidth="1"/>
    <col min="10" max="10" width="27.85546875" bestFit="1" customWidth="1"/>
    <col min="11" max="11" width="23.140625" customWidth="1"/>
    <col min="12" max="12" width="9.85546875" customWidth="1"/>
    <col min="13" max="13" width="12.5703125" customWidth="1"/>
    <col min="14" max="14" width="15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1582</v>
      </c>
      <c r="L1" t="s">
        <v>1583</v>
      </c>
      <c r="M1" t="s">
        <v>1584</v>
      </c>
      <c r="N1" t="s">
        <v>1585</v>
      </c>
    </row>
    <row r="2" spans="1:14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9</v>
      </c>
      <c r="L2">
        <v>1</v>
      </c>
      <c r="M2">
        <v>1</v>
      </c>
      <c r="N2">
        <v>0</v>
      </c>
    </row>
    <row r="3" spans="1:14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20</v>
      </c>
      <c r="J3" t="s">
        <v>21</v>
      </c>
      <c r="K3">
        <v>8</v>
      </c>
      <c r="L3">
        <v>1</v>
      </c>
      <c r="M3">
        <v>1</v>
      </c>
      <c r="N3">
        <v>0</v>
      </c>
    </row>
    <row r="4" spans="1:14">
      <c r="A4">
        <v>3</v>
      </c>
      <c r="B4" t="s">
        <v>11</v>
      </c>
      <c r="C4" t="s">
        <v>12</v>
      </c>
      <c r="D4" t="s">
        <v>13</v>
      </c>
      <c r="E4" t="s">
        <v>22</v>
      </c>
      <c r="F4" t="s">
        <v>15</v>
      </c>
      <c r="G4" t="s">
        <v>16</v>
      </c>
      <c r="H4" t="s">
        <v>23</v>
      </c>
      <c r="I4" t="s">
        <v>20</v>
      </c>
      <c r="J4" t="s">
        <v>24</v>
      </c>
      <c r="K4">
        <v>7</v>
      </c>
      <c r="L4">
        <v>1</v>
      </c>
      <c r="M4">
        <v>1</v>
      </c>
      <c r="N4">
        <v>0</v>
      </c>
    </row>
    <row r="5" spans="1:14">
      <c r="A5">
        <v>4</v>
      </c>
      <c r="B5" t="s">
        <v>11</v>
      </c>
      <c r="C5" t="s">
        <v>12</v>
      </c>
      <c r="D5" t="s">
        <v>25</v>
      </c>
      <c r="E5" t="s">
        <v>14</v>
      </c>
      <c r="F5" t="s">
        <v>15</v>
      </c>
      <c r="G5" t="s">
        <v>26</v>
      </c>
      <c r="H5" t="s">
        <v>23</v>
      </c>
      <c r="I5" t="s">
        <v>27</v>
      </c>
      <c r="J5" t="s">
        <v>28</v>
      </c>
      <c r="K5">
        <v>7</v>
      </c>
      <c r="L5">
        <v>2</v>
      </c>
      <c r="M5">
        <v>1</v>
      </c>
      <c r="N5">
        <v>0</v>
      </c>
    </row>
    <row r="6" spans="1:14">
      <c r="A6">
        <v>5</v>
      </c>
      <c r="B6" t="s">
        <v>11</v>
      </c>
      <c r="C6" t="s">
        <v>12</v>
      </c>
      <c r="D6" t="s">
        <v>25</v>
      </c>
      <c r="E6" t="s">
        <v>14</v>
      </c>
      <c r="F6" t="s">
        <v>15</v>
      </c>
      <c r="G6" t="s">
        <v>26</v>
      </c>
      <c r="H6" t="s">
        <v>23</v>
      </c>
      <c r="I6" t="s">
        <v>1587</v>
      </c>
      <c r="J6" t="s">
        <v>30</v>
      </c>
      <c r="K6">
        <v>6</v>
      </c>
      <c r="L6">
        <v>3</v>
      </c>
      <c r="M6">
        <v>1</v>
      </c>
      <c r="N6">
        <v>0</v>
      </c>
    </row>
    <row r="7" spans="1:14">
      <c r="A7">
        <v>6</v>
      </c>
      <c r="B7" t="s">
        <v>11</v>
      </c>
      <c r="C7" t="s">
        <v>12</v>
      </c>
      <c r="D7" t="s">
        <v>25</v>
      </c>
      <c r="E7" t="s">
        <v>22</v>
      </c>
      <c r="F7" t="s">
        <v>15</v>
      </c>
      <c r="G7" t="s">
        <v>26</v>
      </c>
      <c r="H7" t="s">
        <v>23</v>
      </c>
      <c r="I7" t="s">
        <v>20</v>
      </c>
      <c r="J7" t="s">
        <v>31</v>
      </c>
      <c r="K7">
        <v>4</v>
      </c>
      <c r="L7">
        <v>5</v>
      </c>
      <c r="M7">
        <v>1</v>
      </c>
      <c r="N7">
        <v>0</v>
      </c>
    </row>
    <row r="8" spans="1:14">
      <c r="A8">
        <v>7</v>
      </c>
      <c r="B8" t="s">
        <v>11</v>
      </c>
      <c r="C8" t="s">
        <v>12</v>
      </c>
      <c r="D8" t="s">
        <v>25</v>
      </c>
      <c r="E8" t="s">
        <v>22</v>
      </c>
      <c r="F8" t="s">
        <v>15</v>
      </c>
      <c r="G8" t="s">
        <v>26</v>
      </c>
      <c r="H8" t="s">
        <v>23</v>
      </c>
      <c r="I8" t="s">
        <v>20</v>
      </c>
      <c r="J8" t="s">
        <v>32</v>
      </c>
      <c r="K8">
        <v>5</v>
      </c>
      <c r="L8">
        <v>3</v>
      </c>
      <c r="M8">
        <v>1</v>
      </c>
      <c r="N8">
        <v>0</v>
      </c>
    </row>
    <row r="9" spans="1:14">
      <c r="A9">
        <v>8</v>
      </c>
      <c r="B9" t="s">
        <v>11</v>
      </c>
      <c r="C9" t="s">
        <v>12</v>
      </c>
      <c r="D9" t="s">
        <v>33</v>
      </c>
      <c r="E9" t="s">
        <v>34</v>
      </c>
      <c r="F9" t="s">
        <v>15</v>
      </c>
      <c r="G9" t="s">
        <v>35</v>
      </c>
      <c r="H9" t="s">
        <v>36</v>
      </c>
      <c r="I9" t="s">
        <v>37</v>
      </c>
      <c r="J9" t="s">
        <v>38</v>
      </c>
      <c r="K9">
        <v>2</v>
      </c>
      <c r="L9">
        <v>7</v>
      </c>
      <c r="M9">
        <v>2</v>
      </c>
      <c r="N9">
        <v>0</v>
      </c>
    </row>
    <row r="10" spans="1:14">
      <c r="A10">
        <v>9</v>
      </c>
      <c r="B10" t="s">
        <v>11</v>
      </c>
      <c r="C10" t="s">
        <v>12</v>
      </c>
      <c r="D10" t="s">
        <v>33</v>
      </c>
      <c r="E10" t="s">
        <v>14</v>
      </c>
      <c r="F10" t="s">
        <v>15</v>
      </c>
      <c r="G10" t="s">
        <v>35</v>
      </c>
      <c r="H10" t="s">
        <v>36</v>
      </c>
      <c r="I10" t="s">
        <v>18</v>
      </c>
      <c r="J10" t="s">
        <v>39</v>
      </c>
      <c r="K10">
        <v>4</v>
      </c>
      <c r="L10">
        <v>5</v>
      </c>
      <c r="M10">
        <v>1</v>
      </c>
      <c r="N10">
        <v>0</v>
      </c>
    </row>
    <row r="11" spans="1:14">
      <c r="A11">
        <v>10</v>
      </c>
      <c r="B11" t="s">
        <v>11</v>
      </c>
      <c r="C11" t="s">
        <v>12</v>
      </c>
      <c r="D11" t="s">
        <v>33</v>
      </c>
      <c r="E11" t="s">
        <v>14</v>
      </c>
      <c r="F11" t="s">
        <v>15</v>
      </c>
      <c r="G11" t="s">
        <v>35</v>
      </c>
      <c r="H11" t="s">
        <v>40</v>
      </c>
      <c r="I11" t="s">
        <v>41</v>
      </c>
      <c r="J11" t="s">
        <v>42</v>
      </c>
      <c r="K11">
        <v>4</v>
      </c>
      <c r="L11">
        <v>4</v>
      </c>
      <c r="M11">
        <v>1</v>
      </c>
      <c r="N11">
        <v>0</v>
      </c>
    </row>
    <row r="12" spans="1:14">
      <c r="A12">
        <v>11</v>
      </c>
      <c r="B12" t="s">
        <v>11</v>
      </c>
      <c r="C12" t="s">
        <v>12</v>
      </c>
      <c r="D12" t="s">
        <v>33</v>
      </c>
      <c r="E12" t="s">
        <v>34</v>
      </c>
      <c r="F12" t="s">
        <v>15</v>
      </c>
      <c r="G12" t="s">
        <v>35</v>
      </c>
      <c r="H12" t="s">
        <v>40</v>
      </c>
      <c r="I12" t="s">
        <v>43</v>
      </c>
      <c r="J12" t="s">
        <v>44</v>
      </c>
      <c r="K12">
        <v>3</v>
      </c>
      <c r="L12">
        <v>5</v>
      </c>
      <c r="M12">
        <v>2</v>
      </c>
      <c r="N12">
        <v>0</v>
      </c>
    </row>
    <row r="13" spans="1:14">
      <c r="A13">
        <v>12</v>
      </c>
      <c r="B13" t="s">
        <v>11</v>
      </c>
      <c r="C13" t="s">
        <v>45</v>
      </c>
      <c r="D13" t="s">
        <v>46</v>
      </c>
      <c r="E13" t="s">
        <v>14</v>
      </c>
      <c r="F13" t="s">
        <v>15</v>
      </c>
      <c r="G13" t="s">
        <v>47</v>
      </c>
      <c r="H13" t="s">
        <v>48</v>
      </c>
      <c r="I13" t="s">
        <v>27</v>
      </c>
      <c r="J13" t="s">
        <v>49</v>
      </c>
      <c r="K13">
        <v>8</v>
      </c>
      <c r="L13">
        <v>1</v>
      </c>
      <c r="M13">
        <v>1</v>
      </c>
      <c r="N13">
        <v>0</v>
      </c>
    </row>
    <row r="14" spans="1:14">
      <c r="A14">
        <v>13</v>
      </c>
      <c r="B14" t="s">
        <v>11</v>
      </c>
      <c r="C14" t="s">
        <v>45</v>
      </c>
      <c r="D14" t="s">
        <v>46</v>
      </c>
      <c r="E14" t="s">
        <v>14</v>
      </c>
      <c r="F14" t="s">
        <v>15</v>
      </c>
      <c r="G14" t="s">
        <v>47</v>
      </c>
      <c r="H14" t="s">
        <v>48</v>
      </c>
      <c r="I14" t="s">
        <v>27</v>
      </c>
      <c r="J14" t="s">
        <v>50</v>
      </c>
      <c r="K14">
        <v>8</v>
      </c>
      <c r="L14">
        <v>1</v>
      </c>
      <c r="M14">
        <v>1</v>
      </c>
      <c r="N14">
        <v>0</v>
      </c>
    </row>
    <row r="15" spans="1:14">
      <c r="A15">
        <v>14</v>
      </c>
      <c r="B15" t="s">
        <v>11</v>
      </c>
      <c r="C15" t="s">
        <v>12</v>
      </c>
      <c r="D15" t="s">
        <v>51</v>
      </c>
      <c r="E15" t="s">
        <v>52</v>
      </c>
      <c r="F15" t="s">
        <v>15</v>
      </c>
      <c r="G15" t="s">
        <v>47</v>
      </c>
      <c r="H15" t="s">
        <v>48</v>
      </c>
      <c r="I15" t="s">
        <v>53</v>
      </c>
      <c r="J15" t="s">
        <v>54</v>
      </c>
      <c r="K15">
        <v>9</v>
      </c>
      <c r="L15">
        <v>1</v>
      </c>
      <c r="M15">
        <v>1</v>
      </c>
      <c r="N15">
        <v>0</v>
      </c>
    </row>
    <row r="16" spans="1:14">
      <c r="A16">
        <v>15</v>
      </c>
      <c r="B16" t="s">
        <v>11</v>
      </c>
      <c r="C16" t="s">
        <v>45</v>
      </c>
      <c r="D16" t="s">
        <v>46</v>
      </c>
      <c r="E16" t="s">
        <v>52</v>
      </c>
      <c r="F16" t="s">
        <v>15</v>
      </c>
      <c r="G16" t="s">
        <v>47</v>
      </c>
      <c r="H16" t="s">
        <v>48</v>
      </c>
      <c r="I16" t="s">
        <v>41</v>
      </c>
      <c r="J16" t="s">
        <v>55</v>
      </c>
      <c r="K16">
        <v>9</v>
      </c>
      <c r="L16">
        <v>1</v>
      </c>
      <c r="M16">
        <v>1</v>
      </c>
      <c r="N16">
        <v>0</v>
      </c>
    </row>
    <row r="17" spans="1:14">
      <c r="A17">
        <v>16</v>
      </c>
      <c r="B17" t="s">
        <v>11</v>
      </c>
      <c r="C17" t="s">
        <v>12</v>
      </c>
      <c r="D17" t="s">
        <v>51</v>
      </c>
      <c r="E17" t="s">
        <v>52</v>
      </c>
      <c r="F17" t="s">
        <v>15</v>
      </c>
      <c r="G17" t="s">
        <v>47</v>
      </c>
      <c r="H17" t="s">
        <v>48</v>
      </c>
      <c r="I17" t="s">
        <v>41</v>
      </c>
      <c r="J17" t="s">
        <v>56</v>
      </c>
      <c r="K17">
        <v>9</v>
      </c>
      <c r="L17">
        <v>1</v>
      </c>
      <c r="M17">
        <v>1</v>
      </c>
      <c r="N17">
        <v>0</v>
      </c>
    </row>
    <row r="18" spans="1:14">
      <c r="A18">
        <v>17</v>
      </c>
      <c r="B18" t="s">
        <v>11</v>
      </c>
      <c r="C18" t="s">
        <v>45</v>
      </c>
      <c r="D18" t="s">
        <v>46</v>
      </c>
      <c r="E18" t="s">
        <v>52</v>
      </c>
      <c r="F18" t="s">
        <v>15</v>
      </c>
      <c r="G18" t="s">
        <v>47</v>
      </c>
      <c r="H18" t="s">
        <v>57</v>
      </c>
      <c r="I18" t="s">
        <v>41</v>
      </c>
      <c r="J18" t="s">
        <v>58</v>
      </c>
      <c r="K18">
        <v>9</v>
      </c>
      <c r="L18">
        <v>1</v>
      </c>
      <c r="M18">
        <v>1</v>
      </c>
      <c r="N18">
        <v>0</v>
      </c>
    </row>
    <row r="19" spans="1:14">
      <c r="A19">
        <v>18</v>
      </c>
      <c r="B19" t="s">
        <v>11</v>
      </c>
      <c r="C19" t="s">
        <v>12</v>
      </c>
      <c r="D19" t="s">
        <v>51</v>
      </c>
      <c r="E19" t="s">
        <v>14</v>
      </c>
      <c r="F19" t="s">
        <v>15</v>
      </c>
      <c r="G19" t="s">
        <v>47</v>
      </c>
      <c r="H19" t="s">
        <v>59</v>
      </c>
      <c r="I19" t="s">
        <v>41</v>
      </c>
      <c r="J19" t="s">
        <v>60</v>
      </c>
      <c r="K19">
        <v>9</v>
      </c>
      <c r="L19">
        <v>1</v>
      </c>
      <c r="M19">
        <v>1</v>
      </c>
      <c r="N19">
        <v>0</v>
      </c>
    </row>
    <row r="20" spans="1:14">
      <c r="A20">
        <v>19</v>
      </c>
      <c r="B20" t="s">
        <v>11</v>
      </c>
      <c r="C20" t="s">
        <v>12</v>
      </c>
      <c r="D20" t="s">
        <v>51</v>
      </c>
      <c r="E20" t="s">
        <v>14</v>
      </c>
      <c r="F20" t="s">
        <v>15</v>
      </c>
      <c r="G20" t="s">
        <v>35</v>
      </c>
      <c r="H20" t="s">
        <v>59</v>
      </c>
      <c r="I20" t="s">
        <v>41</v>
      </c>
      <c r="J20" t="s">
        <v>61</v>
      </c>
      <c r="K20">
        <v>8</v>
      </c>
      <c r="L20">
        <v>1</v>
      </c>
      <c r="M20">
        <v>1</v>
      </c>
      <c r="N20">
        <v>0</v>
      </c>
    </row>
    <row r="21" spans="1:14">
      <c r="A21">
        <v>20</v>
      </c>
      <c r="B21" t="s">
        <v>11</v>
      </c>
      <c r="C21" t="s">
        <v>45</v>
      </c>
      <c r="D21" t="s">
        <v>46</v>
      </c>
      <c r="E21" t="s">
        <v>52</v>
      </c>
      <c r="F21" t="s">
        <v>15</v>
      </c>
      <c r="G21" t="s">
        <v>47</v>
      </c>
      <c r="H21" t="s">
        <v>57</v>
      </c>
      <c r="I21" t="s">
        <v>41</v>
      </c>
      <c r="J21" t="s">
        <v>62</v>
      </c>
      <c r="K21">
        <v>7</v>
      </c>
      <c r="L21">
        <v>1</v>
      </c>
      <c r="M21">
        <v>1</v>
      </c>
      <c r="N21">
        <v>0</v>
      </c>
    </row>
    <row r="22" spans="1:14">
      <c r="A22">
        <v>21</v>
      </c>
      <c r="B22" t="s">
        <v>11</v>
      </c>
      <c r="C22" t="s">
        <v>45</v>
      </c>
      <c r="D22" t="s">
        <v>46</v>
      </c>
      <c r="E22" t="s">
        <v>14</v>
      </c>
      <c r="F22" t="s">
        <v>15</v>
      </c>
      <c r="G22" t="s">
        <v>47</v>
      </c>
      <c r="H22" t="s">
        <v>57</v>
      </c>
      <c r="I22" t="s">
        <v>43</v>
      </c>
      <c r="J22" t="s">
        <v>63</v>
      </c>
      <c r="K22">
        <v>7</v>
      </c>
      <c r="L22">
        <v>1</v>
      </c>
      <c r="M22">
        <v>1</v>
      </c>
      <c r="N22">
        <v>0</v>
      </c>
    </row>
    <row r="23" spans="1:14">
      <c r="A23">
        <v>22</v>
      </c>
      <c r="B23" t="s">
        <v>11</v>
      </c>
      <c r="C23" t="s">
        <v>12</v>
      </c>
      <c r="D23" t="s">
        <v>64</v>
      </c>
      <c r="E23" t="s">
        <v>34</v>
      </c>
      <c r="F23" t="s">
        <v>15</v>
      </c>
      <c r="G23" t="s">
        <v>35</v>
      </c>
      <c r="H23" t="s">
        <v>59</v>
      </c>
      <c r="I23" t="s">
        <v>41</v>
      </c>
      <c r="J23" t="s">
        <v>65</v>
      </c>
      <c r="K23">
        <v>7</v>
      </c>
      <c r="L23">
        <v>2</v>
      </c>
      <c r="M23">
        <v>1</v>
      </c>
      <c r="N23">
        <v>0</v>
      </c>
    </row>
    <row r="24" spans="1:14">
      <c r="A24">
        <v>23</v>
      </c>
      <c r="B24" t="s">
        <v>11</v>
      </c>
      <c r="C24" t="s">
        <v>45</v>
      </c>
      <c r="D24" t="s">
        <v>46</v>
      </c>
      <c r="E24" t="s">
        <v>52</v>
      </c>
      <c r="F24" t="s">
        <v>15</v>
      </c>
      <c r="G24" t="s">
        <v>47</v>
      </c>
      <c r="H24" t="s">
        <v>57</v>
      </c>
      <c r="I24" t="s">
        <v>41</v>
      </c>
      <c r="J24" t="s">
        <v>66</v>
      </c>
      <c r="K24">
        <v>7</v>
      </c>
      <c r="L24">
        <v>1</v>
      </c>
      <c r="M24">
        <v>1</v>
      </c>
      <c r="N24">
        <v>0</v>
      </c>
    </row>
    <row r="25" spans="1:14">
      <c r="A25">
        <v>24</v>
      </c>
      <c r="B25" t="s">
        <v>11</v>
      </c>
      <c r="C25" t="s">
        <v>45</v>
      </c>
      <c r="D25" t="s">
        <v>67</v>
      </c>
      <c r="E25" t="s">
        <v>14</v>
      </c>
      <c r="F25" t="s">
        <v>15</v>
      </c>
      <c r="G25" t="s">
        <v>35</v>
      </c>
      <c r="H25" t="s">
        <v>68</v>
      </c>
      <c r="I25" t="s">
        <v>18</v>
      </c>
      <c r="J25" t="s">
        <v>69</v>
      </c>
      <c r="K25">
        <v>3</v>
      </c>
      <c r="L25">
        <v>5</v>
      </c>
      <c r="M25">
        <v>1</v>
      </c>
      <c r="N25">
        <v>0</v>
      </c>
    </row>
    <row r="26" spans="1:14">
      <c r="A26">
        <v>25</v>
      </c>
      <c r="B26" t="s">
        <v>11</v>
      </c>
      <c r="C26" t="s">
        <v>45</v>
      </c>
      <c r="D26" t="s">
        <v>67</v>
      </c>
      <c r="E26" t="s">
        <v>34</v>
      </c>
      <c r="F26" t="s">
        <v>15</v>
      </c>
      <c r="G26" t="s">
        <v>35</v>
      </c>
      <c r="H26" t="s">
        <v>68</v>
      </c>
      <c r="I26" t="s">
        <v>18</v>
      </c>
      <c r="J26" t="s">
        <v>70</v>
      </c>
      <c r="K26">
        <v>6</v>
      </c>
      <c r="L26">
        <v>2</v>
      </c>
      <c r="M26">
        <v>1</v>
      </c>
      <c r="N26">
        <v>0</v>
      </c>
    </row>
    <row r="27" spans="1:14">
      <c r="A27">
        <v>26</v>
      </c>
      <c r="B27" t="s">
        <v>11</v>
      </c>
      <c r="C27" t="s">
        <v>45</v>
      </c>
      <c r="D27" t="s">
        <v>67</v>
      </c>
      <c r="E27" t="s">
        <v>14</v>
      </c>
      <c r="F27" t="s">
        <v>15</v>
      </c>
      <c r="G27" t="s">
        <v>35</v>
      </c>
      <c r="H27" t="s">
        <v>68</v>
      </c>
      <c r="I27" t="s">
        <v>18</v>
      </c>
      <c r="J27" t="s">
        <v>71</v>
      </c>
      <c r="K27">
        <v>3</v>
      </c>
      <c r="L27">
        <v>7</v>
      </c>
      <c r="M27">
        <v>3</v>
      </c>
      <c r="N27">
        <v>0</v>
      </c>
    </row>
    <row r="28" spans="1:14">
      <c r="A28">
        <v>27</v>
      </c>
      <c r="B28" t="s">
        <v>11</v>
      </c>
      <c r="C28" t="s">
        <v>45</v>
      </c>
      <c r="D28" t="s">
        <v>67</v>
      </c>
      <c r="E28" t="s">
        <v>14</v>
      </c>
      <c r="F28" t="s">
        <v>15</v>
      </c>
      <c r="G28" t="s">
        <v>35</v>
      </c>
      <c r="H28" t="s">
        <v>68</v>
      </c>
      <c r="I28" t="s">
        <v>18</v>
      </c>
      <c r="J28" t="s">
        <v>72</v>
      </c>
      <c r="K28">
        <v>3</v>
      </c>
      <c r="L28">
        <v>8</v>
      </c>
      <c r="M28">
        <v>3</v>
      </c>
      <c r="N28">
        <v>0</v>
      </c>
    </row>
    <row r="29" spans="1:14">
      <c r="A29">
        <v>28</v>
      </c>
      <c r="B29" t="s">
        <v>11</v>
      </c>
      <c r="C29" t="s">
        <v>45</v>
      </c>
      <c r="D29" t="s">
        <v>67</v>
      </c>
      <c r="E29" t="s">
        <v>34</v>
      </c>
      <c r="F29" t="s">
        <v>15</v>
      </c>
      <c r="G29" t="s">
        <v>35</v>
      </c>
      <c r="H29" t="s">
        <v>68</v>
      </c>
      <c r="I29" t="s">
        <v>73</v>
      </c>
      <c r="J29" t="s">
        <v>74</v>
      </c>
      <c r="K29">
        <v>6</v>
      </c>
      <c r="L29">
        <v>3</v>
      </c>
      <c r="M29">
        <v>2</v>
      </c>
      <c r="N29">
        <v>0</v>
      </c>
    </row>
    <row r="30" spans="1:14">
      <c r="A30">
        <v>29</v>
      </c>
      <c r="B30" t="s">
        <v>11</v>
      </c>
      <c r="C30" t="s">
        <v>45</v>
      </c>
      <c r="D30" t="s">
        <v>67</v>
      </c>
      <c r="E30" t="s">
        <v>34</v>
      </c>
      <c r="F30" t="s">
        <v>15</v>
      </c>
      <c r="G30" t="s">
        <v>75</v>
      </c>
      <c r="H30" t="s">
        <v>76</v>
      </c>
      <c r="I30" t="s">
        <v>73</v>
      </c>
      <c r="J30" t="s">
        <v>77</v>
      </c>
      <c r="K30">
        <v>4</v>
      </c>
      <c r="L30">
        <v>5</v>
      </c>
      <c r="M30">
        <v>2</v>
      </c>
      <c r="N30">
        <v>0</v>
      </c>
    </row>
    <row r="31" spans="1:14">
      <c r="A31">
        <v>30</v>
      </c>
      <c r="B31" t="s">
        <v>11</v>
      </c>
      <c r="C31" t="s">
        <v>45</v>
      </c>
      <c r="D31" t="s">
        <v>67</v>
      </c>
      <c r="E31" t="s">
        <v>34</v>
      </c>
      <c r="F31" t="s">
        <v>15</v>
      </c>
      <c r="G31" t="s">
        <v>75</v>
      </c>
      <c r="H31" t="s">
        <v>76</v>
      </c>
      <c r="I31" t="s">
        <v>27</v>
      </c>
      <c r="J31" t="s">
        <v>78</v>
      </c>
      <c r="K31">
        <v>4</v>
      </c>
      <c r="L31">
        <v>5</v>
      </c>
      <c r="M31">
        <v>1</v>
      </c>
      <c r="N31">
        <v>0</v>
      </c>
    </row>
    <row r="32" spans="1:14">
      <c r="A32">
        <v>31</v>
      </c>
      <c r="B32" t="s">
        <v>11</v>
      </c>
      <c r="C32" t="s">
        <v>45</v>
      </c>
      <c r="D32" t="s">
        <v>67</v>
      </c>
      <c r="E32" t="s">
        <v>14</v>
      </c>
      <c r="F32" t="s">
        <v>15</v>
      </c>
      <c r="G32" t="s">
        <v>75</v>
      </c>
      <c r="H32" t="s">
        <v>76</v>
      </c>
      <c r="I32" t="s">
        <v>43</v>
      </c>
      <c r="J32" t="s">
        <v>79</v>
      </c>
      <c r="K32">
        <v>3</v>
      </c>
      <c r="L32">
        <v>3</v>
      </c>
      <c r="M32">
        <v>1</v>
      </c>
      <c r="N32">
        <v>0</v>
      </c>
    </row>
    <row r="33" spans="1:14">
      <c r="A33">
        <v>32</v>
      </c>
      <c r="B33" t="s">
        <v>11</v>
      </c>
      <c r="C33" t="s">
        <v>45</v>
      </c>
      <c r="D33" t="s">
        <v>67</v>
      </c>
      <c r="E33" t="s">
        <v>80</v>
      </c>
      <c r="F33" t="s">
        <v>15</v>
      </c>
      <c r="G33" t="s">
        <v>75</v>
      </c>
      <c r="H33" t="s">
        <v>81</v>
      </c>
      <c r="I33" t="s">
        <v>73</v>
      </c>
      <c r="J33" t="s">
        <v>82</v>
      </c>
      <c r="K33">
        <v>5</v>
      </c>
      <c r="L33">
        <v>5</v>
      </c>
      <c r="M33">
        <v>1</v>
      </c>
      <c r="N33">
        <v>0</v>
      </c>
    </row>
    <row r="34" spans="1:14">
      <c r="A34">
        <v>33</v>
      </c>
      <c r="B34" t="s">
        <v>11</v>
      </c>
      <c r="C34" t="s">
        <v>45</v>
      </c>
      <c r="D34" t="s">
        <v>83</v>
      </c>
      <c r="E34" t="s">
        <v>14</v>
      </c>
      <c r="F34" t="s">
        <v>15</v>
      </c>
      <c r="G34" t="s">
        <v>75</v>
      </c>
      <c r="H34" t="s">
        <v>81</v>
      </c>
      <c r="I34" t="s">
        <v>84</v>
      </c>
      <c r="J34" t="s">
        <v>85</v>
      </c>
      <c r="K34">
        <v>4</v>
      </c>
      <c r="L34">
        <v>3</v>
      </c>
      <c r="M34">
        <v>1</v>
      </c>
      <c r="N34">
        <v>0</v>
      </c>
    </row>
    <row r="35" spans="1:14">
      <c r="A35">
        <v>34</v>
      </c>
      <c r="B35" t="s">
        <v>11</v>
      </c>
      <c r="C35" t="s">
        <v>45</v>
      </c>
      <c r="D35" t="s">
        <v>83</v>
      </c>
      <c r="E35" t="s">
        <v>80</v>
      </c>
      <c r="F35" t="s">
        <v>15</v>
      </c>
      <c r="G35" t="s">
        <v>75</v>
      </c>
      <c r="H35" t="s">
        <v>81</v>
      </c>
      <c r="I35" t="s">
        <v>73</v>
      </c>
      <c r="J35" t="s">
        <v>86</v>
      </c>
      <c r="K35">
        <v>6</v>
      </c>
      <c r="L35">
        <v>4</v>
      </c>
      <c r="M35">
        <v>1</v>
      </c>
      <c r="N35">
        <v>0</v>
      </c>
    </row>
    <row r="36" spans="1:14">
      <c r="A36">
        <v>35</v>
      </c>
      <c r="B36" t="s">
        <v>11</v>
      </c>
      <c r="C36" t="s">
        <v>45</v>
      </c>
      <c r="D36" t="s">
        <v>83</v>
      </c>
      <c r="E36" t="s">
        <v>22</v>
      </c>
      <c r="F36" t="s">
        <v>15</v>
      </c>
      <c r="G36" t="s">
        <v>75</v>
      </c>
      <c r="H36" t="s">
        <v>81</v>
      </c>
      <c r="I36" t="s">
        <v>27</v>
      </c>
      <c r="J36" t="s">
        <v>87</v>
      </c>
      <c r="K36">
        <v>7</v>
      </c>
      <c r="L36">
        <v>2</v>
      </c>
      <c r="M36">
        <v>1</v>
      </c>
      <c r="N36">
        <v>0</v>
      </c>
    </row>
    <row r="37" spans="1:14">
      <c r="A37">
        <v>36</v>
      </c>
      <c r="B37" t="s">
        <v>11</v>
      </c>
      <c r="C37" t="s">
        <v>45</v>
      </c>
      <c r="D37" t="s">
        <v>83</v>
      </c>
      <c r="E37" t="s">
        <v>22</v>
      </c>
      <c r="F37" t="s">
        <v>15</v>
      </c>
      <c r="G37" t="s">
        <v>75</v>
      </c>
      <c r="H37" t="s">
        <v>88</v>
      </c>
      <c r="I37" t="s">
        <v>84</v>
      </c>
      <c r="J37" t="s">
        <v>89</v>
      </c>
      <c r="K37">
        <v>5</v>
      </c>
      <c r="L37">
        <v>3</v>
      </c>
      <c r="M37">
        <v>1</v>
      </c>
      <c r="N37">
        <v>0</v>
      </c>
    </row>
    <row r="38" spans="1:14">
      <c r="A38">
        <v>37</v>
      </c>
      <c r="B38" t="s">
        <v>11</v>
      </c>
      <c r="C38" t="s">
        <v>45</v>
      </c>
      <c r="D38" t="s">
        <v>83</v>
      </c>
      <c r="E38" t="s">
        <v>80</v>
      </c>
      <c r="F38" t="s">
        <v>15</v>
      </c>
      <c r="G38" t="s">
        <v>75</v>
      </c>
      <c r="H38" t="s">
        <v>88</v>
      </c>
      <c r="I38" t="s">
        <v>84</v>
      </c>
      <c r="J38" t="s">
        <v>90</v>
      </c>
      <c r="K38">
        <v>6</v>
      </c>
      <c r="L38">
        <v>3</v>
      </c>
      <c r="M38">
        <v>1</v>
      </c>
      <c r="N38">
        <v>0</v>
      </c>
    </row>
    <row r="39" spans="1:14">
      <c r="A39">
        <v>38</v>
      </c>
      <c r="B39" t="s">
        <v>11</v>
      </c>
      <c r="C39" t="s">
        <v>45</v>
      </c>
      <c r="D39" t="s">
        <v>83</v>
      </c>
      <c r="E39" t="s">
        <v>80</v>
      </c>
      <c r="F39" t="s">
        <v>15</v>
      </c>
      <c r="G39" t="s">
        <v>75</v>
      </c>
      <c r="H39" t="s">
        <v>91</v>
      </c>
      <c r="I39" t="s">
        <v>1587</v>
      </c>
      <c r="J39" t="s">
        <v>92</v>
      </c>
      <c r="K39">
        <v>7</v>
      </c>
      <c r="L39">
        <v>1</v>
      </c>
      <c r="M39">
        <v>1</v>
      </c>
      <c r="N39">
        <v>0</v>
      </c>
    </row>
    <row r="40" spans="1:14">
      <c r="A40">
        <v>39</v>
      </c>
      <c r="B40" t="s">
        <v>11</v>
      </c>
      <c r="C40" t="s">
        <v>45</v>
      </c>
      <c r="D40" t="s">
        <v>93</v>
      </c>
      <c r="E40" t="s">
        <v>80</v>
      </c>
      <c r="F40" t="s">
        <v>15</v>
      </c>
      <c r="G40" t="s">
        <v>75</v>
      </c>
      <c r="H40" t="s">
        <v>91</v>
      </c>
      <c r="I40" t="s">
        <v>27</v>
      </c>
      <c r="J40" t="s">
        <v>94</v>
      </c>
      <c r="K40">
        <v>6</v>
      </c>
      <c r="L40">
        <v>2</v>
      </c>
      <c r="M40">
        <v>1</v>
      </c>
      <c r="N40">
        <v>0</v>
      </c>
    </row>
    <row r="41" spans="1:14">
      <c r="A41">
        <v>40</v>
      </c>
      <c r="B41" t="s">
        <v>11</v>
      </c>
      <c r="C41" t="s">
        <v>12</v>
      </c>
      <c r="D41" t="s">
        <v>64</v>
      </c>
      <c r="E41" t="s">
        <v>34</v>
      </c>
      <c r="F41" t="s">
        <v>15</v>
      </c>
      <c r="G41" t="s">
        <v>35</v>
      </c>
      <c r="H41" t="s">
        <v>59</v>
      </c>
      <c r="I41" t="s">
        <v>41</v>
      </c>
      <c r="J41" t="s">
        <v>95</v>
      </c>
      <c r="K41">
        <v>6</v>
      </c>
      <c r="L41">
        <v>2</v>
      </c>
      <c r="M41">
        <v>1</v>
      </c>
      <c r="N41">
        <v>0</v>
      </c>
    </row>
    <row r="42" spans="1:14">
      <c r="A42">
        <v>41</v>
      </c>
      <c r="B42" t="s">
        <v>11</v>
      </c>
      <c r="C42" t="s">
        <v>12</v>
      </c>
      <c r="D42" t="s">
        <v>64</v>
      </c>
      <c r="E42" t="s">
        <v>34</v>
      </c>
      <c r="F42" t="s">
        <v>15</v>
      </c>
      <c r="G42" t="s">
        <v>35</v>
      </c>
      <c r="H42" t="s">
        <v>96</v>
      </c>
      <c r="I42" t="s">
        <v>43</v>
      </c>
      <c r="J42" t="s">
        <v>97</v>
      </c>
      <c r="K42">
        <v>4</v>
      </c>
      <c r="L42">
        <v>3</v>
      </c>
      <c r="M42">
        <v>1</v>
      </c>
      <c r="N42">
        <v>0</v>
      </c>
    </row>
    <row r="43" spans="1:14">
      <c r="A43">
        <v>42</v>
      </c>
      <c r="B43" t="s">
        <v>11</v>
      </c>
      <c r="C43" t="s">
        <v>12</v>
      </c>
      <c r="D43" t="s">
        <v>64</v>
      </c>
      <c r="E43" t="s">
        <v>34</v>
      </c>
      <c r="F43" t="s">
        <v>15</v>
      </c>
      <c r="G43" t="s">
        <v>35</v>
      </c>
      <c r="H43" t="s">
        <v>59</v>
      </c>
      <c r="I43" t="s">
        <v>43</v>
      </c>
      <c r="J43" t="s">
        <v>98</v>
      </c>
      <c r="K43">
        <v>5</v>
      </c>
      <c r="L43">
        <v>2</v>
      </c>
      <c r="M43">
        <v>1</v>
      </c>
      <c r="N43">
        <v>0</v>
      </c>
    </row>
    <row r="44" spans="1:14">
      <c r="A44">
        <v>43</v>
      </c>
      <c r="B44" t="s">
        <v>11</v>
      </c>
      <c r="C44" t="s">
        <v>12</v>
      </c>
      <c r="D44" t="s">
        <v>64</v>
      </c>
      <c r="E44" t="s">
        <v>80</v>
      </c>
      <c r="F44" t="s">
        <v>15</v>
      </c>
      <c r="G44" t="s">
        <v>35</v>
      </c>
      <c r="H44" t="s">
        <v>96</v>
      </c>
      <c r="I44" t="s">
        <v>73</v>
      </c>
      <c r="J44" t="s">
        <v>99</v>
      </c>
      <c r="K44">
        <v>5</v>
      </c>
      <c r="L44">
        <v>3</v>
      </c>
      <c r="M44">
        <v>1</v>
      </c>
      <c r="N44">
        <v>0</v>
      </c>
    </row>
    <row r="45" spans="1:14">
      <c r="A45">
        <v>44</v>
      </c>
      <c r="B45" t="s">
        <v>11</v>
      </c>
      <c r="C45" t="s">
        <v>12</v>
      </c>
      <c r="D45" t="s">
        <v>100</v>
      </c>
      <c r="E45" t="s">
        <v>34</v>
      </c>
      <c r="F45" t="s">
        <v>15</v>
      </c>
      <c r="G45" t="s">
        <v>35</v>
      </c>
      <c r="H45" t="s">
        <v>59</v>
      </c>
      <c r="I45" t="s">
        <v>43</v>
      </c>
      <c r="J45" t="s">
        <v>101</v>
      </c>
      <c r="K45">
        <v>5</v>
      </c>
      <c r="L45">
        <v>3</v>
      </c>
      <c r="M45">
        <v>1</v>
      </c>
      <c r="N45">
        <v>0</v>
      </c>
    </row>
    <row r="46" spans="1:14">
      <c r="A46">
        <v>45</v>
      </c>
      <c r="B46" t="s">
        <v>11</v>
      </c>
      <c r="C46" t="s">
        <v>12</v>
      </c>
      <c r="D46" t="s">
        <v>100</v>
      </c>
      <c r="E46" t="s">
        <v>80</v>
      </c>
      <c r="F46" t="s">
        <v>15</v>
      </c>
      <c r="G46" t="s">
        <v>35</v>
      </c>
      <c r="H46" t="s">
        <v>102</v>
      </c>
      <c r="I46" t="s">
        <v>103</v>
      </c>
      <c r="J46" t="s">
        <v>104</v>
      </c>
      <c r="K46">
        <v>6</v>
      </c>
      <c r="L46">
        <v>5</v>
      </c>
      <c r="M46">
        <v>1</v>
      </c>
      <c r="N46">
        <v>0</v>
      </c>
    </row>
    <row r="47" spans="1:14">
      <c r="A47">
        <v>46</v>
      </c>
      <c r="B47" t="s">
        <v>11</v>
      </c>
      <c r="C47" t="s">
        <v>12</v>
      </c>
      <c r="D47" t="s">
        <v>100</v>
      </c>
      <c r="E47" t="s">
        <v>80</v>
      </c>
      <c r="F47" t="s">
        <v>15</v>
      </c>
      <c r="G47" t="s">
        <v>35</v>
      </c>
      <c r="H47" t="s">
        <v>102</v>
      </c>
      <c r="I47" t="s">
        <v>103</v>
      </c>
      <c r="J47" t="s">
        <v>105</v>
      </c>
      <c r="K47">
        <v>6</v>
      </c>
      <c r="L47">
        <v>5</v>
      </c>
      <c r="M47">
        <v>1</v>
      </c>
      <c r="N47">
        <v>0</v>
      </c>
    </row>
    <row r="48" spans="1:14">
      <c r="A48">
        <v>47</v>
      </c>
      <c r="B48" t="s">
        <v>11</v>
      </c>
      <c r="C48" t="s">
        <v>12</v>
      </c>
      <c r="D48" t="s">
        <v>100</v>
      </c>
      <c r="E48" t="s">
        <v>80</v>
      </c>
      <c r="F48" t="s">
        <v>15</v>
      </c>
      <c r="G48" t="s">
        <v>35</v>
      </c>
      <c r="H48" t="s">
        <v>102</v>
      </c>
      <c r="I48" t="s">
        <v>103</v>
      </c>
      <c r="J48" t="s">
        <v>106</v>
      </c>
      <c r="K48">
        <v>4</v>
      </c>
      <c r="L48">
        <v>5</v>
      </c>
      <c r="M48">
        <v>1</v>
      </c>
      <c r="N48">
        <v>0</v>
      </c>
    </row>
    <row r="49" spans="1:14">
      <c r="A49">
        <v>48</v>
      </c>
      <c r="B49" t="s">
        <v>11</v>
      </c>
      <c r="C49" t="s">
        <v>12</v>
      </c>
      <c r="D49" t="s">
        <v>107</v>
      </c>
      <c r="E49" t="s">
        <v>80</v>
      </c>
      <c r="F49" t="s">
        <v>15</v>
      </c>
      <c r="G49" t="s">
        <v>35</v>
      </c>
      <c r="H49" t="s">
        <v>102</v>
      </c>
      <c r="I49" t="s">
        <v>103</v>
      </c>
      <c r="J49" t="s">
        <v>108</v>
      </c>
      <c r="K49">
        <v>5</v>
      </c>
      <c r="L49">
        <v>4</v>
      </c>
      <c r="M49">
        <v>1</v>
      </c>
      <c r="N49">
        <v>0</v>
      </c>
    </row>
    <row r="50" spans="1:14">
      <c r="A50">
        <v>49</v>
      </c>
      <c r="B50" t="s">
        <v>11</v>
      </c>
      <c r="C50" t="s">
        <v>12</v>
      </c>
      <c r="D50" t="s">
        <v>107</v>
      </c>
      <c r="E50" t="s">
        <v>80</v>
      </c>
      <c r="F50" t="s">
        <v>15</v>
      </c>
      <c r="G50" t="s">
        <v>35</v>
      </c>
      <c r="H50" t="s">
        <v>102</v>
      </c>
      <c r="I50" t="s">
        <v>73</v>
      </c>
      <c r="J50" t="s">
        <v>109</v>
      </c>
      <c r="K50">
        <v>7</v>
      </c>
      <c r="L50">
        <v>2</v>
      </c>
      <c r="M50">
        <v>1</v>
      </c>
      <c r="N50">
        <v>0</v>
      </c>
    </row>
    <row r="51" spans="1:14">
      <c r="A51">
        <v>50</v>
      </c>
      <c r="B51" t="s">
        <v>11</v>
      </c>
      <c r="C51" t="s">
        <v>12</v>
      </c>
      <c r="D51" t="s">
        <v>107</v>
      </c>
      <c r="E51" t="s">
        <v>80</v>
      </c>
      <c r="F51" t="s">
        <v>15</v>
      </c>
      <c r="G51" t="s">
        <v>75</v>
      </c>
      <c r="H51" t="s">
        <v>102</v>
      </c>
      <c r="I51" t="s">
        <v>27</v>
      </c>
      <c r="J51" t="s">
        <v>110</v>
      </c>
      <c r="K51">
        <v>9</v>
      </c>
      <c r="L51">
        <v>1</v>
      </c>
      <c r="M51">
        <v>1</v>
      </c>
      <c r="N51">
        <v>0</v>
      </c>
    </row>
    <row r="52" spans="1:14">
      <c r="A52">
        <v>51</v>
      </c>
      <c r="B52" t="s">
        <v>11</v>
      </c>
      <c r="C52" t="s">
        <v>12</v>
      </c>
      <c r="D52" t="s">
        <v>100</v>
      </c>
      <c r="E52" t="s">
        <v>34</v>
      </c>
      <c r="F52" t="s">
        <v>15</v>
      </c>
      <c r="G52" t="s">
        <v>35</v>
      </c>
      <c r="H52" t="s">
        <v>111</v>
      </c>
      <c r="I52" t="s">
        <v>103</v>
      </c>
      <c r="J52" t="s">
        <v>112</v>
      </c>
      <c r="K52">
        <v>5</v>
      </c>
      <c r="L52">
        <v>3</v>
      </c>
      <c r="M52">
        <v>1</v>
      </c>
      <c r="N52">
        <v>0</v>
      </c>
    </row>
    <row r="53" spans="1:14">
      <c r="A53">
        <v>52</v>
      </c>
      <c r="B53" t="s">
        <v>11</v>
      </c>
      <c r="C53" t="s">
        <v>12</v>
      </c>
      <c r="D53" t="s">
        <v>100</v>
      </c>
      <c r="E53" t="s">
        <v>22</v>
      </c>
      <c r="F53" t="s">
        <v>15</v>
      </c>
      <c r="G53" t="s">
        <v>26</v>
      </c>
      <c r="H53" t="s">
        <v>113</v>
      </c>
      <c r="I53" t="s">
        <v>103</v>
      </c>
      <c r="J53" t="s">
        <v>114</v>
      </c>
      <c r="K53">
        <v>5</v>
      </c>
      <c r="L53">
        <v>4</v>
      </c>
      <c r="M53">
        <v>1</v>
      </c>
      <c r="N53">
        <v>0</v>
      </c>
    </row>
    <row r="54" spans="1:14">
      <c r="A54">
        <v>53</v>
      </c>
      <c r="B54" t="s">
        <v>11</v>
      </c>
      <c r="C54" t="s">
        <v>12</v>
      </c>
      <c r="D54" t="s">
        <v>100</v>
      </c>
      <c r="E54" t="s">
        <v>22</v>
      </c>
      <c r="F54" t="s">
        <v>15</v>
      </c>
      <c r="G54" t="s">
        <v>35</v>
      </c>
      <c r="H54" t="s">
        <v>113</v>
      </c>
      <c r="I54" t="s">
        <v>103</v>
      </c>
      <c r="J54" t="s">
        <v>115</v>
      </c>
      <c r="K54">
        <v>5</v>
      </c>
      <c r="L54">
        <v>4</v>
      </c>
      <c r="M54">
        <v>2</v>
      </c>
      <c r="N54">
        <v>0</v>
      </c>
    </row>
    <row r="55" spans="1:14">
      <c r="A55">
        <v>54</v>
      </c>
      <c r="B55" t="s">
        <v>11</v>
      </c>
      <c r="C55" t="s">
        <v>12</v>
      </c>
      <c r="D55" t="s">
        <v>116</v>
      </c>
      <c r="E55" t="s">
        <v>80</v>
      </c>
      <c r="F55" t="s">
        <v>15</v>
      </c>
      <c r="G55" t="s">
        <v>35</v>
      </c>
      <c r="H55" t="s">
        <v>102</v>
      </c>
      <c r="I55" t="s">
        <v>103</v>
      </c>
      <c r="J55" t="s">
        <v>117</v>
      </c>
      <c r="K55">
        <v>5</v>
      </c>
      <c r="L55">
        <v>5</v>
      </c>
      <c r="M55">
        <v>2</v>
      </c>
      <c r="N55">
        <v>0</v>
      </c>
    </row>
    <row r="56" spans="1:14">
      <c r="A56">
        <v>55</v>
      </c>
      <c r="B56" t="s">
        <v>11</v>
      </c>
      <c r="C56" t="s">
        <v>12</v>
      </c>
      <c r="D56" t="s">
        <v>116</v>
      </c>
      <c r="E56" t="s">
        <v>14</v>
      </c>
      <c r="F56" t="s">
        <v>15</v>
      </c>
      <c r="G56" t="s">
        <v>26</v>
      </c>
      <c r="H56" t="s">
        <v>113</v>
      </c>
      <c r="I56" t="s">
        <v>103</v>
      </c>
      <c r="J56" t="s">
        <v>118</v>
      </c>
      <c r="K56">
        <v>5</v>
      </c>
      <c r="L56">
        <v>4</v>
      </c>
      <c r="M56">
        <v>2</v>
      </c>
      <c r="N56">
        <v>0</v>
      </c>
    </row>
    <row r="57" spans="1:14">
      <c r="A57">
        <v>56</v>
      </c>
      <c r="B57" t="s">
        <v>11</v>
      </c>
      <c r="C57" t="s">
        <v>12</v>
      </c>
      <c r="D57" t="s">
        <v>116</v>
      </c>
      <c r="E57" t="s">
        <v>22</v>
      </c>
      <c r="F57" t="s">
        <v>15</v>
      </c>
      <c r="G57" t="s">
        <v>26</v>
      </c>
      <c r="H57" t="s">
        <v>113</v>
      </c>
      <c r="I57" t="s">
        <v>43</v>
      </c>
      <c r="J57" t="s">
        <v>119</v>
      </c>
      <c r="K57">
        <v>6</v>
      </c>
      <c r="L57">
        <v>3</v>
      </c>
      <c r="M57">
        <v>2</v>
      </c>
      <c r="N57">
        <v>0</v>
      </c>
    </row>
    <row r="58" spans="1:14">
      <c r="A58">
        <v>57</v>
      </c>
      <c r="B58" t="s">
        <v>11</v>
      </c>
      <c r="C58" t="s">
        <v>12</v>
      </c>
      <c r="D58" t="s">
        <v>100</v>
      </c>
      <c r="E58" t="s">
        <v>34</v>
      </c>
      <c r="F58" t="s">
        <v>15</v>
      </c>
      <c r="G58" t="s">
        <v>26</v>
      </c>
      <c r="H58" t="s">
        <v>111</v>
      </c>
      <c r="I58" t="s">
        <v>43</v>
      </c>
      <c r="J58" t="s">
        <v>120</v>
      </c>
      <c r="K58">
        <v>4</v>
      </c>
      <c r="L58">
        <v>3</v>
      </c>
      <c r="M58">
        <v>2</v>
      </c>
      <c r="N58">
        <v>0</v>
      </c>
    </row>
    <row r="59" spans="1:14">
      <c r="A59">
        <v>58</v>
      </c>
      <c r="B59" t="s">
        <v>11</v>
      </c>
      <c r="C59" t="s">
        <v>12</v>
      </c>
      <c r="D59" t="s">
        <v>121</v>
      </c>
      <c r="E59" t="s">
        <v>34</v>
      </c>
      <c r="F59" t="s">
        <v>15</v>
      </c>
      <c r="G59" t="s">
        <v>122</v>
      </c>
      <c r="H59" t="s">
        <v>111</v>
      </c>
      <c r="I59" t="s">
        <v>43</v>
      </c>
      <c r="J59" t="s">
        <v>123</v>
      </c>
      <c r="K59">
        <v>6</v>
      </c>
      <c r="L59">
        <v>3</v>
      </c>
      <c r="M59">
        <v>2</v>
      </c>
      <c r="N59">
        <v>0</v>
      </c>
    </row>
    <row r="60" spans="1:14">
      <c r="A60">
        <v>59</v>
      </c>
      <c r="B60" t="s">
        <v>11</v>
      </c>
      <c r="C60" t="s">
        <v>12</v>
      </c>
      <c r="D60" t="s">
        <v>124</v>
      </c>
      <c r="E60" t="s">
        <v>34</v>
      </c>
      <c r="F60" t="s">
        <v>15</v>
      </c>
      <c r="G60" t="s">
        <v>122</v>
      </c>
      <c r="H60" t="s">
        <v>111</v>
      </c>
      <c r="I60" t="s">
        <v>43</v>
      </c>
      <c r="J60" t="s">
        <v>124</v>
      </c>
      <c r="K60">
        <v>5</v>
      </c>
      <c r="L60">
        <v>4</v>
      </c>
      <c r="M60">
        <v>2</v>
      </c>
      <c r="N60">
        <v>0</v>
      </c>
    </row>
    <row r="61" spans="1:14">
      <c r="A61">
        <v>60</v>
      </c>
      <c r="B61" t="s">
        <v>11</v>
      </c>
      <c r="C61" t="s">
        <v>12</v>
      </c>
      <c r="D61" t="s">
        <v>124</v>
      </c>
      <c r="E61" t="s">
        <v>22</v>
      </c>
      <c r="F61" t="s">
        <v>15</v>
      </c>
      <c r="G61" t="s">
        <v>122</v>
      </c>
      <c r="H61" t="s">
        <v>125</v>
      </c>
      <c r="I61" t="s">
        <v>43</v>
      </c>
      <c r="J61" t="s">
        <v>126</v>
      </c>
      <c r="K61">
        <v>5</v>
      </c>
      <c r="L61">
        <v>3</v>
      </c>
      <c r="M61">
        <v>1</v>
      </c>
      <c r="N61">
        <v>0</v>
      </c>
    </row>
    <row r="62" spans="1:14">
      <c r="A62">
        <v>61</v>
      </c>
      <c r="B62" t="s">
        <v>11</v>
      </c>
      <c r="C62" t="s">
        <v>12</v>
      </c>
      <c r="D62" t="s">
        <v>127</v>
      </c>
      <c r="E62" t="s">
        <v>14</v>
      </c>
      <c r="F62" t="s">
        <v>15</v>
      </c>
      <c r="G62" t="s">
        <v>26</v>
      </c>
      <c r="H62" t="s">
        <v>113</v>
      </c>
      <c r="I62" t="s">
        <v>20</v>
      </c>
      <c r="J62" t="s">
        <v>128</v>
      </c>
      <c r="K62">
        <v>6</v>
      </c>
      <c r="L62">
        <v>3</v>
      </c>
      <c r="M62">
        <v>1</v>
      </c>
      <c r="N62">
        <v>0</v>
      </c>
    </row>
    <row r="63" spans="1:14">
      <c r="A63">
        <v>62</v>
      </c>
      <c r="B63" t="s">
        <v>11</v>
      </c>
      <c r="C63" t="s">
        <v>12</v>
      </c>
      <c r="D63" t="s">
        <v>127</v>
      </c>
      <c r="E63" t="s">
        <v>22</v>
      </c>
      <c r="F63" t="s">
        <v>15</v>
      </c>
      <c r="G63" t="s">
        <v>35</v>
      </c>
      <c r="H63" t="s">
        <v>102</v>
      </c>
      <c r="I63" t="s">
        <v>103</v>
      </c>
      <c r="J63" t="s">
        <v>129</v>
      </c>
      <c r="K63">
        <v>5</v>
      </c>
      <c r="L63">
        <v>5</v>
      </c>
      <c r="M63">
        <v>2</v>
      </c>
      <c r="N63">
        <v>0</v>
      </c>
    </row>
    <row r="64" spans="1:14">
      <c r="A64">
        <v>63</v>
      </c>
      <c r="B64" t="s">
        <v>11</v>
      </c>
      <c r="C64" t="s">
        <v>12</v>
      </c>
      <c r="D64" t="s">
        <v>127</v>
      </c>
      <c r="E64" t="s">
        <v>22</v>
      </c>
      <c r="F64" t="s">
        <v>15</v>
      </c>
      <c r="G64" t="s">
        <v>35</v>
      </c>
      <c r="H64" t="s">
        <v>102</v>
      </c>
      <c r="I64" t="s">
        <v>103</v>
      </c>
      <c r="J64" t="s">
        <v>130</v>
      </c>
      <c r="K64">
        <v>5</v>
      </c>
      <c r="L64">
        <v>4</v>
      </c>
      <c r="M64">
        <v>2</v>
      </c>
      <c r="N64">
        <v>0</v>
      </c>
    </row>
    <row r="65" spans="1:14">
      <c r="A65">
        <v>64</v>
      </c>
      <c r="B65" t="s">
        <v>11</v>
      </c>
      <c r="C65" t="s">
        <v>12</v>
      </c>
      <c r="D65" t="s">
        <v>127</v>
      </c>
      <c r="E65" t="s">
        <v>80</v>
      </c>
      <c r="F65" t="s">
        <v>15</v>
      </c>
      <c r="G65" t="s">
        <v>35</v>
      </c>
      <c r="H65" t="s">
        <v>102</v>
      </c>
      <c r="I65" t="s">
        <v>131</v>
      </c>
      <c r="J65" t="s">
        <v>132</v>
      </c>
      <c r="K65">
        <v>6</v>
      </c>
      <c r="L65">
        <v>6</v>
      </c>
      <c r="M65">
        <v>2</v>
      </c>
      <c r="N65">
        <v>0</v>
      </c>
    </row>
    <row r="66" spans="1:14">
      <c r="A66">
        <v>65</v>
      </c>
      <c r="B66" t="s">
        <v>11</v>
      </c>
      <c r="C66" t="s">
        <v>12</v>
      </c>
      <c r="D66" t="s">
        <v>127</v>
      </c>
      <c r="E66" t="s">
        <v>22</v>
      </c>
      <c r="F66" t="s">
        <v>15</v>
      </c>
      <c r="G66" t="s">
        <v>26</v>
      </c>
      <c r="H66" t="s">
        <v>113</v>
      </c>
      <c r="I66" t="s">
        <v>131</v>
      </c>
      <c r="J66" t="s">
        <v>133</v>
      </c>
      <c r="K66">
        <v>5</v>
      </c>
      <c r="L66">
        <v>4</v>
      </c>
      <c r="M66">
        <v>1</v>
      </c>
      <c r="N66">
        <v>0</v>
      </c>
    </row>
    <row r="67" spans="1:14">
      <c r="A67">
        <v>66</v>
      </c>
      <c r="B67" t="s">
        <v>11</v>
      </c>
      <c r="C67" t="s">
        <v>12</v>
      </c>
      <c r="D67" t="s">
        <v>127</v>
      </c>
      <c r="E67" t="s">
        <v>14</v>
      </c>
      <c r="F67" t="s">
        <v>15</v>
      </c>
      <c r="G67" t="s">
        <v>26</v>
      </c>
      <c r="H67" t="s">
        <v>113</v>
      </c>
      <c r="I67" t="s">
        <v>1587</v>
      </c>
      <c r="J67" t="s">
        <v>134</v>
      </c>
      <c r="K67">
        <v>7</v>
      </c>
      <c r="L67">
        <v>3</v>
      </c>
      <c r="M67">
        <v>1</v>
      </c>
      <c r="N67">
        <v>0</v>
      </c>
    </row>
    <row r="68" spans="1:14">
      <c r="A68">
        <v>67</v>
      </c>
      <c r="B68" t="s">
        <v>11</v>
      </c>
      <c r="C68" t="s">
        <v>12</v>
      </c>
      <c r="D68" t="s">
        <v>135</v>
      </c>
      <c r="E68" t="s">
        <v>22</v>
      </c>
      <c r="F68" t="s">
        <v>15</v>
      </c>
      <c r="G68" t="s">
        <v>122</v>
      </c>
      <c r="H68" t="s">
        <v>125</v>
      </c>
      <c r="I68" t="s">
        <v>20</v>
      </c>
      <c r="J68" t="s">
        <v>136</v>
      </c>
      <c r="K68">
        <v>5</v>
      </c>
      <c r="L68">
        <v>3</v>
      </c>
      <c r="M68">
        <v>2</v>
      </c>
      <c r="N68">
        <v>0</v>
      </c>
    </row>
    <row r="69" spans="1:14">
      <c r="A69">
        <v>68</v>
      </c>
      <c r="B69" t="s">
        <v>11</v>
      </c>
      <c r="C69" t="s">
        <v>12</v>
      </c>
      <c r="D69" t="s">
        <v>127</v>
      </c>
      <c r="E69" t="s">
        <v>80</v>
      </c>
      <c r="F69" t="s">
        <v>15</v>
      </c>
      <c r="G69" t="s">
        <v>26</v>
      </c>
      <c r="H69" t="s">
        <v>137</v>
      </c>
      <c r="I69" t="s">
        <v>131</v>
      </c>
      <c r="J69" t="s">
        <v>138</v>
      </c>
      <c r="K69">
        <v>4</v>
      </c>
      <c r="L69">
        <v>6</v>
      </c>
      <c r="M69">
        <v>2</v>
      </c>
      <c r="N69">
        <v>0</v>
      </c>
    </row>
    <row r="70" spans="1:14">
      <c r="A70">
        <v>69</v>
      </c>
      <c r="B70" t="s">
        <v>11</v>
      </c>
      <c r="C70" t="s">
        <v>12</v>
      </c>
      <c r="D70" t="s">
        <v>127</v>
      </c>
      <c r="E70" t="s">
        <v>34</v>
      </c>
      <c r="F70" t="s">
        <v>15</v>
      </c>
      <c r="G70" t="s">
        <v>122</v>
      </c>
      <c r="H70" t="s">
        <v>139</v>
      </c>
      <c r="I70" t="s">
        <v>131</v>
      </c>
      <c r="J70" t="s">
        <v>140</v>
      </c>
      <c r="K70">
        <v>4</v>
      </c>
      <c r="L70">
        <v>7</v>
      </c>
      <c r="M70">
        <v>2</v>
      </c>
      <c r="N70">
        <v>0</v>
      </c>
    </row>
    <row r="71" spans="1:14">
      <c r="A71">
        <v>70</v>
      </c>
      <c r="B71" t="s">
        <v>11</v>
      </c>
      <c r="C71" t="s">
        <v>12</v>
      </c>
      <c r="D71" t="s">
        <v>127</v>
      </c>
      <c r="E71" t="s">
        <v>14</v>
      </c>
      <c r="F71" t="s">
        <v>15</v>
      </c>
      <c r="G71" t="s">
        <v>122</v>
      </c>
      <c r="H71" t="s">
        <v>139</v>
      </c>
      <c r="I71" t="s">
        <v>141</v>
      </c>
      <c r="J71" t="s">
        <v>142</v>
      </c>
      <c r="K71">
        <v>5</v>
      </c>
      <c r="L71">
        <v>5</v>
      </c>
      <c r="M71">
        <v>2</v>
      </c>
      <c r="N71">
        <v>0</v>
      </c>
    </row>
    <row r="72" spans="1:14">
      <c r="A72">
        <v>71</v>
      </c>
      <c r="B72" t="s">
        <v>11</v>
      </c>
      <c r="C72" t="s">
        <v>12</v>
      </c>
      <c r="D72" t="s">
        <v>135</v>
      </c>
      <c r="E72" t="s">
        <v>22</v>
      </c>
      <c r="F72" t="s">
        <v>15</v>
      </c>
      <c r="G72" t="s">
        <v>122</v>
      </c>
      <c r="H72" t="s">
        <v>125</v>
      </c>
      <c r="I72" t="s">
        <v>20</v>
      </c>
      <c r="J72" t="s">
        <v>143</v>
      </c>
      <c r="K72">
        <v>6</v>
      </c>
      <c r="L72">
        <v>3</v>
      </c>
      <c r="M72">
        <v>5</v>
      </c>
      <c r="N72">
        <v>0</v>
      </c>
    </row>
    <row r="73" spans="1:14">
      <c r="A73">
        <v>72</v>
      </c>
      <c r="B73" t="s">
        <v>11</v>
      </c>
      <c r="C73" t="s">
        <v>12</v>
      </c>
      <c r="D73" t="s">
        <v>144</v>
      </c>
      <c r="E73" t="s">
        <v>34</v>
      </c>
      <c r="F73" t="s">
        <v>15</v>
      </c>
      <c r="G73" t="s">
        <v>122</v>
      </c>
      <c r="H73" t="s">
        <v>125</v>
      </c>
      <c r="I73" t="s">
        <v>20</v>
      </c>
      <c r="J73" t="s">
        <v>145</v>
      </c>
      <c r="K73">
        <v>6</v>
      </c>
      <c r="L73">
        <v>3</v>
      </c>
      <c r="M73">
        <v>2</v>
      </c>
      <c r="N73">
        <v>0</v>
      </c>
    </row>
    <row r="74" spans="1:14">
      <c r="A74">
        <v>73</v>
      </c>
      <c r="B74" t="s">
        <v>11</v>
      </c>
      <c r="C74" t="s">
        <v>12</v>
      </c>
      <c r="D74" t="s">
        <v>124</v>
      </c>
      <c r="E74" t="s">
        <v>22</v>
      </c>
      <c r="F74" t="s">
        <v>15</v>
      </c>
      <c r="G74" t="s">
        <v>122</v>
      </c>
      <c r="H74" t="s">
        <v>125</v>
      </c>
      <c r="I74" t="s">
        <v>20</v>
      </c>
      <c r="J74" t="s">
        <v>146</v>
      </c>
      <c r="K74">
        <v>5</v>
      </c>
      <c r="L74">
        <v>3</v>
      </c>
      <c r="M74">
        <v>2</v>
      </c>
      <c r="N74">
        <v>0</v>
      </c>
    </row>
    <row r="75" spans="1:14">
      <c r="A75">
        <v>74</v>
      </c>
      <c r="B75" t="s">
        <v>11</v>
      </c>
      <c r="C75" t="s">
        <v>12</v>
      </c>
      <c r="D75" t="s">
        <v>124</v>
      </c>
      <c r="E75" t="s">
        <v>34</v>
      </c>
      <c r="F75" t="s">
        <v>15</v>
      </c>
      <c r="G75" t="s">
        <v>122</v>
      </c>
      <c r="H75" t="s">
        <v>147</v>
      </c>
      <c r="I75" t="s">
        <v>20</v>
      </c>
      <c r="J75" t="s">
        <v>148</v>
      </c>
      <c r="K75">
        <v>5</v>
      </c>
      <c r="L75">
        <v>3</v>
      </c>
      <c r="M75">
        <v>2</v>
      </c>
      <c r="N75">
        <v>0</v>
      </c>
    </row>
    <row r="76" spans="1:14">
      <c r="A76">
        <v>75</v>
      </c>
      <c r="B76" t="s">
        <v>11</v>
      </c>
      <c r="C76" t="s">
        <v>12</v>
      </c>
      <c r="D76" t="s">
        <v>121</v>
      </c>
      <c r="E76" t="s">
        <v>34</v>
      </c>
      <c r="F76" t="s">
        <v>15</v>
      </c>
      <c r="G76" t="s">
        <v>122</v>
      </c>
      <c r="H76" t="s">
        <v>147</v>
      </c>
      <c r="I76" t="s">
        <v>43</v>
      </c>
      <c r="J76" t="s">
        <v>149</v>
      </c>
      <c r="K76">
        <v>6</v>
      </c>
      <c r="L76">
        <v>3</v>
      </c>
      <c r="M76">
        <v>1</v>
      </c>
      <c r="N76">
        <v>0</v>
      </c>
    </row>
    <row r="77" spans="1:14">
      <c r="A77">
        <v>76</v>
      </c>
      <c r="B77" t="s">
        <v>11</v>
      </c>
      <c r="C77" t="s">
        <v>12</v>
      </c>
      <c r="D77" t="s">
        <v>121</v>
      </c>
      <c r="E77" t="s">
        <v>34</v>
      </c>
      <c r="F77" t="s">
        <v>15</v>
      </c>
      <c r="G77" t="s">
        <v>16</v>
      </c>
      <c r="H77" t="s">
        <v>147</v>
      </c>
      <c r="I77" t="s">
        <v>43</v>
      </c>
      <c r="J77" t="s">
        <v>150</v>
      </c>
      <c r="K77">
        <v>7</v>
      </c>
      <c r="L77">
        <v>3</v>
      </c>
      <c r="M77">
        <v>1</v>
      </c>
      <c r="N77">
        <v>0</v>
      </c>
    </row>
    <row r="78" spans="1:14">
      <c r="A78">
        <v>77</v>
      </c>
      <c r="B78" t="s">
        <v>11</v>
      </c>
      <c r="C78" t="s">
        <v>12</v>
      </c>
      <c r="D78" t="s">
        <v>151</v>
      </c>
      <c r="E78" t="s">
        <v>22</v>
      </c>
      <c r="F78" t="s">
        <v>15</v>
      </c>
      <c r="G78" t="s">
        <v>16</v>
      </c>
      <c r="H78" t="s">
        <v>147</v>
      </c>
      <c r="I78" t="s">
        <v>43</v>
      </c>
      <c r="J78" t="s">
        <v>152</v>
      </c>
      <c r="K78">
        <v>7</v>
      </c>
      <c r="L78">
        <v>2</v>
      </c>
      <c r="M78">
        <v>1</v>
      </c>
      <c r="N78">
        <v>0</v>
      </c>
    </row>
    <row r="79" spans="1:14">
      <c r="A79">
        <v>78</v>
      </c>
      <c r="B79" t="s">
        <v>11</v>
      </c>
      <c r="C79" t="s">
        <v>12</v>
      </c>
      <c r="D79" t="s">
        <v>151</v>
      </c>
      <c r="E79" t="s">
        <v>22</v>
      </c>
      <c r="F79" t="s">
        <v>15</v>
      </c>
      <c r="G79" t="s">
        <v>16</v>
      </c>
      <c r="H79" t="s">
        <v>147</v>
      </c>
      <c r="I79" t="s">
        <v>43</v>
      </c>
      <c r="J79" t="s">
        <v>153</v>
      </c>
      <c r="K79">
        <v>6</v>
      </c>
      <c r="L79">
        <v>3</v>
      </c>
      <c r="M79">
        <v>2</v>
      </c>
      <c r="N79">
        <v>0</v>
      </c>
    </row>
    <row r="80" spans="1:14">
      <c r="A80">
        <v>79</v>
      </c>
      <c r="B80" t="s">
        <v>11</v>
      </c>
      <c r="C80" t="s">
        <v>12</v>
      </c>
      <c r="D80" t="s">
        <v>151</v>
      </c>
      <c r="E80" t="s">
        <v>22</v>
      </c>
      <c r="F80" t="s">
        <v>15</v>
      </c>
      <c r="G80" t="s">
        <v>122</v>
      </c>
      <c r="H80" t="s">
        <v>147</v>
      </c>
      <c r="I80" t="s">
        <v>141</v>
      </c>
      <c r="J80" t="s">
        <v>154</v>
      </c>
      <c r="K80">
        <v>7</v>
      </c>
      <c r="L80">
        <v>2</v>
      </c>
      <c r="M80">
        <v>2</v>
      </c>
      <c r="N80">
        <v>0</v>
      </c>
    </row>
    <row r="81" spans="1:14">
      <c r="A81">
        <v>80</v>
      </c>
      <c r="B81" t="s">
        <v>11</v>
      </c>
      <c r="C81" t="s">
        <v>12</v>
      </c>
      <c r="D81" t="s">
        <v>124</v>
      </c>
      <c r="E81" t="s">
        <v>22</v>
      </c>
      <c r="F81" t="s">
        <v>15</v>
      </c>
      <c r="G81" t="s">
        <v>122</v>
      </c>
      <c r="H81" t="s">
        <v>147</v>
      </c>
      <c r="I81" t="s">
        <v>20</v>
      </c>
      <c r="J81" t="s">
        <v>155</v>
      </c>
      <c r="K81">
        <v>6</v>
      </c>
      <c r="L81">
        <v>2</v>
      </c>
      <c r="M81">
        <v>2</v>
      </c>
      <c r="N81">
        <v>0</v>
      </c>
    </row>
    <row r="82" spans="1:14">
      <c r="A82">
        <v>81</v>
      </c>
      <c r="B82" t="s">
        <v>11</v>
      </c>
      <c r="C82" t="s">
        <v>12</v>
      </c>
      <c r="D82" t="s">
        <v>144</v>
      </c>
      <c r="E82" t="s">
        <v>22</v>
      </c>
      <c r="F82" t="s">
        <v>15</v>
      </c>
      <c r="G82" t="s">
        <v>122</v>
      </c>
      <c r="H82" t="s">
        <v>125</v>
      </c>
      <c r="I82" t="s">
        <v>20</v>
      </c>
      <c r="J82" t="s">
        <v>156</v>
      </c>
      <c r="K82">
        <v>6</v>
      </c>
      <c r="L82">
        <v>3</v>
      </c>
      <c r="M82">
        <v>1</v>
      </c>
      <c r="N82">
        <v>0</v>
      </c>
    </row>
    <row r="83" spans="1:14">
      <c r="A83">
        <v>82</v>
      </c>
      <c r="B83" t="s">
        <v>11</v>
      </c>
      <c r="C83" t="s">
        <v>12</v>
      </c>
      <c r="D83" t="s">
        <v>144</v>
      </c>
      <c r="E83" t="s">
        <v>34</v>
      </c>
      <c r="F83" t="s">
        <v>15</v>
      </c>
      <c r="G83" t="s">
        <v>122</v>
      </c>
      <c r="H83" t="s">
        <v>125</v>
      </c>
      <c r="I83" t="s">
        <v>20</v>
      </c>
      <c r="J83" t="s">
        <v>157</v>
      </c>
      <c r="K83">
        <v>5</v>
      </c>
      <c r="L83">
        <v>3</v>
      </c>
      <c r="M83">
        <v>1</v>
      </c>
      <c r="N83">
        <v>0</v>
      </c>
    </row>
    <row r="84" spans="1:14">
      <c r="A84">
        <v>83</v>
      </c>
      <c r="B84" t="s">
        <v>11</v>
      </c>
      <c r="C84" t="s">
        <v>12</v>
      </c>
      <c r="D84" t="s">
        <v>135</v>
      </c>
      <c r="E84" t="s">
        <v>14</v>
      </c>
      <c r="F84" t="s">
        <v>15</v>
      </c>
      <c r="G84" t="s">
        <v>122</v>
      </c>
      <c r="H84" t="s">
        <v>139</v>
      </c>
      <c r="I84" t="s">
        <v>20</v>
      </c>
      <c r="J84" t="s">
        <v>158</v>
      </c>
      <c r="K84">
        <v>7</v>
      </c>
      <c r="L84">
        <v>2</v>
      </c>
      <c r="M84">
        <v>2</v>
      </c>
      <c r="N84">
        <v>0</v>
      </c>
    </row>
    <row r="85" spans="1:14">
      <c r="A85">
        <v>84</v>
      </c>
      <c r="B85" t="s">
        <v>11</v>
      </c>
      <c r="C85" t="s">
        <v>12</v>
      </c>
      <c r="D85" t="s">
        <v>127</v>
      </c>
      <c r="E85" t="s">
        <v>22</v>
      </c>
      <c r="F85" t="s">
        <v>15</v>
      </c>
      <c r="G85" t="s">
        <v>122</v>
      </c>
      <c r="H85" t="s">
        <v>139</v>
      </c>
      <c r="I85" t="s">
        <v>20</v>
      </c>
      <c r="J85" t="s">
        <v>159</v>
      </c>
      <c r="K85">
        <v>5</v>
      </c>
      <c r="L85">
        <v>4</v>
      </c>
      <c r="M85">
        <v>2</v>
      </c>
      <c r="N85">
        <v>0</v>
      </c>
    </row>
    <row r="86" spans="1:14">
      <c r="A86">
        <v>85</v>
      </c>
      <c r="B86" t="s">
        <v>11</v>
      </c>
      <c r="C86" t="s">
        <v>12</v>
      </c>
      <c r="D86" t="s">
        <v>127</v>
      </c>
      <c r="E86" t="s">
        <v>22</v>
      </c>
      <c r="F86" t="s">
        <v>15</v>
      </c>
      <c r="G86" t="s">
        <v>122</v>
      </c>
      <c r="H86" t="s">
        <v>139</v>
      </c>
      <c r="I86" t="s">
        <v>43</v>
      </c>
      <c r="J86" t="s">
        <v>160</v>
      </c>
      <c r="K86">
        <v>5</v>
      </c>
      <c r="L86">
        <v>6</v>
      </c>
      <c r="M86">
        <v>2</v>
      </c>
      <c r="N86">
        <v>0</v>
      </c>
    </row>
    <row r="87" spans="1:14">
      <c r="A87">
        <v>86</v>
      </c>
      <c r="B87" t="s">
        <v>11</v>
      </c>
      <c r="C87" t="s">
        <v>12</v>
      </c>
      <c r="D87" t="s">
        <v>127</v>
      </c>
      <c r="E87" t="s">
        <v>22</v>
      </c>
      <c r="F87" t="s">
        <v>15</v>
      </c>
      <c r="G87" t="s">
        <v>26</v>
      </c>
      <c r="H87" t="s">
        <v>137</v>
      </c>
      <c r="I87" t="s">
        <v>131</v>
      </c>
      <c r="J87" t="s">
        <v>161</v>
      </c>
      <c r="K87">
        <v>4</v>
      </c>
      <c r="L87">
        <v>6</v>
      </c>
      <c r="M87">
        <v>3</v>
      </c>
      <c r="N87">
        <v>0</v>
      </c>
    </row>
    <row r="88" spans="1:14">
      <c r="A88">
        <v>87</v>
      </c>
      <c r="B88" t="s">
        <v>11</v>
      </c>
      <c r="C88" t="s">
        <v>12</v>
      </c>
      <c r="D88" t="s">
        <v>127</v>
      </c>
      <c r="E88" t="s">
        <v>22</v>
      </c>
      <c r="F88" t="s">
        <v>15</v>
      </c>
      <c r="G88" t="s">
        <v>26</v>
      </c>
      <c r="H88" t="s">
        <v>137</v>
      </c>
      <c r="I88" t="s">
        <v>20</v>
      </c>
      <c r="J88" t="s">
        <v>162</v>
      </c>
      <c r="K88">
        <v>4</v>
      </c>
      <c r="L88">
        <v>7</v>
      </c>
      <c r="M88">
        <v>2</v>
      </c>
      <c r="N88">
        <v>0</v>
      </c>
    </row>
    <row r="89" spans="1:14">
      <c r="A89">
        <v>88</v>
      </c>
      <c r="B89" t="s">
        <v>11</v>
      </c>
      <c r="C89" t="s">
        <v>12</v>
      </c>
      <c r="D89" t="s">
        <v>127</v>
      </c>
      <c r="E89" t="s">
        <v>14</v>
      </c>
      <c r="F89" t="s">
        <v>15</v>
      </c>
      <c r="G89" t="s">
        <v>122</v>
      </c>
      <c r="H89" t="s">
        <v>139</v>
      </c>
      <c r="I89" t="s">
        <v>20</v>
      </c>
      <c r="J89" t="s">
        <v>163</v>
      </c>
      <c r="K89">
        <v>5</v>
      </c>
      <c r="L89">
        <v>4</v>
      </c>
      <c r="M89">
        <v>1</v>
      </c>
      <c r="N89">
        <v>0</v>
      </c>
    </row>
    <row r="90" spans="1:14">
      <c r="A90">
        <v>89</v>
      </c>
      <c r="B90" t="s">
        <v>11</v>
      </c>
      <c r="C90" t="s">
        <v>12</v>
      </c>
      <c r="D90" t="s">
        <v>127</v>
      </c>
      <c r="E90" t="s">
        <v>14</v>
      </c>
      <c r="F90" t="s">
        <v>15</v>
      </c>
      <c r="G90" t="s">
        <v>122</v>
      </c>
      <c r="H90" t="s">
        <v>139</v>
      </c>
      <c r="I90" t="s">
        <v>20</v>
      </c>
      <c r="J90" t="s">
        <v>164</v>
      </c>
      <c r="K90">
        <v>6</v>
      </c>
      <c r="L90">
        <v>2</v>
      </c>
      <c r="M90">
        <v>1</v>
      </c>
      <c r="N90">
        <v>0</v>
      </c>
    </row>
    <row r="91" spans="1:14">
      <c r="A91">
        <v>90</v>
      </c>
      <c r="B91" t="s">
        <v>11</v>
      </c>
      <c r="C91" t="s">
        <v>12</v>
      </c>
      <c r="D91" t="s">
        <v>135</v>
      </c>
      <c r="E91" t="s">
        <v>14</v>
      </c>
      <c r="F91" t="s">
        <v>15</v>
      </c>
      <c r="G91" t="s">
        <v>122</v>
      </c>
      <c r="H91" t="s">
        <v>139</v>
      </c>
      <c r="I91" t="s">
        <v>20</v>
      </c>
      <c r="J91" t="s">
        <v>165</v>
      </c>
      <c r="K91">
        <v>7</v>
      </c>
      <c r="L91">
        <v>3</v>
      </c>
      <c r="M91">
        <v>2</v>
      </c>
      <c r="N91">
        <v>0</v>
      </c>
    </row>
    <row r="92" spans="1:14">
      <c r="A92">
        <v>91</v>
      </c>
      <c r="B92" t="s">
        <v>11</v>
      </c>
      <c r="C92" t="s">
        <v>12</v>
      </c>
      <c r="D92" t="s">
        <v>135</v>
      </c>
      <c r="E92" t="s">
        <v>22</v>
      </c>
      <c r="F92" t="s">
        <v>15</v>
      </c>
      <c r="G92" t="s">
        <v>122</v>
      </c>
      <c r="H92" t="s">
        <v>139</v>
      </c>
      <c r="I92" t="s">
        <v>20</v>
      </c>
      <c r="J92" t="s">
        <v>166</v>
      </c>
      <c r="K92">
        <v>7</v>
      </c>
      <c r="L92">
        <v>3</v>
      </c>
      <c r="M92">
        <v>2</v>
      </c>
      <c r="N92">
        <v>0</v>
      </c>
    </row>
    <row r="93" spans="1:14">
      <c r="A93">
        <v>92</v>
      </c>
      <c r="B93" t="s">
        <v>11</v>
      </c>
      <c r="C93" t="s">
        <v>12</v>
      </c>
      <c r="D93" t="s">
        <v>144</v>
      </c>
      <c r="E93" t="s">
        <v>22</v>
      </c>
      <c r="F93" t="s">
        <v>15</v>
      </c>
      <c r="G93" t="s">
        <v>122</v>
      </c>
      <c r="H93" t="s">
        <v>167</v>
      </c>
      <c r="I93" t="s">
        <v>20</v>
      </c>
      <c r="J93" t="s">
        <v>168</v>
      </c>
      <c r="K93">
        <v>4</v>
      </c>
      <c r="L93">
        <v>4</v>
      </c>
      <c r="M93">
        <v>2</v>
      </c>
      <c r="N93">
        <v>0</v>
      </c>
    </row>
    <row r="94" spans="1:14">
      <c r="A94">
        <v>93</v>
      </c>
      <c r="B94" t="s">
        <v>11</v>
      </c>
      <c r="C94" t="s">
        <v>12</v>
      </c>
      <c r="D94" t="s">
        <v>144</v>
      </c>
      <c r="E94" t="s">
        <v>22</v>
      </c>
      <c r="F94" t="s">
        <v>15</v>
      </c>
      <c r="G94" t="s">
        <v>122</v>
      </c>
      <c r="H94" t="s">
        <v>147</v>
      </c>
      <c r="I94" t="s">
        <v>20</v>
      </c>
      <c r="J94" t="s">
        <v>169</v>
      </c>
      <c r="K94">
        <v>7</v>
      </c>
      <c r="L94">
        <v>3</v>
      </c>
      <c r="M94">
        <v>1</v>
      </c>
      <c r="N94">
        <v>0</v>
      </c>
    </row>
    <row r="95" spans="1:14">
      <c r="A95">
        <v>94</v>
      </c>
      <c r="B95" t="s">
        <v>11</v>
      </c>
      <c r="C95" t="s">
        <v>12</v>
      </c>
      <c r="D95" t="s">
        <v>151</v>
      </c>
      <c r="E95" t="s">
        <v>22</v>
      </c>
      <c r="F95" t="s">
        <v>15</v>
      </c>
      <c r="G95" t="s">
        <v>16</v>
      </c>
      <c r="H95" t="s">
        <v>167</v>
      </c>
      <c r="I95" t="s">
        <v>1587</v>
      </c>
      <c r="J95" t="s">
        <v>170</v>
      </c>
      <c r="K95">
        <v>8</v>
      </c>
      <c r="L95">
        <v>2</v>
      </c>
      <c r="M95">
        <v>2</v>
      </c>
      <c r="N95">
        <v>0</v>
      </c>
    </row>
    <row r="96" spans="1:14">
      <c r="A96">
        <v>95</v>
      </c>
      <c r="B96" t="s">
        <v>11</v>
      </c>
      <c r="C96" t="s">
        <v>12</v>
      </c>
      <c r="D96" t="s">
        <v>144</v>
      </c>
      <c r="E96" t="s">
        <v>22</v>
      </c>
      <c r="F96" t="s">
        <v>15</v>
      </c>
      <c r="G96" t="s">
        <v>16</v>
      </c>
      <c r="H96" t="s">
        <v>167</v>
      </c>
      <c r="I96" t="s">
        <v>20</v>
      </c>
      <c r="J96" t="s">
        <v>171</v>
      </c>
      <c r="K96">
        <v>7</v>
      </c>
      <c r="L96">
        <v>2</v>
      </c>
      <c r="M96">
        <v>1</v>
      </c>
      <c r="N96">
        <v>0</v>
      </c>
    </row>
    <row r="97" spans="1:14">
      <c r="A97">
        <v>96</v>
      </c>
      <c r="B97" t="s">
        <v>11</v>
      </c>
      <c r="C97" t="s">
        <v>12</v>
      </c>
      <c r="D97" t="s">
        <v>144</v>
      </c>
      <c r="E97" t="s">
        <v>22</v>
      </c>
      <c r="F97" t="s">
        <v>15</v>
      </c>
      <c r="G97" t="s">
        <v>16</v>
      </c>
      <c r="H97" t="s">
        <v>167</v>
      </c>
      <c r="I97" t="s">
        <v>20</v>
      </c>
      <c r="J97" t="s">
        <v>172</v>
      </c>
      <c r="K97">
        <v>7</v>
      </c>
      <c r="L97">
        <v>2</v>
      </c>
      <c r="M97">
        <v>1</v>
      </c>
      <c r="N97">
        <v>0</v>
      </c>
    </row>
    <row r="98" spans="1:14">
      <c r="A98">
        <v>97</v>
      </c>
      <c r="B98" t="s">
        <v>11</v>
      </c>
      <c r="C98" t="s">
        <v>12</v>
      </c>
      <c r="D98" t="s">
        <v>144</v>
      </c>
      <c r="E98" t="s">
        <v>22</v>
      </c>
      <c r="F98" t="s">
        <v>15</v>
      </c>
      <c r="G98" t="s">
        <v>122</v>
      </c>
      <c r="H98" t="s">
        <v>167</v>
      </c>
      <c r="I98" t="s">
        <v>43</v>
      </c>
      <c r="J98" t="s">
        <v>173</v>
      </c>
      <c r="K98">
        <v>4</v>
      </c>
      <c r="L98">
        <v>3</v>
      </c>
      <c r="M98">
        <v>2</v>
      </c>
      <c r="N98">
        <v>0</v>
      </c>
    </row>
    <row r="99" spans="1:14">
      <c r="A99">
        <v>98</v>
      </c>
      <c r="B99" t="s">
        <v>11</v>
      </c>
      <c r="C99" t="s">
        <v>12</v>
      </c>
      <c r="D99" t="s">
        <v>144</v>
      </c>
      <c r="E99" t="s">
        <v>22</v>
      </c>
      <c r="F99" t="s">
        <v>15</v>
      </c>
      <c r="G99" t="s">
        <v>122</v>
      </c>
      <c r="H99" t="s">
        <v>167</v>
      </c>
      <c r="I99" t="s">
        <v>20</v>
      </c>
      <c r="J99" t="s">
        <v>174</v>
      </c>
      <c r="K99">
        <v>5</v>
      </c>
      <c r="L99">
        <v>5</v>
      </c>
      <c r="M99">
        <v>4</v>
      </c>
      <c r="N99">
        <v>0</v>
      </c>
    </row>
    <row r="100" spans="1:14">
      <c r="A100">
        <v>99</v>
      </c>
      <c r="B100" t="s">
        <v>11</v>
      </c>
      <c r="C100" t="s">
        <v>12</v>
      </c>
      <c r="D100" t="s">
        <v>127</v>
      </c>
      <c r="E100" t="s">
        <v>22</v>
      </c>
      <c r="F100" t="s">
        <v>15</v>
      </c>
      <c r="G100" t="s">
        <v>122</v>
      </c>
      <c r="H100" t="s">
        <v>167</v>
      </c>
      <c r="I100" t="s">
        <v>20</v>
      </c>
      <c r="J100" t="s">
        <v>175</v>
      </c>
      <c r="K100">
        <v>5</v>
      </c>
      <c r="L100">
        <v>5</v>
      </c>
      <c r="M100">
        <v>2</v>
      </c>
      <c r="N100">
        <v>0</v>
      </c>
    </row>
    <row r="101" spans="1:14">
      <c r="A101">
        <v>100</v>
      </c>
      <c r="B101" t="s">
        <v>11</v>
      </c>
      <c r="C101" t="s">
        <v>12</v>
      </c>
      <c r="D101" t="s">
        <v>127</v>
      </c>
      <c r="E101" t="s">
        <v>22</v>
      </c>
      <c r="F101" t="s">
        <v>15</v>
      </c>
      <c r="G101" t="s">
        <v>122</v>
      </c>
      <c r="H101" t="s">
        <v>139</v>
      </c>
      <c r="I101" t="s">
        <v>20</v>
      </c>
      <c r="J101" t="s">
        <v>176</v>
      </c>
      <c r="K101">
        <v>5</v>
      </c>
      <c r="L101">
        <v>5</v>
      </c>
      <c r="M101">
        <v>2</v>
      </c>
      <c r="N101">
        <v>0</v>
      </c>
    </row>
    <row r="102" spans="1:14">
      <c r="A102">
        <v>101</v>
      </c>
      <c r="B102" t="s">
        <v>11</v>
      </c>
      <c r="C102" t="s">
        <v>12</v>
      </c>
      <c r="D102" t="s">
        <v>177</v>
      </c>
      <c r="E102" t="s">
        <v>22</v>
      </c>
      <c r="F102" t="s">
        <v>15</v>
      </c>
      <c r="G102" t="s">
        <v>122</v>
      </c>
      <c r="H102" t="s">
        <v>139</v>
      </c>
      <c r="I102" t="s">
        <v>1587</v>
      </c>
      <c r="J102" t="s">
        <v>178</v>
      </c>
      <c r="K102">
        <v>6</v>
      </c>
      <c r="L102">
        <v>4</v>
      </c>
      <c r="M102">
        <v>1</v>
      </c>
      <c r="N102">
        <v>0</v>
      </c>
    </row>
    <row r="103" spans="1:14">
      <c r="A103">
        <v>102</v>
      </c>
      <c r="B103" t="s">
        <v>11</v>
      </c>
      <c r="C103" t="s">
        <v>12</v>
      </c>
      <c r="D103" t="s">
        <v>177</v>
      </c>
      <c r="E103" t="s">
        <v>22</v>
      </c>
      <c r="F103" t="s">
        <v>15</v>
      </c>
      <c r="G103" t="s">
        <v>26</v>
      </c>
      <c r="H103" t="s">
        <v>137</v>
      </c>
      <c r="I103" t="s">
        <v>43</v>
      </c>
      <c r="J103" t="s">
        <v>179</v>
      </c>
      <c r="K103">
        <v>5</v>
      </c>
      <c r="L103">
        <v>5</v>
      </c>
      <c r="M103">
        <v>2</v>
      </c>
      <c r="N103">
        <v>0</v>
      </c>
    </row>
    <row r="104" spans="1:14">
      <c r="A104">
        <v>103</v>
      </c>
      <c r="B104" t="s">
        <v>11</v>
      </c>
      <c r="C104" t="s">
        <v>12</v>
      </c>
      <c r="D104" t="s">
        <v>177</v>
      </c>
      <c r="E104" t="s">
        <v>22</v>
      </c>
      <c r="F104" t="s">
        <v>15</v>
      </c>
      <c r="G104" t="s">
        <v>26</v>
      </c>
      <c r="H104" t="s">
        <v>137</v>
      </c>
      <c r="I104" t="s">
        <v>27</v>
      </c>
      <c r="J104" t="s">
        <v>180</v>
      </c>
      <c r="K104">
        <v>5</v>
      </c>
      <c r="L104">
        <v>5</v>
      </c>
      <c r="M104">
        <v>2</v>
      </c>
      <c r="N104">
        <v>0</v>
      </c>
    </row>
    <row r="105" spans="1:14">
      <c r="A105">
        <v>104</v>
      </c>
      <c r="B105" t="s">
        <v>11</v>
      </c>
      <c r="C105" t="s">
        <v>12</v>
      </c>
      <c r="D105" t="s">
        <v>177</v>
      </c>
      <c r="E105" t="s">
        <v>22</v>
      </c>
      <c r="F105" t="s">
        <v>15</v>
      </c>
      <c r="G105" t="s">
        <v>122</v>
      </c>
      <c r="H105" t="s">
        <v>181</v>
      </c>
      <c r="I105" t="s">
        <v>1587</v>
      </c>
      <c r="J105" t="s">
        <v>182</v>
      </c>
      <c r="K105">
        <v>6</v>
      </c>
      <c r="L105">
        <v>4</v>
      </c>
      <c r="M105">
        <v>1</v>
      </c>
      <c r="N105">
        <v>0</v>
      </c>
    </row>
    <row r="106" spans="1:14">
      <c r="A106">
        <v>105</v>
      </c>
      <c r="B106" t="s">
        <v>11</v>
      </c>
      <c r="C106" t="s">
        <v>12</v>
      </c>
      <c r="D106" t="s">
        <v>183</v>
      </c>
      <c r="E106" t="s">
        <v>14</v>
      </c>
      <c r="F106" t="s">
        <v>15</v>
      </c>
      <c r="G106" t="s">
        <v>122</v>
      </c>
      <c r="H106" t="s">
        <v>181</v>
      </c>
      <c r="I106" t="s">
        <v>20</v>
      </c>
      <c r="J106" t="s">
        <v>184</v>
      </c>
      <c r="K106">
        <v>5</v>
      </c>
      <c r="L106">
        <v>4</v>
      </c>
      <c r="M106">
        <v>1</v>
      </c>
      <c r="N106">
        <v>0</v>
      </c>
    </row>
    <row r="107" spans="1:14">
      <c r="A107">
        <v>106</v>
      </c>
      <c r="B107" t="s">
        <v>11</v>
      </c>
      <c r="C107" t="s">
        <v>12</v>
      </c>
      <c r="D107" t="s">
        <v>183</v>
      </c>
      <c r="E107" t="s">
        <v>22</v>
      </c>
      <c r="F107" t="s">
        <v>15</v>
      </c>
      <c r="G107" t="s">
        <v>122</v>
      </c>
      <c r="H107" t="s">
        <v>167</v>
      </c>
      <c r="I107" t="s">
        <v>20</v>
      </c>
      <c r="J107" t="s">
        <v>185</v>
      </c>
      <c r="K107">
        <v>5</v>
      </c>
      <c r="L107">
        <v>4</v>
      </c>
      <c r="M107">
        <v>1</v>
      </c>
      <c r="N107">
        <v>0</v>
      </c>
    </row>
    <row r="108" spans="1:14">
      <c r="A108">
        <v>107</v>
      </c>
      <c r="B108" t="s">
        <v>11</v>
      </c>
      <c r="C108" t="s">
        <v>12</v>
      </c>
      <c r="D108" t="s">
        <v>183</v>
      </c>
      <c r="E108" t="s">
        <v>22</v>
      </c>
      <c r="F108" t="s">
        <v>15</v>
      </c>
      <c r="G108" t="s">
        <v>16</v>
      </c>
      <c r="H108" t="s">
        <v>167</v>
      </c>
      <c r="I108" t="s">
        <v>20</v>
      </c>
      <c r="J108" t="s">
        <v>186</v>
      </c>
      <c r="K108">
        <v>5</v>
      </c>
      <c r="L108">
        <v>5</v>
      </c>
      <c r="M108">
        <v>2</v>
      </c>
      <c r="N108">
        <v>0</v>
      </c>
    </row>
    <row r="109" spans="1:14">
      <c r="A109">
        <v>108</v>
      </c>
      <c r="B109" t="s">
        <v>11</v>
      </c>
      <c r="C109" t="s">
        <v>12</v>
      </c>
      <c r="D109" t="s">
        <v>183</v>
      </c>
      <c r="E109" t="s">
        <v>22</v>
      </c>
      <c r="F109" t="s">
        <v>15</v>
      </c>
      <c r="G109" t="s">
        <v>16</v>
      </c>
      <c r="H109" t="s">
        <v>187</v>
      </c>
      <c r="I109" t="s">
        <v>20</v>
      </c>
      <c r="J109" t="s">
        <v>188</v>
      </c>
      <c r="K109">
        <v>5</v>
      </c>
      <c r="L109">
        <v>3</v>
      </c>
      <c r="M109">
        <v>1</v>
      </c>
      <c r="N109">
        <v>0</v>
      </c>
    </row>
    <row r="110" spans="1:14">
      <c r="A110">
        <v>109</v>
      </c>
      <c r="B110" t="s">
        <v>11</v>
      </c>
      <c r="C110" t="s">
        <v>12</v>
      </c>
      <c r="D110" t="s">
        <v>183</v>
      </c>
      <c r="E110" t="s">
        <v>22</v>
      </c>
      <c r="F110" t="s">
        <v>15</v>
      </c>
      <c r="G110" t="s">
        <v>122</v>
      </c>
      <c r="H110" t="s">
        <v>187</v>
      </c>
      <c r="I110" t="s">
        <v>43</v>
      </c>
      <c r="J110" t="s">
        <v>189</v>
      </c>
      <c r="K110">
        <v>5</v>
      </c>
      <c r="L110">
        <v>4</v>
      </c>
      <c r="M110">
        <v>1</v>
      </c>
      <c r="N110">
        <v>0</v>
      </c>
    </row>
    <row r="111" spans="1:14">
      <c r="A111">
        <v>110</v>
      </c>
      <c r="B111" t="s">
        <v>11</v>
      </c>
      <c r="C111" t="s">
        <v>12</v>
      </c>
      <c r="D111" t="s">
        <v>183</v>
      </c>
      <c r="E111" t="s">
        <v>22</v>
      </c>
      <c r="F111" t="s">
        <v>15</v>
      </c>
      <c r="G111" t="s">
        <v>122</v>
      </c>
      <c r="H111" t="s">
        <v>187</v>
      </c>
      <c r="I111" t="s">
        <v>1587</v>
      </c>
      <c r="J111" t="s">
        <v>190</v>
      </c>
      <c r="K111">
        <v>5</v>
      </c>
      <c r="L111">
        <v>5</v>
      </c>
      <c r="M111">
        <v>3</v>
      </c>
      <c r="N111">
        <v>0</v>
      </c>
    </row>
    <row r="112" spans="1:14">
      <c r="A112">
        <v>111</v>
      </c>
      <c r="B112" t="s">
        <v>11</v>
      </c>
      <c r="C112" t="s">
        <v>12</v>
      </c>
      <c r="D112" t="s">
        <v>183</v>
      </c>
      <c r="E112" t="s">
        <v>14</v>
      </c>
      <c r="F112" t="s">
        <v>15</v>
      </c>
      <c r="G112" t="s">
        <v>122</v>
      </c>
      <c r="H112" t="s">
        <v>181</v>
      </c>
      <c r="I112" t="s">
        <v>20</v>
      </c>
      <c r="J112" t="s">
        <v>191</v>
      </c>
      <c r="K112">
        <v>5</v>
      </c>
      <c r="L112">
        <v>3</v>
      </c>
      <c r="M112">
        <v>2</v>
      </c>
      <c r="N112">
        <v>0</v>
      </c>
    </row>
    <row r="113" spans="1:14">
      <c r="A113">
        <v>112</v>
      </c>
      <c r="B113" t="s">
        <v>11</v>
      </c>
      <c r="C113" t="s">
        <v>12</v>
      </c>
      <c r="D113" t="s">
        <v>177</v>
      </c>
      <c r="E113" t="s">
        <v>22</v>
      </c>
      <c r="F113" t="s">
        <v>15</v>
      </c>
      <c r="G113" t="s">
        <v>122</v>
      </c>
      <c r="H113" t="s">
        <v>181</v>
      </c>
      <c r="I113" t="s">
        <v>1587</v>
      </c>
      <c r="J113" t="s">
        <v>192</v>
      </c>
      <c r="K113">
        <v>4</v>
      </c>
      <c r="L113">
        <v>3</v>
      </c>
      <c r="M113">
        <v>2</v>
      </c>
      <c r="N113">
        <v>0</v>
      </c>
    </row>
    <row r="114" spans="1:14">
      <c r="A114">
        <v>113</v>
      </c>
      <c r="B114" t="s">
        <v>11</v>
      </c>
      <c r="C114" t="s">
        <v>12</v>
      </c>
      <c r="D114" t="s">
        <v>193</v>
      </c>
      <c r="E114" t="s">
        <v>22</v>
      </c>
      <c r="F114" t="s">
        <v>15</v>
      </c>
      <c r="G114" t="s">
        <v>122</v>
      </c>
      <c r="H114" t="s">
        <v>181</v>
      </c>
      <c r="I114" t="s">
        <v>27</v>
      </c>
      <c r="J114" t="s">
        <v>194</v>
      </c>
      <c r="K114">
        <v>4</v>
      </c>
      <c r="L114">
        <v>3</v>
      </c>
      <c r="M114">
        <v>1</v>
      </c>
      <c r="N114">
        <v>0</v>
      </c>
    </row>
    <row r="115" spans="1:14">
      <c r="A115">
        <v>114</v>
      </c>
      <c r="B115" t="s">
        <v>11</v>
      </c>
      <c r="C115" t="s">
        <v>12</v>
      </c>
      <c r="D115" t="s">
        <v>193</v>
      </c>
      <c r="E115" t="s">
        <v>14</v>
      </c>
      <c r="F115" t="s">
        <v>15</v>
      </c>
      <c r="G115" t="s">
        <v>122</v>
      </c>
      <c r="H115" t="s">
        <v>181</v>
      </c>
      <c r="I115" t="s">
        <v>27</v>
      </c>
      <c r="J115" t="s">
        <v>1588</v>
      </c>
      <c r="K115">
        <v>5</v>
      </c>
      <c r="L115">
        <v>2</v>
      </c>
      <c r="M115">
        <v>1</v>
      </c>
      <c r="N115">
        <v>0</v>
      </c>
    </row>
    <row r="116" spans="1:14">
      <c r="A116">
        <v>115</v>
      </c>
      <c r="B116" t="s">
        <v>11</v>
      </c>
      <c r="C116" t="s">
        <v>12</v>
      </c>
      <c r="D116" t="s">
        <v>193</v>
      </c>
      <c r="E116" t="s">
        <v>34</v>
      </c>
      <c r="F116" t="s">
        <v>15</v>
      </c>
      <c r="G116" t="s">
        <v>122</v>
      </c>
      <c r="H116" t="s">
        <v>181</v>
      </c>
      <c r="I116" t="s">
        <v>53</v>
      </c>
      <c r="J116" t="s">
        <v>193</v>
      </c>
      <c r="K116">
        <v>4</v>
      </c>
      <c r="L116">
        <v>2</v>
      </c>
      <c r="M116">
        <v>1</v>
      </c>
      <c r="N116">
        <v>0</v>
      </c>
    </row>
    <row r="117" spans="1:14">
      <c r="A117">
        <v>116</v>
      </c>
      <c r="B117" t="s">
        <v>11</v>
      </c>
      <c r="C117" t="s">
        <v>12</v>
      </c>
      <c r="D117" t="s">
        <v>193</v>
      </c>
      <c r="E117" t="s">
        <v>34</v>
      </c>
      <c r="F117" t="s">
        <v>15</v>
      </c>
      <c r="G117" t="s">
        <v>26</v>
      </c>
      <c r="H117" t="s">
        <v>181</v>
      </c>
      <c r="I117" t="s">
        <v>27</v>
      </c>
      <c r="J117" t="s">
        <v>196</v>
      </c>
      <c r="K117">
        <v>3</v>
      </c>
      <c r="L117">
        <v>3</v>
      </c>
      <c r="M117">
        <v>1</v>
      </c>
      <c r="N117">
        <v>0</v>
      </c>
    </row>
    <row r="118" spans="1:14">
      <c r="A118">
        <v>117</v>
      </c>
      <c r="B118" t="s">
        <v>11</v>
      </c>
      <c r="C118" t="s">
        <v>12</v>
      </c>
      <c r="D118" t="s">
        <v>193</v>
      </c>
      <c r="E118" t="s">
        <v>22</v>
      </c>
      <c r="F118" t="s">
        <v>15</v>
      </c>
      <c r="G118" t="s">
        <v>26</v>
      </c>
      <c r="H118" t="s">
        <v>181</v>
      </c>
      <c r="I118" t="s">
        <v>1587</v>
      </c>
      <c r="J118" t="s">
        <v>197</v>
      </c>
      <c r="K118">
        <v>4</v>
      </c>
      <c r="L118">
        <v>2</v>
      </c>
      <c r="M118">
        <v>1</v>
      </c>
      <c r="N118">
        <v>0</v>
      </c>
    </row>
    <row r="119" spans="1:14">
      <c r="A119">
        <v>118</v>
      </c>
      <c r="B119" t="s">
        <v>11</v>
      </c>
      <c r="C119" t="s">
        <v>12</v>
      </c>
      <c r="D119" t="s">
        <v>198</v>
      </c>
      <c r="E119" t="s">
        <v>14</v>
      </c>
      <c r="F119" t="s">
        <v>15</v>
      </c>
      <c r="G119" t="s">
        <v>122</v>
      </c>
      <c r="H119" t="s">
        <v>181</v>
      </c>
      <c r="I119" t="s">
        <v>27</v>
      </c>
      <c r="J119" t="s">
        <v>199</v>
      </c>
      <c r="K119">
        <v>7</v>
      </c>
      <c r="L119">
        <v>1</v>
      </c>
      <c r="M119">
        <v>1</v>
      </c>
      <c r="N119">
        <v>0</v>
      </c>
    </row>
    <row r="120" spans="1:14">
      <c r="A120">
        <v>119</v>
      </c>
      <c r="B120" t="s">
        <v>11</v>
      </c>
      <c r="C120" t="s">
        <v>12</v>
      </c>
      <c r="D120" t="s">
        <v>198</v>
      </c>
      <c r="E120" t="s">
        <v>22</v>
      </c>
      <c r="F120" t="s">
        <v>15</v>
      </c>
      <c r="G120" t="s">
        <v>26</v>
      </c>
      <c r="H120" t="s">
        <v>181</v>
      </c>
      <c r="I120" t="s">
        <v>27</v>
      </c>
      <c r="J120" t="s">
        <v>200</v>
      </c>
      <c r="K120">
        <v>6</v>
      </c>
      <c r="L120">
        <v>2</v>
      </c>
      <c r="M120">
        <v>1</v>
      </c>
      <c r="N120">
        <v>0</v>
      </c>
    </row>
    <row r="121" spans="1:14">
      <c r="A121">
        <v>120</v>
      </c>
      <c r="B121" t="s">
        <v>11</v>
      </c>
      <c r="C121" t="s">
        <v>12</v>
      </c>
      <c r="D121" t="s">
        <v>198</v>
      </c>
      <c r="E121" t="s">
        <v>22</v>
      </c>
      <c r="F121" t="s">
        <v>15</v>
      </c>
      <c r="G121" t="s">
        <v>122</v>
      </c>
      <c r="H121" t="s">
        <v>181</v>
      </c>
      <c r="I121" t="s">
        <v>27</v>
      </c>
      <c r="J121" t="s">
        <v>201</v>
      </c>
      <c r="K121">
        <v>6</v>
      </c>
      <c r="L121">
        <v>1</v>
      </c>
      <c r="M121">
        <v>1</v>
      </c>
      <c r="N121">
        <v>0</v>
      </c>
    </row>
    <row r="122" spans="1:14">
      <c r="A122">
        <v>121</v>
      </c>
      <c r="B122" t="s">
        <v>11</v>
      </c>
      <c r="C122" t="s">
        <v>12</v>
      </c>
      <c r="D122" t="s">
        <v>183</v>
      </c>
      <c r="E122" t="s">
        <v>22</v>
      </c>
      <c r="F122" t="s">
        <v>15</v>
      </c>
      <c r="G122" t="s">
        <v>16</v>
      </c>
      <c r="H122" t="s">
        <v>187</v>
      </c>
      <c r="I122" t="s">
        <v>20</v>
      </c>
      <c r="J122" t="s">
        <v>202</v>
      </c>
      <c r="K122">
        <v>6</v>
      </c>
      <c r="L122">
        <v>2</v>
      </c>
      <c r="M122">
        <v>1</v>
      </c>
      <c r="N122">
        <v>0</v>
      </c>
    </row>
    <row r="123" spans="1:14">
      <c r="A123">
        <v>122</v>
      </c>
      <c r="B123" t="s">
        <v>11</v>
      </c>
      <c r="C123" t="s">
        <v>12</v>
      </c>
      <c r="D123" t="s">
        <v>183</v>
      </c>
      <c r="E123" t="s">
        <v>22</v>
      </c>
      <c r="F123" t="s">
        <v>15</v>
      </c>
      <c r="G123" t="s">
        <v>16</v>
      </c>
      <c r="H123" t="s">
        <v>187</v>
      </c>
      <c r="I123" t="s">
        <v>27</v>
      </c>
      <c r="J123" t="s">
        <v>203</v>
      </c>
      <c r="K123">
        <v>6</v>
      </c>
      <c r="L123">
        <v>1</v>
      </c>
      <c r="M123">
        <v>1</v>
      </c>
      <c r="N123">
        <v>0</v>
      </c>
    </row>
    <row r="124" spans="1:14">
      <c r="A124">
        <v>123</v>
      </c>
      <c r="B124" t="s">
        <v>11</v>
      </c>
      <c r="C124" t="s">
        <v>12</v>
      </c>
      <c r="D124" t="s">
        <v>204</v>
      </c>
      <c r="E124" t="s">
        <v>22</v>
      </c>
      <c r="F124" t="s">
        <v>15</v>
      </c>
      <c r="G124" t="s">
        <v>16</v>
      </c>
      <c r="H124" t="s">
        <v>187</v>
      </c>
      <c r="I124" t="s">
        <v>27</v>
      </c>
      <c r="J124" t="s">
        <v>205</v>
      </c>
      <c r="K124">
        <v>8</v>
      </c>
      <c r="L124">
        <v>1</v>
      </c>
      <c r="M124">
        <v>1</v>
      </c>
      <c r="N124">
        <v>0</v>
      </c>
    </row>
    <row r="125" spans="1:14">
      <c r="A125">
        <v>124</v>
      </c>
      <c r="B125" t="s">
        <v>11</v>
      </c>
      <c r="C125" t="s">
        <v>12</v>
      </c>
      <c r="D125" t="s">
        <v>204</v>
      </c>
      <c r="E125" t="s">
        <v>22</v>
      </c>
      <c r="F125" t="s">
        <v>15</v>
      </c>
      <c r="G125" t="s">
        <v>16</v>
      </c>
      <c r="H125" t="s">
        <v>187</v>
      </c>
      <c r="I125" t="s">
        <v>27</v>
      </c>
      <c r="J125" t="s">
        <v>206</v>
      </c>
      <c r="K125">
        <v>8</v>
      </c>
      <c r="L125">
        <v>1</v>
      </c>
      <c r="M125">
        <v>1</v>
      </c>
      <c r="N125">
        <v>0</v>
      </c>
    </row>
    <row r="126" spans="1:14">
      <c r="A126">
        <v>125</v>
      </c>
      <c r="B126" t="s">
        <v>11</v>
      </c>
      <c r="C126" t="s">
        <v>12</v>
      </c>
      <c r="D126" t="s">
        <v>204</v>
      </c>
      <c r="E126" t="s">
        <v>22</v>
      </c>
      <c r="F126" t="s">
        <v>15</v>
      </c>
      <c r="G126" t="s">
        <v>16</v>
      </c>
      <c r="H126" t="s">
        <v>187</v>
      </c>
      <c r="I126" t="s">
        <v>1587</v>
      </c>
      <c r="J126" t="s">
        <v>207</v>
      </c>
      <c r="K126">
        <v>8</v>
      </c>
      <c r="L126">
        <v>1</v>
      </c>
      <c r="M126">
        <v>1</v>
      </c>
      <c r="N126">
        <v>0</v>
      </c>
    </row>
    <row r="127" spans="1:14">
      <c r="A127">
        <v>126</v>
      </c>
      <c r="B127" t="s">
        <v>11</v>
      </c>
      <c r="C127" t="s">
        <v>12</v>
      </c>
      <c r="D127" t="s">
        <v>204</v>
      </c>
      <c r="E127" t="s">
        <v>22</v>
      </c>
      <c r="F127" t="s">
        <v>15</v>
      </c>
      <c r="G127" t="s">
        <v>16</v>
      </c>
      <c r="H127" t="s">
        <v>17</v>
      </c>
      <c r="I127" t="s">
        <v>20</v>
      </c>
      <c r="J127" t="s">
        <v>208</v>
      </c>
      <c r="K127">
        <v>8</v>
      </c>
      <c r="L127">
        <v>1</v>
      </c>
      <c r="M127">
        <v>1</v>
      </c>
      <c r="N127">
        <v>0</v>
      </c>
    </row>
    <row r="128" spans="1:14">
      <c r="A128">
        <v>127</v>
      </c>
      <c r="B128" t="s">
        <v>11</v>
      </c>
      <c r="C128" t="s">
        <v>12</v>
      </c>
      <c r="D128" t="s">
        <v>204</v>
      </c>
      <c r="E128" t="s">
        <v>14</v>
      </c>
      <c r="F128" t="s">
        <v>15</v>
      </c>
      <c r="G128" t="s">
        <v>16</v>
      </c>
      <c r="H128" t="s">
        <v>17</v>
      </c>
      <c r="I128" t="s">
        <v>20</v>
      </c>
      <c r="J128" t="s">
        <v>209</v>
      </c>
      <c r="K128">
        <v>9</v>
      </c>
      <c r="L128">
        <v>1</v>
      </c>
      <c r="M128">
        <v>1</v>
      </c>
      <c r="N128">
        <v>0</v>
      </c>
    </row>
    <row r="129" spans="1:14">
      <c r="A129">
        <v>128</v>
      </c>
      <c r="B129" t="s">
        <v>11</v>
      </c>
      <c r="C129" t="s">
        <v>12</v>
      </c>
      <c r="D129" t="s">
        <v>210</v>
      </c>
      <c r="E129" t="s">
        <v>22</v>
      </c>
      <c r="F129" t="s">
        <v>15</v>
      </c>
      <c r="G129" t="s">
        <v>16</v>
      </c>
      <c r="H129" t="s">
        <v>17</v>
      </c>
      <c r="I129" t="s">
        <v>20</v>
      </c>
      <c r="J129" t="s">
        <v>211</v>
      </c>
      <c r="K129">
        <v>9</v>
      </c>
      <c r="L129">
        <v>1</v>
      </c>
      <c r="M129">
        <v>1</v>
      </c>
      <c r="N129">
        <v>0</v>
      </c>
    </row>
    <row r="130" spans="1:14">
      <c r="A130">
        <v>129</v>
      </c>
      <c r="B130" t="s">
        <v>11</v>
      </c>
      <c r="C130" t="s">
        <v>12</v>
      </c>
      <c r="D130" t="s">
        <v>210</v>
      </c>
      <c r="E130" t="s">
        <v>22</v>
      </c>
      <c r="F130" t="s">
        <v>15</v>
      </c>
      <c r="G130" t="s">
        <v>16</v>
      </c>
      <c r="H130" t="s">
        <v>17</v>
      </c>
      <c r="I130" t="s">
        <v>212</v>
      </c>
      <c r="J130" t="s">
        <v>213</v>
      </c>
      <c r="K130">
        <v>9</v>
      </c>
      <c r="L130">
        <v>1</v>
      </c>
      <c r="M130">
        <v>1</v>
      </c>
      <c r="N130">
        <v>0</v>
      </c>
    </row>
    <row r="131" spans="1:14">
      <c r="A131">
        <v>130</v>
      </c>
      <c r="B131" t="s">
        <v>11</v>
      </c>
      <c r="C131" t="s">
        <v>12</v>
      </c>
      <c r="D131" t="s">
        <v>210</v>
      </c>
      <c r="E131" t="s">
        <v>22</v>
      </c>
      <c r="F131" t="s">
        <v>15</v>
      </c>
      <c r="G131" t="s">
        <v>16</v>
      </c>
      <c r="H131" t="s">
        <v>17</v>
      </c>
      <c r="I131" t="s">
        <v>27</v>
      </c>
      <c r="J131" t="s">
        <v>214</v>
      </c>
      <c r="K131">
        <v>8</v>
      </c>
      <c r="L131">
        <v>1</v>
      </c>
      <c r="M131">
        <v>1</v>
      </c>
      <c r="N131">
        <v>0</v>
      </c>
    </row>
    <row r="132" spans="1:14">
      <c r="A132">
        <v>131</v>
      </c>
      <c r="B132" t="s">
        <v>11</v>
      </c>
      <c r="C132" t="s">
        <v>12</v>
      </c>
      <c r="D132" t="s">
        <v>210</v>
      </c>
      <c r="E132" t="s">
        <v>22</v>
      </c>
      <c r="F132" t="s">
        <v>15</v>
      </c>
      <c r="G132" t="s">
        <v>16</v>
      </c>
      <c r="H132" t="s">
        <v>17</v>
      </c>
      <c r="I132" t="s">
        <v>20</v>
      </c>
      <c r="J132" t="s">
        <v>215</v>
      </c>
      <c r="K132">
        <v>8</v>
      </c>
      <c r="L132">
        <v>1</v>
      </c>
      <c r="M132">
        <v>1</v>
      </c>
      <c r="N132">
        <v>0</v>
      </c>
    </row>
    <row r="133" spans="1:14">
      <c r="A133">
        <v>132</v>
      </c>
      <c r="B133" t="s">
        <v>11</v>
      </c>
      <c r="C133" t="s">
        <v>12</v>
      </c>
      <c r="D133" t="s">
        <v>210</v>
      </c>
      <c r="E133" t="s">
        <v>22</v>
      </c>
      <c r="F133" t="s">
        <v>15</v>
      </c>
      <c r="G133" t="s">
        <v>16</v>
      </c>
      <c r="H133" t="s">
        <v>216</v>
      </c>
      <c r="I133" t="s">
        <v>20</v>
      </c>
      <c r="J133" t="s">
        <v>217</v>
      </c>
      <c r="K133">
        <v>7</v>
      </c>
      <c r="L133">
        <v>1</v>
      </c>
      <c r="M133">
        <v>1</v>
      </c>
      <c r="N133">
        <v>0</v>
      </c>
    </row>
    <row r="134" spans="1:14">
      <c r="A134">
        <v>133</v>
      </c>
      <c r="B134" t="s">
        <v>11</v>
      </c>
      <c r="C134" t="s">
        <v>12</v>
      </c>
      <c r="D134" t="s">
        <v>151</v>
      </c>
      <c r="E134" t="s">
        <v>22</v>
      </c>
      <c r="F134" t="s">
        <v>15</v>
      </c>
      <c r="G134" t="s">
        <v>16</v>
      </c>
      <c r="H134" t="s">
        <v>216</v>
      </c>
      <c r="I134" t="s">
        <v>20</v>
      </c>
      <c r="J134" t="s">
        <v>218</v>
      </c>
      <c r="K134">
        <v>8</v>
      </c>
      <c r="L134">
        <v>1</v>
      </c>
      <c r="M134">
        <v>1</v>
      </c>
      <c r="N134">
        <v>0</v>
      </c>
    </row>
    <row r="135" spans="1:14">
      <c r="A135">
        <v>134</v>
      </c>
      <c r="B135" t="s">
        <v>11</v>
      </c>
      <c r="C135" t="s">
        <v>12</v>
      </c>
      <c r="D135" t="s">
        <v>210</v>
      </c>
      <c r="E135" t="s">
        <v>22</v>
      </c>
      <c r="F135" t="s">
        <v>15</v>
      </c>
      <c r="G135" t="s">
        <v>16</v>
      </c>
      <c r="H135" t="s">
        <v>216</v>
      </c>
      <c r="I135" t="s">
        <v>20</v>
      </c>
      <c r="J135" t="s">
        <v>219</v>
      </c>
      <c r="K135">
        <v>7</v>
      </c>
      <c r="L135">
        <v>1</v>
      </c>
      <c r="M135">
        <v>1</v>
      </c>
      <c r="N135">
        <v>0</v>
      </c>
    </row>
    <row r="136" spans="1:14">
      <c r="A136">
        <v>135</v>
      </c>
      <c r="B136" t="s">
        <v>11</v>
      </c>
      <c r="C136" t="s">
        <v>12</v>
      </c>
      <c r="D136" t="s">
        <v>210</v>
      </c>
      <c r="E136" t="s">
        <v>22</v>
      </c>
      <c r="F136" t="s">
        <v>15</v>
      </c>
      <c r="G136" t="s">
        <v>16</v>
      </c>
      <c r="H136" t="s">
        <v>216</v>
      </c>
      <c r="I136" t="s">
        <v>20</v>
      </c>
      <c r="J136" t="s">
        <v>220</v>
      </c>
      <c r="K136">
        <v>8</v>
      </c>
      <c r="L136">
        <v>1</v>
      </c>
      <c r="M136">
        <v>1</v>
      </c>
      <c r="N136">
        <v>0</v>
      </c>
    </row>
    <row r="137" spans="1:14">
      <c r="A137">
        <v>136</v>
      </c>
      <c r="B137" t="s">
        <v>11</v>
      </c>
      <c r="C137" t="s">
        <v>12</v>
      </c>
      <c r="D137" t="s">
        <v>210</v>
      </c>
      <c r="E137" t="s">
        <v>22</v>
      </c>
      <c r="F137" t="s">
        <v>15</v>
      </c>
      <c r="G137" t="s">
        <v>16</v>
      </c>
      <c r="H137" t="s">
        <v>216</v>
      </c>
      <c r="I137" t="s">
        <v>20</v>
      </c>
      <c r="J137" t="s">
        <v>221</v>
      </c>
      <c r="K137">
        <v>8</v>
      </c>
      <c r="L137">
        <v>1</v>
      </c>
      <c r="M137">
        <v>1</v>
      </c>
      <c r="N137">
        <v>0</v>
      </c>
    </row>
    <row r="138" spans="1:14">
      <c r="A138">
        <v>137</v>
      </c>
      <c r="B138" t="s">
        <v>11</v>
      </c>
      <c r="C138" t="s">
        <v>222</v>
      </c>
      <c r="D138" t="s">
        <v>223</v>
      </c>
      <c r="E138" t="s">
        <v>22</v>
      </c>
      <c r="F138" t="s">
        <v>15</v>
      </c>
      <c r="G138" t="s">
        <v>75</v>
      </c>
      <c r="H138" t="s">
        <v>224</v>
      </c>
      <c r="I138" t="s">
        <v>131</v>
      </c>
      <c r="J138" t="s">
        <v>225</v>
      </c>
      <c r="K138">
        <v>3</v>
      </c>
      <c r="L138">
        <v>7</v>
      </c>
      <c r="M138">
        <v>1</v>
      </c>
      <c r="N138">
        <v>0</v>
      </c>
    </row>
    <row r="139" spans="1:14">
      <c r="A139">
        <v>138</v>
      </c>
      <c r="B139" t="s">
        <v>11</v>
      </c>
      <c r="C139" t="s">
        <v>222</v>
      </c>
      <c r="D139" t="s">
        <v>223</v>
      </c>
      <c r="E139" t="s">
        <v>22</v>
      </c>
      <c r="F139" t="s">
        <v>15</v>
      </c>
      <c r="G139" t="s">
        <v>75</v>
      </c>
      <c r="H139" t="s">
        <v>224</v>
      </c>
      <c r="I139" t="s">
        <v>84</v>
      </c>
      <c r="J139" t="s">
        <v>226</v>
      </c>
      <c r="K139">
        <v>3</v>
      </c>
      <c r="L139">
        <v>5</v>
      </c>
      <c r="M139">
        <v>1</v>
      </c>
      <c r="N139">
        <v>0</v>
      </c>
    </row>
    <row r="140" spans="1:14">
      <c r="A140">
        <v>139</v>
      </c>
      <c r="B140" t="s">
        <v>11</v>
      </c>
      <c r="C140" t="s">
        <v>222</v>
      </c>
      <c r="D140" t="s">
        <v>223</v>
      </c>
      <c r="E140" t="s">
        <v>22</v>
      </c>
      <c r="F140" t="s">
        <v>15</v>
      </c>
      <c r="G140" t="s">
        <v>75</v>
      </c>
      <c r="H140" t="s">
        <v>224</v>
      </c>
      <c r="I140" t="s">
        <v>73</v>
      </c>
      <c r="J140" t="s">
        <v>227</v>
      </c>
      <c r="K140">
        <v>3</v>
      </c>
      <c r="L140">
        <v>5</v>
      </c>
      <c r="M140">
        <v>1</v>
      </c>
      <c r="N140">
        <v>0</v>
      </c>
    </row>
    <row r="141" spans="1:14">
      <c r="A141">
        <v>140</v>
      </c>
      <c r="B141" t="s">
        <v>11</v>
      </c>
      <c r="C141" t="s">
        <v>222</v>
      </c>
      <c r="D141" t="s">
        <v>223</v>
      </c>
      <c r="E141" t="s">
        <v>22</v>
      </c>
      <c r="F141" t="s">
        <v>15</v>
      </c>
      <c r="G141" t="s">
        <v>75</v>
      </c>
      <c r="H141" t="s">
        <v>224</v>
      </c>
      <c r="I141" t="s">
        <v>73</v>
      </c>
      <c r="J141" t="s">
        <v>228</v>
      </c>
      <c r="K141">
        <v>4</v>
      </c>
      <c r="L141">
        <v>6</v>
      </c>
      <c r="M141">
        <v>1</v>
      </c>
      <c r="N141">
        <v>0</v>
      </c>
    </row>
    <row r="142" spans="1:14">
      <c r="A142">
        <v>141</v>
      </c>
      <c r="B142" t="s">
        <v>11</v>
      </c>
      <c r="C142" t="s">
        <v>222</v>
      </c>
      <c r="D142" t="s">
        <v>229</v>
      </c>
      <c r="E142" t="s">
        <v>80</v>
      </c>
      <c r="F142" t="s">
        <v>15</v>
      </c>
      <c r="G142" t="s">
        <v>75</v>
      </c>
      <c r="H142" t="s">
        <v>224</v>
      </c>
      <c r="I142" t="s">
        <v>73</v>
      </c>
      <c r="J142" t="s">
        <v>230</v>
      </c>
      <c r="K142">
        <v>6</v>
      </c>
      <c r="L142">
        <v>7</v>
      </c>
      <c r="M142">
        <v>1</v>
      </c>
      <c r="N142">
        <v>0</v>
      </c>
    </row>
    <row r="143" spans="1:14">
      <c r="A143">
        <v>142</v>
      </c>
      <c r="B143" t="s">
        <v>11</v>
      </c>
      <c r="C143" t="s">
        <v>222</v>
      </c>
      <c r="D143" t="s">
        <v>229</v>
      </c>
      <c r="E143" t="s">
        <v>14</v>
      </c>
      <c r="F143" t="s">
        <v>15</v>
      </c>
      <c r="G143" t="s">
        <v>75</v>
      </c>
      <c r="H143" t="s">
        <v>224</v>
      </c>
      <c r="I143" t="s">
        <v>73</v>
      </c>
      <c r="J143" t="s">
        <v>231</v>
      </c>
      <c r="K143">
        <v>5</v>
      </c>
      <c r="L143">
        <v>4</v>
      </c>
      <c r="M143">
        <v>1</v>
      </c>
      <c r="N143">
        <v>0</v>
      </c>
    </row>
    <row r="144" spans="1:14">
      <c r="A144">
        <v>143</v>
      </c>
      <c r="B144" t="s">
        <v>11</v>
      </c>
      <c r="C144" t="s">
        <v>222</v>
      </c>
      <c r="D144" t="s">
        <v>229</v>
      </c>
      <c r="E144" t="s">
        <v>22</v>
      </c>
      <c r="F144" t="s">
        <v>15</v>
      </c>
      <c r="G144" t="s">
        <v>75</v>
      </c>
      <c r="H144" t="s">
        <v>224</v>
      </c>
      <c r="I144" t="s">
        <v>73</v>
      </c>
      <c r="J144" t="s">
        <v>232</v>
      </c>
      <c r="K144">
        <v>5</v>
      </c>
      <c r="L144">
        <v>5</v>
      </c>
      <c r="M144">
        <v>1</v>
      </c>
      <c r="N144">
        <v>0</v>
      </c>
    </row>
    <row r="145" spans="1:14">
      <c r="A145">
        <v>144</v>
      </c>
      <c r="B145" t="s">
        <v>11</v>
      </c>
      <c r="C145" t="s">
        <v>222</v>
      </c>
      <c r="D145" t="s">
        <v>233</v>
      </c>
      <c r="E145" t="s">
        <v>22</v>
      </c>
      <c r="F145" t="s">
        <v>15</v>
      </c>
      <c r="G145" t="s">
        <v>75</v>
      </c>
      <c r="H145" t="s">
        <v>224</v>
      </c>
      <c r="I145" t="s">
        <v>73</v>
      </c>
      <c r="J145" t="s">
        <v>234</v>
      </c>
      <c r="K145">
        <v>4</v>
      </c>
      <c r="L145">
        <v>5</v>
      </c>
      <c r="M145">
        <v>1</v>
      </c>
      <c r="N145">
        <v>0</v>
      </c>
    </row>
    <row r="146" spans="1:14">
      <c r="A146">
        <v>145</v>
      </c>
      <c r="B146" t="s">
        <v>11</v>
      </c>
      <c r="C146" t="s">
        <v>222</v>
      </c>
      <c r="D146" t="s">
        <v>233</v>
      </c>
      <c r="E146" t="s">
        <v>22</v>
      </c>
      <c r="F146" t="s">
        <v>15</v>
      </c>
      <c r="G146" t="s">
        <v>75</v>
      </c>
      <c r="H146" t="s">
        <v>235</v>
      </c>
      <c r="I146" t="s">
        <v>73</v>
      </c>
      <c r="J146" t="s">
        <v>236</v>
      </c>
      <c r="K146">
        <v>2</v>
      </c>
      <c r="L146">
        <v>5</v>
      </c>
      <c r="M146">
        <v>1</v>
      </c>
      <c r="N146">
        <v>0</v>
      </c>
    </row>
    <row r="147" spans="1:14">
      <c r="A147">
        <v>146</v>
      </c>
      <c r="B147" t="s">
        <v>11</v>
      </c>
      <c r="C147" t="s">
        <v>222</v>
      </c>
      <c r="D147" t="s">
        <v>233</v>
      </c>
      <c r="E147" t="s">
        <v>22</v>
      </c>
      <c r="F147" t="s">
        <v>15</v>
      </c>
      <c r="G147" t="s">
        <v>75</v>
      </c>
      <c r="H147" t="s">
        <v>235</v>
      </c>
      <c r="I147" t="s">
        <v>73</v>
      </c>
      <c r="J147" t="s">
        <v>237</v>
      </c>
      <c r="K147">
        <v>3</v>
      </c>
      <c r="L147">
        <v>6</v>
      </c>
      <c r="M147">
        <v>1</v>
      </c>
      <c r="N147">
        <v>0</v>
      </c>
    </row>
    <row r="148" spans="1:14">
      <c r="A148">
        <v>147</v>
      </c>
      <c r="B148" t="s">
        <v>11</v>
      </c>
      <c r="C148" t="s">
        <v>222</v>
      </c>
      <c r="D148" t="s">
        <v>233</v>
      </c>
      <c r="E148" t="s">
        <v>22</v>
      </c>
      <c r="F148" t="s">
        <v>15</v>
      </c>
      <c r="G148" t="s">
        <v>75</v>
      </c>
      <c r="H148" t="s">
        <v>235</v>
      </c>
      <c r="I148" t="s">
        <v>73</v>
      </c>
      <c r="J148" t="s">
        <v>238</v>
      </c>
      <c r="K148">
        <v>2</v>
      </c>
      <c r="L148">
        <v>6</v>
      </c>
      <c r="M148">
        <v>1</v>
      </c>
      <c r="N148">
        <v>0</v>
      </c>
    </row>
    <row r="149" spans="1:14">
      <c r="A149">
        <v>148</v>
      </c>
      <c r="B149" t="s">
        <v>11</v>
      </c>
      <c r="C149" t="s">
        <v>222</v>
      </c>
      <c r="D149" t="s">
        <v>233</v>
      </c>
      <c r="E149" t="s">
        <v>22</v>
      </c>
      <c r="F149" t="s">
        <v>15</v>
      </c>
      <c r="G149" t="s">
        <v>75</v>
      </c>
      <c r="H149" t="s">
        <v>235</v>
      </c>
      <c r="I149" t="s">
        <v>73</v>
      </c>
      <c r="J149" t="s">
        <v>239</v>
      </c>
      <c r="K149">
        <v>3</v>
      </c>
      <c r="L149">
        <v>6</v>
      </c>
      <c r="M149">
        <v>1</v>
      </c>
      <c r="N149">
        <v>0</v>
      </c>
    </row>
    <row r="150" spans="1:14">
      <c r="A150">
        <v>149</v>
      </c>
      <c r="B150" t="s">
        <v>11</v>
      </c>
      <c r="C150" t="s">
        <v>222</v>
      </c>
      <c r="D150" t="s">
        <v>233</v>
      </c>
      <c r="E150" t="s">
        <v>22</v>
      </c>
      <c r="F150" t="s">
        <v>15</v>
      </c>
      <c r="G150" t="s">
        <v>75</v>
      </c>
      <c r="H150" t="s">
        <v>235</v>
      </c>
      <c r="I150" t="s">
        <v>73</v>
      </c>
      <c r="J150" t="s">
        <v>240</v>
      </c>
      <c r="K150">
        <v>2</v>
      </c>
      <c r="L150">
        <v>6</v>
      </c>
      <c r="M150">
        <v>1</v>
      </c>
      <c r="N150">
        <v>0</v>
      </c>
    </row>
    <row r="151" spans="1:14">
      <c r="A151">
        <v>150</v>
      </c>
      <c r="B151" t="s">
        <v>11</v>
      </c>
      <c r="C151" t="s">
        <v>222</v>
      </c>
      <c r="D151" t="s">
        <v>233</v>
      </c>
      <c r="E151" t="s">
        <v>22</v>
      </c>
      <c r="F151" t="s">
        <v>15</v>
      </c>
      <c r="G151" t="s">
        <v>75</v>
      </c>
      <c r="H151" t="s">
        <v>235</v>
      </c>
      <c r="I151" t="s">
        <v>73</v>
      </c>
      <c r="J151" t="s">
        <v>241</v>
      </c>
      <c r="K151">
        <v>2</v>
      </c>
      <c r="L151">
        <v>6</v>
      </c>
      <c r="M151">
        <v>1</v>
      </c>
      <c r="N151">
        <v>0</v>
      </c>
    </row>
    <row r="152" spans="1:14">
      <c r="A152">
        <v>151</v>
      </c>
      <c r="B152" t="s">
        <v>11</v>
      </c>
      <c r="C152" t="s">
        <v>222</v>
      </c>
      <c r="D152" t="s">
        <v>233</v>
      </c>
      <c r="E152" t="s">
        <v>22</v>
      </c>
      <c r="F152" t="s">
        <v>15</v>
      </c>
      <c r="G152" t="s">
        <v>75</v>
      </c>
      <c r="H152" t="s">
        <v>224</v>
      </c>
      <c r="I152" t="s">
        <v>73</v>
      </c>
      <c r="J152" t="s">
        <v>242</v>
      </c>
      <c r="K152">
        <v>3</v>
      </c>
      <c r="L152">
        <v>6</v>
      </c>
      <c r="M152">
        <v>1</v>
      </c>
      <c r="N152">
        <v>0</v>
      </c>
    </row>
    <row r="153" spans="1:14">
      <c r="A153">
        <v>152</v>
      </c>
      <c r="B153" t="s">
        <v>11</v>
      </c>
      <c r="C153" t="s">
        <v>222</v>
      </c>
      <c r="D153" t="s">
        <v>233</v>
      </c>
      <c r="E153" t="s">
        <v>22</v>
      </c>
      <c r="F153" t="s">
        <v>15</v>
      </c>
      <c r="G153" t="s">
        <v>75</v>
      </c>
      <c r="H153" t="s">
        <v>235</v>
      </c>
      <c r="I153" t="s">
        <v>73</v>
      </c>
      <c r="J153" t="s">
        <v>243</v>
      </c>
      <c r="K153">
        <v>3</v>
      </c>
      <c r="L153">
        <v>6</v>
      </c>
      <c r="M153">
        <v>1</v>
      </c>
      <c r="N153">
        <v>0</v>
      </c>
    </row>
    <row r="154" spans="1:14">
      <c r="A154">
        <v>153</v>
      </c>
      <c r="B154" t="s">
        <v>11</v>
      </c>
      <c r="C154" t="s">
        <v>244</v>
      </c>
      <c r="D154" t="s">
        <v>245</v>
      </c>
      <c r="E154" t="s">
        <v>22</v>
      </c>
      <c r="F154" t="s">
        <v>15</v>
      </c>
      <c r="G154" t="s">
        <v>75</v>
      </c>
      <c r="H154" t="s">
        <v>224</v>
      </c>
      <c r="I154" t="s">
        <v>73</v>
      </c>
      <c r="J154" t="s">
        <v>246</v>
      </c>
      <c r="K154">
        <v>3</v>
      </c>
      <c r="L154">
        <v>4</v>
      </c>
      <c r="M154">
        <v>1</v>
      </c>
      <c r="N154">
        <v>0</v>
      </c>
    </row>
    <row r="155" spans="1:14">
      <c r="A155">
        <v>154</v>
      </c>
      <c r="B155" t="s">
        <v>11</v>
      </c>
      <c r="C155" t="s">
        <v>244</v>
      </c>
      <c r="D155" t="s">
        <v>245</v>
      </c>
      <c r="E155" t="s">
        <v>22</v>
      </c>
      <c r="F155" t="s">
        <v>15</v>
      </c>
      <c r="G155" t="s">
        <v>75</v>
      </c>
      <c r="H155" t="s">
        <v>224</v>
      </c>
      <c r="I155" t="s">
        <v>73</v>
      </c>
      <c r="J155" t="s">
        <v>247</v>
      </c>
      <c r="K155">
        <v>7</v>
      </c>
      <c r="L155">
        <v>2</v>
      </c>
      <c r="M155">
        <v>1</v>
      </c>
      <c r="N155">
        <v>0</v>
      </c>
    </row>
    <row r="156" spans="1:14">
      <c r="A156">
        <v>155</v>
      </c>
      <c r="B156" t="s">
        <v>11</v>
      </c>
      <c r="C156" t="s">
        <v>244</v>
      </c>
      <c r="D156" t="s">
        <v>245</v>
      </c>
      <c r="E156" t="s">
        <v>80</v>
      </c>
      <c r="F156" t="s">
        <v>15</v>
      </c>
      <c r="G156" t="s">
        <v>75</v>
      </c>
      <c r="H156" t="s">
        <v>224</v>
      </c>
      <c r="I156" t="s">
        <v>41</v>
      </c>
      <c r="J156" t="s">
        <v>248</v>
      </c>
      <c r="K156">
        <v>8</v>
      </c>
      <c r="L156">
        <v>2</v>
      </c>
      <c r="M156">
        <v>1</v>
      </c>
      <c r="N156">
        <v>0</v>
      </c>
    </row>
    <row r="157" spans="1:14">
      <c r="A157">
        <v>156</v>
      </c>
      <c r="B157" t="s">
        <v>11</v>
      </c>
      <c r="C157" t="s">
        <v>244</v>
      </c>
      <c r="D157" t="s">
        <v>245</v>
      </c>
      <c r="E157" t="s">
        <v>22</v>
      </c>
      <c r="F157" t="s">
        <v>15</v>
      </c>
      <c r="G157" t="s">
        <v>75</v>
      </c>
      <c r="H157" t="s">
        <v>224</v>
      </c>
      <c r="I157" t="s">
        <v>73</v>
      </c>
      <c r="J157" t="s">
        <v>249</v>
      </c>
      <c r="K157">
        <v>7</v>
      </c>
      <c r="L157">
        <v>3</v>
      </c>
      <c r="M157">
        <v>1</v>
      </c>
      <c r="N157">
        <v>0</v>
      </c>
    </row>
    <row r="158" spans="1:14">
      <c r="A158">
        <v>157</v>
      </c>
      <c r="B158" t="s">
        <v>11</v>
      </c>
      <c r="C158" t="s">
        <v>244</v>
      </c>
      <c r="D158" t="s">
        <v>245</v>
      </c>
      <c r="E158" t="s">
        <v>80</v>
      </c>
      <c r="F158" t="s">
        <v>15</v>
      </c>
      <c r="G158" t="s">
        <v>75</v>
      </c>
      <c r="H158" t="s">
        <v>91</v>
      </c>
      <c r="I158" t="s">
        <v>84</v>
      </c>
      <c r="J158" t="s">
        <v>250</v>
      </c>
      <c r="K158">
        <v>6</v>
      </c>
      <c r="L158">
        <v>3</v>
      </c>
      <c r="M158">
        <v>1</v>
      </c>
      <c r="N158">
        <v>0</v>
      </c>
    </row>
    <row r="159" spans="1:14">
      <c r="A159">
        <v>158</v>
      </c>
      <c r="B159" t="s">
        <v>11</v>
      </c>
      <c r="C159" t="s">
        <v>244</v>
      </c>
      <c r="D159" t="s">
        <v>245</v>
      </c>
      <c r="E159" t="s">
        <v>80</v>
      </c>
      <c r="F159" t="s">
        <v>15</v>
      </c>
      <c r="G159" t="s">
        <v>75</v>
      </c>
      <c r="H159" t="s">
        <v>91</v>
      </c>
      <c r="I159" t="s">
        <v>84</v>
      </c>
      <c r="J159" t="s">
        <v>251</v>
      </c>
      <c r="K159">
        <v>5</v>
      </c>
      <c r="L159">
        <v>4</v>
      </c>
      <c r="M159">
        <v>1</v>
      </c>
      <c r="N159">
        <v>0</v>
      </c>
    </row>
    <row r="160" spans="1:14">
      <c r="A160">
        <v>159</v>
      </c>
      <c r="B160" t="s">
        <v>11</v>
      </c>
      <c r="C160" t="s">
        <v>244</v>
      </c>
      <c r="D160" t="s">
        <v>245</v>
      </c>
      <c r="E160" t="s">
        <v>14</v>
      </c>
      <c r="F160" t="s">
        <v>15</v>
      </c>
      <c r="G160" t="s">
        <v>75</v>
      </c>
      <c r="H160" t="s">
        <v>91</v>
      </c>
      <c r="I160" t="s">
        <v>18</v>
      </c>
      <c r="J160" t="s">
        <v>252</v>
      </c>
      <c r="K160">
        <v>6</v>
      </c>
      <c r="L160">
        <v>3</v>
      </c>
      <c r="M160">
        <v>1</v>
      </c>
      <c r="N160">
        <v>0</v>
      </c>
    </row>
    <row r="161" spans="1:14">
      <c r="A161">
        <v>160</v>
      </c>
      <c r="B161" t="s">
        <v>11</v>
      </c>
      <c r="C161" t="s">
        <v>244</v>
      </c>
      <c r="D161" t="s">
        <v>245</v>
      </c>
      <c r="E161" t="s">
        <v>14</v>
      </c>
      <c r="F161" t="s">
        <v>15</v>
      </c>
      <c r="G161" t="s">
        <v>75</v>
      </c>
      <c r="H161" t="s">
        <v>91</v>
      </c>
      <c r="I161" t="s">
        <v>84</v>
      </c>
      <c r="J161" t="s">
        <v>253</v>
      </c>
      <c r="K161">
        <v>5</v>
      </c>
      <c r="L161">
        <v>4</v>
      </c>
      <c r="M161">
        <v>1</v>
      </c>
      <c r="N161">
        <v>0</v>
      </c>
    </row>
    <row r="162" spans="1:14">
      <c r="A162">
        <v>161</v>
      </c>
      <c r="B162" t="s">
        <v>11</v>
      </c>
      <c r="C162" t="s">
        <v>244</v>
      </c>
      <c r="D162" t="s">
        <v>245</v>
      </c>
      <c r="E162" t="s">
        <v>22</v>
      </c>
      <c r="F162" t="s">
        <v>15</v>
      </c>
      <c r="G162" t="s">
        <v>75</v>
      </c>
      <c r="H162" t="s">
        <v>91</v>
      </c>
      <c r="I162" t="s">
        <v>20</v>
      </c>
      <c r="J162" t="s">
        <v>254</v>
      </c>
      <c r="K162">
        <v>6</v>
      </c>
      <c r="L162">
        <v>2</v>
      </c>
      <c r="M162">
        <v>1</v>
      </c>
      <c r="N162">
        <v>0</v>
      </c>
    </row>
    <row r="163" spans="1:14">
      <c r="A163">
        <v>162</v>
      </c>
      <c r="B163" t="s">
        <v>11</v>
      </c>
      <c r="C163" t="s">
        <v>244</v>
      </c>
      <c r="D163" t="s">
        <v>255</v>
      </c>
      <c r="E163" t="s">
        <v>22</v>
      </c>
      <c r="F163" t="s">
        <v>15</v>
      </c>
      <c r="G163" t="s">
        <v>75</v>
      </c>
      <c r="H163" t="s">
        <v>256</v>
      </c>
      <c r="I163" t="s">
        <v>43</v>
      </c>
      <c r="J163" t="s">
        <v>257</v>
      </c>
      <c r="K163">
        <v>5</v>
      </c>
      <c r="L163">
        <v>2</v>
      </c>
      <c r="M163">
        <v>1</v>
      </c>
      <c r="N163">
        <v>0</v>
      </c>
    </row>
    <row r="164" spans="1:14">
      <c r="A164">
        <v>163</v>
      </c>
      <c r="B164" t="s">
        <v>11</v>
      </c>
      <c r="C164" t="s">
        <v>244</v>
      </c>
      <c r="D164" t="s">
        <v>255</v>
      </c>
      <c r="E164" t="s">
        <v>14</v>
      </c>
      <c r="F164" t="s">
        <v>15</v>
      </c>
      <c r="G164" t="s">
        <v>75</v>
      </c>
      <c r="H164" t="s">
        <v>256</v>
      </c>
      <c r="I164" t="s">
        <v>18</v>
      </c>
      <c r="J164" t="s">
        <v>258</v>
      </c>
      <c r="K164">
        <v>6</v>
      </c>
      <c r="L164">
        <v>2</v>
      </c>
      <c r="M164">
        <v>1</v>
      </c>
      <c r="N164">
        <v>0</v>
      </c>
    </row>
    <row r="165" spans="1:14">
      <c r="A165">
        <v>164</v>
      </c>
      <c r="B165" t="s">
        <v>11</v>
      </c>
      <c r="C165" t="s">
        <v>244</v>
      </c>
      <c r="D165" t="s">
        <v>255</v>
      </c>
      <c r="E165" t="s">
        <v>34</v>
      </c>
      <c r="F165" t="s">
        <v>15</v>
      </c>
      <c r="G165" t="s">
        <v>75</v>
      </c>
      <c r="H165" t="s">
        <v>256</v>
      </c>
      <c r="I165" t="s">
        <v>43</v>
      </c>
      <c r="J165" t="s">
        <v>259</v>
      </c>
      <c r="K165">
        <v>4</v>
      </c>
      <c r="L165">
        <v>3</v>
      </c>
      <c r="M165">
        <v>1</v>
      </c>
      <c r="N165">
        <v>0</v>
      </c>
    </row>
    <row r="166" spans="1:14">
      <c r="A166">
        <v>165</v>
      </c>
      <c r="B166" t="s">
        <v>11</v>
      </c>
      <c r="C166" t="s">
        <v>244</v>
      </c>
      <c r="D166" t="s">
        <v>260</v>
      </c>
      <c r="E166" t="s">
        <v>34</v>
      </c>
      <c r="F166" t="s">
        <v>15</v>
      </c>
      <c r="G166" t="s">
        <v>75</v>
      </c>
      <c r="H166" t="s">
        <v>256</v>
      </c>
      <c r="I166" t="s">
        <v>84</v>
      </c>
      <c r="J166" t="s">
        <v>261</v>
      </c>
      <c r="K166">
        <v>3</v>
      </c>
      <c r="L166">
        <v>4</v>
      </c>
      <c r="M166">
        <v>1</v>
      </c>
      <c r="N166">
        <v>0</v>
      </c>
    </row>
    <row r="167" spans="1:14">
      <c r="A167">
        <v>166</v>
      </c>
      <c r="B167" t="s">
        <v>11</v>
      </c>
      <c r="C167" t="s">
        <v>244</v>
      </c>
      <c r="D167" t="s">
        <v>260</v>
      </c>
      <c r="E167" t="s">
        <v>34</v>
      </c>
      <c r="F167" t="s">
        <v>15</v>
      </c>
      <c r="G167" t="s">
        <v>75</v>
      </c>
      <c r="H167" t="s">
        <v>256</v>
      </c>
      <c r="I167" t="s">
        <v>43</v>
      </c>
      <c r="J167" t="s">
        <v>262</v>
      </c>
      <c r="K167">
        <v>4</v>
      </c>
      <c r="L167">
        <v>4</v>
      </c>
      <c r="M167">
        <v>1</v>
      </c>
      <c r="N167">
        <v>0</v>
      </c>
    </row>
    <row r="168" spans="1:14">
      <c r="A168">
        <v>167</v>
      </c>
      <c r="B168" t="s">
        <v>11</v>
      </c>
      <c r="C168" t="s">
        <v>244</v>
      </c>
      <c r="D168" t="s">
        <v>260</v>
      </c>
      <c r="E168" t="s">
        <v>14</v>
      </c>
      <c r="F168" t="s">
        <v>15</v>
      </c>
      <c r="G168" t="s">
        <v>35</v>
      </c>
      <c r="H168" t="s">
        <v>256</v>
      </c>
      <c r="I168" t="s">
        <v>18</v>
      </c>
      <c r="J168" t="s">
        <v>263</v>
      </c>
      <c r="K168">
        <v>4</v>
      </c>
      <c r="L168">
        <v>3</v>
      </c>
      <c r="M168">
        <v>1</v>
      </c>
      <c r="N168">
        <v>0</v>
      </c>
    </row>
    <row r="169" spans="1:14">
      <c r="A169">
        <v>168</v>
      </c>
      <c r="B169" t="s">
        <v>11</v>
      </c>
      <c r="C169" t="s">
        <v>244</v>
      </c>
      <c r="D169" t="s">
        <v>260</v>
      </c>
      <c r="E169" t="s">
        <v>34</v>
      </c>
      <c r="F169" t="s">
        <v>15</v>
      </c>
      <c r="G169" t="s">
        <v>35</v>
      </c>
      <c r="H169" t="s">
        <v>256</v>
      </c>
      <c r="I169" t="s">
        <v>27</v>
      </c>
      <c r="J169" t="s">
        <v>264</v>
      </c>
      <c r="K169">
        <v>4</v>
      </c>
      <c r="L169">
        <v>6</v>
      </c>
      <c r="M169">
        <v>1</v>
      </c>
      <c r="N169">
        <v>0</v>
      </c>
    </row>
    <row r="170" spans="1:14">
      <c r="A170">
        <v>169</v>
      </c>
      <c r="B170" t="s">
        <v>11</v>
      </c>
      <c r="C170" t="s">
        <v>244</v>
      </c>
      <c r="D170" t="s">
        <v>260</v>
      </c>
      <c r="E170" t="s">
        <v>14</v>
      </c>
      <c r="F170" t="s">
        <v>15</v>
      </c>
      <c r="G170" t="s">
        <v>35</v>
      </c>
      <c r="H170" t="s">
        <v>256</v>
      </c>
      <c r="I170" t="s">
        <v>18</v>
      </c>
      <c r="J170" t="s">
        <v>265</v>
      </c>
      <c r="K170">
        <v>4</v>
      </c>
      <c r="L170">
        <v>5</v>
      </c>
      <c r="M170">
        <v>3</v>
      </c>
      <c r="N170">
        <v>0</v>
      </c>
    </row>
    <row r="171" spans="1:14">
      <c r="A171">
        <v>170</v>
      </c>
      <c r="B171" t="s">
        <v>11</v>
      </c>
      <c r="C171" t="s">
        <v>244</v>
      </c>
      <c r="D171" t="s">
        <v>260</v>
      </c>
      <c r="E171" t="s">
        <v>14</v>
      </c>
      <c r="F171" t="s">
        <v>15</v>
      </c>
      <c r="G171" t="s">
        <v>35</v>
      </c>
      <c r="H171" t="s">
        <v>266</v>
      </c>
      <c r="I171" t="s">
        <v>43</v>
      </c>
      <c r="J171" t="s">
        <v>267</v>
      </c>
      <c r="K171">
        <v>4</v>
      </c>
      <c r="L171">
        <v>5</v>
      </c>
      <c r="M171">
        <v>1</v>
      </c>
      <c r="N171">
        <v>0</v>
      </c>
    </row>
    <row r="172" spans="1:14">
      <c r="A172">
        <v>171</v>
      </c>
      <c r="B172" t="s">
        <v>11</v>
      </c>
      <c r="C172" t="s">
        <v>244</v>
      </c>
      <c r="D172" t="s">
        <v>260</v>
      </c>
      <c r="E172" t="s">
        <v>14</v>
      </c>
      <c r="F172" t="s">
        <v>15</v>
      </c>
      <c r="G172" t="s">
        <v>35</v>
      </c>
      <c r="H172" t="s">
        <v>266</v>
      </c>
      <c r="I172" t="s">
        <v>84</v>
      </c>
      <c r="J172" t="s">
        <v>268</v>
      </c>
      <c r="K172">
        <v>7</v>
      </c>
      <c r="L172">
        <v>3</v>
      </c>
      <c r="M172">
        <v>1</v>
      </c>
      <c r="N172">
        <v>0</v>
      </c>
    </row>
    <row r="173" spans="1:14">
      <c r="A173">
        <v>172</v>
      </c>
      <c r="B173" t="s">
        <v>11</v>
      </c>
      <c r="C173" t="s">
        <v>244</v>
      </c>
      <c r="D173" t="s">
        <v>260</v>
      </c>
      <c r="E173" t="s">
        <v>52</v>
      </c>
      <c r="F173" t="s">
        <v>15</v>
      </c>
      <c r="G173" t="s">
        <v>47</v>
      </c>
      <c r="H173" t="s">
        <v>266</v>
      </c>
      <c r="I173" t="s">
        <v>212</v>
      </c>
      <c r="J173" t="s">
        <v>269</v>
      </c>
      <c r="K173">
        <v>8</v>
      </c>
      <c r="L173">
        <v>1</v>
      </c>
      <c r="M173">
        <v>1</v>
      </c>
      <c r="N173">
        <v>0</v>
      </c>
    </row>
    <row r="174" spans="1:14">
      <c r="A174">
        <v>173</v>
      </c>
      <c r="B174" t="s">
        <v>11</v>
      </c>
      <c r="C174" t="s">
        <v>244</v>
      </c>
      <c r="D174" t="s">
        <v>270</v>
      </c>
      <c r="E174" t="s">
        <v>34</v>
      </c>
      <c r="F174" t="s">
        <v>15</v>
      </c>
      <c r="G174" t="s">
        <v>47</v>
      </c>
      <c r="H174" t="s">
        <v>271</v>
      </c>
      <c r="I174" t="s">
        <v>212</v>
      </c>
      <c r="J174" t="s">
        <v>272</v>
      </c>
      <c r="K174">
        <v>6</v>
      </c>
      <c r="L174">
        <v>2</v>
      </c>
      <c r="M174">
        <v>1</v>
      </c>
      <c r="N174">
        <v>0</v>
      </c>
    </row>
    <row r="175" spans="1:14">
      <c r="A175">
        <v>174</v>
      </c>
      <c r="B175" t="s">
        <v>11</v>
      </c>
      <c r="C175" t="s">
        <v>244</v>
      </c>
      <c r="D175" t="s">
        <v>270</v>
      </c>
      <c r="E175" t="s">
        <v>22</v>
      </c>
      <c r="F175" t="s">
        <v>15</v>
      </c>
      <c r="G175" t="s">
        <v>35</v>
      </c>
      <c r="H175" t="s">
        <v>271</v>
      </c>
      <c r="I175" t="s">
        <v>43</v>
      </c>
      <c r="J175" t="s">
        <v>273</v>
      </c>
      <c r="K175">
        <v>5</v>
      </c>
      <c r="L175">
        <v>3</v>
      </c>
      <c r="M175">
        <v>1</v>
      </c>
      <c r="N175">
        <v>0</v>
      </c>
    </row>
    <row r="176" spans="1:14">
      <c r="A176">
        <v>175</v>
      </c>
      <c r="B176" t="s">
        <v>11</v>
      </c>
      <c r="C176" t="s">
        <v>244</v>
      </c>
      <c r="D176" t="s">
        <v>270</v>
      </c>
      <c r="E176" t="s">
        <v>22</v>
      </c>
      <c r="F176" t="s">
        <v>15</v>
      </c>
      <c r="G176" t="s">
        <v>35</v>
      </c>
      <c r="H176" t="s">
        <v>271</v>
      </c>
      <c r="I176" t="s">
        <v>27</v>
      </c>
      <c r="J176" t="s">
        <v>274</v>
      </c>
      <c r="K176">
        <v>4</v>
      </c>
      <c r="L176">
        <v>6</v>
      </c>
      <c r="M176">
        <v>1</v>
      </c>
      <c r="N176">
        <v>0</v>
      </c>
    </row>
    <row r="177" spans="1:14">
      <c r="A177">
        <v>176</v>
      </c>
      <c r="B177" t="s">
        <v>11</v>
      </c>
      <c r="C177" t="s">
        <v>244</v>
      </c>
      <c r="D177" t="s">
        <v>270</v>
      </c>
      <c r="E177" t="s">
        <v>22</v>
      </c>
      <c r="F177" t="s">
        <v>15</v>
      </c>
      <c r="G177" t="s">
        <v>35</v>
      </c>
      <c r="H177" t="s">
        <v>271</v>
      </c>
      <c r="I177" t="s">
        <v>1587</v>
      </c>
      <c r="J177" t="s">
        <v>275</v>
      </c>
      <c r="K177">
        <v>5</v>
      </c>
      <c r="L177">
        <v>4</v>
      </c>
      <c r="M177">
        <v>1</v>
      </c>
      <c r="N177">
        <v>0</v>
      </c>
    </row>
    <row r="178" spans="1:14">
      <c r="A178">
        <v>177</v>
      </c>
      <c r="B178" t="s">
        <v>11</v>
      </c>
      <c r="C178" t="s">
        <v>244</v>
      </c>
      <c r="D178" t="s">
        <v>270</v>
      </c>
      <c r="E178" t="s">
        <v>14</v>
      </c>
      <c r="F178" t="s">
        <v>15</v>
      </c>
      <c r="G178" t="s">
        <v>276</v>
      </c>
      <c r="H178" t="s">
        <v>271</v>
      </c>
      <c r="I178" t="s">
        <v>27</v>
      </c>
      <c r="J178" t="s">
        <v>277</v>
      </c>
      <c r="K178">
        <v>7</v>
      </c>
      <c r="L178">
        <v>2</v>
      </c>
      <c r="M178">
        <v>1</v>
      </c>
      <c r="N178">
        <v>0</v>
      </c>
    </row>
    <row r="179" spans="1:14">
      <c r="A179">
        <v>178</v>
      </c>
      <c r="B179" t="s">
        <v>11</v>
      </c>
      <c r="C179" t="s">
        <v>244</v>
      </c>
      <c r="D179" t="s">
        <v>245</v>
      </c>
      <c r="E179" t="s">
        <v>80</v>
      </c>
      <c r="F179" t="s">
        <v>15</v>
      </c>
      <c r="G179" t="s">
        <v>75</v>
      </c>
      <c r="H179" t="s">
        <v>224</v>
      </c>
      <c r="I179" t="s">
        <v>41</v>
      </c>
      <c r="J179" t="s">
        <v>278</v>
      </c>
      <c r="K179">
        <v>8</v>
      </c>
      <c r="L179">
        <v>2</v>
      </c>
      <c r="M179">
        <v>1</v>
      </c>
      <c r="N179">
        <v>0</v>
      </c>
    </row>
    <row r="180" spans="1:14">
      <c r="A180">
        <v>179</v>
      </c>
      <c r="B180" t="s">
        <v>11</v>
      </c>
      <c r="C180" t="s">
        <v>244</v>
      </c>
      <c r="D180" t="s">
        <v>279</v>
      </c>
      <c r="E180" t="s">
        <v>80</v>
      </c>
      <c r="F180" t="s">
        <v>15</v>
      </c>
      <c r="G180" t="s">
        <v>75</v>
      </c>
      <c r="H180" t="s">
        <v>224</v>
      </c>
      <c r="I180" t="s">
        <v>27</v>
      </c>
      <c r="J180" t="s">
        <v>280</v>
      </c>
      <c r="K180">
        <v>8</v>
      </c>
      <c r="L180">
        <v>2</v>
      </c>
      <c r="M180">
        <v>1</v>
      </c>
      <c r="N180">
        <v>0</v>
      </c>
    </row>
    <row r="181" spans="1:14">
      <c r="A181">
        <v>180</v>
      </c>
      <c r="B181" t="s">
        <v>11</v>
      </c>
      <c r="C181" t="s">
        <v>244</v>
      </c>
      <c r="D181" t="s">
        <v>279</v>
      </c>
      <c r="E181" t="s">
        <v>22</v>
      </c>
      <c r="F181" t="s">
        <v>15</v>
      </c>
      <c r="G181" t="s">
        <v>75</v>
      </c>
      <c r="H181" t="s">
        <v>224</v>
      </c>
      <c r="I181" t="s">
        <v>18</v>
      </c>
      <c r="J181" t="s">
        <v>281</v>
      </c>
      <c r="K181">
        <v>9</v>
      </c>
      <c r="L181">
        <v>1</v>
      </c>
      <c r="M181">
        <v>1</v>
      </c>
      <c r="N181">
        <v>0</v>
      </c>
    </row>
    <row r="182" spans="1:14">
      <c r="A182">
        <v>181</v>
      </c>
      <c r="B182" t="s">
        <v>11</v>
      </c>
      <c r="C182" t="s">
        <v>244</v>
      </c>
      <c r="D182" t="s">
        <v>279</v>
      </c>
      <c r="E182" t="s">
        <v>80</v>
      </c>
      <c r="F182" t="s">
        <v>15</v>
      </c>
      <c r="G182" t="s">
        <v>75</v>
      </c>
      <c r="H182" t="s">
        <v>224</v>
      </c>
      <c r="I182" t="s">
        <v>73</v>
      </c>
      <c r="J182" t="s">
        <v>282</v>
      </c>
      <c r="K182">
        <v>7</v>
      </c>
      <c r="L182">
        <v>2</v>
      </c>
      <c r="M182">
        <v>1</v>
      </c>
      <c r="N182">
        <v>0</v>
      </c>
    </row>
    <row r="183" spans="1:14">
      <c r="A183">
        <v>182</v>
      </c>
      <c r="B183" t="s">
        <v>11</v>
      </c>
      <c r="C183" t="s">
        <v>244</v>
      </c>
      <c r="D183" t="s">
        <v>279</v>
      </c>
      <c r="E183" t="s">
        <v>80</v>
      </c>
      <c r="F183" t="s">
        <v>15</v>
      </c>
      <c r="G183" t="s">
        <v>75</v>
      </c>
      <c r="H183" t="s">
        <v>224</v>
      </c>
      <c r="I183" t="s">
        <v>73</v>
      </c>
      <c r="J183" t="s">
        <v>283</v>
      </c>
      <c r="K183">
        <v>7</v>
      </c>
      <c r="L183">
        <v>2</v>
      </c>
      <c r="M183">
        <v>1</v>
      </c>
      <c r="N183">
        <v>0</v>
      </c>
    </row>
    <row r="184" spans="1:14">
      <c r="A184">
        <v>183</v>
      </c>
      <c r="B184" t="s">
        <v>11</v>
      </c>
      <c r="C184" t="s">
        <v>244</v>
      </c>
      <c r="D184" t="s">
        <v>279</v>
      </c>
      <c r="E184" t="s">
        <v>80</v>
      </c>
      <c r="F184" t="s">
        <v>15</v>
      </c>
      <c r="G184" t="s">
        <v>75</v>
      </c>
      <c r="H184" t="s">
        <v>224</v>
      </c>
      <c r="I184" t="s">
        <v>27</v>
      </c>
      <c r="J184" t="s">
        <v>284</v>
      </c>
      <c r="K184">
        <v>7</v>
      </c>
      <c r="L184">
        <v>2</v>
      </c>
      <c r="M184">
        <v>1</v>
      </c>
      <c r="N184">
        <v>0</v>
      </c>
    </row>
    <row r="185" spans="1:14">
      <c r="A185">
        <v>184</v>
      </c>
      <c r="B185" t="s">
        <v>11</v>
      </c>
      <c r="C185" t="s">
        <v>244</v>
      </c>
      <c r="D185" t="s">
        <v>285</v>
      </c>
      <c r="E185" t="s">
        <v>22</v>
      </c>
      <c r="F185" t="s">
        <v>15</v>
      </c>
      <c r="G185" t="s">
        <v>75</v>
      </c>
      <c r="H185" t="s">
        <v>286</v>
      </c>
      <c r="I185" t="s">
        <v>20</v>
      </c>
      <c r="J185" t="s">
        <v>287</v>
      </c>
      <c r="K185">
        <v>9</v>
      </c>
      <c r="L185">
        <v>1</v>
      </c>
      <c r="M185">
        <v>1</v>
      </c>
      <c r="N185">
        <v>0</v>
      </c>
    </row>
    <row r="186" spans="1:14">
      <c r="A186">
        <v>185</v>
      </c>
      <c r="B186" t="s">
        <v>11</v>
      </c>
      <c r="C186" t="s">
        <v>244</v>
      </c>
      <c r="D186" t="s">
        <v>285</v>
      </c>
      <c r="E186" t="s">
        <v>22</v>
      </c>
      <c r="F186" t="s">
        <v>15</v>
      </c>
      <c r="G186" t="s">
        <v>75</v>
      </c>
      <c r="H186" t="s">
        <v>286</v>
      </c>
      <c r="I186" t="s">
        <v>41</v>
      </c>
      <c r="J186" t="s">
        <v>288</v>
      </c>
      <c r="K186">
        <v>9</v>
      </c>
      <c r="L186">
        <v>1</v>
      </c>
      <c r="M186">
        <v>1</v>
      </c>
      <c r="N186">
        <v>0</v>
      </c>
    </row>
    <row r="187" spans="1:14">
      <c r="A187">
        <v>186</v>
      </c>
      <c r="B187" t="s">
        <v>11</v>
      </c>
      <c r="C187" t="s">
        <v>12</v>
      </c>
      <c r="D187" t="s">
        <v>13</v>
      </c>
      <c r="E187" t="s">
        <v>14</v>
      </c>
      <c r="F187" t="s">
        <v>15</v>
      </c>
      <c r="G187" t="s">
        <v>16</v>
      </c>
      <c r="H187" t="s">
        <v>17</v>
      </c>
      <c r="I187" t="s">
        <v>20</v>
      </c>
      <c r="J187" t="s">
        <v>289</v>
      </c>
      <c r="K187">
        <v>8</v>
      </c>
      <c r="L187">
        <v>1</v>
      </c>
      <c r="M187">
        <v>1</v>
      </c>
      <c r="N187">
        <v>0</v>
      </c>
    </row>
    <row r="188" spans="1:14">
      <c r="A188">
        <v>187</v>
      </c>
      <c r="B188" t="s">
        <v>11</v>
      </c>
      <c r="C188" t="s">
        <v>244</v>
      </c>
      <c r="D188" t="s">
        <v>255</v>
      </c>
      <c r="E188" t="s">
        <v>22</v>
      </c>
      <c r="F188" t="s">
        <v>15</v>
      </c>
      <c r="G188" t="s">
        <v>75</v>
      </c>
      <c r="H188" t="s">
        <v>286</v>
      </c>
      <c r="I188" t="s">
        <v>212</v>
      </c>
      <c r="J188" t="s">
        <v>290</v>
      </c>
      <c r="K188">
        <v>5</v>
      </c>
      <c r="L188">
        <v>3</v>
      </c>
      <c r="M188">
        <v>1</v>
      </c>
      <c r="N188">
        <v>0</v>
      </c>
    </row>
    <row r="189" spans="1:14">
      <c r="A189">
        <v>188</v>
      </c>
      <c r="B189" t="s">
        <v>11</v>
      </c>
      <c r="C189" t="s">
        <v>244</v>
      </c>
      <c r="D189" t="s">
        <v>285</v>
      </c>
      <c r="E189" t="s">
        <v>80</v>
      </c>
      <c r="F189" t="s">
        <v>15</v>
      </c>
      <c r="G189" t="s">
        <v>75</v>
      </c>
      <c r="H189" t="s">
        <v>286</v>
      </c>
      <c r="I189" t="s">
        <v>1587</v>
      </c>
      <c r="J189" t="s">
        <v>291</v>
      </c>
      <c r="K189">
        <v>9</v>
      </c>
      <c r="L189">
        <v>1</v>
      </c>
      <c r="M189">
        <v>1</v>
      </c>
      <c r="N189">
        <v>0</v>
      </c>
    </row>
    <row r="190" spans="1:14">
      <c r="A190">
        <v>189</v>
      </c>
      <c r="B190" t="s">
        <v>11</v>
      </c>
      <c r="C190" t="s">
        <v>244</v>
      </c>
      <c r="D190" t="s">
        <v>285</v>
      </c>
      <c r="E190" t="s">
        <v>22</v>
      </c>
      <c r="F190" t="s">
        <v>15</v>
      </c>
      <c r="G190" t="s">
        <v>75</v>
      </c>
      <c r="H190" t="s">
        <v>286</v>
      </c>
      <c r="I190" t="s">
        <v>1587</v>
      </c>
      <c r="J190" t="s">
        <v>292</v>
      </c>
      <c r="K190">
        <v>9</v>
      </c>
      <c r="L190">
        <v>1</v>
      </c>
      <c r="M190">
        <v>1</v>
      </c>
      <c r="N190">
        <v>0</v>
      </c>
    </row>
    <row r="191" spans="1:14">
      <c r="A191">
        <v>190</v>
      </c>
      <c r="B191" t="s">
        <v>11</v>
      </c>
      <c r="C191" t="s">
        <v>244</v>
      </c>
      <c r="D191" t="s">
        <v>285</v>
      </c>
      <c r="E191" t="s">
        <v>22</v>
      </c>
      <c r="F191" t="s">
        <v>15</v>
      </c>
      <c r="G191" t="s">
        <v>75</v>
      </c>
      <c r="H191" t="s">
        <v>286</v>
      </c>
      <c r="I191" t="s">
        <v>20</v>
      </c>
      <c r="J191" t="s">
        <v>293</v>
      </c>
      <c r="K191">
        <v>9</v>
      </c>
      <c r="L191">
        <v>1</v>
      </c>
      <c r="M191">
        <v>1</v>
      </c>
      <c r="N191">
        <v>0</v>
      </c>
    </row>
    <row r="192" spans="1:14">
      <c r="A192">
        <v>191</v>
      </c>
      <c r="B192" t="s">
        <v>11</v>
      </c>
      <c r="C192" t="s">
        <v>244</v>
      </c>
      <c r="D192" t="s">
        <v>285</v>
      </c>
      <c r="E192" t="s">
        <v>22</v>
      </c>
      <c r="F192" t="s">
        <v>15</v>
      </c>
      <c r="G192" t="s">
        <v>75</v>
      </c>
      <c r="H192" t="s">
        <v>286</v>
      </c>
      <c r="I192" t="s">
        <v>1587</v>
      </c>
      <c r="J192" t="s">
        <v>294</v>
      </c>
      <c r="K192">
        <v>9</v>
      </c>
      <c r="L192">
        <v>1</v>
      </c>
      <c r="M192">
        <v>1</v>
      </c>
      <c r="N192">
        <v>0</v>
      </c>
    </row>
    <row r="193" spans="1:14">
      <c r="A193">
        <v>192</v>
      </c>
      <c r="B193" t="s">
        <v>11</v>
      </c>
      <c r="C193" t="s">
        <v>244</v>
      </c>
      <c r="D193" t="s">
        <v>285</v>
      </c>
      <c r="E193" t="s">
        <v>22</v>
      </c>
      <c r="F193" t="s">
        <v>15</v>
      </c>
      <c r="G193" t="s">
        <v>75</v>
      </c>
      <c r="H193" t="s">
        <v>266</v>
      </c>
      <c r="I193" t="s">
        <v>43</v>
      </c>
      <c r="J193" t="s">
        <v>295</v>
      </c>
      <c r="K193">
        <v>9</v>
      </c>
      <c r="L193">
        <v>1</v>
      </c>
      <c r="M193">
        <v>1</v>
      </c>
      <c r="N193">
        <v>0</v>
      </c>
    </row>
    <row r="194" spans="1:14">
      <c r="A194">
        <v>193</v>
      </c>
      <c r="B194" t="s">
        <v>11</v>
      </c>
      <c r="C194" t="s">
        <v>244</v>
      </c>
      <c r="D194" t="s">
        <v>260</v>
      </c>
      <c r="E194" t="s">
        <v>14</v>
      </c>
      <c r="F194" t="s">
        <v>15</v>
      </c>
      <c r="G194" t="s">
        <v>35</v>
      </c>
      <c r="H194" t="s">
        <v>266</v>
      </c>
      <c r="I194" t="s">
        <v>41</v>
      </c>
      <c r="J194" t="s">
        <v>296</v>
      </c>
      <c r="K194">
        <v>6</v>
      </c>
      <c r="L194">
        <v>3</v>
      </c>
      <c r="M194">
        <v>1</v>
      </c>
      <c r="N194">
        <v>0</v>
      </c>
    </row>
    <row r="195" spans="1:14">
      <c r="A195">
        <v>194</v>
      </c>
      <c r="B195" t="s">
        <v>11</v>
      </c>
      <c r="C195" t="s">
        <v>244</v>
      </c>
      <c r="D195" t="s">
        <v>260</v>
      </c>
      <c r="E195" t="s">
        <v>14</v>
      </c>
      <c r="F195" t="s">
        <v>15</v>
      </c>
      <c r="G195" t="s">
        <v>35</v>
      </c>
      <c r="H195" t="s">
        <v>266</v>
      </c>
      <c r="I195" t="s">
        <v>18</v>
      </c>
      <c r="J195" t="s">
        <v>297</v>
      </c>
      <c r="K195">
        <v>5</v>
      </c>
      <c r="L195">
        <v>3</v>
      </c>
      <c r="M195">
        <v>1</v>
      </c>
      <c r="N195">
        <v>0</v>
      </c>
    </row>
    <row r="196" spans="1:14">
      <c r="A196">
        <v>195</v>
      </c>
      <c r="B196" t="s">
        <v>11</v>
      </c>
      <c r="C196" t="s">
        <v>244</v>
      </c>
      <c r="D196" t="s">
        <v>285</v>
      </c>
      <c r="E196" t="s">
        <v>22</v>
      </c>
      <c r="F196" t="s">
        <v>15</v>
      </c>
      <c r="G196" t="s">
        <v>75</v>
      </c>
      <c r="H196" t="s">
        <v>298</v>
      </c>
      <c r="I196" t="s">
        <v>18</v>
      </c>
      <c r="J196" t="s">
        <v>299</v>
      </c>
      <c r="K196">
        <v>9</v>
      </c>
      <c r="L196">
        <v>1</v>
      </c>
      <c r="M196">
        <v>1</v>
      </c>
      <c r="N196">
        <v>0</v>
      </c>
    </row>
    <row r="197" spans="1:14">
      <c r="A197">
        <v>196</v>
      </c>
      <c r="B197" t="s">
        <v>11</v>
      </c>
      <c r="C197" t="s">
        <v>244</v>
      </c>
      <c r="D197" t="s">
        <v>285</v>
      </c>
      <c r="E197" t="s">
        <v>22</v>
      </c>
      <c r="F197" t="s">
        <v>15</v>
      </c>
      <c r="G197" t="s">
        <v>75</v>
      </c>
      <c r="H197" t="s">
        <v>298</v>
      </c>
      <c r="I197" t="s">
        <v>43</v>
      </c>
      <c r="J197" t="s">
        <v>300</v>
      </c>
      <c r="K197">
        <v>9</v>
      </c>
      <c r="L197">
        <v>1</v>
      </c>
      <c r="M197">
        <v>1</v>
      </c>
      <c r="N197">
        <v>0</v>
      </c>
    </row>
    <row r="198" spans="1:14">
      <c r="A198">
        <v>197</v>
      </c>
      <c r="B198" t="s">
        <v>11</v>
      </c>
      <c r="C198" t="s">
        <v>244</v>
      </c>
      <c r="D198" t="s">
        <v>285</v>
      </c>
      <c r="E198" t="s">
        <v>80</v>
      </c>
      <c r="F198" t="s">
        <v>15</v>
      </c>
      <c r="G198" t="s">
        <v>75</v>
      </c>
      <c r="H198" t="s">
        <v>298</v>
      </c>
      <c r="I198" t="s">
        <v>20</v>
      </c>
      <c r="J198" t="s">
        <v>301</v>
      </c>
      <c r="K198">
        <v>9</v>
      </c>
      <c r="L198">
        <v>1</v>
      </c>
      <c r="M198">
        <v>1</v>
      </c>
      <c r="N198">
        <v>0</v>
      </c>
    </row>
    <row r="199" spans="1:14">
      <c r="A199">
        <v>198</v>
      </c>
      <c r="B199" t="s">
        <v>11</v>
      </c>
      <c r="C199" t="s">
        <v>244</v>
      </c>
      <c r="D199" t="s">
        <v>302</v>
      </c>
      <c r="E199" t="s">
        <v>80</v>
      </c>
      <c r="F199" t="s">
        <v>15</v>
      </c>
      <c r="G199" t="s">
        <v>75</v>
      </c>
      <c r="H199" t="s">
        <v>303</v>
      </c>
      <c r="I199" t="s">
        <v>73</v>
      </c>
      <c r="J199" t="s">
        <v>304</v>
      </c>
      <c r="K199">
        <v>7</v>
      </c>
      <c r="L199">
        <v>4</v>
      </c>
      <c r="M199">
        <v>1</v>
      </c>
      <c r="N199">
        <v>0</v>
      </c>
    </row>
    <row r="200" spans="1:14">
      <c r="A200">
        <v>199</v>
      </c>
      <c r="B200" t="s">
        <v>11</v>
      </c>
      <c r="C200" t="s">
        <v>244</v>
      </c>
      <c r="D200" t="s">
        <v>302</v>
      </c>
      <c r="E200" t="s">
        <v>22</v>
      </c>
      <c r="F200" t="s">
        <v>15</v>
      </c>
      <c r="G200" t="s">
        <v>75</v>
      </c>
      <c r="H200" t="s">
        <v>303</v>
      </c>
      <c r="I200" t="s">
        <v>131</v>
      </c>
      <c r="J200" t="s">
        <v>305</v>
      </c>
      <c r="K200">
        <v>6</v>
      </c>
      <c r="L200">
        <v>2</v>
      </c>
      <c r="M200">
        <v>1</v>
      </c>
      <c r="N200">
        <v>0</v>
      </c>
    </row>
    <row r="201" spans="1:14">
      <c r="A201">
        <v>200</v>
      </c>
      <c r="B201" t="s">
        <v>11</v>
      </c>
      <c r="C201" t="s">
        <v>244</v>
      </c>
      <c r="D201" t="s">
        <v>306</v>
      </c>
      <c r="E201" t="s">
        <v>22</v>
      </c>
      <c r="F201" t="s">
        <v>15</v>
      </c>
      <c r="G201" t="s">
        <v>75</v>
      </c>
      <c r="H201" t="s">
        <v>298</v>
      </c>
      <c r="I201" t="s">
        <v>73</v>
      </c>
      <c r="J201" t="s">
        <v>307</v>
      </c>
      <c r="K201">
        <v>5</v>
      </c>
      <c r="L201">
        <v>4</v>
      </c>
      <c r="M201">
        <v>1</v>
      </c>
      <c r="N201">
        <v>0</v>
      </c>
    </row>
    <row r="202" spans="1:14">
      <c r="A202">
        <v>201</v>
      </c>
      <c r="B202" t="s">
        <v>11</v>
      </c>
      <c r="C202" t="s">
        <v>244</v>
      </c>
      <c r="D202" t="s">
        <v>306</v>
      </c>
      <c r="E202" t="s">
        <v>22</v>
      </c>
      <c r="F202" t="s">
        <v>15</v>
      </c>
      <c r="G202" t="s">
        <v>75</v>
      </c>
      <c r="H202" t="s">
        <v>298</v>
      </c>
      <c r="I202" t="s">
        <v>43</v>
      </c>
      <c r="J202" t="s">
        <v>308</v>
      </c>
      <c r="K202">
        <v>5</v>
      </c>
      <c r="L202">
        <v>3</v>
      </c>
      <c r="M202">
        <v>1</v>
      </c>
      <c r="N202">
        <v>0</v>
      </c>
    </row>
    <row r="203" spans="1:14">
      <c r="A203">
        <v>202</v>
      </c>
      <c r="B203" t="s">
        <v>11</v>
      </c>
      <c r="C203" t="s">
        <v>244</v>
      </c>
      <c r="D203" t="s">
        <v>306</v>
      </c>
      <c r="E203" t="s">
        <v>22</v>
      </c>
      <c r="F203" t="s">
        <v>15</v>
      </c>
      <c r="G203" t="s">
        <v>75</v>
      </c>
      <c r="H203" t="s">
        <v>303</v>
      </c>
      <c r="I203" t="s">
        <v>73</v>
      </c>
      <c r="J203" t="s">
        <v>309</v>
      </c>
      <c r="K203">
        <v>5</v>
      </c>
      <c r="L203">
        <v>4</v>
      </c>
      <c r="M203">
        <v>1</v>
      </c>
      <c r="N203">
        <v>0</v>
      </c>
    </row>
    <row r="204" spans="1:14">
      <c r="A204">
        <v>203</v>
      </c>
      <c r="B204" t="s">
        <v>11</v>
      </c>
      <c r="C204" t="s">
        <v>244</v>
      </c>
      <c r="D204" t="s">
        <v>306</v>
      </c>
      <c r="E204" t="s">
        <v>22</v>
      </c>
      <c r="F204" t="s">
        <v>15</v>
      </c>
      <c r="G204" t="s">
        <v>75</v>
      </c>
      <c r="H204" t="s">
        <v>303</v>
      </c>
      <c r="I204" t="s">
        <v>73</v>
      </c>
      <c r="J204" t="s">
        <v>306</v>
      </c>
      <c r="K204">
        <v>5</v>
      </c>
      <c r="L204">
        <v>5</v>
      </c>
      <c r="M204">
        <v>1</v>
      </c>
      <c r="N204">
        <v>0</v>
      </c>
    </row>
    <row r="205" spans="1:14">
      <c r="A205">
        <v>204</v>
      </c>
      <c r="B205" t="s">
        <v>11</v>
      </c>
      <c r="C205" t="s">
        <v>244</v>
      </c>
      <c r="D205" t="s">
        <v>306</v>
      </c>
      <c r="E205" t="s">
        <v>22</v>
      </c>
      <c r="F205" t="s">
        <v>15</v>
      </c>
      <c r="G205" t="s">
        <v>75</v>
      </c>
      <c r="H205" t="s">
        <v>298</v>
      </c>
      <c r="I205" t="s">
        <v>131</v>
      </c>
      <c r="J205" t="s">
        <v>310</v>
      </c>
      <c r="K205">
        <v>5</v>
      </c>
      <c r="L205">
        <v>3</v>
      </c>
      <c r="M205">
        <v>1</v>
      </c>
      <c r="N205">
        <v>0</v>
      </c>
    </row>
    <row r="206" spans="1:14">
      <c r="A206">
        <v>205</v>
      </c>
      <c r="B206" t="s">
        <v>11</v>
      </c>
      <c r="C206" t="s">
        <v>244</v>
      </c>
      <c r="D206" t="s">
        <v>306</v>
      </c>
      <c r="E206" t="s">
        <v>22</v>
      </c>
      <c r="F206" t="s">
        <v>15</v>
      </c>
      <c r="G206" t="s">
        <v>75</v>
      </c>
      <c r="H206" t="s">
        <v>303</v>
      </c>
      <c r="I206" t="s">
        <v>131</v>
      </c>
      <c r="J206" t="s">
        <v>311</v>
      </c>
      <c r="K206">
        <v>5</v>
      </c>
      <c r="L206">
        <v>6</v>
      </c>
      <c r="M206">
        <v>1</v>
      </c>
      <c r="N206">
        <v>0</v>
      </c>
    </row>
    <row r="207" spans="1:14">
      <c r="A207">
        <v>206</v>
      </c>
      <c r="B207" t="s">
        <v>11</v>
      </c>
      <c r="C207" t="s">
        <v>244</v>
      </c>
      <c r="D207" t="s">
        <v>312</v>
      </c>
      <c r="E207" t="s">
        <v>22</v>
      </c>
      <c r="F207" t="s">
        <v>15</v>
      </c>
      <c r="G207" t="s">
        <v>75</v>
      </c>
      <c r="H207" t="s">
        <v>298</v>
      </c>
      <c r="I207" t="s">
        <v>43</v>
      </c>
      <c r="J207" t="s">
        <v>313</v>
      </c>
      <c r="K207">
        <v>5</v>
      </c>
      <c r="L207">
        <v>3</v>
      </c>
      <c r="M207">
        <v>1</v>
      </c>
      <c r="N207">
        <v>0</v>
      </c>
    </row>
    <row r="208" spans="1:14">
      <c r="A208">
        <v>207</v>
      </c>
      <c r="B208" t="s">
        <v>11</v>
      </c>
      <c r="C208" t="s">
        <v>244</v>
      </c>
      <c r="D208" t="s">
        <v>312</v>
      </c>
      <c r="E208" t="s">
        <v>22</v>
      </c>
      <c r="F208" t="s">
        <v>15</v>
      </c>
      <c r="G208" t="s">
        <v>75</v>
      </c>
      <c r="H208" t="s">
        <v>303</v>
      </c>
      <c r="I208" t="s">
        <v>73</v>
      </c>
      <c r="J208" t="s">
        <v>314</v>
      </c>
      <c r="K208">
        <v>5</v>
      </c>
      <c r="L208">
        <v>2</v>
      </c>
      <c r="M208">
        <v>1</v>
      </c>
      <c r="N208">
        <v>0</v>
      </c>
    </row>
    <row r="209" spans="1:14">
      <c r="A209">
        <v>208</v>
      </c>
      <c r="B209" t="s">
        <v>11</v>
      </c>
      <c r="C209" t="s">
        <v>244</v>
      </c>
      <c r="D209" t="s">
        <v>312</v>
      </c>
      <c r="E209" t="s">
        <v>22</v>
      </c>
      <c r="F209" t="s">
        <v>15</v>
      </c>
      <c r="G209" t="s">
        <v>75</v>
      </c>
      <c r="H209" t="s">
        <v>298</v>
      </c>
      <c r="I209" t="s">
        <v>212</v>
      </c>
      <c r="J209" t="s">
        <v>315</v>
      </c>
      <c r="K209">
        <v>5</v>
      </c>
      <c r="L209">
        <v>2</v>
      </c>
      <c r="M209">
        <v>1</v>
      </c>
      <c r="N209">
        <v>0</v>
      </c>
    </row>
    <row r="210" spans="1:14">
      <c r="A210">
        <v>209</v>
      </c>
      <c r="B210" t="s">
        <v>11</v>
      </c>
      <c r="C210" t="s">
        <v>244</v>
      </c>
      <c r="D210" t="s">
        <v>312</v>
      </c>
      <c r="E210" t="s">
        <v>22</v>
      </c>
      <c r="F210" t="s">
        <v>15</v>
      </c>
      <c r="G210" t="s">
        <v>75</v>
      </c>
      <c r="H210" t="s">
        <v>298</v>
      </c>
      <c r="I210" t="s">
        <v>73</v>
      </c>
      <c r="J210" t="s">
        <v>316</v>
      </c>
      <c r="K210">
        <v>4</v>
      </c>
      <c r="L210">
        <v>3</v>
      </c>
      <c r="M210">
        <v>1</v>
      </c>
      <c r="N210">
        <v>0</v>
      </c>
    </row>
    <row r="211" spans="1:14">
      <c r="A211">
        <v>210</v>
      </c>
      <c r="B211" t="s">
        <v>11</v>
      </c>
      <c r="C211" t="s">
        <v>244</v>
      </c>
      <c r="D211" t="s">
        <v>312</v>
      </c>
      <c r="E211" t="s">
        <v>22</v>
      </c>
      <c r="F211" t="s">
        <v>15</v>
      </c>
      <c r="G211" t="s">
        <v>75</v>
      </c>
      <c r="H211" t="s">
        <v>303</v>
      </c>
      <c r="I211" t="s">
        <v>131</v>
      </c>
      <c r="J211" t="s">
        <v>317</v>
      </c>
      <c r="K211">
        <v>4</v>
      </c>
      <c r="L211">
        <v>4</v>
      </c>
      <c r="M211">
        <v>1</v>
      </c>
      <c r="N211">
        <v>0</v>
      </c>
    </row>
    <row r="212" spans="1:14">
      <c r="A212">
        <v>211</v>
      </c>
      <c r="B212" t="s">
        <v>11</v>
      </c>
      <c r="C212" t="s">
        <v>244</v>
      </c>
      <c r="D212" t="s">
        <v>318</v>
      </c>
      <c r="E212" t="s">
        <v>22</v>
      </c>
      <c r="F212" t="s">
        <v>15</v>
      </c>
      <c r="G212" t="s">
        <v>75</v>
      </c>
      <c r="H212" t="s">
        <v>303</v>
      </c>
      <c r="I212" t="s">
        <v>73</v>
      </c>
      <c r="J212" t="s">
        <v>319</v>
      </c>
      <c r="K212">
        <v>5</v>
      </c>
      <c r="L212">
        <v>5</v>
      </c>
      <c r="M212">
        <v>1</v>
      </c>
      <c r="N212">
        <v>0</v>
      </c>
    </row>
    <row r="213" spans="1:14">
      <c r="A213">
        <v>212</v>
      </c>
      <c r="B213" t="s">
        <v>11</v>
      </c>
      <c r="C213" t="s">
        <v>244</v>
      </c>
      <c r="D213" t="s">
        <v>318</v>
      </c>
      <c r="E213" t="s">
        <v>34</v>
      </c>
      <c r="F213" t="s">
        <v>15</v>
      </c>
      <c r="G213" t="s">
        <v>75</v>
      </c>
      <c r="H213" t="s">
        <v>298</v>
      </c>
      <c r="I213" t="s">
        <v>43</v>
      </c>
      <c r="J213" t="s">
        <v>320</v>
      </c>
      <c r="K213">
        <v>6</v>
      </c>
      <c r="L213">
        <v>2</v>
      </c>
      <c r="M213">
        <v>1</v>
      </c>
      <c r="N213">
        <v>0</v>
      </c>
    </row>
    <row r="214" spans="1:14">
      <c r="A214">
        <v>213</v>
      </c>
      <c r="B214" t="s">
        <v>11</v>
      </c>
      <c r="C214" t="s">
        <v>244</v>
      </c>
      <c r="D214" t="s">
        <v>318</v>
      </c>
      <c r="E214" t="s">
        <v>34</v>
      </c>
      <c r="F214" t="s">
        <v>15</v>
      </c>
      <c r="G214" t="s">
        <v>75</v>
      </c>
      <c r="H214" t="s">
        <v>303</v>
      </c>
      <c r="I214" t="s">
        <v>43</v>
      </c>
      <c r="J214" t="s">
        <v>321</v>
      </c>
      <c r="K214">
        <v>4</v>
      </c>
      <c r="L214">
        <v>5</v>
      </c>
      <c r="M214">
        <v>1</v>
      </c>
      <c r="N214">
        <v>0</v>
      </c>
    </row>
    <row r="215" spans="1:14">
      <c r="A215">
        <v>214</v>
      </c>
      <c r="B215" t="s">
        <v>11</v>
      </c>
      <c r="C215" t="s">
        <v>244</v>
      </c>
      <c r="D215" t="s">
        <v>318</v>
      </c>
      <c r="E215" t="s">
        <v>22</v>
      </c>
      <c r="F215" t="s">
        <v>15</v>
      </c>
      <c r="G215" t="s">
        <v>75</v>
      </c>
      <c r="H215" t="s">
        <v>298</v>
      </c>
      <c r="I215" t="s">
        <v>43</v>
      </c>
      <c r="J215" t="s">
        <v>322</v>
      </c>
      <c r="K215">
        <v>4</v>
      </c>
      <c r="L215">
        <v>3</v>
      </c>
      <c r="M215">
        <v>1</v>
      </c>
      <c r="N215">
        <v>0</v>
      </c>
    </row>
    <row r="216" spans="1:14">
      <c r="A216">
        <v>215</v>
      </c>
      <c r="B216" t="s">
        <v>11</v>
      </c>
      <c r="C216" t="s">
        <v>244</v>
      </c>
      <c r="D216" t="s">
        <v>323</v>
      </c>
      <c r="E216" t="s">
        <v>34</v>
      </c>
      <c r="F216" t="s">
        <v>15</v>
      </c>
      <c r="G216" t="s">
        <v>35</v>
      </c>
      <c r="H216" t="s">
        <v>298</v>
      </c>
      <c r="I216" t="s">
        <v>43</v>
      </c>
      <c r="J216" t="s">
        <v>324</v>
      </c>
      <c r="K216">
        <v>3</v>
      </c>
      <c r="L216">
        <v>6</v>
      </c>
      <c r="M216">
        <v>1</v>
      </c>
      <c r="N216">
        <v>0</v>
      </c>
    </row>
    <row r="217" spans="1:14">
      <c r="A217">
        <v>216</v>
      </c>
      <c r="B217" t="s">
        <v>11</v>
      </c>
      <c r="C217" t="s">
        <v>244</v>
      </c>
      <c r="D217" t="s">
        <v>325</v>
      </c>
      <c r="E217" t="s">
        <v>22</v>
      </c>
      <c r="F217" t="s">
        <v>15</v>
      </c>
      <c r="G217" t="s">
        <v>75</v>
      </c>
      <c r="H217" t="s">
        <v>326</v>
      </c>
      <c r="I217" t="s">
        <v>43</v>
      </c>
      <c r="J217" t="s">
        <v>327</v>
      </c>
      <c r="K217">
        <v>6</v>
      </c>
      <c r="L217">
        <v>2</v>
      </c>
      <c r="M217">
        <v>1</v>
      </c>
      <c r="N217">
        <v>0</v>
      </c>
    </row>
    <row r="218" spans="1:14">
      <c r="A218">
        <v>217</v>
      </c>
      <c r="B218" t="s">
        <v>11</v>
      </c>
      <c r="C218" t="s">
        <v>244</v>
      </c>
      <c r="D218" t="s">
        <v>323</v>
      </c>
      <c r="E218" t="s">
        <v>22</v>
      </c>
      <c r="F218" t="s">
        <v>15</v>
      </c>
      <c r="G218" t="s">
        <v>35</v>
      </c>
      <c r="H218" t="s">
        <v>326</v>
      </c>
      <c r="I218" t="s">
        <v>41</v>
      </c>
      <c r="J218" t="s">
        <v>328</v>
      </c>
      <c r="K218">
        <v>4</v>
      </c>
      <c r="L218">
        <v>5</v>
      </c>
      <c r="M218">
        <v>1</v>
      </c>
      <c r="N218">
        <v>0</v>
      </c>
    </row>
    <row r="219" spans="1:14">
      <c r="A219">
        <v>218</v>
      </c>
      <c r="B219" t="s">
        <v>11</v>
      </c>
      <c r="C219" t="s">
        <v>244</v>
      </c>
      <c r="D219" t="s">
        <v>325</v>
      </c>
      <c r="E219" t="s">
        <v>22</v>
      </c>
      <c r="F219" t="s">
        <v>15</v>
      </c>
      <c r="G219" t="s">
        <v>75</v>
      </c>
      <c r="H219" t="s">
        <v>326</v>
      </c>
      <c r="I219" t="s">
        <v>43</v>
      </c>
      <c r="J219" t="s">
        <v>329</v>
      </c>
      <c r="K219">
        <v>5</v>
      </c>
      <c r="L219">
        <v>4</v>
      </c>
      <c r="M219">
        <v>1</v>
      </c>
      <c r="N219">
        <v>0</v>
      </c>
    </row>
    <row r="220" spans="1:14">
      <c r="A220">
        <v>219</v>
      </c>
      <c r="B220" t="s">
        <v>11</v>
      </c>
      <c r="C220" t="s">
        <v>244</v>
      </c>
      <c r="D220" t="s">
        <v>260</v>
      </c>
      <c r="E220" t="s">
        <v>14</v>
      </c>
      <c r="F220" t="s">
        <v>15</v>
      </c>
      <c r="G220" t="s">
        <v>35</v>
      </c>
      <c r="H220" t="s">
        <v>330</v>
      </c>
      <c r="I220" t="s">
        <v>18</v>
      </c>
      <c r="J220" t="s">
        <v>331</v>
      </c>
      <c r="K220">
        <v>5</v>
      </c>
      <c r="L220">
        <v>2</v>
      </c>
      <c r="M220">
        <v>1</v>
      </c>
      <c r="N220">
        <v>0</v>
      </c>
    </row>
    <row r="221" spans="1:14">
      <c r="A221">
        <v>220</v>
      </c>
      <c r="B221" t="s">
        <v>11</v>
      </c>
      <c r="C221" t="s">
        <v>244</v>
      </c>
      <c r="D221" t="s">
        <v>260</v>
      </c>
      <c r="E221" t="s">
        <v>34</v>
      </c>
      <c r="F221" t="s">
        <v>15</v>
      </c>
      <c r="G221" t="s">
        <v>75</v>
      </c>
      <c r="H221" t="s">
        <v>330</v>
      </c>
      <c r="I221" t="s">
        <v>41</v>
      </c>
      <c r="J221" t="s">
        <v>332</v>
      </c>
      <c r="K221">
        <v>7</v>
      </c>
      <c r="L221">
        <v>3</v>
      </c>
      <c r="M221">
        <v>1</v>
      </c>
      <c r="N221">
        <v>0</v>
      </c>
    </row>
    <row r="222" spans="1:14">
      <c r="A222">
        <v>221</v>
      </c>
      <c r="B222" t="s">
        <v>11</v>
      </c>
      <c r="C222" t="s">
        <v>244</v>
      </c>
      <c r="D222" t="s">
        <v>325</v>
      </c>
      <c r="E222" t="s">
        <v>22</v>
      </c>
      <c r="F222" t="s">
        <v>15</v>
      </c>
      <c r="G222" t="s">
        <v>35</v>
      </c>
      <c r="H222" t="s">
        <v>330</v>
      </c>
      <c r="I222" t="s">
        <v>43</v>
      </c>
      <c r="J222" t="s">
        <v>333</v>
      </c>
      <c r="K222">
        <v>5</v>
      </c>
      <c r="L222">
        <v>3</v>
      </c>
      <c r="M222">
        <v>1</v>
      </c>
      <c r="N222">
        <v>0</v>
      </c>
    </row>
    <row r="223" spans="1:14">
      <c r="A223">
        <v>222</v>
      </c>
      <c r="B223" t="s">
        <v>11</v>
      </c>
      <c r="C223" t="s">
        <v>244</v>
      </c>
      <c r="D223" t="s">
        <v>323</v>
      </c>
      <c r="E223" t="s">
        <v>34</v>
      </c>
      <c r="F223" t="s">
        <v>15</v>
      </c>
      <c r="G223" t="s">
        <v>35</v>
      </c>
      <c r="H223" t="s">
        <v>326</v>
      </c>
      <c r="I223" t="s">
        <v>43</v>
      </c>
      <c r="J223" t="s">
        <v>334</v>
      </c>
      <c r="K223">
        <v>3</v>
      </c>
      <c r="L223">
        <v>5</v>
      </c>
      <c r="M223">
        <v>1</v>
      </c>
      <c r="N223">
        <v>0</v>
      </c>
    </row>
    <row r="224" spans="1:14">
      <c r="A224">
        <v>223</v>
      </c>
      <c r="B224" t="s">
        <v>11</v>
      </c>
      <c r="C224" t="s">
        <v>244</v>
      </c>
      <c r="D224" t="s">
        <v>323</v>
      </c>
      <c r="E224" t="s">
        <v>34</v>
      </c>
      <c r="F224" t="s">
        <v>15</v>
      </c>
      <c r="G224" t="s">
        <v>35</v>
      </c>
      <c r="H224" t="s">
        <v>326</v>
      </c>
      <c r="I224" t="s">
        <v>27</v>
      </c>
      <c r="J224" t="s">
        <v>335</v>
      </c>
      <c r="K224">
        <v>3</v>
      </c>
      <c r="L224">
        <v>6</v>
      </c>
      <c r="M224">
        <v>1</v>
      </c>
      <c r="N224">
        <v>0</v>
      </c>
    </row>
    <row r="225" spans="1:14">
      <c r="A225">
        <v>224</v>
      </c>
      <c r="B225" t="s">
        <v>11</v>
      </c>
      <c r="C225" t="s">
        <v>244</v>
      </c>
      <c r="D225" t="s">
        <v>323</v>
      </c>
      <c r="E225" t="s">
        <v>34</v>
      </c>
      <c r="F225" t="s">
        <v>15</v>
      </c>
      <c r="G225" t="s">
        <v>35</v>
      </c>
      <c r="H225" t="s">
        <v>326</v>
      </c>
      <c r="I225" t="s">
        <v>43</v>
      </c>
      <c r="J225" t="s">
        <v>336</v>
      </c>
      <c r="K225">
        <v>3</v>
      </c>
      <c r="L225">
        <v>4</v>
      </c>
      <c r="M225">
        <v>1</v>
      </c>
      <c r="N225">
        <v>0</v>
      </c>
    </row>
    <row r="226" spans="1:14">
      <c r="A226">
        <v>225</v>
      </c>
      <c r="B226" t="s">
        <v>11</v>
      </c>
      <c r="C226" t="s">
        <v>244</v>
      </c>
      <c r="D226" t="s">
        <v>337</v>
      </c>
      <c r="E226" t="s">
        <v>34</v>
      </c>
      <c r="F226" t="s">
        <v>15</v>
      </c>
      <c r="G226" t="s">
        <v>35</v>
      </c>
      <c r="H226" t="s">
        <v>338</v>
      </c>
      <c r="I226" t="s">
        <v>43</v>
      </c>
      <c r="J226" t="s">
        <v>339</v>
      </c>
      <c r="K226">
        <v>7</v>
      </c>
      <c r="L226">
        <v>2</v>
      </c>
      <c r="M226">
        <v>1</v>
      </c>
      <c r="N226">
        <v>0</v>
      </c>
    </row>
    <row r="227" spans="1:14">
      <c r="A227">
        <v>226</v>
      </c>
      <c r="B227" t="s">
        <v>11</v>
      </c>
      <c r="C227" t="s">
        <v>244</v>
      </c>
      <c r="D227" t="s">
        <v>337</v>
      </c>
      <c r="E227" t="s">
        <v>34</v>
      </c>
      <c r="F227" t="s">
        <v>15</v>
      </c>
      <c r="G227" t="s">
        <v>35</v>
      </c>
      <c r="H227" t="s">
        <v>338</v>
      </c>
      <c r="I227" t="s">
        <v>43</v>
      </c>
      <c r="J227" t="s">
        <v>340</v>
      </c>
      <c r="K227">
        <v>8</v>
      </c>
      <c r="L227">
        <v>2</v>
      </c>
      <c r="M227">
        <v>1</v>
      </c>
      <c r="N227">
        <v>0</v>
      </c>
    </row>
    <row r="228" spans="1:14">
      <c r="A228">
        <v>227</v>
      </c>
      <c r="B228" t="s">
        <v>11</v>
      </c>
      <c r="C228" t="s">
        <v>244</v>
      </c>
      <c r="D228" t="s">
        <v>337</v>
      </c>
      <c r="E228" t="s">
        <v>34</v>
      </c>
      <c r="F228" t="s">
        <v>15</v>
      </c>
      <c r="G228" t="s">
        <v>35</v>
      </c>
      <c r="H228" t="s">
        <v>338</v>
      </c>
      <c r="I228" t="s">
        <v>27</v>
      </c>
      <c r="J228" t="s">
        <v>341</v>
      </c>
      <c r="K228">
        <v>8</v>
      </c>
      <c r="L228">
        <v>1</v>
      </c>
      <c r="M228">
        <v>1</v>
      </c>
      <c r="N228">
        <v>0</v>
      </c>
    </row>
    <row r="229" spans="1:14">
      <c r="A229">
        <v>228</v>
      </c>
      <c r="B229" t="s">
        <v>11</v>
      </c>
      <c r="C229" t="s">
        <v>244</v>
      </c>
      <c r="D229" t="s">
        <v>337</v>
      </c>
      <c r="E229" t="s">
        <v>14</v>
      </c>
      <c r="F229" t="s">
        <v>15</v>
      </c>
      <c r="G229" t="s">
        <v>276</v>
      </c>
      <c r="H229" t="s">
        <v>338</v>
      </c>
      <c r="I229" t="s">
        <v>27</v>
      </c>
      <c r="J229" t="s">
        <v>342</v>
      </c>
      <c r="K229">
        <v>9</v>
      </c>
      <c r="L229">
        <v>1</v>
      </c>
      <c r="M229">
        <v>1</v>
      </c>
      <c r="N229">
        <v>0</v>
      </c>
    </row>
    <row r="230" spans="1:14">
      <c r="A230">
        <v>229</v>
      </c>
      <c r="B230" t="s">
        <v>11</v>
      </c>
      <c r="C230" t="s">
        <v>244</v>
      </c>
      <c r="D230" t="s">
        <v>337</v>
      </c>
      <c r="E230" t="s">
        <v>14</v>
      </c>
      <c r="F230" t="s">
        <v>15</v>
      </c>
      <c r="G230" t="s">
        <v>276</v>
      </c>
      <c r="H230" t="s">
        <v>338</v>
      </c>
      <c r="I230" t="s">
        <v>27</v>
      </c>
      <c r="J230" t="s">
        <v>343</v>
      </c>
      <c r="K230">
        <v>9</v>
      </c>
      <c r="L230">
        <v>1</v>
      </c>
      <c r="M230">
        <v>1</v>
      </c>
      <c r="N230">
        <v>0</v>
      </c>
    </row>
    <row r="231" spans="1:14">
      <c r="A231">
        <v>230</v>
      </c>
      <c r="B231" t="s">
        <v>11</v>
      </c>
      <c r="C231" t="s">
        <v>244</v>
      </c>
      <c r="D231" t="s">
        <v>344</v>
      </c>
      <c r="E231" t="s">
        <v>34</v>
      </c>
      <c r="F231" t="s">
        <v>15</v>
      </c>
      <c r="G231" t="s">
        <v>276</v>
      </c>
      <c r="H231" t="s">
        <v>338</v>
      </c>
      <c r="I231" t="s">
        <v>27</v>
      </c>
      <c r="J231" t="s">
        <v>345</v>
      </c>
      <c r="K231">
        <v>8</v>
      </c>
      <c r="L231">
        <v>1</v>
      </c>
      <c r="M231">
        <v>1</v>
      </c>
      <c r="N231">
        <v>0</v>
      </c>
    </row>
    <row r="232" spans="1:14">
      <c r="A232">
        <v>231</v>
      </c>
      <c r="B232" t="s">
        <v>346</v>
      </c>
      <c r="C232" t="s">
        <v>347</v>
      </c>
      <c r="D232" t="s">
        <v>348</v>
      </c>
      <c r="E232" t="s">
        <v>80</v>
      </c>
      <c r="F232" t="s">
        <v>349</v>
      </c>
      <c r="G232" t="s">
        <v>35</v>
      </c>
      <c r="H232" t="s">
        <v>350</v>
      </c>
      <c r="I232" t="s">
        <v>27</v>
      </c>
      <c r="J232" t="s">
        <v>351</v>
      </c>
      <c r="K232">
        <v>0</v>
      </c>
      <c r="L232">
        <v>5</v>
      </c>
      <c r="M232">
        <v>1</v>
      </c>
      <c r="N232">
        <v>0</v>
      </c>
    </row>
    <row r="233" spans="1:14">
      <c r="A233">
        <v>232</v>
      </c>
      <c r="B233" t="s">
        <v>346</v>
      </c>
      <c r="C233" t="s">
        <v>347</v>
      </c>
      <c r="D233" t="s">
        <v>348</v>
      </c>
      <c r="E233" t="s">
        <v>14</v>
      </c>
      <c r="F233" t="s">
        <v>349</v>
      </c>
      <c r="G233" t="s">
        <v>35</v>
      </c>
      <c r="H233" t="s">
        <v>350</v>
      </c>
      <c r="I233" t="s">
        <v>352</v>
      </c>
      <c r="J233" t="s">
        <v>353</v>
      </c>
      <c r="K233">
        <v>0</v>
      </c>
      <c r="L233">
        <v>7</v>
      </c>
      <c r="M233">
        <v>2</v>
      </c>
      <c r="N233">
        <v>0</v>
      </c>
    </row>
    <row r="234" spans="1:14">
      <c r="A234">
        <v>233</v>
      </c>
      <c r="B234" t="s">
        <v>346</v>
      </c>
      <c r="C234" t="s">
        <v>347</v>
      </c>
      <c r="D234" t="s">
        <v>348</v>
      </c>
      <c r="E234" t="s">
        <v>80</v>
      </c>
      <c r="F234" t="s">
        <v>349</v>
      </c>
      <c r="G234" t="s">
        <v>35</v>
      </c>
      <c r="H234" t="s">
        <v>350</v>
      </c>
      <c r="I234" t="s">
        <v>43</v>
      </c>
      <c r="J234" t="s">
        <v>354</v>
      </c>
      <c r="K234">
        <v>0</v>
      </c>
      <c r="L234">
        <v>5</v>
      </c>
      <c r="M234">
        <v>2</v>
      </c>
      <c r="N234">
        <v>0</v>
      </c>
    </row>
    <row r="235" spans="1:14">
      <c r="A235">
        <v>234</v>
      </c>
      <c r="B235" t="s">
        <v>346</v>
      </c>
      <c r="C235" t="s">
        <v>347</v>
      </c>
      <c r="D235" t="s">
        <v>348</v>
      </c>
      <c r="E235" t="s">
        <v>14</v>
      </c>
      <c r="F235" t="s">
        <v>349</v>
      </c>
      <c r="G235" t="s">
        <v>35</v>
      </c>
      <c r="H235" t="s">
        <v>350</v>
      </c>
      <c r="I235" t="s">
        <v>27</v>
      </c>
      <c r="J235" t="s">
        <v>355</v>
      </c>
      <c r="K235">
        <v>0</v>
      </c>
      <c r="L235">
        <v>6</v>
      </c>
      <c r="M235">
        <v>2</v>
      </c>
      <c r="N235">
        <v>0</v>
      </c>
    </row>
    <row r="236" spans="1:14">
      <c r="A236">
        <v>235</v>
      </c>
      <c r="B236" t="s">
        <v>346</v>
      </c>
      <c r="C236" t="s">
        <v>347</v>
      </c>
      <c r="D236" t="s">
        <v>348</v>
      </c>
      <c r="E236" t="s">
        <v>14</v>
      </c>
      <c r="F236" t="s">
        <v>349</v>
      </c>
      <c r="G236" t="s">
        <v>35</v>
      </c>
      <c r="H236" t="s">
        <v>350</v>
      </c>
      <c r="I236" t="s">
        <v>27</v>
      </c>
      <c r="J236" t="s">
        <v>356</v>
      </c>
      <c r="K236">
        <v>0</v>
      </c>
      <c r="L236">
        <v>5</v>
      </c>
      <c r="M236">
        <v>2</v>
      </c>
      <c r="N236">
        <v>0</v>
      </c>
    </row>
    <row r="237" spans="1:14">
      <c r="A237">
        <v>236</v>
      </c>
      <c r="B237" t="s">
        <v>346</v>
      </c>
      <c r="C237" t="s">
        <v>347</v>
      </c>
      <c r="D237" t="s">
        <v>357</v>
      </c>
      <c r="E237" t="s">
        <v>14</v>
      </c>
      <c r="F237" t="s">
        <v>349</v>
      </c>
      <c r="G237" t="s">
        <v>35</v>
      </c>
      <c r="H237" t="s">
        <v>350</v>
      </c>
      <c r="I237" t="s">
        <v>27</v>
      </c>
      <c r="J237" t="s">
        <v>358</v>
      </c>
      <c r="K237">
        <v>0</v>
      </c>
      <c r="L237">
        <v>3</v>
      </c>
      <c r="M237">
        <v>3</v>
      </c>
      <c r="N237">
        <v>0</v>
      </c>
    </row>
    <row r="238" spans="1:14">
      <c r="A238">
        <v>237</v>
      </c>
      <c r="B238" t="s">
        <v>346</v>
      </c>
      <c r="C238" t="s">
        <v>347</v>
      </c>
      <c r="D238" t="s">
        <v>357</v>
      </c>
      <c r="E238" t="s">
        <v>14</v>
      </c>
      <c r="F238" t="s">
        <v>349</v>
      </c>
      <c r="G238" t="s">
        <v>35</v>
      </c>
      <c r="H238" t="s">
        <v>350</v>
      </c>
      <c r="I238" t="s">
        <v>41</v>
      </c>
      <c r="J238" t="s">
        <v>359</v>
      </c>
      <c r="K238">
        <v>0</v>
      </c>
      <c r="L238">
        <v>5</v>
      </c>
      <c r="M238">
        <v>2</v>
      </c>
      <c r="N238">
        <v>0</v>
      </c>
    </row>
    <row r="239" spans="1:14">
      <c r="A239">
        <v>238</v>
      </c>
      <c r="B239" t="s">
        <v>346</v>
      </c>
      <c r="C239" t="s">
        <v>347</v>
      </c>
      <c r="D239" t="s">
        <v>357</v>
      </c>
      <c r="E239" t="s">
        <v>34</v>
      </c>
      <c r="F239" t="s">
        <v>349</v>
      </c>
      <c r="G239" t="s">
        <v>35</v>
      </c>
      <c r="H239" t="s">
        <v>360</v>
      </c>
      <c r="I239" t="s">
        <v>27</v>
      </c>
      <c r="J239" t="s">
        <v>361</v>
      </c>
      <c r="K239">
        <v>0</v>
      </c>
      <c r="L239">
        <v>6</v>
      </c>
      <c r="M239">
        <v>3</v>
      </c>
      <c r="N239">
        <v>0</v>
      </c>
    </row>
    <row r="240" spans="1:14">
      <c r="A240">
        <v>239</v>
      </c>
      <c r="B240" t="s">
        <v>346</v>
      </c>
      <c r="C240" t="s">
        <v>347</v>
      </c>
      <c r="D240" t="s">
        <v>357</v>
      </c>
      <c r="E240" t="s">
        <v>14</v>
      </c>
      <c r="F240" t="s">
        <v>349</v>
      </c>
      <c r="G240" t="s">
        <v>35</v>
      </c>
      <c r="H240" t="s">
        <v>360</v>
      </c>
      <c r="I240" t="s">
        <v>141</v>
      </c>
      <c r="J240" t="s">
        <v>362</v>
      </c>
      <c r="K240">
        <v>0</v>
      </c>
      <c r="L240">
        <v>7</v>
      </c>
      <c r="M240">
        <v>2</v>
      </c>
      <c r="N240">
        <v>0</v>
      </c>
    </row>
    <row r="241" spans="1:14">
      <c r="A241">
        <v>240</v>
      </c>
      <c r="B241" t="s">
        <v>346</v>
      </c>
      <c r="C241" t="s">
        <v>347</v>
      </c>
      <c r="D241" t="s">
        <v>363</v>
      </c>
      <c r="E241" t="s">
        <v>14</v>
      </c>
      <c r="F241" t="s">
        <v>349</v>
      </c>
      <c r="G241" t="s">
        <v>35</v>
      </c>
      <c r="H241" t="s">
        <v>360</v>
      </c>
      <c r="I241" t="s">
        <v>352</v>
      </c>
      <c r="J241" t="s">
        <v>364</v>
      </c>
      <c r="K241">
        <v>0</v>
      </c>
      <c r="L241">
        <v>7</v>
      </c>
      <c r="M241">
        <v>2</v>
      </c>
      <c r="N241">
        <v>0</v>
      </c>
    </row>
    <row r="242" spans="1:14">
      <c r="A242">
        <v>241</v>
      </c>
      <c r="B242" t="s">
        <v>346</v>
      </c>
      <c r="C242" t="s">
        <v>347</v>
      </c>
      <c r="D242" t="s">
        <v>363</v>
      </c>
      <c r="E242" t="s">
        <v>34</v>
      </c>
      <c r="F242" t="s">
        <v>349</v>
      </c>
      <c r="G242" t="s">
        <v>35</v>
      </c>
      <c r="H242" t="s">
        <v>360</v>
      </c>
      <c r="I242" t="s">
        <v>352</v>
      </c>
      <c r="J242" t="s">
        <v>365</v>
      </c>
      <c r="K242">
        <v>0</v>
      </c>
      <c r="L242">
        <v>9</v>
      </c>
      <c r="M242">
        <v>3</v>
      </c>
      <c r="N242">
        <v>0</v>
      </c>
    </row>
    <row r="243" spans="1:14">
      <c r="A243">
        <v>242</v>
      </c>
      <c r="B243" t="s">
        <v>346</v>
      </c>
      <c r="C243" t="s">
        <v>347</v>
      </c>
      <c r="D243" t="s">
        <v>363</v>
      </c>
      <c r="E243" t="s">
        <v>22</v>
      </c>
      <c r="F243" t="s">
        <v>349</v>
      </c>
      <c r="G243" t="s">
        <v>35</v>
      </c>
      <c r="H243" t="s">
        <v>360</v>
      </c>
      <c r="I243" t="s">
        <v>141</v>
      </c>
      <c r="J243" t="s">
        <v>366</v>
      </c>
      <c r="K243">
        <v>0</v>
      </c>
      <c r="L243">
        <v>11</v>
      </c>
      <c r="M243">
        <v>5</v>
      </c>
      <c r="N243">
        <v>0</v>
      </c>
    </row>
    <row r="244" spans="1:14">
      <c r="A244">
        <v>243</v>
      </c>
      <c r="B244" t="s">
        <v>346</v>
      </c>
      <c r="C244" t="s">
        <v>347</v>
      </c>
      <c r="D244" t="s">
        <v>363</v>
      </c>
      <c r="E244" t="s">
        <v>14</v>
      </c>
      <c r="F244" t="s">
        <v>349</v>
      </c>
      <c r="G244" t="s">
        <v>35</v>
      </c>
      <c r="H244" t="s">
        <v>350</v>
      </c>
      <c r="I244" t="s">
        <v>141</v>
      </c>
      <c r="J244" t="s">
        <v>367</v>
      </c>
      <c r="K244">
        <v>0</v>
      </c>
      <c r="L244">
        <v>7</v>
      </c>
      <c r="M244">
        <v>3</v>
      </c>
      <c r="N244">
        <v>0</v>
      </c>
    </row>
    <row r="245" spans="1:14">
      <c r="A245">
        <v>244</v>
      </c>
      <c r="B245" t="s">
        <v>346</v>
      </c>
      <c r="C245" t="s">
        <v>347</v>
      </c>
      <c r="D245" t="s">
        <v>363</v>
      </c>
      <c r="E245" t="s">
        <v>34</v>
      </c>
      <c r="F245" t="s">
        <v>349</v>
      </c>
      <c r="G245" t="s">
        <v>35</v>
      </c>
      <c r="H245" t="s">
        <v>360</v>
      </c>
      <c r="I245" t="s">
        <v>141</v>
      </c>
      <c r="J245" t="s">
        <v>368</v>
      </c>
      <c r="K245">
        <v>0</v>
      </c>
      <c r="L245">
        <v>11</v>
      </c>
      <c r="M245">
        <v>5</v>
      </c>
      <c r="N245">
        <v>0</v>
      </c>
    </row>
    <row r="246" spans="1:14">
      <c r="A246">
        <v>245</v>
      </c>
      <c r="B246" t="s">
        <v>346</v>
      </c>
      <c r="C246" t="s">
        <v>347</v>
      </c>
      <c r="D246" t="s">
        <v>363</v>
      </c>
      <c r="E246" t="s">
        <v>34</v>
      </c>
      <c r="F246" t="s">
        <v>349</v>
      </c>
      <c r="G246" t="s">
        <v>35</v>
      </c>
      <c r="H246" t="s">
        <v>360</v>
      </c>
      <c r="I246" t="s">
        <v>352</v>
      </c>
      <c r="J246" t="s">
        <v>369</v>
      </c>
      <c r="K246">
        <v>0</v>
      </c>
      <c r="L246">
        <v>8</v>
      </c>
      <c r="M246">
        <v>4</v>
      </c>
      <c r="N246">
        <v>0</v>
      </c>
    </row>
    <row r="247" spans="1:14">
      <c r="A247">
        <v>246</v>
      </c>
      <c r="B247" t="s">
        <v>346</v>
      </c>
      <c r="C247" t="s">
        <v>347</v>
      </c>
      <c r="D247" t="s">
        <v>363</v>
      </c>
      <c r="E247" t="s">
        <v>34</v>
      </c>
      <c r="F247" t="s">
        <v>349</v>
      </c>
      <c r="G247" t="s">
        <v>35</v>
      </c>
      <c r="H247" t="s">
        <v>360</v>
      </c>
      <c r="I247" t="s">
        <v>27</v>
      </c>
      <c r="J247" t="s">
        <v>370</v>
      </c>
      <c r="K247">
        <v>0</v>
      </c>
      <c r="L247">
        <v>9</v>
      </c>
      <c r="M247">
        <v>4</v>
      </c>
      <c r="N247">
        <v>0</v>
      </c>
    </row>
    <row r="248" spans="1:14">
      <c r="A248">
        <v>247</v>
      </c>
      <c r="B248" t="s">
        <v>346</v>
      </c>
      <c r="C248" t="s">
        <v>347</v>
      </c>
      <c r="D248" t="s">
        <v>363</v>
      </c>
      <c r="E248" t="s">
        <v>80</v>
      </c>
      <c r="F248" t="s">
        <v>349</v>
      </c>
      <c r="G248" t="s">
        <v>35</v>
      </c>
      <c r="H248" t="s">
        <v>360</v>
      </c>
      <c r="I248" t="s">
        <v>43</v>
      </c>
      <c r="J248" t="s">
        <v>371</v>
      </c>
      <c r="K248">
        <v>0</v>
      </c>
      <c r="L248">
        <v>16</v>
      </c>
      <c r="M248">
        <v>8</v>
      </c>
      <c r="N248">
        <v>0</v>
      </c>
    </row>
    <row r="249" spans="1:14">
      <c r="A249">
        <v>248</v>
      </c>
      <c r="B249" t="s">
        <v>346</v>
      </c>
      <c r="C249" t="s">
        <v>347</v>
      </c>
      <c r="D249" t="s">
        <v>363</v>
      </c>
      <c r="E249" t="s">
        <v>34</v>
      </c>
      <c r="F249" t="s">
        <v>349</v>
      </c>
      <c r="G249" t="s">
        <v>35</v>
      </c>
      <c r="H249" t="s">
        <v>360</v>
      </c>
      <c r="I249" t="s">
        <v>43</v>
      </c>
      <c r="J249" t="s">
        <v>372</v>
      </c>
      <c r="K249">
        <v>0</v>
      </c>
      <c r="L249">
        <v>9</v>
      </c>
      <c r="M249">
        <v>4</v>
      </c>
      <c r="N249">
        <v>0</v>
      </c>
    </row>
    <row r="250" spans="1:14">
      <c r="A250">
        <v>249</v>
      </c>
      <c r="B250" t="s">
        <v>346</v>
      </c>
      <c r="C250" t="s">
        <v>347</v>
      </c>
      <c r="D250" t="s">
        <v>363</v>
      </c>
      <c r="E250" t="s">
        <v>22</v>
      </c>
      <c r="F250" t="s">
        <v>349</v>
      </c>
      <c r="G250" t="s">
        <v>35</v>
      </c>
      <c r="H250" t="s">
        <v>360</v>
      </c>
      <c r="I250" t="s">
        <v>43</v>
      </c>
      <c r="J250" t="s">
        <v>373</v>
      </c>
      <c r="K250">
        <v>0</v>
      </c>
      <c r="L250">
        <v>8</v>
      </c>
      <c r="M250">
        <v>3</v>
      </c>
      <c r="N250">
        <v>0</v>
      </c>
    </row>
    <row r="251" spans="1:14">
      <c r="A251">
        <v>250</v>
      </c>
      <c r="B251" t="s">
        <v>346</v>
      </c>
      <c r="C251" t="s">
        <v>347</v>
      </c>
      <c r="D251" t="s">
        <v>363</v>
      </c>
      <c r="E251" t="s">
        <v>34</v>
      </c>
      <c r="F251" t="s">
        <v>349</v>
      </c>
      <c r="G251" t="s">
        <v>35</v>
      </c>
      <c r="H251" t="s">
        <v>350</v>
      </c>
      <c r="I251" t="s">
        <v>27</v>
      </c>
      <c r="J251" t="s">
        <v>374</v>
      </c>
      <c r="K251">
        <v>0</v>
      </c>
      <c r="L251">
        <v>8</v>
      </c>
      <c r="M251">
        <v>2</v>
      </c>
      <c r="N251">
        <v>0</v>
      </c>
    </row>
    <row r="252" spans="1:14">
      <c r="A252">
        <v>251</v>
      </c>
      <c r="B252" t="s">
        <v>346</v>
      </c>
      <c r="C252" t="s">
        <v>375</v>
      </c>
      <c r="D252" t="s">
        <v>376</v>
      </c>
      <c r="E252" t="s">
        <v>34</v>
      </c>
      <c r="F252" t="s">
        <v>349</v>
      </c>
      <c r="G252" t="s">
        <v>35</v>
      </c>
      <c r="H252" t="s">
        <v>377</v>
      </c>
      <c r="I252" t="s">
        <v>43</v>
      </c>
      <c r="J252" t="s">
        <v>1589</v>
      </c>
      <c r="K252">
        <v>0</v>
      </c>
      <c r="L252">
        <v>15</v>
      </c>
      <c r="M252">
        <v>5</v>
      </c>
      <c r="N252">
        <v>0</v>
      </c>
    </row>
    <row r="253" spans="1:14">
      <c r="A253">
        <v>252</v>
      </c>
      <c r="B253" t="s">
        <v>346</v>
      </c>
      <c r="C253" t="s">
        <v>375</v>
      </c>
      <c r="D253" t="s">
        <v>379</v>
      </c>
      <c r="E253" t="s">
        <v>22</v>
      </c>
      <c r="F253" t="s">
        <v>349</v>
      </c>
      <c r="G253" t="s">
        <v>26</v>
      </c>
      <c r="H253" t="s">
        <v>377</v>
      </c>
      <c r="I253" t="s">
        <v>1587</v>
      </c>
      <c r="J253" t="s">
        <v>1590</v>
      </c>
      <c r="K253">
        <v>0</v>
      </c>
      <c r="L253">
        <v>4</v>
      </c>
      <c r="M253">
        <v>2</v>
      </c>
      <c r="N253">
        <v>0</v>
      </c>
    </row>
    <row r="254" spans="1:14">
      <c r="A254">
        <v>253</v>
      </c>
      <c r="B254" t="s">
        <v>346</v>
      </c>
      <c r="C254" t="s">
        <v>375</v>
      </c>
      <c r="D254" t="s">
        <v>379</v>
      </c>
      <c r="E254" t="s">
        <v>22</v>
      </c>
      <c r="F254" t="s">
        <v>349</v>
      </c>
      <c r="G254" t="s">
        <v>26</v>
      </c>
      <c r="H254" t="s">
        <v>377</v>
      </c>
      <c r="I254" t="s">
        <v>43</v>
      </c>
      <c r="J254" t="s">
        <v>1591</v>
      </c>
      <c r="K254">
        <v>0</v>
      </c>
      <c r="L254">
        <v>6</v>
      </c>
      <c r="M254">
        <v>2</v>
      </c>
      <c r="N254">
        <v>0</v>
      </c>
    </row>
    <row r="255" spans="1:14">
      <c r="A255">
        <v>254</v>
      </c>
      <c r="B255" t="s">
        <v>346</v>
      </c>
      <c r="C255" t="s">
        <v>375</v>
      </c>
      <c r="D255" t="s">
        <v>379</v>
      </c>
      <c r="E255" t="s">
        <v>22</v>
      </c>
      <c r="F255" t="s">
        <v>349</v>
      </c>
      <c r="G255" t="s">
        <v>26</v>
      </c>
      <c r="H255" t="s">
        <v>377</v>
      </c>
      <c r="I255" t="s">
        <v>27</v>
      </c>
      <c r="J255" t="s">
        <v>382</v>
      </c>
      <c r="K255">
        <v>0</v>
      </c>
      <c r="L255">
        <v>10</v>
      </c>
      <c r="M255">
        <v>5</v>
      </c>
      <c r="N255">
        <v>0</v>
      </c>
    </row>
    <row r="256" spans="1:14">
      <c r="A256">
        <v>255</v>
      </c>
      <c r="B256" t="s">
        <v>346</v>
      </c>
      <c r="C256" t="s">
        <v>375</v>
      </c>
      <c r="D256" t="s">
        <v>383</v>
      </c>
      <c r="E256" t="s">
        <v>14</v>
      </c>
      <c r="F256" t="s">
        <v>349</v>
      </c>
      <c r="G256" t="s">
        <v>26</v>
      </c>
      <c r="H256" t="s">
        <v>377</v>
      </c>
      <c r="I256" t="s">
        <v>1587</v>
      </c>
      <c r="J256" t="s">
        <v>1592</v>
      </c>
      <c r="K256">
        <v>0</v>
      </c>
      <c r="L256">
        <v>7</v>
      </c>
      <c r="M256">
        <v>2</v>
      </c>
      <c r="N256">
        <v>0</v>
      </c>
    </row>
    <row r="257" spans="1:14">
      <c r="A257">
        <v>256</v>
      </c>
      <c r="B257" t="s">
        <v>346</v>
      </c>
      <c r="C257" t="s">
        <v>375</v>
      </c>
      <c r="D257" t="s">
        <v>383</v>
      </c>
      <c r="E257" t="s">
        <v>14</v>
      </c>
      <c r="F257" t="s">
        <v>349</v>
      </c>
      <c r="G257" t="s">
        <v>122</v>
      </c>
      <c r="H257" t="s">
        <v>377</v>
      </c>
      <c r="I257" t="s">
        <v>27</v>
      </c>
      <c r="J257" t="s">
        <v>385</v>
      </c>
      <c r="K257">
        <v>0</v>
      </c>
      <c r="L257">
        <v>6</v>
      </c>
      <c r="M257">
        <v>2</v>
      </c>
      <c r="N257">
        <v>0</v>
      </c>
    </row>
    <row r="258" spans="1:14">
      <c r="A258">
        <v>257</v>
      </c>
      <c r="B258" t="s">
        <v>346</v>
      </c>
      <c r="C258" t="s">
        <v>375</v>
      </c>
      <c r="D258" t="s">
        <v>379</v>
      </c>
      <c r="E258" t="s">
        <v>22</v>
      </c>
      <c r="F258" t="s">
        <v>349</v>
      </c>
      <c r="G258" t="s">
        <v>122</v>
      </c>
      <c r="H258" t="s">
        <v>377</v>
      </c>
      <c r="I258" t="s">
        <v>212</v>
      </c>
      <c r="J258" t="s">
        <v>386</v>
      </c>
      <c r="K258">
        <v>0</v>
      </c>
      <c r="L258">
        <v>8</v>
      </c>
      <c r="M258">
        <v>2</v>
      </c>
      <c r="N258">
        <v>0</v>
      </c>
    </row>
    <row r="259" spans="1:14">
      <c r="A259">
        <v>258</v>
      </c>
      <c r="B259" t="s">
        <v>346</v>
      </c>
      <c r="C259" t="s">
        <v>375</v>
      </c>
      <c r="D259" t="s">
        <v>383</v>
      </c>
      <c r="E259" t="s">
        <v>14</v>
      </c>
      <c r="F259" t="s">
        <v>349</v>
      </c>
      <c r="G259" t="s">
        <v>122</v>
      </c>
      <c r="H259" t="s">
        <v>377</v>
      </c>
      <c r="I259" t="s">
        <v>27</v>
      </c>
      <c r="J259" t="s">
        <v>1593</v>
      </c>
      <c r="K259">
        <v>0</v>
      </c>
      <c r="L259">
        <v>5</v>
      </c>
      <c r="M259">
        <v>2</v>
      </c>
      <c r="N259">
        <v>0</v>
      </c>
    </row>
    <row r="260" spans="1:14">
      <c r="A260">
        <v>259</v>
      </c>
      <c r="B260" t="s">
        <v>346</v>
      </c>
      <c r="C260" t="s">
        <v>375</v>
      </c>
      <c r="D260" t="s">
        <v>383</v>
      </c>
      <c r="E260" t="s">
        <v>14</v>
      </c>
      <c r="F260" t="s">
        <v>349</v>
      </c>
      <c r="G260" t="s">
        <v>122</v>
      </c>
      <c r="H260" t="s">
        <v>388</v>
      </c>
      <c r="I260" t="s">
        <v>27</v>
      </c>
      <c r="J260" t="s">
        <v>389</v>
      </c>
      <c r="K260">
        <v>0</v>
      </c>
      <c r="L260">
        <v>2</v>
      </c>
      <c r="M260">
        <v>1</v>
      </c>
      <c r="N260">
        <v>0</v>
      </c>
    </row>
    <row r="261" spans="1:14">
      <c r="A261">
        <v>260</v>
      </c>
      <c r="B261" t="s">
        <v>346</v>
      </c>
      <c r="C261" t="s">
        <v>375</v>
      </c>
      <c r="D261" t="s">
        <v>379</v>
      </c>
      <c r="E261" t="s">
        <v>80</v>
      </c>
      <c r="F261" t="s">
        <v>349</v>
      </c>
      <c r="G261" t="s">
        <v>122</v>
      </c>
      <c r="H261" t="s">
        <v>388</v>
      </c>
      <c r="I261" t="s">
        <v>141</v>
      </c>
      <c r="J261" t="s">
        <v>390</v>
      </c>
      <c r="K261">
        <v>0</v>
      </c>
      <c r="L261">
        <v>1</v>
      </c>
      <c r="M261">
        <v>1</v>
      </c>
      <c r="N261">
        <v>0</v>
      </c>
    </row>
    <row r="262" spans="1:14">
      <c r="A262">
        <v>261</v>
      </c>
      <c r="B262" t="s">
        <v>346</v>
      </c>
      <c r="C262" t="s">
        <v>375</v>
      </c>
      <c r="D262" t="s">
        <v>383</v>
      </c>
      <c r="E262" t="s">
        <v>14</v>
      </c>
      <c r="F262" t="s">
        <v>349</v>
      </c>
      <c r="G262" t="s">
        <v>122</v>
      </c>
      <c r="H262" t="s">
        <v>388</v>
      </c>
      <c r="I262" t="s">
        <v>27</v>
      </c>
      <c r="J262" t="s">
        <v>391</v>
      </c>
      <c r="K262">
        <v>0</v>
      </c>
      <c r="L262">
        <v>1</v>
      </c>
      <c r="M262">
        <v>1</v>
      </c>
      <c r="N262">
        <v>0</v>
      </c>
    </row>
    <row r="263" spans="1:14">
      <c r="A263">
        <v>262</v>
      </c>
      <c r="B263" t="s">
        <v>346</v>
      </c>
      <c r="C263" t="s">
        <v>392</v>
      </c>
      <c r="D263" t="s">
        <v>393</v>
      </c>
      <c r="E263" t="s">
        <v>14</v>
      </c>
      <c r="F263" t="s">
        <v>394</v>
      </c>
      <c r="G263" t="s">
        <v>122</v>
      </c>
      <c r="H263" t="s">
        <v>388</v>
      </c>
      <c r="I263" t="s">
        <v>20</v>
      </c>
      <c r="J263" t="s">
        <v>395</v>
      </c>
      <c r="K263">
        <v>0</v>
      </c>
      <c r="L263">
        <v>4</v>
      </c>
      <c r="M263">
        <v>1</v>
      </c>
      <c r="N263">
        <v>0</v>
      </c>
    </row>
    <row r="264" spans="1:14">
      <c r="A264">
        <v>263</v>
      </c>
      <c r="B264" t="s">
        <v>346</v>
      </c>
      <c r="C264" t="s">
        <v>375</v>
      </c>
      <c r="D264" t="s">
        <v>396</v>
      </c>
      <c r="E264" t="s">
        <v>22</v>
      </c>
      <c r="F264" t="s">
        <v>349</v>
      </c>
      <c r="G264" t="s">
        <v>122</v>
      </c>
      <c r="H264" t="s">
        <v>388</v>
      </c>
      <c r="I264" t="s">
        <v>20</v>
      </c>
      <c r="J264" t="s">
        <v>1594</v>
      </c>
      <c r="K264">
        <v>0</v>
      </c>
      <c r="L264">
        <v>1</v>
      </c>
      <c r="M264">
        <v>1</v>
      </c>
      <c r="N264">
        <v>0</v>
      </c>
    </row>
    <row r="265" spans="1:14">
      <c r="A265">
        <v>264</v>
      </c>
      <c r="B265" t="s">
        <v>346</v>
      </c>
      <c r="C265" t="s">
        <v>375</v>
      </c>
      <c r="D265" t="s">
        <v>396</v>
      </c>
      <c r="E265" t="s">
        <v>22</v>
      </c>
      <c r="F265" t="s">
        <v>349</v>
      </c>
      <c r="G265" t="s">
        <v>122</v>
      </c>
      <c r="H265" t="s">
        <v>388</v>
      </c>
      <c r="I265" t="s">
        <v>1587</v>
      </c>
      <c r="J265" t="s">
        <v>398</v>
      </c>
      <c r="K265">
        <v>0</v>
      </c>
      <c r="L265">
        <v>1</v>
      </c>
      <c r="M265">
        <v>1</v>
      </c>
      <c r="N265">
        <v>0</v>
      </c>
    </row>
    <row r="266" spans="1:14">
      <c r="A266">
        <v>265</v>
      </c>
      <c r="B266" t="s">
        <v>346</v>
      </c>
      <c r="C266" t="s">
        <v>375</v>
      </c>
      <c r="D266" t="s">
        <v>396</v>
      </c>
      <c r="E266" t="s">
        <v>22</v>
      </c>
      <c r="F266" t="s">
        <v>349</v>
      </c>
      <c r="G266" t="s">
        <v>122</v>
      </c>
      <c r="H266" t="s">
        <v>388</v>
      </c>
      <c r="I266" t="s">
        <v>1587</v>
      </c>
      <c r="J266" t="s">
        <v>399</v>
      </c>
      <c r="K266">
        <v>0</v>
      </c>
      <c r="L266">
        <v>4</v>
      </c>
      <c r="M266">
        <v>2</v>
      </c>
      <c r="N266">
        <v>0</v>
      </c>
    </row>
    <row r="267" spans="1:14">
      <c r="A267">
        <v>266</v>
      </c>
      <c r="B267" t="s">
        <v>346</v>
      </c>
      <c r="C267" t="s">
        <v>392</v>
      </c>
      <c r="D267" t="s">
        <v>393</v>
      </c>
      <c r="E267" t="s">
        <v>80</v>
      </c>
      <c r="F267" t="s">
        <v>394</v>
      </c>
      <c r="G267" t="s">
        <v>122</v>
      </c>
      <c r="H267" t="s">
        <v>388</v>
      </c>
      <c r="I267" t="s">
        <v>1587</v>
      </c>
      <c r="J267" t="s">
        <v>400</v>
      </c>
      <c r="K267">
        <v>0</v>
      </c>
      <c r="L267">
        <v>5</v>
      </c>
      <c r="M267">
        <v>2</v>
      </c>
      <c r="N267">
        <v>0</v>
      </c>
    </row>
    <row r="268" spans="1:14">
      <c r="A268">
        <v>267</v>
      </c>
      <c r="B268" t="s">
        <v>346</v>
      </c>
      <c r="C268" t="s">
        <v>392</v>
      </c>
      <c r="D268" t="s">
        <v>393</v>
      </c>
      <c r="E268" t="s">
        <v>22</v>
      </c>
      <c r="F268" t="s">
        <v>394</v>
      </c>
      <c r="G268" t="s">
        <v>122</v>
      </c>
      <c r="H268" t="s">
        <v>388</v>
      </c>
      <c r="I268" t="s">
        <v>20</v>
      </c>
      <c r="J268" t="s">
        <v>401</v>
      </c>
      <c r="K268">
        <v>0</v>
      </c>
      <c r="L268">
        <v>5</v>
      </c>
      <c r="M268">
        <v>4</v>
      </c>
      <c r="N268">
        <v>0</v>
      </c>
    </row>
    <row r="269" spans="1:14">
      <c r="A269">
        <v>268</v>
      </c>
      <c r="B269" t="s">
        <v>346</v>
      </c>
      <c r="C269" t="s">
        <v>392</v>
      </c>
      <c r="D269" t="s">
        <v>402</v>
      </c>
      <c r="E269" t="s">
        <v>22</v>
      </c>
      <c r="F269" t="s">
        <v>394</v>
      </c>
      <c r="G269" t="s">
        <v>122</v>
      </c>
      <c r="H269" t="s">
        <v>403</v>
      </c>
      <c r="I269" t="s">
        <v>1587</v>
      </c>
      <c r="J269" t="s">
        <v>404</v>
      </c>
      <c r="K269">
        <v>0</v>
      </c>
      <c r="L269">
        <v>6</v>
      </c>
      <c r="M269">
        <v>4</v>
      </c>
      <c r="N269">
        <v>0</v>
      </c>
    </row>
    <row r="270" spans="1:14">
      <c r="A270">
        <v>269</v>
      </c>
      <c r="B270" t="s">
        <v>346</v>
      </c>
      <c r="C270" t="s">
        <v>392</v>
      </c>
      <c r="D270" t="s">
        <v>393</v>
      </c>
      <c r="E270" t="s">
        <v>22</v>
      </c>
      <c r="F270" t="s">
        <v>394</v>
      </c>
      <c r="G270" t="s">
        <v>122</v>
      </c>
      <c r="H270" t="s">
        <v>388</v>
      </c>
      <c r="I270" t="s">
        <v>20</v>
      </c>
      <c r="J270" t="s">
        <v>405</v>
      </c>
      <c r="K270">
        <v>0</v>
      </c>
      <c r="L270">
        <v>9</v>
      </c>
      <c r="M270">
        <v>2</v>
      </c>
      <c r="N270">
        <v>0</v>
      </c>
    </row>
    <row r="271" spans="1:14">
      <c r="A271">
        <v>270</v>
      </c>
      <c r="B271" t="s">
        <v>346</v>
      </c>
      <c r="C271" t="s">
        <v>392</v>
      </c>
      <c r="D271" t="s">
        <v>402</v>
      </c>
      <c r="E271" t="s">
        <v>22</v>
      </c>
      <c r="F271" t="s">
        <v>394</v>
      </c>
      <c r="G271" t="s">
        <v>122</v>
      </c>
      <c r="H271" t="s">
        <v>403</v>
      </c>
      <c r="I271" t="s">
        <v>43</v>
      </c>
      <c r="J271" t="s">
        <v>406</v>
      </c>
      <c r="K271">
        <v>0</v>
      </c>
      <c r="L271">
        <v>13</v>
      </c>
      <c r="M271">
        <v>12</v>
      </c>
      <c r="N271">
        <v>0</v>
      </c>
    </row>
    <row r="272" spans="1:14">
      <c r="A272">
        <v>271</v>
      </c>
      <c r="B272" t="s">
        <v>346</v>
      </c>
      <c r="C272" t="s">
        <v>392</v>
      </c>
      <c r="D272" t="s">
        <v>402</v>
      </c>
      <c r="E272" t="s">
        <v>22</v>
      </c>
      <c r="F272" t="s">
        <v>394</v>
      </c>
      <c r="G272" t="s">
        <v>122</v>
      </c>
      <c r="H272" t="s">
        <v>403</v>
      </c>
      <c r="I272" t="s">
        <v>212</v>
      </c>
      <c r="J272" t="s">
        <v>407</v>
      </c>
      <c r="K272">
        <v>0</v>
      </c>
      <c r="L272">
        <v>8</v>
      </c>
      <c r="M272">
        <v>8</v>
      </c>
      <c r="N272">
        <v>0</v>
      </c>
    </row>
    <row r="273" spans="1:14">
      <c r="A273">
        <v>272</v>
      </c>
      <c r="B273" t="s">
        <v>346</v>
      </c>
      <c r="C273" t="s">
        <v>392</v>
      </c>
      <c r="D273" t="s">
        <v>402</v>
      </c>
      <c r="E273" t="s">
        <v>22</v>
      </c>
      <c r="F273" t="s">
        <v>394</v>
      </c>
      <c r="G273" t="s">
        <v>122</v>
      </c>
      <c r="H273" t="s">
        <v>403</v>
      </c>
      <c r="I273" t="s">
        <v>43</v>
      </c>
      <c r="J273" t="s">
        <v>408</v>
      </c>
      <c r="K273">
        <v>0</v>
      </c>
      <c r="L273">
        <v>6</v>
      </c>
      <c r="M273">
        <v>6</v>
      </c>
      <c r="N273">
        <v>0</v>
      </c>
    </row>
    <row r="274" spans="1:14">
      <c r="A274">
        <v>273</v>
      </c>
      <c r="B274" t="s">
        <v>346</v>
      </c>
      <c r="C274" t="s">
        <v>375</v>
      </c>
      <c r="D274" t="s">
        <v>396</v>
      </c>
      <c r="E274" t="s">
        <v>22</v>
      </c>
      <c r="F274" t="s">
        <v>394</v>
      </c>
      <c r="G274" t="s">
        <v>122</v>
      </c>
      <c r="H274" t="s">
        <v>388</v>
      </c>
      <c r="I274" t="s">
        <v>141</v>
      </c>
      <c r="J274" t="s">
        <v>409</v>
      </c>
      <c r="K274">
        <v>0</v>
      </c>
      <c r="L274">
        <v>2</v>
      </c>
      <c r="M274">
        <v>1</v>
      </c>
      <c r="N274">
        <v>0</v>
      </c>
    </row>
    <row r="275" spans="1:14">
      <c r="A275">
        <v>274</v>
      </c>
      <c r="B275" t="s">
        <v>346</v>
      </c>
      <c r="C275" t="s">
        <v>392</v>
      </c>
      <c r="D275" t="s">
        <v>402</v>
      </c>
      <c r="E275" t="s">
        <v>22</v>
      </c>
      <c r="F275" t="s">
        <v>394</v>
      </c>
      <c r="G275" t="s">
        <v>122</v>
      </c>
      <c r="H275" t="s">
        <v>403</v>
      </c>
      <c r="I275" t="s">
        <v>20</v>
      </c>
      <c r="J275" t="s">
        <v>410</v>
      </c>
      <c r="K275">
        <v>0</v>
      </c>
      <c r="L275">
        <v>14</v>
      </c>
      <c r="M275">
        <v>8</v>
      </c>
      <c r="N275">
        <v>0</v>
      </c>
    </row>
    <row r="276" spans="1:14">
      <c r="A276">
        <v>275</v>
      </c>
      <c r="B276" t="s">
        <v>346</v>
      </c>
      <c r="C276" t="s">
        <v>392</v>
      </c>
      <c r="D276" t="s">
        <v>411</v>
      </c>
      <c r="E276" t="s">
        <v>80</v>
      </c>
      <c r="F276" t="s">
        <v>394</v>
      </c>
      <c r="G276" t="s">
        <v>122</v>
      </c>
      <c r="H276" t="s">
        <v>388</v>
      </c>
      <c r="I276" t="s">
        <v>141</v>
      </c>
      <c r="J276" t="s">
        <v>412</v>
      </c>
      <c r="K276">
        <v>0</v>
      </c>
      <c r="L276">
        <v>7</v>
      </c>
      <c r="M276">
        <v>3</v>
      </c>
      <c r="N276">
        <v>0</v>
      </c>
    </row>
    <row r="277" spans="1:14">
      <c r="A277">
        <v>276</v>
      </c>
      <c r="B277" t="s">
        <v>346</v>
      </c>
      <c r="C277" t="s">
        <v>392</v>
      </c>
      <c r="D277" t="s">
        <v>411</v>
      </c>
      <c r="E277" t="s">
        <v>22</v>
      </c>
      <c r="F277" t="s">
        <v>349</v>
      </c>
      <c r="G277" t="s">
        <v>122</v>
      </c>
      <c r="H277" t="s">
        <v>388</v>
      </c>
      <c r="I277" t="s">
        <v>43</v>
      </c>
      <c r="J277" t="s">
        <v>413</v>
      </c>
      <c r="K277">
        <v>0</v>
      </c>
      <c r="L277">
        <v>6</v>
      </c>
      <c r="M277">
        <v>3</v>
      </c>
      <c r="N277">
        <v>0</v>
      </c>
    </row>
    <row r="278" spans="1:14">
      <c r="A278">
        <v>277</v>
      </c>
      <c r="B278" t="s">
        <v>346</v>
      </c>
      <c r="C278" t="s">
        <v>392</v>
      </c>
      <c r="D278" t="s">
        <v>402</v>
      </c>
      <c r="E278" t="s">
        <v>22</v>
      </c>
      <c r="F278" t="s">
        <v>394</v>
      </c>
      <c r="G278" t="s">
        <v>122</v>
      </c>
      <c r="H278" t="s">
        <v>403</v>
      </c>
      <c r="I278" t="s">
        <v>43</v>
      </c>
      <c r="J278" t="s">
        <v>414</v>
      </c>
      <c r="K278">
        <v>0</v>
      </c>
      <c r="L278">
        <v>5</v>
      </c>
      <c r="M278">
        <v>5</v>
      </c>
      <c r="N278">
        <v>0</v>
      </c>
    </row>
    <row r="279" spans="1:14">
      <c r="A279">
        <v>278</v>
      </c>
      <c r="B279" t="s">
        <v>346</v>
      </c>
      <c r="C279" t="s">
        <v>392</v>
      </c>
      <c r="D279" t="s">
        <v>402</v>
      </c>
      <c r="E279" t="s">
        <v>22</v>
      </c>
      <c r="F279" t="s">
        <v>394</v>
      </c>
      <c r="G279" t="s">
        <v>122</v>
      </c>
      <c r="H279" t="s">
        <v>403</v>
      </c>
      <c r="I279" t="s">
        <v>43</v>
      </c>
      <c r="J279" t="s">
        <v>415</v>
      </c>
      <c r="K279">
        <v>0</v>
      </c>
      <c r="L279">
        <v>5</v>
      </c>
      <c r="M279">
        <v>5</v>
      </c>
      <c r="N279">
        <v>0</v>
      </c>
    </row>
    <row r="280" spans="1:14">
      <c r="A280">
        <v>279</v>
      </c>
      <c r="B280" t="s">
        <v>346</v>
      </c>
      <c r="C280" t="s">
        <v>392</v>
      </c>
      <c r="D280" t="s">
        <v>402</v>
      </c>
      <c r="E280" t="s">
        <v>22</v>
      </c>
      <c r="F280" t="s">
        <v>394</v>
      </c>
      <c r="G280" t="s">
        <v>122</v>
      </c>
      <c r="H280" t="s">
        <v>403</v>
      </c>
      <c r="I280" t="s">
        <v>43</v>
      </c>
      <c r="J280" t="s">
        <v>416</v>
      </c>
      <c r="K280">
        <v>0</v>
      </c>
      <c r="L280">
        <v>6</v>
      </c>
      <c r="M280">
        <v>6</v>
      </c>
      <c r="N280">
        <v>0</v>
      </c>
    </row>
    <row r="281" spans="1:14">
      <c r="A281">
        <v>280</v>
      </c>
      <c r="B281" t="s">
        <v>346</v>
      </c>
      <c r="C281" t="s">
        <v>392</v>
      </c>
      <c r="D281" t="s">
        <v>402</v>
      </c>
      <c r="E281" t="s">
        <v>22</v>
      </c>
      <c r="F281" t="s">
        <v>394</v>
      </c>
      <c r="G281" t="s">
        <v>122</v>
      </c>
      <c r="H281" t="s">
        <v>403</v>
      </c>
      <c r="I281" t="s">
        <v>43</v>
      </c>
      <c r="J281" t="s">
        <v>417</v>
      </c>
      <c r="K281">
        <v>0</v>
      </c>
      <c r="L281">
        <v>6</v>
      </c>
      <c r="M281">
        <v>5</v>
      </c>
      <c r="N281">
        <v>0</v>
      </c>
    </row>
    <row r="282" spans="1:14">
      <c r="A282">
        <v>281</v>
      </c>
      <c r="B282" t="s">
        <v>346</v>
      </c>
      <c r="C282" t="s">
        <v>392</v>
      </c>
      <c r="D282" t="s">
        <v>402</v>
      </c>
      <c r="E282" t="s">
        <v>22</v>
      </c>
      <c r="F282" t="s">
        <v>394</v>
      </c>
      <c r="G282" t="s">
        <v>122</v>
      </c>
      <c r="H282" t="s">
        <v>418</v>
      </c>
      <c r="I282" t="s">
        <v>141</v>
      </c>
      <c r="J282" t="s">
        <v>419</v>
      </c>
      <c r="K282">
        <v>0</v>
      </c>
      <c r="L282">
        <v>5</v>
      </c>
      <c r="M282">
        <v>5</v>
      </c>
      <c r="N282">
        <v>0</v>
      </c>
    </row>
    <row r="283" spans="1:14">
      <c r="A283">
        <v>282</v>
      </c>
      <c r="B283" t="s">
        <v>346</v>
      </c>
      <c r="C283" t="s">
        <v>392</v>
      </c>
      <c r="D283" t="s">
        <v>411</v>
      </c>
      <c r="E283" t="s">
        <v>80</v>
      </c>
      <c r="F283" t="s">
        <v>349</v>
      </c>
      <c r="G283" t="s">
        <v>26</v>
      </c>
      <c r="H283" t="s">
        <v>388</v>
      </c>
      <c r="I283" t="s">
        <v>43</v>
      </c>
      <c r="J283" t="s">
        <v>420</v>
      </c>
      <c r="K283">
        <v>0</v>
      </c>
      <c r="L283">
        <v>6</v>
      </c>
      <c r="M283">
        <v>5</v>
      </c>
      <c r="N283">
        <v>0</v>
      </c>
    </row>
    <row r="284" spans="1:14">
      <c r="A284">
        <v>283</v>
      </c>
      <c r="B284" t="s">
        <v>346</v>
      </c>
      <c r="C284" t="s">
        <v>392</v>
      </c>
      <c r="D284" t="s">
        <v>411</v>
      </c>
      <c r="E284" t="s">
        <v>22</v>
      </c>
      <c r="F284" t="s">
        <v>349</v>
      </c>
      <c r="G284" t="s">
        <v>26</v>
      </c>
      <c r="H284" t="s">
        <v>421</v>
      </c>
      <c r="I284" t="s">
        <v>43</v>
      </c>
      <c r="J284" t="s">
        <v>422</v>
      </c>
      <c r="K284">
        <v>0</v>
      </c>
      <c r="L284">
        <v>7</v>
      </c>
      <c r="M284">
        <v>4</v>
      </c>
      <c r="N284">
        <v>0</v>
      </c>
    </row>
    <row r="285" spans="1:14">
      <c r="A285">
        <v>284</v>
      </c>
      <c r="B285" t="s">
        <v>346</v>
      </c>
      <c r="C285" t="s">
        <v>392</v>
      </c>
      <c r="D285" t="s">
        <v>402</v>
      </c>
      <c r="E285" t="s">
        <v>22</v>
      </c>
      <c r="F285" t="s">
        <v>394</v>
      </c>
      <c r="G285" t="s">
        <v>122</v>
      </c>
      <c r="H285" t="s">
        <v>418</v>
      </c>
      <c r="I285" t="s">
        <v>1587</v>
      </c>
      <c r="J285" t="s">
        <v>423</v>
      </c>
      <c r="K285">
        <v>0</v>
      </c>
      <c r="L285">
        <v>8</v>
      </c>
      <c r="M285">
        <v>5</v>
      </c>
      <c r="N285">
        <v>0</v>
      </c>
    </row>
    <row r="286" spans="1:14">
      <c r="A286">
        <v>285</v>
      </c>
      <c r="B286" t="s">
        <v>346</v>
      </c>
      <c r="C286" t="s">
        <v>392</v>
      </c>
      <c r="D286" t="s">
        <v>402</v>
      </c>
      <c r="E286" t="s">
        <v>34</v>
      </c>
      <c r="F286" t="s">
        <v>394</v>
      </c>
      <c r="G286" t="s">
        <v>122</v>
      </c>
      <c r="H286" t="s">
        <v>403</v>
      </c>
      <c r="I286" t="s">
        <v>43</v>
      </c>
      <c r="J286" t="s">
        <v>424</v>
      </c>
      <c r="K286">
        <v>0</v>
      </c>
      <c r="L286">
        <v>6</v>
      </c>
      <c r="M286">
        <v>5</v>
      </c>
      <c r="N286">
        <v>0</v>
      </c>
    </row>
    <row r="287" spans="1:14">
      <c r="A287">
        <v>286</v>
      </c>
      <c r="B287" t="s">
        <v>346</v>
      </c>
      <c r="C287" t="s">
        <v>392</v>
      </c>
      <c r="D287" t="s">
        <v>402</v>
      </c>
      <c r="E287" t="s">
        <v>34</v>
      </c>
      <c r="F287" t="s">
        <v>394</v>
      </c>
      <c r="G287" t="s">
        <v>122</v>
      </c>
      <c r="H287" t="s">
        <v>403</v>
      </c>
      <c r="I287" t="s">
        <v>43</v>
      </c>
      <c r="J287" t="s">
        <v>425</v>
      </c>
      <c r="K287">
        <v>0</v>
      </c>
      <c r="L287">
        <v>4</v>
      </c>
      <c r="M287">
        <v>5</v>
      </c>
      <c r="N287">
        <v>0</v>
      </c>
    </row>
    <row r="288" spans="1:14">
      <c r="A288">
        <v>287</v>
      </c>
      <c r="B288" t="s">
        <v>346</v>
      </c>
      <c r="C288" t="s">
        <v>392</v>
      </c>
      <c r="D288" t="s">
        <v>402</v>
      </c>
      <c r="E288" t="s">
        <v>34</v>
      </c>
      <c r="F288" t="s">
        <v>394</v>
      </c>
      <c r="G288" t="s">
        <v>122</v>
      </c>
      <c r="H288" t="s">
        <v>418</v>
      </c>
      <c r="I288" t="s">
        <v>41</v>
      </c>
      <c r="J288" t="s">
        <v>426</v>
      </c>
      <c r="K288">
        <v>0</v>
      </c>
      <c r="L288">
        <v>3</v>
      </c>
      <c r="M288">
        <v>5</v>
      </c>
      <c r="N288">
        <v>0</v>
      </c>
    </row>
    <row r="289" spans="1:14">
      <c r="A289">
        <v>288</v>
      </c>
      <c r="B289" t="s">
        <v>346</v>
      </c>
      <c r="C289" t="s">
        <v>392</v>
      </c>
      <c r="D289" t="s">
        <v>427</v>
      </c>
      <c r="E289" t="s">
        <v>22</v>
      </c>
      <c r="F289" t="s">
        <v>349</v>
      </c>
      <c r="G289" t="s">
        <v>122</v>
      </c>
      <c r="H289" t="s">
        <v>418</v>
      </c>
      <c r="I289" t="s">
        <v>43</v>
      </c>
      <c r="J289" t="s">
        <v>428</v>
      </c>
      <c r="K289">
        <v>0</v>
      </c>
      <c r="L289">
        <v>8</v>
      </c>
      <c r="M289">
        <v>5</v>
      </c>
      <c r="N289">
        <v>0</v>
      </c>
    </row>
    <row r="290" spans="1:14">
      <c r="A290">
        <v>289</v>
      </c>
      <c r="B290" t="s">
        <v>346</v>
      </c>
      <c r="C290" t="s">
        <v>392</v>
      </c>
      <c r="D290" t="s">
        <v>411</v>
      </c>
      <c r="E290" t="s">
        <v>80</v>
      </c>
      <c r="F290" t="s">
        <v>349</v>
      </c>
      <c r="G290" t="s">
        <v>26</v>
      </c>
      <c r="H290" t="s">
        <v>421</v>
      </c>
      <c r="I290" t="s">
        <v>43</v>
      </c>
      <c r="J290" t="s">
        <v>429</v>
      </c>
      <c r="K290">
        <v>0</v>
      </c>
      <c r="L290">
        <v>6</v>
      </c>
      <c r="M290">
        <v>4</v>
      </c>
      <c r="N290">
        <v>0</v>
      </c>
    </row>
    <row r="291" spans="1:14">
      <c r="A291">
        <v>290</v>
      </c>
      <c r="B291" t="s">
        <v>346</v>
      </c>
      <c r="C291" t="s">
        <v>392</v>
      </c>
      <c r="D291" t="s">
        <v>411</v>
      </c>
      <c r="E291" t="s">
        <v>22</v>
      </c>
      <c r="F291" t="s">
        <v>349</v>
      </c>
      <c r="G291" t="s">
        <v>26</v>
      </c>
      <c r="H291" t="s">
        <v>421</v>
      </c>
      <c r="I291" t="s">
        <v>1587</v>
      </c>
      <c r="J291" t="s">
        <v>430</v>
      </c>
      <c r="K291">
        <v>0</v>
      </c>
      <c r="L291">
        <v>8</v>
      </c>
      <c r="M291">
        <v>4</v>
      </c>
      <c r="N291">
        <v>0</v>
      </c>
    </row>
    <row r="292" spans="1:14">
      <c r="A292">
        <v>291</v>
      </c>
      <c r="B292" t="s">
        <v>346</v>
      </c>
      <c r="C292" t="s">
        <v>392</v>
      </c>
      <c r="D292" t="s">
        <v>427</v>
      </c>
      <c r="E292" t="s">
        <v>22</v>
      </c>
      <c r="F292" t="s">
        <v>349</v>
      </c>
      <c r="G292" t="s">
        <v>26</v>
      </c>
      <c r="H292" t="s">
        <v>431</v>
      </c>
      <c r="I292" t="s">
        <v>352</v>
      </c>
      <c r="J292" t="s">
        <v>432</v>
      </c>
      <c r="K292">
        <v>0</v>
      </c>
      <c r="L292">
        <v>10</v>
      </c>
      <c r="M292">
        <v>6</v>
      </c>
      <c r="N292">
        <v>0</v>
      </c>
    </row>
    <row r="293" spans="1:14">
      <c r="A293">
        <v>292</v>
      </c>
      <c r="B293" t="s">
        <v>346</v>
      </c>
      <c r="C293" t="s">
        <v>392</v>
      </c>
      <c r="D293" t="s">
        <v>427</v>
      </c>
      <c r="E293" t="s">
        <v>80</v>
      </c>
      <c r="F293" t="s">
        <v>349</v>
      </c>
      <c r="G293" t="s">
        <v>122</v>
      </c>
      <c r="H293" t="s">
        <v>431</v>
      </c>
      <c r="I293" t="s">
        <v>43</v>
      </c>
      <c r="J293" t="s">
        <v>433</v>
      </c>
      <c r="K293">
        <v>0</v>
      </c>
      <c r="L293">
        <v>6</v>
      </c>
      <c r="M293">
        <v>4</v>
      </c>
      <c r="N293">
        <v>0</v>
      </c>
    </row>
    <row r="294" spans="1:14">
      <c r="A294">
        <v>293</v>
      </c>
      <c r="B294" t="s">
        <v>346</v>
      </c>
      <c r="C294" t="s">
        <v>392</v>
      </c>
      <c r="D294" t="s">
        <v>427</v>
      </c>
      <c r="E294" t="s">
        <v>80</v>
      </c>
      <c r="F294" t="s">
        <v>349</v>
      </c>
      <c r="G294" t="s">
        <v>122</v>
      </c>
      <c r="H294" t="s">
        <v>418</v>
      </c>
      <c r="I294" t="s">
        <v>41</v>
      </c>
      <c r="J294" t="s">
        <v>434</v>
      </c>
      <c r="K294">
        <v>0</v>
      </c>
      <c r="L294">
        <v>3</v>
      </c>
      <c r="M294">
        <v>4</v>
      </c>
      <c r="N294">
        <v>0</v>
      </c>
    </row>
    <row r="295" spans="1:14">
      <c r="A295">
        <v>294</v>
      </c>
      <c r="B295" t="s">
        <v>346</v>
      </c>
      <c r="C295" t="s">
        <v>392</v>
      </c>
      <c r="D295" t="s">
        <v>435</v>
      </c>
      <c r="E295" t="s">
        <v>34</v>
      </c>
      <c r="F295" t="s">
        <v>394</v>
      </c>
      <c r="G295" t="s">
        <v>122</v>
      </c>
      <c r="H295" t="s">
        <v>436</v>
      </c>
      <c r="I295" t="s">
        <v>141</v>
      </c>
      <c r="J295" t="s">
        <v>437</v>
      </c>
      <c r="K295">
        <v>0</v>
      </c>
      <c r="L295">
        <v>6</v>
      </c>
      <c r="M295">
        <v>4</v>
      </c>
      <c r="N295">
        <v>0</v>
      </c>
    </row>
    <row r="296" spans="1:14">
      <c r="A296">
        <v>295</v>
      </c>
      <c r="B296" t="s">
        <v>346</v>
      </c>
      <c r="C296" t="s">
        <v>392</v>
      </c>
      <c r="D296" t="s">
        <v>435</v>
      </c>
      <c r="E296" t="s">
        <v>34</v>
      </c>
      <c r="F296" t="s">
        <v>394</v>
      </c>
      <c r="G296" t="s">
        <v>122</v>
      </c>
      <c r="H296" t="s">
        <v>436</v>
      </c>
      <c r="I296" t="s">
        <v>43</v>
      </c>
      <c r="J296" t="s">
        <v>438</v>
      </c>
      <c r="K296">
        <v>0</v>
      </c>
      <c r="L296">
        <v>14</v>
      </c>
      <c r="M296">
        <v>8</v>
      </c>
      <c r="N296">
        <v>0</v>
      </c>
    </row>
    <row r="297" spans="1:14">
      <c r="A297">
        <v>296</v>
      </c>
      <c r="B297" t="s">
        <v>346</v>
      </c>
      <c r="C297" t="s">
        <v>392</v>
      </c>
      <c r="D297" t="s">
        <v>435</v>
      </c>
      <c r="E297" t="s">
        <v>34</v>
      </c>
      <c r="F297" t="s">
        <v>394</v>
      </c>
      <c r="G297" t="s">
        <v>35</v>
      </c>
      <c r="H297" t="s">
        <v>439</v>
      </c>
      <c r="I297" t="s">
        <v>41</v>
      </c>
      <c r="J297" t="s">
        <v>440</v>
      </c>
      <c r="K297">
        <v>0</v>
      </c>
      <c r="L297">
        <v>5</v>
      </c>
      <c r="M297">
        <v>5</v>
      </c>
      <c r="N297">
        <v>0</v>
      </c>
    </row>
    <row r="298" spans="1:14">
      <c r="A298">
        <v>297</v>
      </c>
      <c r="B298" t="s">
        <v>346</v>
      </c>
      <c r="C298" t="s">
        <v>392</v>
      </c>
      <c r="D298" t="s">
        <v>435</v>
      </c>
      <c r="E298" t="s">
        <v>34</v>
      </c>
      <c r="F298" t="s">
        <v>394</v>
      </c>
      <c r="G298" t="s">
        <v>122</v>
      </c>
      <c r="H298" t="s">
        <v>436</v>
      </c>
      <c r="I298" t="s">
        <v>43</v>
      </c>
      <c r="J298" t="s">
        <v>441</v>
      </c>
      <c r="K298">
        <v>0</v>
      </c>
      <c r="L298">
        <v>12</v>
      </c>
      <c r="M298">
        <v>8</v>
      </c>
      <c r="N298">
        <v>0</v>
      </c>
    </row>
    <row r="299" spans="1:14">
      <c r="A299">
        <v>298</v>
      </c>
      <c r="B299" t="s">
        <v>346</v>
      </c>
      <c r="C299" t="s">
        <v>392</v>
      </c>
      <c r="D299" t="s">
        <v>427</v>
      </c>
      <c r="E299" t="s">
        <v>34</v>
      </c>
      <c r="F299" t="s">
        <v>349</v>
      </c>
      <c r="G299" t="s">
        <v>122</v>
      </c>
      <c r="H299" t="s">
        <v>431</v>
      </c>
      <c r="I299" t="s">
        <v>43</v>
      </c>
      <c r="J299" t="s">
        <v>442</v>
      </c>
      <c r="K299">
        <v>0</v>
      </c>
      <c r="L299">
        <v>9</v>
      </c>
      <c r="M299">
        <v>5</v>
      </c>
      <c r="N299">
        <v>0</v>
      </c>
    </row>
    <row r="300" spans="1:14">
      <c r="A300">
        <v>299</v>
      </c>
      <c r="B300" t="s">
        <v>346</v>
      </c>
      <c r="C300" t="s">
        <v>392</v>
      </c>
      <c r="D300" t="s">
        <v>427</v>
      </c>
      <c r="E300" t="s">
        <v>22</v>
      </c>
      <c r="F300" t="s">
        <v>349</v>
      </c>
      <c r="G300" t="s">
        <v>26</v>
      </c>
      <c r="H300" t="s">
        <v>431</v>
      </c>
      <c r="I300" t="s">
        <v>352</v>
      </c>
      <c r="J300" t="s">
        <v>443</v>
      </c>
      <c r="K300">
        <v>0</v>
      </c>
      <c r="L300">
        <v>13</v>
      </c>
      <c r="M300">
        <v>7</v>
      </c>
      <c r="N300">
        <v>0</v>
      </c>
    </row>
    <row r="301" spans="1:14">
      <c r="A301">
        <v>300</v>
      </c>
      <c r="B301" t="s">
        <v>346</v>
      </c>
      <c r="C301" t="s">
        <v>392</v>
      </c>
      <c r="D301" t="s">
        <v>427</v>
      </c>
      <c r="E301" t="s">
        <v>34</v>
      </c>
      <c r="F301" t="s">
        <v>349</v>
      </c>
      <c r="G301" t="s">
        <v>26</v>
      </c>
      <c r="H301" t="s">
        <v>431</v>
      </c>
      <c r="I301" t="s">
        <v>352</v>
      </c>
      <c r="J301" t="s">
        <v>444</v>
      </c>
      <c r="K301">
        <v>0</v>
      </c>
      <c r="L301">
        <v>12</v>
      </c>
      <c r="M301">
        <v>6</v>
      </c>
      <c r="N301">
        <v>0</v>
      </c>
    </row>
    <row r="302" spans="1:14">
      <c r="A302">
        <v>301</v>
      </c>
      <c r="B302" t="s">
        <v>346</v>
      </c>
      <c r="C302" t="s">
        <v>392</v>
      </c>
      <c r="D302" t="s">
        <v>411</v>
      </c>
      <c r="E302" t="s">
        <v>80</v>
      </c>
      <c r="F302" t="s">
        <v>349</v>
      </c>
      <c r="G302" t="s">
        <v>26</v>
      </c>
      <c r="H302" t="s">
        <v>445</v>
      </c>
      <c r="I302" t="s">
        <v>43</v>
      </c>
      <c r="J302" t="s">
        <v>446</v>
      </c>
      <c r="K302">
        <v>0</v>
      </c>
      <c r="L302">
        <v>12</v>
      </c>
      <c r="M302">
        <v>5</v>
      </c>
      <c r="N302">
        <v>0</v>
      </c>
    </row>
    <row r="303" spans="1:14">
      <c r="A303">
        <v>302</v>
      </c>
      <c r="B303" t="s">
        <v>346</v>
      </c>
      <c r="C303" t="s">
        <v>447</v>
      </c>
      <c r="D303" t="s">
        <v>448</v>
      </c>
      <c r="E303" t="s">
        <v>80</v>
      </c>
      <c r="F303" t="s">
        <v>349</v>
      </c>
      <c r="G303" t="s">
        <v>26</v>
      </c>
      <c r="H303" t="s">
        <v>445</v>
      </c>
      <c r="I303" t="s">
        <v>53</v>
      </c>
      <c r="J303" t="s">
        <v>449</v>
      </c>
      <c r="K303">
        <v>0</v>
      </c>
      <c r="L303">
        <v>6</v>
      </c>
      <c r="M303">
        <v>4</v>
      </c>
      <c r="N303">
        <v>0</v>
      </c>
    </row>
    <row r="304" spans="1:14">
      <c r="A304">
        <v>303</v>
      </c>
      <c r="B304" t="s">
        <v>346</v>
      </c>
      <c r="C304" t="s">
        <v>392</v>
      </c>
      <c r="D304" t="s">
        <v>427</v>
      </c>
      <c r="E304" t="s">
        <v>22</v>
      </c>
      <c r="F304" t="s">
        <v>349</v>
      </c>
      <c r="G304" t="s">
        <v>26</v>
      </c>
      <c r="H304" t="s">
        <v>431</v>
      </c>
      <c r="I304" t="s">
        <v>53</v>
      </c>
      <c r="J304" t="s">
        <v>450</v>
      </c>
      <c r="K304">
        <v>0</v>
      </c>
      <c r="L304">
        <v>7</v>
      </c>
      <c r="M304">
        <v>5</v>
      </c>
      <c r="N304">
        <v>0</v>
      </c>
    </row>
    <row r="305" spans="1:14">
      <c r="A305">
        <v>304</v>
      </c>
      <c r="B305" t="s">
        <v>346</v>
      </c>
      <c r="C305" t="s">
        <v>447</v>
      </c>
      <c r="D305" t="s">
        <v>448</v>
      </c>
      <c r="E305" t="s">
        <v>80</v>
      </c>
      <c r="F305" t="s">
        <v>349</v>
      </c>
      <c r="G305" t="s">
        <v>26</v>
      </c>
      <c r="H305" t="s">
        <v>445</v>
      </c>
      <c r="I305" t="s">
        <v>1587</v>
      </c>
      <c r="J305" t="s">
        <v>451</v>
      </c>
      <c r="K305">
        <v>0</v>
      </c>
      <c r="L305">
        <v>7</v>
      </c>
      <c r="M305">
        <v>4</v>
      </c>
      <c r="N305">
        <v>0</v>
      </c>
    </row>
    <row r="306" spans="1:14">
      <c r="A306">
        <v>305</v>
      </c>
      <c r="B306" t="s">
        <v>346</v>
      </c>
      <c r="C306" t="s">
        <v>447</v>
      </c>
      <c r="D306" t="s">
        <v>448</v>
      </c>
      <c r="E306" t="s">
        <v>34</v>
      </c>
      <c r="F306" t="s">
        <v>349</v>
      </c>
      <c r="G306" t="s">
        <v>35</v>
      </c>
      <c r="H306" t="s">
        <v>445</v>
      </c>
      <c r="I306" t="s">
        <v>1587</v>
      </c>
      <c r="J306" t="s">
        <v>452</v>
      </c>
      <c r="K306">
        <v>0</v>
      </c>
      <c r="L306">
        <v>10</v>
      </c>
      <c r="M306">
        <v>6</v>
      </c>
      <c r="N306">
        <v>0</v>
      </c>
    </row>
    <row r="307" spans="1:14">
      <c r="A307">
        <v>306</v>
      </c>
      <c r="B307" t="s">
        <v>346</v>
      </c>
      <c r="C307" t="s">
        <v>447</v>
      </c>
      <c r="D307" t="s">
        <v>448</v>
      </c>
      <c r="E307" t="s">
        <v>34</v>
      </c>
      <c r="F307" t="s">
        <v>349</v>
      </c>
      <c r="G307" t="s">
        <v>26</v>
      </c>
      <c r="H307" t="s">
        <v>445</v>
      </c>
      <c r="I307" t="s">
        <v>27</v>
      </c>
      <c r="J307" t="s">
        <v>453</v>
      </c>
      <c r="K307">
        <v>0</v>
      </c>
      <c r="L307">
        <v>13</v>
      </c>
      <c r="M307">
        <v>5</v>
      </c>
      <c r="N307">
        <v>0</v>
      </c>
    </row>
    <row r="308" spans="1:14">
      <c r="A308">
        <v>307</v>
      </c>
      <c r="B308" t="s">
        <v>346</v>
      </c>
      <c r="C308" t="s">
        <v>375</v>
      </c>
      <c r="D308" t="s">
        <v>376</v>
      </c>
      <c r="E308" t="s">
        <v>34</v>
      </c>
      <c r="F308" t="s">
        <v>349</v>
      </c>
      <c r="G308" t="s">
        <v>35</v>
      </c>
      <c r="H308" t="s">
        <v>377</v>
      </c>
      <c r="I308" t="s">
        <v>27</v>
      </c>
      <c r="J308" t="s">
        <v>1595</v>
      </c>
      <c r="K308">
        <v>0</v>
      </c>
      <c r="L308">
        <v>16</v>
      </c>
      <c r="M308">
        <v>6</v>
      </c>
      <c r="N308">
        <v>0</v>
      </c>
    </row>
    <row r="309" spans="1:14">
      <c r="A309">
        <v>308</v>
      </c>
      <c r="B309" t="s">
        <v>346</v>
      </c>
      <c r="C309" t="s">
        <v>375</v>
      </c>
      <c r="D309" t="s">
        <v>376</v>
      </c>
      <c r="E309" t="s">
        <v>22</v>
      </c>
      <c r="F309" t="s">
        <v>349</v>
      </c>
      <c r="G309" t="s">
        <v>26</v>
      </c>
      <c r="H309" t="s">
        <v>377</v>
      </c>
      <c r="I309" t="s">
        <v>27</v>
      </c>
      <c r="J309" t="s">
        <v>455</v>
      </c>
      <c r="K309">
        <v>0</v>
      </c>
      <c r="L309">
        <v>8</v>
      </c>
      <c r="M309">
        <v>2</v>
      </c>
      <c r="N309">
        <v>0</v>
      </c>
    </row>
    <row r="310" spans="1:14">
      <c r="A310">
        <v>309</v>
      </c>
      <c r="B310" t="s">
        <v>346</v>
      </c>
      <c r="C310" t="s">
        <v>375</v>
      </c>
      <c r="D310" t="s">
        <v>376</v>
      </c>
      <c r="E310" t="s">
        <v>34</v>
      </c>
      <c r="F310" t="s">
        <v>349</v>
      </c>
      <c r="G310" t="s">
        <v>35</v>
      </c>
      <c r="H310" t="s">
        <v>377</v>
      </c>
      <c r="I310" t="s">
        <v>43</v>
      </c>
      <c r="J310" t="s">
        <v>456</v>
      </c>
      <c r="K310">
        <v>0</v>
      </c>
      <c r="L310">
        <v>15</v>
      </c>
      <c r="M310">
        <v>5</v>
      </c>
      <c r="N310">
        <v>0</v>
      </c>
    </row>
    <row r="311" spans="1:14">
      <c r="A311">
        <v>310</v>
      </c>
      <c r="B311" t="s">
        <v>346</v>
      </c>
      <c r="C311" t="s">
        <v>447</v>
      </c>
      <c r="D311" t="s">
        <v>457</v>
      </c>
      <c r="E311" t="s">
        <v>34</v>
      </c>
      <c r="F311" t="s">
        <v>349</v>
      </c>
      <c r="G311" t="s">
        <v>26</v>
      </c>
      <c r="H311" t="s">
        <v>445</v>
      </c>
      <c r="I311" t="s">
        <v>352</v>
      </c>
      <c r="J311" t="s">
        <v>458</v>
      </c>
      <c r="K311">
        <v>0</v>
      </c>
      <c r="L311">
        <v>12</v>
      </c>
      <c r="M311">
        <v>5</v>
      </c>
      <c r="N311">
        <v>0</v>
      </c>
    </row>
    <row r="312" spans="1:14">
      <c r="A312">
        <v>311</v>
      </c>
      <c r="B312" t="s">
        <v>346</v>
      </c>
      <c r="C312" t="s">
        <v>447</v>
      </c>
      <c r="D312" t="s">
        <v>457</v>
      </c>
      <c r="E312" t="s">
        <v>34</v>
      </c>
      <c r="F312" t="s">
        <v>349</v>
      </c>
      <c r="G312" t="s">
        <v>26</v>
      </c>
      <c r="H312" t="s">
        <v>445</v>
      </c>
      <c r="I312" t="s">
        <v>352</v>
      </c>
      <c r="J312" t="s">
        <v>459</v>
      </c>
      <c r="K312">
        <v>0</v>
      </c>
      <c r="L312">
        <v>14</v>
      </c>
      <c r="M312">
        <v>4</v>
      </c>
      <c r="N312">
        <v>0</v>
      </c>
    </row>
    <row r="313" spans="1:14">
      <c r="A313">
        <v>312</v>
      </c>
      <c r="B313" t="s">
        <v>346</v>
      </c>
      <c r="C313" t="s">
        <v>447</v>
      </c>
      <c r="D313" t="s">
        <v>457</v>
      </c>
      <c r="E313" t="s">
        <v>22</v>
      </c>
      <c r="F313" t="s">
        <v>349</v>
      </c>
      <c r="G313" t="s">
        <v>26</v>
      </c>
      <c r="H313" t="s">
        <v>445</v>
      </c>
      <c r="I313" t="s">
        <v>41</v>
      </c>
      <c r="J313" t="s">
        <v>460</v>
      </c>
      <c r="K313">
        <v>0</v>
      </c>
      <c r="L313">
        <v>12</v>
      </c>
      <c r="M313">
        <v>8</v>
      </c>
      <c r="N313">
        <v>0</v>
      </c>
    </row>
    <row r="314" spans="1:14">
      <c r="A314">
        <v>313</v>
      </c>
      <c r="B314" t="s">
        <v>346</v>
      </c>
      <c r="C314" t="s">
        <v>447</v>
      </c>
      <c r="D314" t="s">
        <v>457</v>
      </c>
      <c r="E314" t="s">
        <v>22</v>
      </c>
      <c r="F314" t="s">
        <v>349</v>
      </c>
      <c r="G314" t="s">
        <v>26</v>
      </c>
      <c r="H314" t="s">
        <v>445</v>
      </c>
      <c r="I314" t="s">
        <v>41</v>
      </c>
      <c r="J314" t="s">
        <v>1596</v>
      </c>
      <c r="K314">
        <v>0</v>
      </c>
      <c r="L314">
        <v>6</v>
      </c>
      <c r="M314">
        <v>4</v>
      </c>
      <c r="N314">
        <v>0</v>
      </c>
    </row>
    <row r="315" spans="1:14">
      <c r="A315">
        <v>314</v>
      </c>
      <c r="B315" t="s">
        <v>346</v>
      </c>
      <c r="C315" t="s">
        <v>447</v>
      </c>
      <c r="D315" t="s">
        <v>457</v>
      </c>
      <c r="E315" t="s">
        <v>34</v>
      </c>
      <c r="F315" t="s">
        <v>349</v>
      </c>
      <c r="G315" t="s">
        <v>26</v>
      </c>
      <c r="H315" t="s">
        <v>445</v>
      </c>
      <c r="I315" t="s">
        <v>141</v>
      </c>
      <c r="J315" t="s">
        <v>462</v>
      </c>
      <c r="K315">
        <v>0</v>
      </c>
      <c r="L315">
        <v>10</v>
      </c>
      <c r="M315">
        <v>6</v>
      </c>
      <c r="N315">
        <v>0</v>
      </c>
    </row>
    <row r="316" spans="1:14">
      <c r="A316">
        <v>315</v>
      </c>
      <c r="B316" t="s">
        <v>346</v>
      </c>
      <c r="C316" t="s">
        <v>463</v>
      </c>
      <c r="D316" t="s">
        <v>464</v>
      </c>
      <c r="E316" t="s">
        <v>22</v>
      </c>
      <c r="F316" t="s">
        <v>349</v>
      </c>
      <c r="G316" t="s">
        <v>26</v>
      </c>
      <c r="H316" t="s">
        <v>465</v>
      </c>
      <c r="I316" t="s">
        <v>37</v>
      </c>
      <c r="J316" t="s">
        <v>466</v>
      </c>
      <c r="K316">
        <v>0</v>
      </c>
      <c r="L316">
        <v>6</v>
      </c>
      <c r="M316">
        <v>5</v>
      </c>
      <c r="N316">
        <v>0</v>
      </c>
    </row>
    <row r="317" spans="1:14">
      <c r="A317">
        <v>316</v>
      </c>
      <c r="B317" t="s">
        <v>346</v>
      </c>
      <c r="C317" t="s">
        <v>463</v>
      </c>
      <c r="D317" t="s">
        <v>464</v>
      </c>
      <c r="E317" t="s">
        <v>14</v>
      </c>
      <c r="F317" t="s">
        <v>349</v>
      </c>
      <c r="G317" t="s">
        <v>26</v>
      </c>
      <c r="H317" t="s">
        <v>467</v>
      </c>
      <c r="I317" t="s">
        <v>1587</v>
      </c>
      <c r="J317" t="s">
        <v>468</v>
      </c>
      <c r="K317">
        <v>0</v>
      </c>
      <c r="L317">
        <v>3</v>
      </c>
      <c r="M317">
        <v>3</v>
      </c>
      <c r="N317">
        <v>0</v>
      </c>
    </row>
    <row r="318" spans="1:14">
      <c r="A318">
        <v>317</v>
      </c>
      <c r="B318" t="s">
        <v>346</v>
      </c>
      <c r="C318" t="s">
        <v>463</v>
      </c>
      <c r="D318" t="s">
        <v>464</v>
      </c>
      <c r="E318" t="s">
        <v>14</v>
      </c>
      <c r="F318" t="s">
        <v>394</v>
      </c>
      <c r="G318" t="s">
        <v>26</v>
      </c>
      <c r="H318" t="s">
        <v>469</v>
      </c>
      <c r="I318" t="s">
        <v>43</v>
      </c>
      <c r="J318" t="s">
        <v>470</v>
      </c>
      <c r="K318">
        <v>0</v>
      </c>
      <c r="L318">
        <v>3</v>
      </c>
      <c r="M318">
        <v>3</v>
      </c>
      <c r="N318">
        <v>0</v>
      </c>
    </row>
    <row r="319" spans="1:14">
      <c r="A319">
        <v>318</v>
      </c>
      <c r="B319" t="s">
        <v>346</v>
      </c>
      <c r="C319" t="s">
        <v>463</v>
      </c>
      <c r="D319" t="s">
        <v>464</v>
      </c>
      <c r="E319" t="s">
        <v>22</v>
      </c>
      <c r="F319" t="s">
        <v>394</v>
      </c>
      <c r="G319" t="s">
        <v>26</v>
      </c>
      <c r="H319" t="s">
        <v>439</v>
      </c>
      <c r="I319" t="s">
        <v>41</v>
      </c>
      <c r="J319" t="s">
        <v>471</v>
      </c>
      <c r="K319">
        <v>0</v>
      </c>
      <c r="L319">
        <v>6</v>
      </c>
      <c r="M319">
        <v>3</v>
      </c>
      <c r="N319">
        <v>0</v>
      </c>
    </row>
    <row r="320" spans="1:14">
      <c r="A320">
        <v>319</v>
      </c>
      <c r="B320" t="s">
        <v>346</v>
      </c>
      <c r="C320" t="s">
        <v>463</v>
      </c>
      <c r="D320" t="s">
        <v>464</v>
      </c>
      <c r="E320" t="s">
        <v>80</v>
      </c>
      <c r="F320" t="s">
        <v>394</v>
      </c>
      <c r="G320" t="s">
        <v>35</v>
      </c>
      <c r="H320" t="s">
        <v>439</v>
      </c>
      <c r="I320" t="s">
        <v>41</v>
      </c>
      <c r="J320" t="s">
        <v>472</v>
      </c>
      <c r="K320">
        <v>0</v>
      </c>
      <c r="L320">
        <v>5</v>
      </c>
      <c r="M320">
        <v>3</v>
      </c>
      <c r="N320">
        <v>0</v>
      </c>
    </row>
    <row r="321" spans="1:14">
      <c r="A321">
        <v>320</v>
      </c>
      <c r="B321" t="s">
        <v>346</v>
      </c>
      <c r="C321" t="s">
        <v>463</v>
      </c>
      <c r="D321" t="s">
        <v>464</v>
      </c>
      <c r="E321" t="s">
        <v>80</v>
      </c>
      <c r="F321" t="s">
        <v>394</v>
      </c>
      <c r="G321" t="s">
        <v>35</v>
      </c>
      <c r="H321" t="s">
        <v>473</v>
      </c>
      <c r="I321" t="s">
        <v>27</v>
      </c>
      <c r="J321" t="s">
        <v>474</v>
      </c>
      <c r="K321">
        <v>0</v>
      </c>
      <c r="L321">
        <v>3</v>
      </c>
      <c r="M321">
        <v>3</v>
      </c>
      <c r="N321">
        <v>0</v>
      </c>
    </row>
    <row r="322" spans="1:14">
      <c r="A322">
        <v>321</v>
      </c>
      <c r="B322" t="s">
        <v>346</v>
      </c>
      <c r="C322" t="s">
        <v>463</v>
      </c>
      <c r="D322" t="s">
        <v>475</v>
      </c>
      <c r="E322" t="s">
        <v>22</v>
      </c>
      <c r="F322" t="s">
        <v>394</v>
      </c>
      <c r="G322" t="s">
        <v>35</v>
      </c>
      <c r="H322" t="s">
        <v>473</v>
      </c>
      <c r="I322" t="s">
        <v>1587</v>
      </c>
      <c r="J322" t="s">
        <v>476</v>
      </c>
      <c r="K322">
        <v>0</v>
      </c>
      <c r="L322">
        <v>6</v>
      </c>
      <c r="M322">
        <v>3</v>
      </c>
      <c r="N322">
        <v>0</v>
      </c>
    </row>
    <row r="323" spans="1:14">
      <c r="A323">
        <v>322</v>
      </c>
      <c r="B323" t="s">
        <v>346</v>
      </c>
      <c r="C323" t="s">
        <v>463</v>
      </c>
      <c r="D323" t="s">
        <v>464</v>
      </c>
      <c r="E323" t="s">
        <v>22</v>
      </c>
      <c r="F323" t="s">
        <v>394</v>
      </c>
      <c r="G323" t="s">
        <v>26</v>
      </c>
      <c r="H323" t="s">
        <v>439</v>
      </c>
      <c r="I323" t="s">
        <v>43</v>
      </c>
      <c r="J323" t="s">
        <v>477</v>
      </c>
      <c r="K323">
        <v>0</v>
      </c>
      <c r="L323">
        <v>8</v>
      </c>
      <c r="M323">
        <v>3</v>
      </c>
      <c r="N323">
        <v>0</v>
      </c>
    </row>
    <row r="324" spans="1:14">
      <c r="A324">
        <v>323</v>
      </c>
      <c r="B324" t="s">
        <v>346</v>
      </c>
      <c r="C324" t="s">
        <v>463</v>
      </c>
      <c r="D324" t="s">
        <v>464</v>
      </c>
      <c r="E324" t="s">
        <v>14</v>
      </c>
      <c r="F324" t="s">
        <v>349</v>
      </c>
      <c r="G324" t="s">
        <v>26</v>
      </c>
      <c r="H324" t="s">
        <v>469</v>
      </c>
      <c r="I324" t="s">
        <v>41</v>
      </c>
      <c r="J324" t="s">
        <v>478</v>
      </c>
      <c r="K324">
        <v>0</v>
      </c>
      <c r="L324">
        <v>6</v>
      </c>
      <c r="M324">
        <v>3</v>
      </c>
      <c r="N324">
        <v>0</v>
      </c>
    </row>
    <row r="325" spans="1:14">
      <c r="A325">
        <v>324</v>
      </c>
      <c r="B325" t="s">
        <v>346</v>
      </c>
      <c r="C325" t="s">
        <v>463</v>
      </c>
      <c r="D325" t="s">
        <v>464</v>
      </c>
      <c r="E325" t="s">
        <v>22</v>
      </c>
      <c r="F325" t="s">
        <v>349</v>
      </c>
      <c r="G325" t="s">
        <v>26</v>
      </c>
      <c r="H325" t="s">
        <v>469</v>
      </c>
      <c r="I325" t="s">
        <v>1587</v>
      </c>
      <c r="J325" t="s">
        <v>479</v>
      </c>
      <c r="K325">
        <v>0</v>
      </c>
      <c r="L325">
        <v>6</v>
      </c>
      <c r="M325">
        <v>4</v>
      </c>
      <c r="N325">
        <v>0</v>
      </c>
    </row>
    <row r="326" spans="1:14">
      <c r="A326">
        <v>325</v>
      </c>
      <c r="B326" t="s">
        <v>346</v>
      </c>
      <c r="C326" t="s">
        <v>463</v>
      </c>
      <c r="D326" t="s">
        <v>464</v>
      </c>
      <c r="E326" t="s">
        <v>34</v>
      </c>
      <c r="F326" t="s">
        <v>349</v>
      </c>
      <c r="G326" t="s">
        <v>26</v>
      </c>
      <c r="H326" t="s">
        <v>469</v>
      </c>
      <c r="I326" t="s">
        <v>43</v>
      </c>
      <c r="J326" t="s">
        <v>480</v>
      </c>
      <c r="K326">
        <v>0</v>
      </c>
      <c r="L326">
        <v>11</v>
      </c>
      <c r="M326">
        <v>3</v>
      </c>
      <c r="N326">
        <v>0</v>
      </c>
    </row>
    <row r="327" spans="1:14">
      <c r="A327">
        <v>326</v>
      </c>
      <c r="B327" t="s">
        <v>346</v>
      </c>
      <c r="C327" t="s">
        <v>463</v>
      </c>
      <c r="D327" t="s">
        <v>464</v>
      </c>
      <c r="E327" t="s">
        <v>34</v>
      </c>
      <c r="F327" t="s">
        <v>349</v>
      </c>
      <c r="G327" t="s">
        <v>26</v>
      </c>
      <c r="H327" t="s">
        <v>469</v>
      </c>
      <c r="I327" t="s">
        <v>43</v>
      </c>
      <c r="J327" t="s">
        <v>481</v>
      </c>
      <c r="K327">
        <v>0</v>
      </c>
      <c r="L327">
        <v>6</v>
      </c>
      <c r="M327">
        <v>4</v>
      </c>
      <c r="N327">
        <v>0</v>
      </c>
    </row>
    <row r="328" spans="1:14">
      <c r="A328">
        <v>327</v>
      </c>
      <c r="B328" t="s">
        <v>346</v>
      </c>
      <c r="C328" t="s">
        <v>463</v>
      </c>
      <c r="D328" t="s">
        <v>464</v>
      </c>
      <c r="E328" t="s">
        <v>22</v>
      </c>
      <c r="F328" t="s">
        <v>349</v>
      </c>
      <c r="G328" t="s">
        <v>26</v>
      </c>
      <c r="H328" t="s">
        <v>445</v>
      </c>
      <c r="I328" t="s">
        <v>141</v>
      </c>
      <c r="J328" t="s">
        <v>482</v>
      </c>
      <c r="K328">
        <v>0</v>
      </c>
      <c r="L328">
        <v>8</v>
      </c>
      <c r="M328">
        <v>4</v>
      </c>
      <c r="N328">
        <v>0</v>
      </c>
    </row>
    <row r="329" spans="1:14">
      <c r="A329">
        <v>328</v>
      </c>
      <c r="B329" t="s">
        <v>346</v>
      </c>
      <c r="C329" t="s">
        <v>463</v>
      </c>
      <c r="D329" t="s">
        <v>464</v>
      </c>
      <c r="E329" t="s">
        <v>22</v>
      </c>
      <c r="F329" t="s">
        <v>349</v>
      </c>
      <c r="G329" t="s">
        <v>26</v>
      </c>
      <c r="H329" t="s">
        <v>465</v>
      </c>
      <c r="I329" t="s">
        <v>43</v>
      </c>
      <c r="J329" t="s">
        <v>483</v>
      </c>
      <c r="K329">
        <v>0</v>
      </c>
      <c r="L329">
        <v>13</v>
      </c>
      <c r="M329">
        <v>4</v>
      </c>
      <c r="N329">
        <v>0</v>
      </c>
    </row>
    <row r="330" spans="1:14">
      <c r="A330">
        <v>329</v>
      </c>
      <c r="B330" t="s">
        <v>346</v>
      </c>
      <c r="C330" t="s">
        <v>463</v>
      </c>
      <c r="D330" t="s">
        <v>464</v>
      </c>
      <c r="E330" t="s">
        <v>14</v>
      </c>
      <c r="F330" t="s">
        <v>349</v>
      </c>
      <c r="G330" t="s">
        <v>26</v>
      </c>
      <c r="H330" t="s">
        <v>465</v>
      </c>
      <c r="I330" t="s">
        <v>141</v>
      </c>
      <c r="J330" t="s">
        <v>484</v>
      </c>
      <c r="K330">
        <v>0</v>
      </c>
      <c r="L330">
        <v>5</v>
      </c>
      <c r="M330">
        <v>3</v>
      </c>
      <c r="N330">
        <v>0</v>
      </c>
    </row>
    <row r="331" spans="1:14">
      <c r="A331">
        <v>330</v>
      </c>
      <c r="B331" t="s">
        <v>346</v>
      </c>
      <c r="C331" t="s">
        <v>463</v>
      </c>
      <c r="D331" t="s">
        <v>464</v>
      </c>
      <c r="E331" t="s">
        <v>14</v>
      </c>
      <c r="F331" t="s">
        <v>349</v>
      </c>
      <c r="G331" t="s">
        <v>26</v>
      </c>
      <c r="H331" t="s">
        <v>465</v>
      </c>
      <c r="I331" t="s">
        <v>212</v>
      </c>
      <c r="J331" t="s">
        <v>485</v>
      </c>
      <c r="K331">
        <v>0</v>
      </c>
      <c r="L331">
        <v>6</v>
      </c>
      <c r="M331">
        <v>3</v>
      </c>
      <c r="N331">
        <v>0</v>
      </c>
    </row>
    <row r="332" spans="1:14">
      <c r="A332">
        <v>331</v>
      </c>
      <c r="B332" t="s">
        <v>346</v>
      </c>
      <c r="C332" t="s">
        <v>447</v>
      </c>
      <c r="D332" t="s">
        <v>457</v>
      </c>
      <c r="E332" t="s">
        <v>22</v>
      </c>
      <c r="F332" t="s">
        <v>349</v>
      </c>
      <c r="G332" t="s">
        <v>26</v>
      </c>
      <c r="H332" t="s">
        <v>445</v>
      </c>
      <c r="I332" t="s">
        <v>141</v>
      </c>
      <c r="J332" t="s">
        <v>486</v>
      </c>
      <c r="K332">
        <v>0</v>
      </c>
      <c r="L332">
        <v>11</v>
      </c>
      <c r="M332">
        <v>4</v>
      </c>
      <c r="N332">
        <v>0</v>
      </c>
    </row>
    <row r="333" spans="1:14">
      <c r="A333">
        <v>332</v>
      </c>
      <c r="B333" t="s">
        <v>346</v>
      </c>
      <c r="C333" t="s">
        <v>447</v>
      </c>
      <c r="D333" t="s">
        <v>457</v>
      </c>
      <c r="E333" t="s">
        <v>34</v>
      </c>
      <c r="F333" t="s">
        <v>349</v>
      </c>
      <c r="G333" t="s">
        <v>26</v>
      </c>
      <c r="H333" t="s">
        <v>445</v>
      </c>
      <c r="I333" t="s">
        <v>41</v>
      </c>
      <c r="J333" t="s">
        <v>487</v>
      </c>
      <c r="K333">
        <v>0</v>
      </c>
      <c r="L333">
        <v>9</v>
      </c>
      <c r="M333">
        <v>4</v>
      </c>
      <c r="N333">
        <v>0</v>
      </c>
    </row>
    <row r="334" spans="1:14">
      <c r="A334">
        <v>333</v>
      </c>
      <c r="B334" t="s">
        <v>346</v>
      </c>
      <c r="C334" t="s">
        <v>447</v>
      </c>
      <c r="D334" t="s">
        <v>457</v>
      </c>
      <c r="E334" t="s">
        <v>22</v>
      </c>
      <c r="F334" t="s">
        <v>349</v>
      </c>
      <c r="G334" t="s">
        <v>26</v>
      </c>
      <c r="H334" t="s">
        <v>445</v>
      </c>
      <c r="I334" t="s">
        <v>352</v>
      </c>
      <c r="J334" t="s">
        <v>488</v>
      </c>
      <c r="K334">
        <v>0</v>
      </c>
      <c r="L334">
        <v>11</v>
      </c>
      <c r="M334">
        <v>4</v>
      </c>
      <c r="N334">
        <v>0</v>
      </c>
    </row>
    <row r="335" spans="1:14">
      <c r="A335">
        <v>334</v>
      </c>
      <c r="B335" t="s">
        <v>346</v>
      </c>
      <c r="C335" t="s">
        <v>447</v>
      </c>
      <c r="D335" t="s">
        <v>457</v>
      </c>
      <c r="E335" t="s">
        <v>34</v>
      </c>
      <c r="F335" t="s">
        <v>349</v>
      </c>
      <c r="G335" t="s">
        <v>26</v>
      </c>
      <c r="H335" t="s">
        <v>445</v>
      </c>
      <c r="I335" t="s">
        <v>53</v>
      </c>
      <c r="J335" t="s">
        <v>1597</v>
      </c>
      <c r="K335">
        <v>0</v>
      </c>
      <c r="L335">
        <v>7</v>
      </c>
      <c r="M335">
        <v>4</v>
      </c>
      <c r="N335">
        <v>0</v>
      </c>
    </row>
    <row r="336" spans="1:14">
      <c r="A336">
        <v>335</v>
      </c>
      <c r="B336" t="s">
        <v>346</v>
      </c>
      <c r="C336" t="s">
        <v>447</v>
      </c>
      <c r="D336" t="s">
        <v>448</v>
      </c>
      <c r="E336" t="s">
        <v>34</v>
      </c>
      <c r="F336" t="s">
        <v>349</v>
      </c>
      <c r="G336" t="s">
        <v>26</v>
      </c>
      <c r="H336" t="s">
        <v>445</v>
      </c>
      <c r="I336" t="s">
        <v>53</v>
      </c>
      <c r="J336" t="s">
        <v>489</v>
      </c>
      <c r="K336">
        <v>0</v>
      </c>
      <c r="L336">
        <v>6</v>
      </c>
      <c r="M336">
        <v>4</v>
      </c>
      <c r="N336">
        <v>0</v>
      </c>
    </row>
    <row r="337" spans="1:14">
      <c r="A337">
        <v>336</v>
      </c>
      <c r="B337" t="s">
        <v>346</v>
      </c>
      <c r="C337" t="s">
        <v>447</v>
      </c>
      <c r="D337" t="s">
        <v>448</v>
      </c>
      <c r="E337" t="s">
        <v>34</v>
      </c>
      <c r="F337" t="s">
        <v>349</v>
      </c>
      <c r="G337" t="s">
        <v>35</v>
      </c>
      <c r="H337" t="s">
        <v>445</v>
      </c>
      <c r="I337" t="s">
        <v>27</v>
      </c>
      <c r="J337" t="s">
        <v>490</v>
      </c>
      <c r="K337">
        <v>0</v>
      </c>
      <c r="L337">
        <v>9</v>
      </c>
      <c r="M337">
        <v>4</v>
      </c>
      <c r="N337">
        <v>0</v>
      </c>
    </row>
    <row r="338" spans="1:14">
      <c r="A338">
        <v>337</v>
      </c>
      <c r="B338" t="s">
        <v>346</v>
      </c>
      <c r="C338" t="s">
        <v>491</v>
      </c>
      <c r="D338" t="s">
        <v>492</v>
      </c>
      <c r="E338" t="s">
        <v>80</v>
      </c>
      <c r="F338" t="s">
        <v>349</v>
      </c>
      <c r="G338" t="s">
        <v>35</v>
      </c>
      <c r="H338" t="s">
        <v>493</v>
      </c>
      <c r="I338" t="s">
        <v>27</v>
      </c>
      <c r="J338" t="s">
        <v>494</v>
      </c>
      <c r="K338">
        <v>0</v>
      </c>
      <c r="L338">
        <v>11</v>
      </c>
      <c r="M338">
        <v>4</v>
      </c>
      <c r="N338">
        <v>0</v>
      </c>
    </row>
    <row r="339" spans="1:14">
      <c r="A339">
        <v>338</v>
      </c>
      <c r="B339" t="s">
        <v>346</v>
      </c>
      <c r="C339" t="s">
        <v>491</v>
      </c>
      <c r="D339" t="s">
        <v>492</v>
      </c>
      <c r="E339" t="s">
        <v>80</v>
      </c>
      <c r="F339" t="s">
        <v>349</v>
      </c>
      <c r="G339" t="s">
        <v>35</v>
      </c>
      <c r="H339" t="s">
        <v>493</v>
      </c>
      <c r="I339" t="s">
        <v>43</v>
      </c>
      <c r="J339" t="s">
        <v>495</v>
      </c>
      <c r="K339">
        <v>0</v>
      </c>
      <c r="L339">
        <v>13</v>
      </c>
      <c r="M339">
        <v>5</v>
      </c>
      <c r="N339">
        <v>0</v>
      </c>
    </row>
    <row r="340" spans="1:14">
      <c r="A340">
        <v>339</v>
      </c>
      <c r="B340" t="s">
        <v>346</v>
      </c>
      <c r="C340" t="s">
        <v>491</v>
      </c>
      <c r="D340" t="s">
        <v>492</v>
      </c>
      <c r="E340" t="s">
        <v>80</v>
      </c>
      <c r="F340" t="s">
        <v>349</v>
      </c>
      <c r="G340" t="s">
        <v>35</v>
      </c>
      <c r="H340" t="s">
        <v>493</v>
      </c>
      <c r="I340" t="s">
        <v>27</v>
      </c>
      <c r="J340" t="s">
        <v>496</v>
      </c>
      <c r="K340">
        <v>0</v>
      </c>
      <c r="L340">
        <v>17</v>
      </c>
      <c r="M340">
        <v>5</v>
      </c>
      <c r="N340">
        <v>0</v>
      </c>
    </row>
    <row r="341" spans="1:14">
      <c r="A341">
        <v>340</v>
      </c>
      <c r="B341" t="s">
        <v>346</v>
      </c>
      <c r="C341" t="s">
        <v>491</v>
      </c>
      <c r="D341" t="s">
        <v>492</v>
      </c>
      <c r="E341" t="s">
        <v>80</v>
      </c>
      <c r="F341" t="s">
        <v>349</v>
      </c>
      <c r="G341" t="s">
        <v>35</v>
      </c>
      <c r="H341" t="s">
        <v>493</v>
      </c>
      <c r="I341" t="s">
        <v>27</v>
      </c>
      <c r="J341" t="s">
        <v>497</v>
      </c>
      <c r="K341">
        <v>0</v>
      </c>
      <c r="L341">
        <v>15</v>
      </c>
      <c r="M341">
        <v>5</v>
      </c>
      <c r="N341">
        <v>0</v>
      </c>
    </row>
    <row r="342" spans="1:14">
      <c r="A342">
        <v>341</v>
      </c>
      <c r="B342" t="s">
        <v>346</v>
      </c>
      <c r="C342" t="s">
        <v>375</v>
      </c>
      <c r="D342" t="s">
        <v>379</v>
      </c>
      <c r="E342" t="s">
        <v>22</v>
      </c>
      <c r="F342" t="s">
        <v>349</v>
      </c>
      <c r="G342" t="s">
        <v>122</v>
      </c>
      <c r="H342" t="s">
        <v>377</v>
      </c>
      <c r="I342" t="s">
        <v>1587</v>
      </c>
      <c r="J342" t="s">
        <v>1598</v>
      </c>
      <c r="K342">
        <v>0</v>
      </c>
      <c r="L342">
        <v>1</v>
      </c>
      <c r="M342">
        <v>1</v>
      </c>
      <c r="N342">
        <v>0</v>
      </c>
    </row>
    <row r="343" spans="1:14">
      <c r="A343">
        <v>342</v>
      </c>
      <c r="B343" t="s">
        <v>346</v>
      </c>
      <c r="C343" t="s">
        <v>375</v>
      </c>
      <c r="D343" t="s">
        <v>396</v>
      </c>
      <c r="E343" t="s">
        <v>22</v>
      </c>
      <c r="F343" t="s">
        <v>349</v>
      </c>
      <c r="G343" t="s">
        <v>122</v>
      </c>
      <c r="H343" t="s">
        <v>377</v>
      </c>
      <c r="I343" t="s">
        <v>43</v>
      </c>
      <c r="J343" t="s">
        <v>396</v>
      </c>
      <c r="K343">
        <v>0</v>
      </c>
      <c r="L343">
        <v>4</v>
      </c>
      <c r="M343">
        <v>1</v>
      </c>
      <c r="N343">
        <v>0</v>
      </c>
    </row>
    <row r="344" spans="1:14">
      <c r="A344">
        <v>343</v>
      </c>
      <c r="B344" t="s">
        <v>346</v>
      </c>
      <c r="C344" t="s">
        <v>447</v>
      </c>
      <c r="D344" t="s">
        <v>457</v>
      </c>
      <c r="E344" t="s">
        <v>34</v>
      </c>
      <c r="F344" t="s">
        <v>349</v>
      </c>
      <c r="G344" t="s">
        <v>26</v>
      </c>
      <c r="H344" t="s">
        <v>445</v>
      </c>
      <c r="I344" t="s">
        <v>43</v>
      </c>
      <c r="J344" t="s">
        <v>499</v>
      </c>
      <c r="K344">
        <v>0</v>
      </c>
      <c r="L344">
        <v>7</v>
      </c>
      <c r="M344">
        <v>4</v>
      </c>
      <c r="N344">
        <v>0</v>
      </c>
    </row>
    <row r="345" spans="1:14">
      <c r="A345">
        <v>344</v>
      </c>
      <c r="B345" t="s">
        <v>346</v>
      </c>
      <c r="C345" t="s">
        <v>447</v>
      </c>
      <c r="D345" t="s">
        <v>457</v>
      </c>
      <c r="E345" t="s">
        <v>34</v>
      </c>
      <c r="F345" t="s">
        <v>349</v>
      </c>
      <c r="G345" t="s">
        <v>26</v>
      </c>
      <c r="H345" t="s">
        <v>445</v>
      </c>
      <c r="I345" t="s">
        <v>43</v>
      </c>
      <c r="J345" t="s">
        <v>1599</v>
      </c>
      <c r="K345">
        <v>0</v>
      </c>
      <c r="L345">
        <v>8</v>
      </c>
      <c r="M345">
        <v>4</v>
      </c>
      <c r="N345">
        <v>0</v>
      </c>
    </row>
    <row r="346" spans="1:14">
      <c r="A346">
        <v>345</v>
      </c>
      <c r="B346" t="s">
        <v>346</v>
      </c>
      <c r="C346" t="s">
        <v>447</v>
      </c>
      <c r="D346" t="s">
        <v>457</v>
      </c>
      <c r="E346" t="s">
        <v>22</v>
      </c>
      <c r="F346" t="s">
        <v>349</v>
      </c>
      <c r="G346" t="s">
        <v>26</v>
      </c>
      <c r="H346" t="s">
        <v>445</v>
      </c>
      <c r="I346" t="s">
        <v>43</v>
      </c>
      <c r="J346" t="s">
        <v>501</v>
      </c>
      <c r="K346">
        <v>0</v>
      </c>
      <c r="L346">
        <v>9</v>
      </c>
      <c r="M346">
        <v>4</v>
      </c>
      <c r="N346">
        <v>0</v>
      </c>
    </row>
    <row r="347" spans="1:14">
      <c r="A347">
        <v>346</v>
      </c>
      <c r="B347" t="s">
        <v>346</v>
      </c>
      <c r="C347" t="s">
        <v>447</v>
      </c>
      <c r="D347" t="s">
        <v>457</v>
      </c>
      <c r="E347" t="s">
        <v>22</v>
      </c>
      <c r="F347" t="s">
        <v>349</v>
      </c>
      <c r="G347" t="s">
        <v>26</v>
      </c>
      <c r="H347" t="s">
        <v>445</v>
      </c>
      <c r="I347" t="s">
        <v>41</v>
      </c>
      <c r="J347" t="s">
        <v>502</v>
      </c>
      <c r="K347">
        <v>0</v>
      </c>
      <c r="L347">
        <v>7</v>
      </c>
      <c r="M347">
        <v>4</v>
      </c>
      <c r="N347">
        <v>0</v>
      </c>
    </row>
    <row r="348" spans="1:14">
      <c r="A348">
        <v>347</v>
      </c>
      <c r="B348" t="s">
        <v>346</v>
      </c>
      <c r="C348" t="s">
        <v>447</v>
      </c>
      <c r="D348" t="s">
        <v>457</v>
      </c>
      <c r="E348" t="s">
        <v>22</v>
      </c>
      <c r="F348" t="s">
        <v>349</v>
      </c>
      <c r="G348" t="s">
        <v>26</v>
      </c>
      <c r="H348" t="s">
        <v>445</v>
      </c>
      <c r="I348" t="s">
        <v>41</v>
      </c>
      <c r="J348" t="s">
        <v>1600</v>
      </c>
      <c r="K348">
        <v>0</v>
      </c>
      <c r="L348">
        <v>10</v>
      </c>
      <c r="M348">
        <v>4</v>
      </c>
      <c r="N348">
        <v>0</v>
      </c>
    </row>
    <row r="349" spans="1:14">
      <c r="A349">
        <v>348</v>
      </c>
      <c r="B349" t="s">
        <v>346</v>
      </c>
      <c r="C349" t="s">
        <v>447</v>
      </c>
      <c r="D349" t="s">
        <v>457</v>
      </c>
      <c r="E349" t="s">
        <v>22</v>
      </c>
      <c r="F349" t="s">
        <v>349</v>
      </c>
      <c r="G349" t="s">
        <v>26</v>
      </c>
      <c r="H349" t="s">
        <v>445</v>
      </c>
      <c r="I349" t="s">
        <v>141</v>
      </c>
      <c r="J349" t="s">
        <v>504</v>
      </c>
      <c r="K349">
        <v>0</v>
      </c>
      <c r="L349">
        <v>8</v>
      </c>
      <c r="M349">
        <v>4</v>
      </c>
      <c r="N349">
        <v>0</v>
      </c>
    </row>
    <row r="350" spans="1:14">
      <c r="A350">
        <v>349</v>
      </c>
      <c r="B350" t="s">
        <v>346</v>
      </c>
      <c r="C350" t="s">
        <v>447</v>
      </c>
      <c r="D350" t="s">
        <v>457</v>
      </c>
      <c r="E350" t="s">
        <v>22</v>
      </c>
      <c r="F350" t="s">
        <v>349</v>
      </c>
      <c r="G350" t="s">
        <v>26</v>
      </c>
      <c r="H350" t="s">
        <v>445</v>
      </c>
      <c r="I350" t="s">
        <v>43</v>
      </c>
      <c r="J350" t="s">
        <v>505</v>
      </c>
      <c r="K350">
        <v>0</v>
      </c>
      <c r="L350">
        <v>14</v>
      </c>
      <c r="M350">
        <v>6</v>
      </c>
      <c r="N350">
        <v>0</v>
      </c>
    </row>
    <row r="351" spans="1:14">
      <c r="A351">
        <v>350</v>
      </c>
      <c r="B351" t="s">
        <v>346</v>
      </c>
      <c r="C351" t="s">
        <v>463</v>
      </c>
      <c r="D351" t="s">
        <v>464</v>
      </c>
      <c r="E351" t="s">
        <v>14</v>
      </c>
      <c r="F351" t="s">
        <v>349</v>
      </c>
      <c r="G351" t="s">
        <v>26</v>
      </c>
      <c r="H351" t="s">
        <v>445</v>
      </c>
      <c r="I351" t="s">
        <v>53</v>
      </c>
      <c r="J351" t="s">
        <v>506</v>
      </c>
      <c r="K351">
        <v>0</v>
      </c>
      <c r="L351">
        <v>9</v>
      </c>
      <c r="M351">
        <v>4</v>
      </c>
      <c r="N351">
        <v>0</v>
      </c>
    </row>
    <row r="352" spans="1:14">
      <c r="A352">
        <v>351</v>
      </c>
      <c r="B352" t="s">
        <v>346</v>
      </c>
      <c r="C352" t="s">
        <v>463</v>
      </c>
      <c r="D352" t="s">
        <v>464</v>
      </c>
      <c r="E352" t="s">
        <v>22</v>
      </c>
      <c r="F352" t="s">
        <v>349</v>
      </c>
      <c r="G352" t="s">
        <v>26</v>
      </c>
      <c r="H352" t="s">
        <v>445</v>
      </c>
      <c r="I352" t="s">
        <v>43</v>
      </c>
      <c r="J352" t="s">
        <v>507</v>
      </c>
      <c r="K352">
        <v>0</v>
      </c>
      <c r="L352">
        <v>13</v>
      </c>
      <c r="M352">
        <v>6</v>
      </c>
      <c r="N352">
        <v>0</v>
      </c>
    </row>
    <row r="353" spans="1:14">
      <c r="A353">
        <v>352</v>
      </c>
      <c r="B353" t="s">
        <v>346</v>
      </c>
      <c r="C353" t="s">
        <v>463</v>
      </c>
      <c r="D353" t="s">
        <v>464</v>
      </c>
      <c r="E353" t="s">
        <v>34</v>
      </c>
      <c r="F353" t="s">
        <v>349</v>
      </c>
      <c r="G353" t="s">
        <v>26</v>
      </c>
      <c r="H353" t="s">
        <v>469</v>
      </c>
      <c r="I353" t="s">
        <v>212</v>
      </c>
      <c r="J353" t="s">
        <v>508</v>
      </c>
      <c r="K353">
        <v>0</v>
      </c>
      <c r="L353">
        <v>6</v>
      </c>
      <c r="M353">
        <v>3</v>
      </c>
      <c r="N353">
        <v>0</v>
      </c>
    </row>
    <row r="354" spans="1:14">
      <c r="A354">
        <v>353</v>
      </c>
      <c r="B354" t="s">
        <v>346</v>
      </c>
      <c r="C354" t="s">
        <v>463</v>
      </c>
      <c r="D354" t="s">
        <v>464</v>
      </c>
      <c r="E354" t="s">
        <v>34</v>
      </c>
      <c r="F354" t="s">
        <v>349</v>
      </c>
      <c r="G354" t="s">
        <v>26</v>
      </c>
      <c r="H354" t="s">
        <v>469</v>
      </c>
      <c r="I354" t="s">
        <v>43</v>
      </c>
      <c r="J354" t="s">
        <v>509</v>
      </c>
      <c r="K354">
        <v>0</v>
      </c>
      <c r="L354">
        <v>10</v>
      </c>
      <c r="M354">
        <v>3</v>
      </c>
      <c r="N354">
        <v>0</v>
      </c>
    </row>
    <row r="355" spans="1:14">
      <c r="A355">
        <v>354</v>
      </c>
      <c r="B355" t="s">
        <v>346</v>
      </c>
      <c r="C355" t="s">
        <v>463</v>
      </c>
      <c r="D355" t="s">
        <v>464</v>
      </c>
      <c r="E355" t="s">
        <v>34</v>
      </c>
      <c r="F355" t="s">
        <v>349</v>
      </c>
      <c r="G355" t="s">
        <v>26</v>
      </c>
      <c r="H355" t="s">
        <v>469</v>
      </c>
      <c r="I355" t="s">
        <v>41</v>
      </c>
      <c r="J355" t="s">
        <v>510</v>
      </c>
      <c r="K355">
        <v>0</v>
      </c>
      <c r="L355">
        <v>4</v>
      </c>
      <c r="M355">
        <v>3</v>
      </c>
      <c r="N355">
        <v>0</v>
      </c>
    </row>
    <row r="356" spans="1:14">
      <c r="A356">
        <v>355</v>
      </c>
      <c r="B356" t="s">
        <v>346</v>
      </c>
      <c r="C356" t="s">
        <v>463</v>
      </c>
      <c r="D356" t="s">
        <v>475</v>
      </c>
      <c r="E356" t="s">
        <v>34</v>
      </c>
      <c r="F356" t="s">
        <v>394</v>
      </c>
      <c r="G356" t="s">
        <v>26</v>
      </c>
      <c r="H356" t="s">
        <v>473</v>
      </c>
      <c r="I356" t="s">
        <v>43</v>
      </c>
      <c r="J356" t="s">
        <v>511</v>
      </c>
      <c r="K356">
        <v>0</v>
      </c>
      <c r="L356">
        <v>6</v>
      </c>
      <c r="M356">
        <v>3</v>
      </c>
      <c r="N356">
        <v>0</v>
      </c>
    </row>
    <row r="357" spans="1:14">
      <c r="A357">
        <v>356</v>
      </c>
      <c r="B357" t="s">
        <v>346</v>
      </c>
      <c r="C357" t="s">
        <v>463</v>
      </c>
      <c r="D357" t="s">
        <v>475</v>
      </c>
      <c r="E357" t="s">
        <v>14</v>
      </c>
      <c r="F357" t="s">
        <v>394</v>
      </c>
      <c r="G357" t="s">
        <v>26</v>
      </c>
      <c r="H357" t="s">
        <v>473</v>
      </c>
      <c r="I357" t="s">
        <v>141</v>
      </c>
      <c r="J357" t="s">
        <v>512</v>
      </c>
      <c r="K357">
        <v>0</v>
      </c>
      <c r="L357">
        <v>5</v>
      </c>
      <c r="M357">
        <v>3</v>
      </c>
      <c r="N357">
        <v>0</v>
      </c>
    </row>
    <row r="358" spans="1:14">
      <c r="A358">
        <v>357</v>
      </c>
      <c r="B358" t="s">
        <v>346</v>
      </c>
      <c r="C358" t="s">
        <v>463</v>
      </c>
      <c r="D358" t="s">
        <v>475</v>
      </c>
      <c r="E358" t="s">
        <v>34</v>
      </c>
      <c r="F358" t="s">
        <v>394</v>
      </c>
      <c r="G358" t="s">
        <v>35</v>
      </c>
      <c r="H358" t="s">
        <v>513</v>
      </c>
      <c r="I358" t="s">
        <v>43</v>
      </c>
      <c r="J358" t="s">
        <v>1154</v>
      </c>
      <c r="K358">
        <v>0</v>
      </c>
      <c r="L358">
        <v>17</v>
      </c>
      <c r="M358">
        <v>4</v>
      </c>
      <c r="N358">
        <v>0</v>
      </c>
    </row>
    <row r="359" spans="1:14">
      <c r="A359">
        <v>358</v>
      </c>
      <c r="B359" t="s">
        <v>346</v>
      </c>
      <c r="C359" t="s">
        <v>463</v>
      </c>
      <c r="D359" t="s">
        <v>475</v>
      </c>
      <c r="E359" t="s">
        <v>34</v>
      </c>
      <c r="F359" t="s">
        <v>394</v>
      </c>
      <c r="G359" t="s">
        <v>35</v>
      </c>
      <c r="H359" t="s">
        <v>513</v>
      </c>
      <c r="I359" t="s">
        <v>43</v>
      </c>
      <c r="J359" t="s">
        <v>514</v>
      </c>
      <c r="K359">
        <v>0</v>
      </c>
      <c r="L359">
        <v>11</v>
      </c>
      <c r="M359">
        <v>4</v>
      </c>
      <c r="N359">
        <v>0</v>
      </c>
    </row>
    <row r="360" spans="1:14">
      <c r="A360">
        <v>359</v>
      </c>
      <c r="B360" t="s">
        <v>346</v>
      </c>
      <c r="C360" t="s">
        <v>515</v>
      </c>
      <c r="D360" t="s">
        <v>516</v>
      </c>
      <c r="E360" t="s">
        <v>34</v>
      </c>
      <c r="F360" t="s">
        <v>394</v>
      </c>
      <c r="G360" t="s">
        <v>35</v>
      </c>
      <c r="H360" t="s">
        <v>513</v>
      </c>
      <c r="I360" t="s">
        <v>27</v>
      </c>
      <c r="J360" t="s">
        <v>517</v>
      </c>
      <c r="K360">
        <v>0</v>
      </c>
      <c r="L360">
        <v>5</v>
      </c>
      <c r="M360">
        <v>3</v>
      </c>
      <c r="N360">
        <v>0</v>
      </c>
    </row>
    <row r="361" spans="1:14">
      <c r="A361">
        <v>360</v>
      </c>
      <c r="B361" t="s">
        <v>346</v>
      </c>
      <c r="C361" t="s">
        <v>515</v>
      </c>
      <c r="D361" t="s">
        <v>516</v>
      </c>
      <c r="E361" t="s">
        <v>14</v>
      </c>
      <c r="F361" t="s">
        <v>394</v>
      </c>
      <c r="G361" t="s">
        <v>35</v>
      </c>
      <c r="H361" t="s">
        <v>513</v>
      </c>
      <c r="I361" t="s">
        <v>37</v>
      </c>
      <c r="J361" t="s">
        <v>518</v>
      </c>
      <c r="K361">
        <v>0</v>
      </c>
      <c r="L361">
        <v>3</v>
      </c>
      <c r="M361">
        <v>3</v>
      </c>
      <c r="N361">
        <v>0</v>
      </c>
    </row>
    <row r="362" spans="1:14">
      <c r="A362">
        <v>361</v>
      </c>
      <c r="B362" t="s">
        <v>346</v>
      </c>
      <c r="C362" t="s">
        <v>463</v>
      </c>
      <c r="D362" t="s">
        <v>475</v>
      </c>
      <c r="E362" t="s">
        <v>14</v>
      </c>
      <c r="F362" t="s">
        <v>394</v>
      </c>
      <c r="G362" t="s">
        <v>35</v>
      </c>
      <c r="H362" t="s">
        <v>519</v>
      </c>
      <c r="I362" t="s">
        <v>41</v>
      </c>
      <c r="J362" t="s">
        <v>520</v>
      </c>
      <c r="K362">
        <v>0</v>
      </c>
      <c r="L362">
        <v>2</v>
      </c>
      <c r="M362">
        <v>3</v>
      </c>
      <c r="N362">
        <v>0</v>
      </c>
    </row>
    <row r="363" spans="1:14">
      <c r="A363">
        <v>362</v>
      </c>
      <c r="B363" t="s">
        <v>346</v>
      </c>
      <c r="C363" t="s">
        <v>463</v>
      </c>
      <c r="D363" t="s">
        <v>475</v>
      </c>
      <c r="E363" t="s">
        <v>14</v>
      </c>
      <c r="F363" t="s">
        <v>349</v>
      </c>
      <c r="G363" t="s">
        <v>35</v>
      </c>
      <c r="H363" t="s">
        <v>473</v>
      </c>
      <c r="I363" t="s">
        <v>27</v>
      </c>
      <c r="J363" t="s">
        <v>521</v>
      </c>
      <c r="K363">
        <v>0</v>
      </c>
      <c r="L363">
        <v>5</v>
      </c>
      <c r="M363">
        <v>3</v>
      </c>
      <c r="N363">
        <v>0</v>
      </c>
    </row>
    <row r="364" spans="1:14">
      <c r="A364">
        <v>363</v>
      </c>
      <c r="B364" t="s">
        <v>346</v>
      </c>
      <c r="C364" t="s">
        <v>463</v>
      </c>
      <c r="D364" t="s">
        <v>475</v>
      </c>
      <c r="E364" t="s">
        <v>22</v>
      </c>
      <c r="F364" t="s">
        <v>394</v>
      </c>
      <c r="G364" t="s">
        <v>26</v>
      </c>
      <c r="H364" t="s">
        <v>473</v>
      </c>
      <c r="I364" t="s">
        <v>41</v>
      </c>
      <c r="J364" t="s">
        <v>522</v>
      </c>
      <c r="K364">
        <v>0</v>
      </c>
      <c r="L364">
        <v>4</v>
      </c>
      <c r="M364">
        <v>3</v>
      </c>
      <c r="N364">
        <v>0</v>
      </c>
    </row>
    <row r="365" spans="1:14">
      <c r="A365">
        <v>364</v>
      </c>
      <c r="B365" t="s">
        <v>346</v>
      </c>
      <c r="C365" t="s">
        <v>463</v>
      </c>
      <c r="D365" t="s">
        <v>475</v>
      </c>
      <c r="E365" t="s">
        <v>14</v>
      </c>
      <c r="F365" t="s">
        <v>349</v>
      </c>
      <c r="G365" t="s">
        <v>26</v>
      </c>
      <c r="H365" t="s">
        <v>473</v>
      </c>
      <c r="I365" t="s">
        <v>41</v>
      </c>
      <c r="J365" t="s">
        <v>523</v>
      </c>
      <c r="K365">
        <v>0</v>
      </c>
      <c r="L365">
        <v>5</v>
      </c>
      <c r="M365">
        <v>3</v>
      </c>
      <c r="N365">
        <v>0</v>
      </c>
    </row>
    <row r="366" spans="1:14">
      <c r="A366">
        <v>365</v>
      </c>
      <c r="B366" t="s">
        <v>346</v>
      </c>
      <c r="C366" t="s">
        <v>463</v>
      </c>
      <c r="D366" t="s">
        <v>475</v>
      </c>
      <c r="E366" t="s">
        <v>14</v>
      </c>
      <c r="F366" t="s">
        <v>349</v>
      </c>
      <c r="G366" t="s">
        <v>35</v>
      </c>
      <c r="H366" t="s">
        <v>473</v>
      </c>
      <c r="I366" t="s">
        <v>41</v>
      </c>
      <c r="J366" t="s">
        <v>524</v>
      </c>
      <c r="K366">
        <v>0</v>
      </c>
      <c r="L366">
        <v>5</v>
      </c>
      <c r="M366">
        <v>3</v>
      </c>
      <c r="N366">
        <v>0</v>
      </c>
    </row>
    <row r="367" spans="1:14">
      <c r="A367">
        <v>366</v>
      </c>
      <c r="B367" t="s">
        <v>346</v>
      </c>
      <c r="C367" t="s">
        <v>463</v>
      </c>
      <c r="D367" t="s">
        <v>475</v>
      </c>
      <c r="E367" t="s">
        <v>22</v>
      </c>
      <c r="F367" t="s">
        <v>349</v>
      </c>
      <c r="G367" t="s">
        <v>26</v>
      </c>
      <c r="H367" t="s">
        <v>473</v>
      </c>
      <c r="I367" t="s">
        <v>352</v>
      </c>
      <c r="J367" t="s">
        <v>525</v>
      </c>
      <c r="K367">
        <v>0</v>
      </c>
      <c r="L367">
        <v>5</v>
      </c>
      <c r="M367">
        <v>3</v>
      </c>
      <c r="N367">
        <v>0</v>
      </c>
    </row>
    <row r="368" spans="1:14">
      <c r="A368">
        <v>367</v>
      </c>
      <c r="B368" t="s">
        <v>346</v>
      </c>
      <c r="C368" t="s">
        <v>463</v>
      </c>
      <c r="D368" t="s">
        <v>475</v>
      </c>
      <c r="E368" t="s">
        <v>14</v>
      </c>
      <c r="F368" t="s">
        <v>349</v>
      </c>
      <c r="G368" t="s">
        <v>26</v>
      </c>
      <c r="H368" t="s">
        <v>473</v>
      </c>
      <c r="I368" t="s">
        <v>141</v>
      </c>
      <c r="J368" t="s">
        <v>526</v>
      </c>
      <c r="K368">
        <v>0</v>
      </c>
      <c r="L368">
        <v>5</v>
      </c>
      <c r="M368">
        <v>3</v>
      </c>
      <c r="N368">
        <v>0</v>
      </c>
    </row>
    <row r="369" spans="1:14">
      <c r="A369">
        <v>368</v>
      </c>
      <c r="B369" t="s">
        <v>346</v>
      </c>
      <c r="C369" t="s">
        <v>515</v>
      </c>
      <c r="D369" t="s">
        <v>527</v>
      </c>
      <c r="E369" t="s">
        <v>14</v>
      </c>
      <c r="F369" t="s">
        <v>349</v>
      </c>
      <c r="G369" t="s">
        <v>35</v>
      </c>
      <c r="H369" t="s">
        <v>528</v>
      </c>
      <c r="I369" t="s">
        <v>41</v>
      </c>
      <c r="J369" t="s">
        <v>529</v>
      </c>
      <c r="K369">
        <v>0</v>
      </c>
      <c r="L369">
        <v>6</v>
      </c>
      <c r="M369">
        <v>3</v>
      </c>
      <c r="N369">
        <v>0</v>
      </c>
    </row>
    <row r="370" spans="1:14">
      <c r="A370">
        <v>369</v>
      </c>
      <c r="B370" t="s">
        <v>346</v>
      </c>
      <c r="C370" t="s">
        <v>463</v>
      </c>
      <c r="D370" t="s">
        <v>464</v>
      </c>
      <c r="E370" t="s">
        <v>14</v>
      </c>
      <c r="F370" t="s">
        <v>349</v>
      </c>
      <c r="G370" t="s">
        <v>26</v>
      </c>
      <c r="H370" t="s">
        <v>445</v>
      </c>
      <c r="I370" t="s">
        <v>18</v>
      </c>
      <c r="J370" t="s">
        <v>530</v>
      </c>
      <c r="K370">
        <v>0</v>
      </c>
      <c r="L370">
        <v>9</v>
      </c>
      <c r="M370">
        <v>3</v>
      </c>
      <c r="N370">
        <v>0</v>
      </c>
    </row>
    <row r="371" spans="1:14">
      <c r="A371">
        <v>370</v>
      </c>
      <c r="B371" t="s">
        <v>346</v>
      </c>
      <c r="C371" t="s">
        <v>515</v>
      </c>
      <c r="D371" t="s">
        <v>527</v>
      </c>
      <c r="E371" t="s">
        <v>80</v>
      </c>
      <c r="F371" t="s">
        <v>349</v>
      </c>
      <c r="G371" t="s">
        <v>35</v>
      </c>
      <c r="H371" t="s">
        <v>528</v>
      </c>
      <c r="I371" t="s">
        <v>27</v>
      </c>
      <c r="J371" t="s">
        <v>531</v>
      </c>
      <c r="K371">
        <v>0</v>
      </c>
      <c r="L371">
        <v>15</v>
      </c>
      <c r="M371">
        <v>6</v>
      </c>
      <c r="N371">
        <v>0</v>
      </c>
    </row>
    <row r="372" spans="1:14">
      <c r="A372">
        <v>371</v>
      </c>
      <c r="B372" t="s">
        <v>346</v>
      </c>
      <c r="C372" t="s">
        <v>463</v>
      </c>
      <c r="D372" t="s">
        <v>464</v>
      </c>
      <c r="E372" t="s">
        <v>14</v>
      </c>
      <c r="F372" t="s">
        <v>349</v>
      </c>
      <c r="G372" t="s">
        <v>26</v>
      </c>
      <c r="H372" t="s">
        <v>445</v>
      </c>
      <c r="I372" t="s">
        <v>141</v>
      </c>
      <c r="J372" t="s">
        <v>532</v>
      </c>
      <c r="K372">
        <v>0</v>
      </c>
      <c r="L372">
        <v>4</v>
      </c>
      <c r="M372">
        <v>2</v>
      </c>
      <c r="N372">
        <v>0</v>
      </c>
    </row>
    <row r="373" spans="1:14">
      <c r="A373">
        <v>372</v>
      </c>
      <c r="B373" t="s">
        <v>346</v>
      </c>
      <c r="C373" t="s">
        <v>447</v>
      </c>
      <c r="D373" t="s">
        <v>457</v>
      </c>
      <c r="E373" t="s">
        <v>22</v>
      </c>
      <c r="F373" t="s">
        <v>349</v>
      </c>
      <c r="G373" t="s">
        <v>26</v>
      </c>
      <c r="H373" t="s">
        <v>445</v>
      </c>
      <c r="I373" t="s">
        <v>141</v>
      </c>
      <c r="J373" t="s">
        <v>1601</v>
      </c>
      <c r="K373">
        <v>0</v>
      </c>
      <c r="L373">
        <v>8</v>
      </c>
      <c r="M373">
        <v>4</v>
      </c>
      <c r="N373">
        <v>0</v>
      </c>
    </row>
    <row r="374" spans="1:14">
      <c r="A374">
        <v>373</v>
      </c>
      <c r="B374" t="s">
        <v>346</v>
      </c>
      <c r="C374" t="s">
        <v>447</v>
      </c>
      <c r="D374" t="s">
        <v>457</v>
      </c>
      <c r="E374" t="s">
        <v>22</v>
      </c>
      <c r="F374" t="s">
        <v>349</v>
      </c>
      <c r="G374" t="s">
        <v>26</v>
      </c>
      <c r="H374" t="s">
        <v>445</v>
      </c>
      <c r="I374" t="s">
        <v>18</v>
      </c>
      <c r="J374" t="s">
        <v>534</v>
      </c>
      <c r="K374">
        <v>0</v>
      </c>
      <c r="L374">
        <v>7</v>
      </c>
      <c r="M374">
        <v>4</v>
      </c>
      <c r="N374">
        <v>0</v>
      </c>
    </row>
    <row r="375" spans="1:14">
      <c r="A375">
        <v>374</v>
      </c>
      <c r="B375" t="s">
        <v>346</v>
      </c>
      <c r="C375" t="s">
        <v>447</v>
      </c>
      <c r="D375" t="s">
        <v>535</v>
      </c>
      <c r="E375" t="s">
        <v>22</v>
      </c>
      <c r="F375" t="s">
        <v>349</v>
      </c>
      <c r="G375" t="s">
        <v>26</v>
      </c>
      <c r="H375" t="s">
        <v>445</v>
      </c>
      <c r="I375" t="s">
        <v>37</v>
      </c>
      <c r="J375" t="s">
        <v>536</v>
      </c>
      <c r="K375">
        <v>0</v>
      </c>
      <c r="L375">
        <v>10</v>
      </c>
      <c r="M375">
        <v>6</v>
      </c>
      <c r="N375">
        <v>0</v>
      </c>
    </row>
    <row r="376" spans="1:14">
      <c r="A376">
        <v>375</v>
      </c>
      <c r="B376" t="s">
        <v>346</v>
      </c>
      <c r="C376" t="s">
        <v>447</v>
      </c>
      <c r="D376" t="s">
        <v>535</v>
      </c>
      <c r="E376" t="s">
        <v>22</v>
      </c>
      <c r="F376" t="s">
        <v>349</v>
      </c>
      <c r="G376" t="s">
        <v>26</v>
      </c>
      <c r="H376" t="s">
        <v>537</v>
      </c>
      <c r="I376" t="s">
        <v>141</v>
      </c>
      <c r="J376" t="s">
        <v>538</v>
      </c>
      <c r="K376">
        <v>0</v>
      </c>
      <c r="L376">
        <v>9</v>
      </c>
      <c r="M376">
        <v>6</v>
      </c>
      <c r="N376">
        <v>0</v>
      </c>
    </row>
    <row r="377" spans="1:14">
      <c r="A377">
        <v>376</v>
      </c>
      <c r="B377" t="s">
        <v>346</v>
      </c>
      <c r="C377" t="s">
        <v>491</v>
      </c>
      <c r="D377" t="s">
        <v>539</v>
      </c>
      <c r="E377" t="s">
        <v>34</v>
      </c>
      <c r="F377" t="s">
        <v>349</v>
      </c>
      <c r="G377" t="s">
        <v>26</v>
      </c>
      <c r="H377" t="s">
        <v>537</v>
      </c>
      <c r="I377" t="s">
        <v>37</v>
      </c>
      <c r="J377" t="s">
        <v>540</v>
      </c>
      <c r="K377">
        <v>0</v>
      </c>
      <c r="L377">
        <v>13</v>
      </c>
      <c r="M377">
        <v>5</v>
      </c>
      <c r="N377">
        <v>0</v>
      </c>
    </row>
    <row r="378" spans="1:14">
      <c r="A378">
        <v>377</v>
      </c>
      <c r="B378" t="s">
        <v>346</v>
      </c>
      <c r="C378" t="s">
        <v>491</v>
      </c>
      <c r="D378" t="s">
        <v>492</v>
      </c>
      <c r="E378" t="s">
        <v>22</v>
      </c>
      <c r="F378" t="s">
        <v>349</v>
      </c>
      <c r="G378" t="s">
        <v>26</v>
      </c>
      <c r="H378" t="s">
        <v>445</v>
      </c>
      <c r="I378" t="s">
        <v>141</v>
      </c>
      <c r="J378" t="s">
        <v>541</v>
      </c>
      <c r="K378">
        <v>0</v>
      </c>
      <c r="L378">
        <v>10</v>
      </c>
      <c r="M378">
        <v>5</v>
      </c>
      <c r="N378">
        <v>0</v>
      </c>
    </row>
    <row r="379" spans="1:14">
      <c r="A379">
        <v>378</v>
      </c>
      <c r="B379" t="s">
        <v>346</v>
      </c>
      <c r="C379" t="s">
        <v>491</v>
      </c>
      <c r="D379" t="s">
        <v>492</v>
      </c>
      <c r="E379" t="s">
        <v>34</v>
      </c>
      <c r="F379" t="s">
        <v>349</v>
      </c>
      <c r="G379" t="s">
        <v>35</v>
      </c>
      <c r="H379" t="s">
        <v>493</v>
      </c>
      <c r="I379" t="s">
        <v>352</v>
      </c>
      <c r="J379" t="s">
        <v>542</v>
      </c>
      <c r="K379">
        <v>0</v>
      </c>
      <c r="L379">
        <v>15</v>
      </c>
      <c r="M379">
        <v>5</v>
      </c>
      <c r="N379">
        <v>0</v>
      </c>
    </row>
    <row r="380" spans="1:14">
      <c r="A380">
        <v>379</v>
      </c>
      <c r="B380" t="s">
        <v>346</v>
      </c>
      <c r="C380" t="s">
        <v>491</v>
      </c>
      <c r="D380" t="s">
        <v>492</v>
      </c>
      <c r="E380" t="s">
        <v>34</v>
      </c>
      <c r="F380" t="s">
        <v>349</v>
      </c>
      <c r="G380" t="s">
        <v>35</v>
      </c>
      <c r="H380" t="s">
        <v>537</v>
      </c>
      <c r="I380" t="s">
        <v>352</v>
      </c>
      <c r="J380" t="s">
        <v>543</v>
      </c>
      <c r="K380">
        <v>0</v>
      </c>
      <c r="L380">
        <v>10</v>
      </c>
      <c r="M380">
        <v>6</v>
      </c>
      <c r="N380">
        <v>0</v>
      </c>
    </row>
    <row r="381" spans="1:14">
      <c r="A381">
        <v>380</v>
      </c>
      <c r="B381" t="s">
        <v>346</v>
      </c>
      <c r="C381" t="s">
        <v>491</v>
      </c>
      <c r="D381" t="s">
        <v>492</v>
      </c>
      <c r="E381" t="s">
        <v>34</v>
      </c>
      <c r="F381" t="s">
        <v>349</v>
      </c>
      <c r="G381" t="s">
        <v>35</v>
      </c>
      <c r="H381" t="s">
        <v>493</v>
      </c>
      <c r="I381" t="s">
        <v>352</v>
      </c>
      <c r="J381" t="s">
        <v>544</v>
      </c>
      <c r="K381">
        <v>0</v>
      </c>
      <c r="L381">
        <v>17</v>
      </c>
      <c r="M381">
        <v>6</v>
      </c>
      <c r="N381">
        <v>0</v>
      </c>
    </row>
    <row r="382" spans="1:14">
      <c r="A382">
        <v>381</v>
      </c>
      <c r="B382" t="s">
        <v>346</v>
      </c>
      <c r="C382" t="s">
        <v>375</v>
      </c>
      <c r="D382" t="s">
        <v>383</v>
      </c>
      <c r="E382" t="s">
        <v>22</v>
      </c>
      <c r="F382" t="s">
        <v>349</v>
      </c>
      <c r="G382" t="s">
        <v>122</v>
      </c>
      <c r="H382" t="s">
        <v>377</v>
      </c>
      <c r="I382" t="s">
        <v>20</v>
      </c>
      <c r="J382" t="s">
        <v>1602</v>
      </c>
      <c r="K382">
        <v>0</v>
      </c>
      <c r="L382">
        <v>2</v>
      </c>
      <c r="M382">
        <v>1</v>
      </c>
      <c r="N382">
        <v>0</v>
      </c>
    </row>
    <row r="383" spans="1:14">
      <c r="A383">
        <v>382</v>
      </c>
      <c r="B383" t="s">
        <v>346</v>
      </c>
      <c r="C383" t="s">
        <v>491</v>
      </c>
      <c r="D383" t="s">
        <v>539</v>
      </c>
      <c r="E383" t="s">
        <v>34</v>
      </c>
      <c r="F383" t="s">
        <v>349</v>
      </c>
      <c r="G383" t="s">
        <v>35</v>
      </c>
      <c r="H383" t="s">
        <v>360</v>
      </c>
      <c r="I383" t="s">
        <v>352</v>
      </c>
      <c r="J383" t="s">
        <v>546</v>
      </c>
      <c r="K383">
        <v>0</v>
      </c>
      <c r="L383">
        <v>15</v>
      </c>
      <c r="M383">
        <v>5</v>
      </c>
      <c r="N383">
        <v>0</v>
      </c>
    </row>
    <row r="384" spans="1:14">
      <c r="A384">
        <v>383</v>
      </c>
      <c r="B384" t="s">
        <v>346</v>
      </c>
      <c r="C384" t="s">
        <v>491</v>
      </c>
      <c r="D384" t="s">
        <v>539</v>
      </c>
      <c r="E384" t="s">
        <v>34</v>
      </c>
      <c r="F384" t="s">
        <v>349</v>
      </c>
      <c r="G384" t="s">
        <v>35</v>
      </c>
      <c r="H384" t="s">
        <v>537</v>
      </c>
      <c r="I384" t="s">
        <v>352</v>
      </c>
      <c r="J384" t="s">
        <v>547</v>
      </c>
      <c r="K384">
        <v>0</v>
      </c>
      <c r="L384">
        <v>6</v>
      </c>
      <c r="M384">
        <v>5</v>
      </c>
      <c r="N384">
        <v>0</v>
      </c>
    </row>
    <row r="385" spans="1:14">
      <c r="A385">
        <v>384</v>
      </c>
      <c r="B385" t="s">
        <v>346</v>
      </c>
      <c r="C385" t="s">
        <v>491</v>
      </c>
      <c r="D385" t="s">
        <v>539</v>
      </c>
      <c r="E385" t="s">
        <v>34</v>
      </c>
      <c r="F385" t="s">
        <v>349</v>
      </c>
      <c r="G385" t="s">
        <v>35</v>
      </c>
      <c r="H385" t="s">
        <v>537</v>
      </c>
      <c r="I385" t="s">
        <v>27</v>
      </c>
      <c r="J385" t="s">
        <v>548</v>
      </c>
      <c r="K385">
        <v>0</v>
      </c>
      <c r="L385">
        <v>6</v>
      </c>
      <c r="M385">
        <v>5</v>
      </c>
      <c r="N385">
        <v>0</v>
      </c>
    </row>
    <row r="386" spans="1:14">
      <c r="A386">
        <v>385</v>
      </c>
      <c r="B386" t="s">
        <v>346</v>
      </c>
      <c r="C386" t="s">
        <v>491</v>
      </c>
      <c r="D386" t="s">
        <v>539</v>
      </c>
      <c r="E386" t="s">
        <v>34</v>
      </c>
      <c r="F386" t="s">
        <v>349</v>
      </c>
      <c r="G386" t="s">
        <v>35</v>
      </c>
      <c r="H386" t="s">
        <v>537</v>
      </c>
      <c r="I386" t="s">
        <v>43</v>
      </c>
      <c r="J386" t="s">
        <v>549</v>
      </c>
      <c r="K386">
        <v>0</v>
      </c>
      <c r="L386">
        <v>15</v>
      </c>
      <c r="M386">
        <v>5</v>
      </c>
      <c r="N386">
        <v>0</v>
      </c>
    </row>
    <row r="387" spans="1:14">
      <c r="A387">
        <v>386</v>
      </c>
      <c r="B387" t="s">
        <v>346</v>
      </c>
      <c r="C387" t="s">
        <v>491</v>
      </c>
      <c r="D387" t="s">
        <v>539</v>
      </c>
      <c r="E387" t="s">
        <v>34</v>
      </c>
      <c r="F387" t="s">
        <v>349</v>
      </c>
      <c r="G387" t="s">
        <v>26</v>
      </c>
      <c r="H387" t="s">
        <v>537</v>
      </c>
      <c r="I387" t="s">
        <v>43</v>
      </c>
      <c r="J387" t="s">
        <v>550</v>
      </c>
      <c r="K387">
        <v>0</v>
      </c>
      <c r="L387">
        <v>9</v>
      </c>
      <c r="M387">
        <v>5</v>
      </c>
      <c r="N387">
        <v>0</v>
      </c>
    </row>
    <row r="388" spans="1:14">
      <c r="A388">
        <v>387</v>
      </c>
      <c r="B388" t="s">
        <v>346</v>
      </c>
      <c r="C388" t="s">
        <v>447</v>
      </c>
      <c r="D388" t="s">
        <v>535</v>
      </c>
      <c r="E388" t="s">
        <v>22</v>
      </c>
      <c r="F388" t="s">
        <v>349</v>
      </c>
      <c r="G388" t="s">
        <v>26</v>
      </c>
      <c r="H388" t="s">
        <v>537</v>
      </c>
      <c r="I388" t="s">
        <v>212</v>
      </c>
      <c r="J388" t="s">
        <v>1920</v>
      </c>
      <c r="K388">
        <v>0</v>
      </c>
      <c r="L388">
        <v>7</v>
      </c>
      <c r="M388">
        <v>5</v>
      </c>
      <c r="N388">
        <v>0</v>
      </c>
    </row>
    <row r="389" spans="1:14">
      <c r="A389">
        <v>388</v>
      </c>
      <c r="B389" t="s">
        <v>346</v>
      </c>
      <c r="C389" t="s">
        <v>447</v>
      </c>
      <c r="D389" t="s">
        <v>552</v>
      </c>
      <c r="E389" t="s">
        <v>14</v>
      </c>
      <c r="F389" t="s">
        <v>349</v>
      </c>
      <c r="G389" t="s">
        <v>26</v>
      </c>
      <c r="H389" t="s">
        <v>553</v>
      </c>
      <c r="I389" t="s">
        <v>141</v>
      </c>
      <c r="J389" t="s">
        <v>554</v>
      </c>
      <c r="K389">
        <v>0</v>
      </c>
      <c r="L389">
        <v>9</v>
      </c>
      <c r="M389">
        <v>7</v>
      </c>
      <c r="N389">
        <v>0</v>
      </c>
    </row>
    <row r="390" spans="1:14">
      <c r="A390">
        <v>389</v>
      </c>
      <c r="B390" t="s">
        <v>346</v>
      </c>
      <c r="C390" t="s">
        <v>515</v>
      </c>
      <c r="D390" t="s">
        <v>527</v>
      </c>
      <c r="E390" t="s">
        <v>34</v>
      </c>
      <c r="F390" t="s">
        <v>349</v>
      </c>
      <c r="G390" t="s">
        <v>35</v>
      </c>
      <c r="H390" t="s">
        <v>528</v>
      </c>
      <c r="I390" t="s">
        <v>352</v>
      </c>
      <c r="J390" t="s">
        <v>555</v>
      </c>
      <c r="K390">
        <v>0</v>
      </c>
      <c r="L390">
        <v>16</v>
      </c>
      <c r="M390">
        <v>5</v>
      </c>
      <c r="N390">
        <v>0</v>
      </c>
    </row>
    <row r="391" spans="1:14">
      <c r="A391">
        <v>390</v>
      </c>
      <c r="B391" t="s">
        <v>346</v>
      </c>
      <c r="C391" t="s">
        <v>515</v>
      </c>
      <c r="D391" t="s">
        <v>527</v>
      </c>
      <c r="E391" t="s">
        <v>80</v>
      </c>
      <c r="F391" t="s">
        <v>349</v>
      </c>
      <c r="G391" t="s">
        <v>35</v>
      </c>
      <c r="H391" t="s">
        <v>528</v>
      </c>
      <c r="I391" t="s">
        <v>43</v>
      </c>
      <c r="J391" t="s">
        <v>556</v>
      </c>
      <c r="K391">
        <v>0</v>
      </c>
      <c r="L391">
        <v>14</v>
      </c>
      <c r="M391">
        <v>5</v>
      </c>
      <c r="N391">
        <v>0</v>
      </c>
    </row>
    <row r="392" spans="1:14">
      <c r="A392">
        <v>391</v>
      </c>
      <c r="B392" t="s">
        <v>346</v>
      </c>
      <c r="C392" t="s">
        <v>515</v>
      </c>
      <c r="D392" t="s">
        <v>527</v>
      </c>
      <c r="E392" t="s">
        <v>34</v>
      </c>
      <c r="F392" t="s">
        <v>349</v>
      </c>
      <c r="G392" t="s">
        <v>35</v>
      </c>
      <c r="H392" t="s">
        <v>528</v>
      </c>
      <c r="I392" t="s">
        <v>53</v>
      </c>
      <c r="J392" t="s">
        <v>557</v>
      </c>
      <c r="K392">
        <v>0</v>
      </c>
      <c r="L392">
        <v>8</v>
      </c>
      <c r="M392">
        <v>5</v>
      </c>
      <c r="N392">
        <v>0</v>
      </c>
    </row>
    <row r="393" spans="1:14">
      <c r="A393">
        <v>392</v>
      </c>
      <c r="B393" t="s">
        <v>346</v>
      </c>
      <c r="C393" t="s">
        <v>515</v>
      </c>
      <c r="D393" t="s">
        <v>527</v>
      </c>
      <c r="E393" t="s">
        <v>34</v>
      </c>
      <c r="F393" t="s">
        <v>349</v>
      </c>
      <c r="G393" t="s">
        <v>35</v>
      </c>
      <c r="H393" t="s">
        <v>528</v>
      </c>
      <c r="I393" t="s">
        <v>41</v>
      </c>
      <c r="J393" t="s">
        <v>558</v>
      </c>
      <c r="K393">
        <v>0</v>
      </c>
      <c r="L393">
        <v>6</v>
      </c>
      <c r="M393">
        <v>5</v>
      </c>
      <c r="N393">
        <v>0</v>
      </c>
    </row>
    <row r="394" spans="1:14">
      <c r="A394">
        <v>393</v>
      </c>
      <c r="B394" t="s">
        <v>346</v>
      </c>
      <c r="C394" t="s">
        <v>515</v>
      </c>
      <c r="D394" t="s">
        <v>527</v>
      </c>
      <c r="E394" t="s">
        <v>34</v>
      </c>
      <c r="F394" t="s">
        <v>349</v>
      </c>
      <c r="G394" t="s">
        <v>35</v>
      </c>
      <c r="H394" t="s">
        <v>528</v>
      </c>
      <c r="I394" t="s">
        <v>37</v>
      </c>
      <c r="J394" t="s">
        <v>559</v>
      </c>
      <c r="K394">
        <v>0</v>
      </c>
      <c r="L394">
        <v>12</v>
      </c>
      <c r="M394">
        <v>8</v>
      </c>
      <c r="N394">
        <v>0</v>
      </c>
    </row>
    <row r="395" spans="1:14">
      <c r="A395">
        <v>394</v>
      </c>
      <c r="B395" t="s">
        <v>346</v>
      </c>
      <c r="C395" t="s">
        <v>515</v>
      </c>
      <c r="D395" t="s">
        <v>527</v>
      </c>
      <c r="E395" t="s">
        <v>14</v>
      </c>
      <c r="F395" t="s">
        <v>349</v>
      </c>
      <c r="G395" t="s">
        <v>35</v>
      </c>
      <c r="H395" t="s">
        <v>528</v>
      </c>
      <c r="I395" t="s">
        <v>53</v>
      </c>
      <c r="J395" t="s">
        <v>560</v>
      </c>
      <c r="K395">
        <v>0</v>
      </c>
      <c r="L395">
        <v>4</v>
      </c>
      <c r="M395">
        <v>5</v>
      </c>
      <c r="N395">
        <v>0</v>
      </c>
    </row>
    <row r="396" spans="1:14">
      <c r="A396">
        <v>395</v>
      </c>
      <c r="B396" t="s">
        <v>346</v>
      </c>
      <c r="C396" t="s">
        <v>515</v>
      </c>
      <c r="D396" t="s">
        <v>527</v>
      </c>
      <c r="E396" t="s">
        <v>14</v>
      </c>
      <c r="F396" t="s">
        <v>349</v>
      </c>
      <c r="G396" t="s">
        <v>35</v>
      </c>
      <c r="H396" t="s">
        <v>528</v>
      </c>
      <c r="I396" t="s">
        <v>27</v>
      </c>
      <c r="J396" t="s">
        <v>561</v>
      </c>
      <c r="K396">
        <v>0</v>
      </c>
      <c r="L396">
        <v>6</v>
      </c>
      <c r="M396">
        <v>5</v>
      </c>
      <c r="N396">
        <v>0</v>
      </c>
    </row>
    <row r="397" spans="1:14">
      <c r="A397">
        <v>396</v>
      </c>
      <c r="B397" t="s">
        <v>346</v>
      </c>
      <c r="C397" t="s">
        <v>515</v>
      </c>
      <c r="D397" t="s">
        <v>527</v>
      </c>
      <c r="E397" t="s">
        <v>34</v>
      </c>
      <c r="F397" t="s">
        <v>349</v>
      </c>
      <c r="G397" t="s">
        <v>35</v>
      </c>
      <c r="H397" t="s">
        <v>528</v>
      </c>
      <c r="I397" t="s">
        <v>37</v>
      </c>
      <c r="J397" t="s">
        <v>562</v>
      </c>
      <c r="K397">
        <v>0</v>
      </c>
      <c r="L397">
        <v>7</v>
      </c>
      <c r="M397">
        <v>5</v>
      </c>
      <c r="N397">
        <v>0</v>
      </c>
    </row>
    <row r="398" spans="1:14">
      <c r="A398">
        <v>397</v>
      </c>
      <c r="B398" t="s">
        <v>346</v>
      </c>
      <c r="C398" t="s">
        <v>515</v>
      </c>
      <c r="D398" t="s">
        <v>527</v>
      </c>
      <c r="E398" t="s">
        <v>14</v>
      </c>
      <c r="F398" t="s">
        <v>349</v>
      </c>
      <c r="G398" t="s">
        <v>35</v>
      </c>
      <c r="H398" t="s">
        <v>528</v>
      </c>
      <c r="I398" t="s">
        <v>27</v>
      </c>
      <c r="J398" t="s">
        <v>563</v>
      </c>
      <c r="K398">
        <v>0</v>
      </c>
      <c r="L398">
        <v>4</v>
      </c>
      <c r="M398">
        <v>2</v>
      </c>
      <c r="N398">
        <v>0</v>
      </c>
    </row>
    <row r="399" spans="1:14">
      <c r="A399">
        <v>398</v>
      </c>
      <c r="B399" t="s">
        <v>346</v>
      </c>
      <c r="C399" t="s">
        <v>515</v>
      </c>
      <c r="D399" t="s">
        <v>527</v>
      </c>
      <c r="E399" t="s">
        <v>14</v>
      </c>
      <c r="F399" t="s">
        <v>349</v>
      </c>
      <c r="G399" t="s">
        <v>35</v>
      </c>
      <c r="H399" t="s">
        <v>528</v>
      </c>
      <c r="I399" t="s">
        <v>1587</v>
      </c>
      <c r="J399" t="s">
        <v>564</v>
      </c>
      <c r="K399">
        <v>0</v>
      </c>
      <c r="L399">
        <v>3</v>
      </c>
      <c r="M399">
        <v>2</v>
      </c>
      <c r="N399">
        <v>0</v>
      </c>
    </row>
    <row r="400" spans="1:14">
      <c r="A400">
        <v>399</v>
      </c>
      <c r="B400" t="s">
        <v>346</v>
      </c>
      <c r="C400" t="s">
        <v>515</v>
      </c>
      <c r="D400" t="s">
        <v>527</v>
      </c>
      <c r="E400" t="s">
        <v>34</v>
      </c>
      <c r="F400" t="s">
        <v>349</v>
      </c>
      <c r="G400" t="s">
        <v>35</v>
      </c>
      <c r="H400" t="s">
        <v>528</v>
      </c>
      <c r="I400" t="s">
        <v>43</v>
      </c>
      <c r="J400" t="s">
        <v>565</v>
      </c>
      <c r="K400">
        <v>0</v>
      </c>
      <c r="L400">
        <v>12</v>
      </c>
      <c r="M400">
        <v>8</v>
      </c>
      <c r="N400">
        <v>0</v>
      </c>
    </row>
    <row r="401" spans="1:14">
      <c r="A401">
        <v>400</v>
      </c>
      <c r="B401" t="s">
        <v>346</v>
      </c>
      <c r="C401" t="s">
        <v>515</v>
      </c>
      <c r="D401" t="s">
        <v>527</v>
      </c>
      <c r="E401" t="s">
        <v>14</v>
      </c>
      <c r="F401" t="s">
        <v>349</v>
      </c>
      <c r="G401" t="s">
        <v>35</v>
      </c>
      <c r="H401" t="s">
        <v>528</v>
      </c>
      <c r="I401" t="s">
        <v>352</v>
      </c>
      <c r="J401" t="s">
        <v>566</v>
      </c>
      <c r="K401">
        <v>0</v>
      </c>
      <c r="L401">
        <v>11</v>
      </c>
      <c r="M401">
        <v>6</v>
      </c>
      <c r="N401">
        <v>0</v>
      </c>
    </row>
    <row r="402" spans="1:14">
      <c r="A402">
        <v>401</v>
      </c>
      <c r="B402" t="s">
        <v>346</v>
      </c>
      <c r="C402" t="s">
        <v>515</v>
      </c>
      <c r="D402" t="s">
        <v>527</v>
      </c>
      <c r="E402" t="s">
        <v>34</v>
      </c>
      <c r="F402" t="s">
        <v>349</v>
      </c>
      <c r="G402" t="s">
        <v>35</v>
      </c>
      <c r="H402" t="s">
        <v>528</v>
      </c>
      <c r="I402" t="s">
        <v>37</v>
      </c>
      <c r="J402" t="s">
        <v>567</v>
      </c>
      <c r="K402">
        <v>0</v>
      </c>
      <c r="L402">
        <v>16</v>
      </c>
      <c r="M402">
        <v>5</v>
      </c>
      <c r="N402">
        <v>0</v>
      </c>
    </row>
    <row r="403" spans="1:14">
      <c r="A403">
        <v>402</v>
      </c>
      <c r="B403" t="s">
        <v>346</v>
      </c>
      <c r="C403" t="s">
        <v>515</v>
      </c>
      <c r="D403" t="s">
        <v>527</v>
      </c>
      <c r="E403" t="s">
        <v>34</v>
      </c>
      <c r="F403" t="s">
        <v>349</v>
      </c>
      <c r="G403" t="s">
        <v>35</v>
      </c>
      <c r="H403" t="s">
        <v>528</v>
      </c>
      <c r="I403" t="s">
        <v>37</v>
      </c>
      <c r="J403" t="s">
        <v>568</v>
      </c>
      <c r="K403">
        <v>0</v>
      </c>
      <c r="L403">
        <v>10</v>
      </c>
      <c r="M403">
        <v>5</v>
      </c>
      <c r="N403">
        <v>0</v>
      </c>
    </row>
    <row r="404" spans="1:14">
      <c r="A404">
        <v>403</v>
      </c>
      <c r="B404" t="s">
        <v>346</v>
      </c>
      <c r="C404" t="s">
        <v>515</v>
      </c>
      <c r="D404" t="s">
        <v>527</v>
      </c>
      <c r="E404" t="s">
        <v>14</v>
      </c>
      <c r="F404" t="s">
        <v>349</v>
      </c>
      <c r="G404" t="s">
        <v>35</v>
      </c>
      <c r="H404" t="s">
        <v>528</v>
      </c>
      <c r="I404" t="s">
        <v>41</v>
      </c>
      <c r="J404" t="s">
        <v>569</v>
      </c>
      <c r="K404">
        <v>0</v>
      </c>
      <c r="L404">
        <v>10</v>
      </c>
      <c r="M404">
        <v>6</v>
      </c>
      <c r="N404">
        <v>0</v>
      </c>
    </row>
    <row r="405" spans="1:14">
      <c r="A405">
        <v>404</v>
      </c>
      <c r="B405" t="s">
        <v>346</v>
      </c>
      <c r="C405" t="s">
        <v>515</v>
      </c>
      <c r="D405" t="s">
        <v>527</v>
      </c>
      <c r="E405" t="s">
        <v>14</v>
      </c>
      <c r="F405" t="s">
        <v>349</v>
      </c>
      <c r="G405" t="s">
        <v>35</v>
      </c>
      <c r="H405" t="s">
        <v>528</v>
      </c>
      <c r="I405" t="s">
        <v>27</v>
      </c>
      <c r="J405" t="s">
        <v>570</v>
      </c>
      <c r="K405">
        <v>0</v>
      </c>
      <c r="L405">
        <v>6</v>
      </c>
      <c r="M405">
        <v>5</v>
      </c>
      <c r="N405">
        <v>0</v>
      </c>
    </row>
    <row r="406" spans="1:14">
      <c r="A406">
        <v>405</v>
      </c>
      <c r="B406" t="s">
        <v>346</v>
      </c>
      <c r="C406" t="s">
        <v>447</v>
      </c>
      <c r="D406" t="s">
        <v>535</v>
      </c>
      <c r="E406" t="s">
        <v>14</v>
      </c>
      <c r="F406" t="s">
        <v>349</v>
      </c>
      <c r="G406" t="s">
        <v>35</v>
      </c>
      <c r="H406" t="s">
        <v>537</v>
      </c>
      <c r="I406" t="s">
        <v>352</v>
      </c>
      <c r="J406" t="s">
        <v>571</v>
      </c>
      <c r="K406">
        <v>0</v>
      </c>
      <c r="L406">
        <v>14</v>
      </c>
      <c r="M406">
        <v>6</v>
      </c>
      <c r="N406">
        <v>0</v>
      </c>
    </row>
    <row r="407" spans="1:14">
      <c r="A407">
        <v>406</v>
      </c>
      <c r="B407" t="s">
        <v>346</v>
      </c>
      <c r="C407" t="s">
        <v>491</v>
      </c>
      <c r="D407" t="s">
        <v>539</v>
      </c>
      <c r="E407" t="s">
        <v>14</v>
      </c>
      <c r="F407" t="s">
        <v>349</v>
      </c>
      <c r="G407" t="s">
        <v>35</v>
      </c>
      <c r="H407" t="s">
        <v>572</v>
      </c>
      <c r="I407" t="s">
        <v>37</v>
      </c>
      <c r="J407" t="s">
        <v>573</v>
      </c>
      <c r="K407">
        <v>0</v>
      </c>
      <c r="L407">
        <v>13</v>
      </c>
      <c r="M407">
        <v>5</v>
      </c>
      <c r="N407">
        <v>0</v>
      </c>
    </row>
    <row r="408" spans="1:14">
      <c r="A408">
        <v>407</v>
      </c>
      <c r="B408" t="s">
        <v>346</v>
      </c>
      <c r="C408" t="s">
        <v>491</v>
      </c>
      <c r="D408" t="s">
        <v>539</v>
      </c>
      <c r="E408" t="s">
        <v>14</v>
      </c>
      <c r="F408" t="s">
        <v>349</v>
      </c>
      <c r="G408" t="s">
        <v>26</v>
      </c>
      <c r="H408" t="s">
        <v>537</v>
      </c>
      <c r="I408" t="s">
        <v>141</v>
      </c>
      <c r="J408" t="s">
        <v>1603</v>
      </c>
      <c r="K408">
        <v>0</v>
      </c>
      <c r="L408">
        <v>9</v>
      </c>
      <c r="M408">
        <v>5</v>
      </c>
      <c r="N408">
        <v>0</v>
      </c>
    </row>
    <row r="409" spans="1:14">
      <c r="A409">
        <v>408</v>
      </c>
      <c r="B409" t="s">
        <v>346</v>
      </c>
      <c r="C409" t="s">
        <v>491</v>
      </c>
      <c r="D409" t="s">
        <v>539</v>
      </c>
      <c r="E409" t="s">
        <v>34</v>
      </c>
      <c r="F409" t="s">
        <v>349</v>
      </c>
      <c r="G409" t="s">
        <v>26</v>
      </c>
      <c r="H409" t="s">
        <v>537</v>
      </c>
      <c r="I409" t="s">
        <v>43</v>
      </c>
      <c r="J409" t="s">
        <v>575</v>
      </c>
      <c r="K409">
        <v>0</v>
      </c>
      <c r="L409">
        <v>13</v>
      </c>
      <c r="M409">
        <v>5</v>
      </c>
      <c r="N409">
        <v>0</v>
      </c>
    </row>
    <row r="410" spans="1:14">
      <c r="A410">
        <v>409</v>
      </c>
      <c r="B410" t="s">
        <v>346</v>
      </c>
      <c r="C410" t="s">
        <v>491</v>
      </c>
      <c r="D410" t="s">
        <v>539</v>
      </c>
      <c r="E410" t="s">
        <v>34</v>
      </c>
      <c r="F410" t="s">
        <v>349</v>
      </c>
      <c r="G410" t="s">
        <v>26</v>
      </c>
      <c r="H410" t="s">
        <v>537</v>
      </c>
      <c r="I410" t="s">
        <v>37</v>
      </c>
      <c r="J410" t="s">
        <v>576</v>
      </c>
      <c r="K410">
        <v>0</v>
      </c>
      <c r="L410">
        <v>10</v>
      </c>
      <c r="M410">
        <v>5</v>
      </c>
      <c r="N410">
        <v>0</v>
      </c>
    </row>
    <row r="411" spans="1:14">
      <c r="A411">
        <v>410</v>
      </c>
      <c r="B411" t="s">
        <v>346</v>
      </c>
      <c r="C411" t="s">
        <v>491</v>
      </c>
      <c r="D411" t="s">
        <v>539</v>
      </c>
      <c r="E411" t="s">
        <v>34</v>
      </c>
      <c r="F411" t="s">
        <v>349</v>
      </c>
      <c r="G411" t="s">
        <v>35</v>
      </c>
      <c r="H411" t="s">
        <v>537</v>
      </c>
      <c r="I411" t="s">
        <v>43</v>
      </c>
      <c r="J411" t="s">
        <v>577</v>
      </c>
      <c r="K411">
        <v>0</v>
      </c>
      <c r="L411">
        <v>8</v>
      </c>
      <c r="M411">
        <v>5</v>
      </c>
      <c r="N411">
        <v>0</v>
      </c>
    </row>
    <row r="412" spans="1:14">
      <c r="A412">
        <v>411</v>
      </c>
      <c r="B412" t="s">
        <v>346</v>
      </c>
      <c r="C412" t="s">
        <v>491</v>
      </c>
      <c r="D412" t="s">
        <v>539</v>
      </c>
      <c r="E412" t="s">
        <v>34</v>
      </c>
      <c r="F412" t="s">
        <v>349</v>
      </c>
      <c r="G412" t="s">
        <v>35</v>
      </c>
      <c r="H412" t="s">
        <v>537</v>
      </c>
      <c r="I412" t="s">
        <v>43</v>
      </c>
      <c r="J412" t="s">
        <v>578</v>
      </c>
      <c r="K412">
        <v>0</v>
      </c>
      <c r="L412">
        <v>12</v>
      </c>
      <c r="M412">
        <v>5</v>
      </c>
      <c r="N412">
        <v>0</v>
      </c>
    </row>
    <row r="413" spans="1:14">
      <c r="A413">
        <v>412</v>
      </c>
      <c r="B413" t="s">
        <v>346</v>
      </c>
      <c r="C413" t="s">
        <v>491</v>
      </c>
      <c r="D413" t="s">
        <v>539</v>
      </c>
      <c r="E413" t="s">
        <v>34</v>
      </c>
      <c r="F413" t="s">
        <v>349</v>
      </c>
      <c r="G413" t="s">
        <v>35</v>
      </c>
      <c r="H413" t="s">
        <v>537</v>
      </c>
      <c r="I413" t="s">
        <v>43</v>
      </c>
      <c r="J413" t="s">
        <v>177</v>
      </c>
      <c r="K413">
        <v>0</v>
      </c>
      <c r="L413">
        <v>10</v>
      </c>
      <c r="M413">
        <v>5</v>
      </c>
      <c r="N413">
        <v>0</v>
      </c>
    </row>
    <row r="414" spans="1:14">
      <c r="A414">
        <v>413</v>
      </c>
      <c r="B414" t="s">
        <v>346</v>
      </c>
      <c r="C414" t="s">
        <v>491</v>
      </c>
      <c r="D414" t="s">
        <v>539</v>
      </c>
      <c r="E414" t="s">
        <v>22</v>
      </c>
      <c r="F414" t="s">
        <v>349</v>
      </c>
      <c r="G414" t="s">
        <v>35</v>
      </c>
      <c r="H414" t="s">
        <v>537</v>
      </c>
      <c r="I414" t="s">
        <v>1587</v>
      </c>
      <c r="J414" t="s">
        <v>579</v>
      </c>
      <c r="K414">
        <v>0</v>
      </c>
      <c r="L414">
        <v>7</v>
      </c>
      <c r="M414">
        <v>5</v>
      </c>
      <c r="N414">
        <v>0</v>
      </c>
    </row>
    <row r="415" spans="1:14">
      <c r="A415">
        <v>414</v>
      </c>
      <c r="B415" t="s">
        <v>346</v>
      </c>
      <c r="C415" t="s">
        <v>491</v>
      </c>
      <c r="D415" t="s">
        <v>539</v>
      </c>
      <c r="E415" t="s">
        <v>34</v>
      </c>
      <c r="F415" t="s">
        <v>349</v>
      </c>
      <c r="G415" t="s">
        <v>35</v>
      </c>
      <c r="H415" t="s">
        <v>537</v>
      </c>
      <c r="I415" t="s">
        <v>27</v>
      </c>
      <c r="J415" t="s">
        <v>580</v>
      </c>
      <c r="K415">
        <v>0</v>
      </c>
      <c r="L415">
        <v>9</v>
      </c>
      <c r="M415">
        <v>5</v>
      </c>
      <c r="N415">
        <v>0</v>
      </c>
    </row>
    <row r="416" spans="1:14">
      <c r="A416">
        <v>415</v>
      </c>
      <c r="B416" t="s">
        <v>346</v>
      </c>
      <c r="C416" t="s">
        <v>491</v>
      </c>
      <c r="D416" t="s">
        <v>539</v>
      </c>
      <c r="E416" t="s">
        <v>22</v>
      </c>
      <c r="F416" t="s">
        <v>349</v>
      </c>
      <c r="G416" t="s">
        <v>35</v>
      </c>
      <c r="H416" t="s">
        <v>350</v>
      </c>
      <c r="I416" t="s">
        <v>27</v>
      </c>
      <c r="J416" t="s">
        <v>581</v>
      </c>
      <c r="K416">
        <v>0</v>
      </c>
      <c r="L416">
        <v>7</v>
      </c>
      <c r="M416">
        <v>3</v>
      </c>
      <c r="N416">
        <v>0</v>
      </c>
    </row>
    <row r="417" spans="1:14">
      <c r="A417">
        <v>416</v>
      </c>
      <c r="B417" t="s">
        <v>346</v>
      </c>
      <c r="C417" t="s">
        <v>491</v>
      </c>
      <c r="D417" t="s">
        <v>539</v>
      </c>
      <c r="E417" t="s">
        <v>34</v>
      </c>
      <c r="F417" t="s">
        <v>349</v>
      </c>
      <c r="G417" t="s">
        <v>35</v>
      </c>
      <c r="H417" t="s">
        <v>537</v>
      </c>
      <c r="I417" t="s">
        <v>27</v>
      </c>
      <c r="J417" t="s">
        <v>582</v>
      </c>
      <c r="K417">
        <v>0</v>
      </c>
      <c r="L417">
        <v>10</v>
      </c>
      <c r="M417">
        <v>4</v>
      </c>
      <c r="N417">
        <v>0</v>
      </c>
    </row>
    <row r="418" spans="1:14">
      <c r="A418">
        <v>417</v>
      </c>
      <c r="B418" t="s">
        <v>346</v>
      </c>
      <c r="C418" t="s">
        <v>491</v>
      </c>
      <c r="D418" t="s">
        <v>539</v>
      </c>
      <c r="E418" t="s">
        <v>22</v>
      </c>
      <c r="F418" t="s">
        <v>349</v>
      </c>
      <c r="G418" t="s">
        <v>35</v>
      </c>
      <c r="H418" t="s">
        <v>537</v>
      </c>
      <c r="I418" t="s">
        <v>53</v>
      </c>
      <c r="J418" t="s">
        <v>1604</v>
      </c>
      <c r="K418">
        <v>0</v>
      </c>
      <c r="L418">
        <v>7</v>
      </c>
      <c r="M418">
        <v>6</v>
      </c>
      <c r="N418">
        <v>0</v>
      </c>
    </row>
    <row r="419" spans="1:14">
      <c r="A419">
        <v>418</v>
      </c>
      <c r="B419" t="s">
        <v>346</v>
      </c>
      <c r="C419" t="s">
        <v>491</v>
      </c>
      <c r="D419" t="s">
        <v>539</v>
      </c>
      <c r="E419" t="s">
        <v>80</v>
      </c>
      <c r="F419" t="s">
        <v>349</v>
      </c>
      <c r="G419" t="s">
        <v>35</v>
      </c>
      <c r="H419" t="s">
        <v>537</v>
      </c>
      <c r="I419" t="s">
        <v>53</v>
      </c>
      <c r="J419" t="s">
        <v>584</v>
      </c>
      <c r="K419">
        <v>0</v>
      </c>
      <c r="L419">
        <v>6</v>
      </c>
      <c r="M419">
        <v>5</v>
      </c>
      <c r="N419">
        <v>0</v>
      </c>
    </row>
    <row r="420" spans="1:14">
      <c r="A420">
        <v>419</v>
      </c>
      <c r="B420" t="s">
        <v>346</v>
      </c>
      <c r="C420" t="s">
        <v>491</v>
      </c>
      <c r="D420" t="s">
        <v>539</v>
      </c>
      <c r="E420" t="s">
        <v>22</v>
      </c>
      <c r="F420" t="s">
        <v>349</v>
      </c>
      <c r="G420" t="s">
        <v>35</v>
      </c>
      <c r="H420" t="s">
        <v>572</v>
      </c>
      <c r="I420" t="s">
        <v>43</v>
      </c>
      <c r="J420" t="s">
        <v>585</v>
      </c>
      <c r="K420">
        <v>0</v>
      </c>
      <c r="L420">
        <v>7</v>
      </c>
      <c r="M420">
        <v>5</v>
      </c>
      <c r="N420">
        <v>0</v>
      </c>
    </row>
    <row r="421" spans="1:14">
      <c r="A421">
        <v>420</v>
      </c>
      <c r="B421" t="s">
        <v>346</v>
      </c>
      <c r="C421" t="s">
        <v>491</v>
      </c>
      <c r="D421" t="s">
        <v>539</v>
      </c>
      <c r="E421" t="s">
        <v>14</v>
      </c>
      <c r="F421" t="s">
        <v>349</v>
      </c>
      <c r="G421" t="s">
        <v>26</v>
      </c>
      <c r="H421" t="s">
        <v>572</v>
      </c>
      <c r="I421" t="s">
        <v>141</v>
      </c>
      <c r="J421" t="s">
        <v>586</v>
      </c>
      <c r="K421">
        <v>0</v>
      </c>
      <c r="L421">
        <v>4</v>
      </c>
      <c r="M421">
        <v>5</v>
      </c>
      <c r="N421">
        <v>0</v>
      </c>
    </row>
    <row r="422" spans="1:14">
      <c r="A422">
        <v>421</v>
      </c>
      <c r="B422" t="s">
        <v>346</v>
      </c>
      <c r="C422" t="s">
        <v>491</v>
      </c>
      <c r="D422" t="s">
        <v>539</v>
      </c>
      <c r="E422" t="s">
        <v>14</v>
      </c>
      <c r="F422" t="s">
        <v>349</v>
      </c>
      <c r="G422" t="s">
        <v>26</v>
      </c>
      <c r="H422" t="s">
        <v>572</v>
      </c>
      <c r="I422" t="s">
        <v>41</v>
      </c>
      <c r="J422" t="s">
        <v>1605</v>
      </c>
      <c r="K422">
        <v>0</v>
      </c>
      <c r="L422">
        <v>4</v>
      </c>
      <c r="M422">
        <v>5</v>
      </c>
      <c r="N422">
        <v>0</v>
      </c>
    </row>
    <row r="423" spans="1:14">
      <c r="A423">
        <v>422</v>
      </c>
      <c r="B423" t="s">
        <v>346</v>
      </c>
      <c r="C423" t="s">
        <v>491</v>
      </c>
      <c r="D423" t="s">
        <v>539</v>
      </c>
      <c r="E423" t="s">
        <v>34</v>
      </c>
      <c r="F423" t="s">
        <v>349</v>
      </c>
      <c r="G423" t="s">
        <v>35</v>
      </c>
      <c r="H423" t="s">
        <v>572</v>
      </c>
      <c r="I423" t="s">
        <v>37</v>
      </c>
      <c r="J423" t="s">
        <v>588</v>
      </c>
      <c r="K423">
        <v>0</v>
      </c>
      <c r="L423">
        <v>11</v>
      </c>
      <c r="M423">
        <v>5</v>
      </c>
      <c r="N423">
        <v>0</v>
      </c>
    </row>
    <row r="424" spans="1:14">
      <c r="A424">
        <v>423</v>
      </c>
      <c r="B424" t="s">
        <v>346</v>
      </c>
      <c r="C424" t="s">
        <v>491</v>
      </c>
      <c r="D424" t="s">
        <v>539</v>
      </c>
      <c r="E424" t="s">
        <v>22</v>
      </c>
      <c r="F424" t="s">
        <v>349</v>
      </c>
      <c r="G424" t="s">
        <v>35</v>
      </c>
      <c r="H424" t="s">
        <v>572</v>
      </c>
      <c r="I424" t="s">
        <v>37</v>
      </c>
      <c r="J424" t="s">
        <v>589</v>
      </c>
      <c r="K424">
        <v>0</v>
      </c>
      <c r="L424">
        <v>11</v>
      </c>
      <c r="M424">
        <v>5</v>
      </c>
      <c r="N424">
        <v>0</v>
      </c>
    </row>
    <row r="425" spans="1:14">
      <c r="A425">
        <v>424</v>
      </c>
      <c r="B425" t="s">
        <v>346</v>
      </c>
      <c r="C425" t="s">
        <v>491</v>
      </c>
      <c r="D425" t="s">
        <v>539</v>
      </c>
      <c r="E425" t="s">
        <v>22</v>
      </c>
      <c r="F425" t="s">
        <v>349</v>
      </c>
      <c r="G425" t="s">
        <v>35</v>
      </c>
      <c r="H425" t="s">
        <v>572</v>
      </c>
      <c r="I425" t="s">
        <v>37</v>
      </c>
      <c r="J425" t="s">
        <v>590</v>
      </c>
      <c r="K425">
        <v>0</v>
      </c>
      <c r="L425">
        <v>10</v>
      </c>
      <c r="M425">
        <v>5</v>
      </c>
      <c r="N425">
        <v>0</v>
      </c>
    </row>
    <row r="426" spans="1:14">
      <c r="A426">
        <v>425</v>
      </c>
      <c r="B426" t="s">
        <v>346</v>
      </c>
      <c r="C426" t="s">
        <v>491</v>
      </c>
      <c r="D426" t="s">
        <v>539</v>
      </c>
      <c r="E426" t="s">
        <v>22</v>
      </c>
      <c r="F426" t="s">
        <v>349</v>
      </c>
      <c r="G426" t="s">
        <v>35</v>
      </c>
      <c r="H426" t="s">
        <v>572</v>
      </c>
      <c r="I426" t="s">
        <v>41</v>
      </c>
      <c r="J426" t="s">
        <v>1606</v>
      </c>
      <c r="K426">
        <v>0</v>
      </c>
      <c r="L426">
        <v>6</v>
      </c>
      <c r="M426">
        <v>5</v>
      </c>
      <c r="N426">
        <v>0</v>
      </c>
    </row>
    <row r="427" spans="1:14">
      <c r="A427">
        <v>426</v>
      </c>
      <c r="B427" t="s">
        <v>346</v>
      </c>
      <c r="C427" t="s">
        <v>491</v>
      </c>
      <c r="D427" t="s">
        <v>539</v>
      </c>
      <c r="E427" t="s">
        <v>34</v>
      </c>
      <c r="F427" t="s">
        <v>349</v>
      </c>
      <c r="G427" t="s">
        <v>35</v>
      </c>
      <c r="H427" t="s">
        <v>572</v>
      </c>
      <c r="I427" t="s">
        <v>37</v>
      </c>
      <c r="J427" t="s">
        <v>592</v>
      </c>
      <c r="K427">
        <v>0</v>
      </c>
      <c r="L427">
        <v>5</v>
      </c>
      <c r="M427">
        <v>5</v>
      </c>
      <c r="N427">
        <v>0</v>
      </c>
    </row>
    <row r="428" spans="1:14">
      <c r="A428">
        <v>427</v>
      </c>
      <c r="B428" t="s">
        <v>346</v>
      </c>
      <c r="C428" t="s">
        <v>515</v>
      </c>
      <c r="D428" t="s">
        <v>593</v>
      </c>
      <c r="E428" t="s">
        <v>14</v>
      </c>
      <c r="F428" t="s">
        <v>349</v>
      </c>
      <c r="G428" t="s">
        <v>35</v>
      </c>
      <c r="H428" t="s">
        <v>594</v>
      </c>
      <c r="I428" t="s">
        <v>27</v>
      </c>
      <c r="J428" t="s">
        <v>595</v>
      </c>
      <c r="K428">
        <v>0</v>
      </c>
      <c r="L428">
        <v>4</v>
      </c>
      <c r="M428">
        <v>5</v>
      </c>
      <c r="N428">
        <v>0</v>
      </c>
    </row>
    <row r="429" spans="1:14">
      <c r="A429">
        <v>428</v>
      </c>
      <c r="B429" t="s">
        <v>346</v>
      </c>
      <c r="C429" t="s">
        <v>515</v>
      </c>
      <c r="D429" t="s">
        <v>593</v>
      </c>
      <c r="E429" t="s">
        <v>14</v>
      </c>
      <c r="F429" t="s">
        <v>349</v>
      </c>
      <c r="G429" t="s">
        <v>35</v>
      </c>
      <c r="H429" t="s">
        <v>596</v>
      </c>
      <c r="I429" t="s">
        <v>141</v>
      </c>
      <c r="J429" t="s">
        <v>597</v>
      </c>
      <c r="K429">
        <v>0</v>
      </c>
      <c r="L429">
        <v>8</v>
      </c>
      <c r="M429">
        <v>5</v>
      </c>
      <c r="N429">
        <v>0</v>
      </c>
    </row>
    <row r="430" spans="1:14">
      <c r="A430">
        <v>429</v>
      </c>
      <c r="B430" t="s">
        <v>346</v>
      </c>
      <c r="C430" t="s">
        <v>515</v>
      </c>
      <c r="D430" t="s">
        <v>593</v>
      </c>
      <c r="E430" t="s">
        <v>34</v>
      </c>
      <c r="F430" t="s">
        <v>349</v>
      </c>
      <c r="G430" t="s">
        <v>35</v>
      </c>
      <c r="H430" t="s">
        <v>594</v>
      </c>
      <c r="I430" t="s">
        <v>37</v>
      </c>
      <c r="J430" t="s">
        <v>598</v>
      </c>
      <c r="K430">
        <v>0</v>
      </c>
      <c r="L430">
        <v>13</v>
      </c>
      <c r="M430">
        <v>7</v>
      </c>
      <c r="N430">
        <v>0</v>
      </c>
    </row>
    <row r="431" spans="1:14">
      <c r="A431">
        <v>430</v>
      </c>
      <c r="B431" t="s">
        <v>346</v>
      </c>
      <c r="C431" t="s">
        <v>515</v>
      </c>
      <c r="D431" t="s">
        <v>593</v>
      </c>
      <c r="E431" t="s">
        <v>14</v>
      </c>
      <c r="F431" t="s">
        <v>349</v>
      </c>
      <c r="G431" t="s">
        <v>35</v>
      </c>
      <c r="H431" t="s">
        <v>594</v>
      </c>
      <c r="I431" t="s">
        <v>141</v>
      </c>
      <c r="J431" t="s">
        <v>599</v>
      </c>
      <c r="K431">
        <v>0</v>
      </c>
      <c r="L431">
        <v>7</v>
      </c>
      <c r="M431">
        <v>5</v>
      </c>
      <c r="N431">
        <v>0</v>
      </c>
    </row>
    <row r="432" spans="1:14">
      <c r="A432">
        <v>431</v>
      </c>
      <c r="B432" t="s">
        <v>346</v>
      </c>
      <c r="C432" t="s">
        <v>515</v>
      </c>
      <c r="D432" t="s">
        <v>593</v>
      </c>
      <c r="E432" t="s">
        <v>22</v>
      </c>
      <c r="F432" t="s">
        <v>349</v>
      </c>
      <c r="G432" t="s">
        <v>35</v>
      </c>
      <c r="H432" t="s">
        <v>594</v>
      </c>
      <c r="I432" t="s">
        <v>1587</v>
      </c>
      <c r="J432" t="s">
        <v>600</v>
      </c>
      <c r="K432">
        <v>0</v>
      </c>
      <c r="L432">
        <v>9</v>
      </c>
      <c r="M432">
        <v>6</v>
      </c>
      <c r="N432">
        <v>0</v>
      </c>
    </row>
    <row r="433" spans="1:14">
      <c r="A433">
        <v>432</v>
      </c>
      <c r="B433" t="s">
        <v>346</v>
      </c>
      <c r="C433" t="s">
        <v>515</v>
      </c>
      <c r="D433" t="s">
        <v>593</v>
      </c>
      <c r="E433" t="s">
        <v>14</v>
      </c>
      <c r="F433" t="s">
        <v>349</v>
      </c>
      <c r="G433" t="s">
        <v>35</v>
      </c>
      <c r="H433" t="s">
        <v>594</v>
      </c>
      <c r="I433" t="s">
        <v>212</v>
      </c>
      <c r="J433" t="s">
        <v>601</v>
      </c>
      <c r="K433">
        <v>0</v>
      </c>
      <c r="L433">
        <v>7</v>
      </c>
      <c r="M433">
        <v>5</v>
      </c>
      <c r="N433">
        <v>0</v>
      </c>
    </row>
    <row r="434" spans="1:14">
      <c r="A434">
        <v>433</v>
      </c>
      <c r="B434" t="s">
        <v>346</v>
      </c>
      <c r="C434" t="s">
        <v>515</v>
      </c>
      <c r="D434" t="s">
        <v>593</v>
      </c>
      <c r="E434" t="s">
        <v>14</v>
      </c>
      <c r="F434" t="s">
        <v>349</v>
      </c>
      <c r="G434" t="s">
        <v>35</v>
      </c>
      <c r="H434" t="s">
        <v>594</v>
      </c>
      <c r="I434" t="s">
        <v>141</v>
      </c>
      <c r="J434" t="s">
        <v>602</v>
      </c>
      <c r="K434">
        <v>0</v>
      </c>
      <c r="L434">
        <v>5</v>
      </c>
      <c r="M434">
        <v>5</v>
      </c>
      <c r="N434">
        <v>0</v>
      </c>
    </row>
    <row r="435" spans="1:14">
      <c r="A435">
        <v>434</v>
      </c>
      <c r="B435" t="s">
        <v>346</v>
      </c>
      <c r="C435" t="s">
        <v>515</v>
      </c>
      <c r="D435" t="s">
        <v>593</v>
      </c>
      <c r="E435" t="s">
        <v>14</v>
      </c>
      <c r="F435" t="s">
        <v>349</v>
      </c>
      <c r="G435" t="s">
        <v>35</v>
      </c>
      <c r="H435" t="s">
        <v>603</v>
      </c>
      <c r="I435" t="s">
        <v>37</v>
      </c>
      <c r="J435" t="s">
        <v>604</v>
      </c>
      <c r="K435">
        <v>0</v>
      </c>
      <c r="L435">
        <v>14</v>
      </c>
      <c r="M435">
        <v>6</v>
      </c>
      <c r="N435">
        <v>0</v>
      </c>
    </row>
    <row r="436" spans="1:14">
      <c r="A436">
        <v>435</v>
      </c>
      <c r="B436" t="s">
        <v>346</v>
      </c>
      <c r="C436" t="s">
        <v>515</v>
      </c>
      <c r="D436" t="s">
        <v>593</v>
      </c>
      <c r="E436" t="s">
        <v>34</v>
      </c>
      <c r="F436" t="s">
        <v>349</v>
      </c>
      <c r="G436" t="s">
        <v>35</v>
      </c>
      <c r="H436" t="s">
        <v>594</v>
      </c>
      <c r="I436" t="s">
        <v>43</v>
      </c>
      <c r="J436" t="s">
        <v>605</v>
      </c>
      <c r="K436">
        <v>0</v>
      </c>
      <c r="L436">
        <v>5</v>
      </c>
      <c r="M436">
        <v>7</v>
      </c>
      <c r="N436">
        <v>0</v>
      </c>
    </row>
    <row r="437" spans="1:14">
      <c r="A437">
        <v>436</v>
      </c>
      <c r="B437" t="s">
        <v>346</v>
      </c>
      <c r="C437" t="s">
        <v>515</v>
      </c>
      <c r="D437" t="s">
        <v>593</v>
      </c>
      <c r="E437" t="s">
        <v>14</v>
      </c>
      <c r="F437" t="s">
        <v>349</v>
      </c>
      <c r="G437" t="s">
        <v>35</v>
      </c>
      <c r="H437" t="s">
        <v>594</v>
      </c>
      <c r="I437" t="s">
        <v>141</v>
      </c>
      <c r="J437" t="s">
        <v>606</v>
      </c>
      <c r="K437">
        <v>0</v>
      </c>
      <c r="L437">
        <v>11</v>
      </c>
      <c r="M437">
        <v>6</v>
      </c>
      <c r="N437">
        <v>0</v>
      </c>
    </row>
    <row r="438" spans="1:14">
      <c r="A438">
        <v>437</v>
      </c>
      <c r="B438" t="s">
        <v>346</v>
      </c>
      <c r="C438" t="s">
        <v>515</v>
      </c>
      <c r="D438" t="s">
        <v>593</v>
      </c>
      <c r="E438" t="s">
        <v>34</v>
      </c>
      <c r="F438" t="s">
        <v>349</v>
      </c>
      <c r="G438" t="s">
        <v>35</v>
      </c>
      <c r="H438" t="s">
        <v>594</v>
      </c>
      <c r="I438" t="s">
        <v>37</v>
      </c>
      <c r="J438" t="s">
        <v>607</v>
      </c>
      <c r="K438">
        <v>0</v>
      </c>
      <c r="L438">
        <v>9</v>
      </c>
      <c r="M438">
        <v>5</v>
      </c>
      <c r="N438">
        <v>0</v>
      </c>
    </row>
    <row r="439" spans="1:14">
      <c r="A439">
        <v>438</v>
      </c>
      <c r="B439" t="s">
        <v>346</v>
      </c>
      <c r="C439" t="s">
        <v>515</v>
      </c>
      <c r="D439" t="s">
        <v>593</v>
      </c>
      <c r="E439" t="s">
        <v>14</v>
      </c>
      <c r="F439" t="s">
        <v>608</v>
      </c>
      <c r="G439" t="s">
        <v>35</v>
      </c>
      <c r="H439" t="s">
        <v>594</v>
      </c>
      <c r="I439" t="s">
        <v>53</v>
      </c>
      <c r="J439" t="s">
        <v>609</v>
      </c>
      <c r="K439">
        <v>0</v>
      </c>
      <c r="L439">
        <v>5</v>
      </c>
      <c r="M439">
        <v>4</v>
      </c>
      <c r="N439">
        <v>0</v>
      </c>
    </row>
    <row r="440" spans="1:14">
      <c r="A440">
        <v>439</v>
      </c>
      <c r="B440" t="s">
        <v>346</v>
      </c>
      <c r="C440" t="s">
        <v>515</v>
      </c>
      <c r="D440" t="s">
        <v>593</v>
      </c>
      <c r="E440" t="s">
        <v>14</v>
      </c>
      <c r="F440" t="s">
        <v>349</v>
      </c>
      <c r="G440" t="s">
        <v>35</v>
      </c>
      <c r="H440" t="s">
        <v>594</v>
      </c>
      <c r="I440" t="s">
        <v>18</v>
      </c>
      <c r="J440" t="s">
        <v>610</v>
      </c>
      <c r="K440">
        <v>0</v>
      </c>
      <c r="L440">
        <v>7</v>
      </c>
      <c r="M440">
        <v>4</v>
      </c>
      <c r="N440">
        <v>0</v>
      </c>
    </row>
    <row r="441" spans="1:14">
      <c r="A441">
        <v>440</v>
      </c>
      <c r="B441" t="s">
        <v>346</v>
      </c>
      <c r="C441" t="s">
        <v>515</v>
      </c>
      <c r="D441" t="s">
        <v>593</v>
      </c>
      <c r="E441" t="s">
        <v>14</v>
      </c>
      <c r="F441" t="s">
        <v>349</v>
      </c>
      <c r="G441" t="s">
        <v>35</v>
      </c>
      <c r="H441" t="s">
        <v>594</v>
      </c>
      <c r="I441" t="s">
        <v>41</v>
      </c>
      <c r="J441" t="s">
        <v>611</v>
      </c>
      <c r="K441">
        <v>0</v>
      </c>
      <c r="L441">
        <v>6</v>
      </c>
      <c r="M441">
        <v>4</v>
      </c>
      <c r="N441">
        <v>0</v>
      </c>
    </row>
    <row r="442" spans="1:14">
      <c r="A442">
        <v>441</v>
      </c>
      <c r="B442" t="s">
        <v>346</v>
      </c>
      <c r="C442" t="s">
        <v>515</v>
      </c>
      <c r="D442" t="s">
        <v>593</v>
      </c>
      <c r="E442" t="s">
        <v>34</v>
      </c>
      <c r="F442" t="s">
        <v>349</v>
      </c>
      <c r="G442" t="s">
        <v>35</v>
      </c>
      <c r="H442" t="s">
        <v>603</v>
      </c>
      <c r="I442" t="s">
        <v>27</v>
      </c>
      <c r="J442" t="s">
        <v>612</v>
      </c>
      <c r="K442">
        <v>0</v>
      </c>
      <c r="L442">
        <v>19</v>
      </c>
      <c r="M442">
        <v>6</v>
      </c>
      <c r="N442">
        <v>0</v>
      </c>
    </row>
    <row r="443" spans="1:14">
      <c r="A443">
        <v>442</v>
      </c>
      <c r="B443" t="s">
        <v>346</v>
      </c>
      <c r="C443" t="s">
        <v>515</v>
      </c>
      <c r="D443" t="s">
        <v>593</v>
      </c>
      <c r="E443" t="s">
        <v>34</v>
      </c>
      <c r="F443" t="s">
        <v>349</v>
      </c>
      <c r="G443" t="s">
        <v>35</v>
      </c>
      <c r="H443" t="s">
        <v>603</v>
      </c>
      <c r="I443" t="s">
        <v>27</v>
      </c>
      <c r="J443" t="s">
        <v>613</v>
      </c>
      <c r="K443">
        <v>0</v>
      </c>
      <c r="L443">
        <v>11</v>
      </c>
      <c r="M443">
        <v>4</v>
      </c>
      <c r="N443">
        <v>0</v>
      </c>
    </row>
    <row r="444" spans="1:14">
      <c r="A444">
        <v>443</v>
      </c>
      <c r="B444" t="s">
        <v>346</v>
      </c>
      <c r="C444" t="s">
        <v>515</v>
      </c>
      <c r="D444" t="s">
        <v>593</v>
      </c>
      <c r="E444" t="s">
        <v>34</v>
      </c>
      <c r="F444" t="s">
        <v>608</v>
      </c>
      <c r="G444" t="s">
        <v>35</v>
      </c>
      <c r="H444" t="s">
        <v>594</v>
      </c>
      <c r="I444" t="s">
        <v>37</v>
      </c>
      <c r="J444" t="s">
        <v>614</v>
      </c>
      <c r="K444">
        <v>0</v>
      </c>
      <c r="L444">
        <v>15</v>
      </c>
      <c r="M444">
        <v>6</v>
      </c>
      <c r="N444">
        <v>0</v>
      </c>
    </row>
    <row r="445" spans="1:14">
      <c r="A445">
        <v>444</v>
      </c>
      <c r="B445" t="s">
        <v>346</v>
      </c>
      <c r="C445" t="s">
        <v>515</v>
      </c>
      <c r="D445" t="s">
        <v>593</v>
      </c>
      <c r="E445" t="s">
        <v>14</v>
      </c>
      <c r="F445" t="s">
        <v>608</v>
      </c>
      <c r="G445" t="s">
        <v>35</v>
      </c>
      <c r="H445" t="s">
        <v>615</v>
      </c>
      <c r="I445" t="s">
        <v>212</v>
      </c>
      <c r="J445" t="s">
        <v>616</v>
      </c>
      <c r="K445">
        <v>0</v>
      </c>
      <c r="L445">
        <v>7</v>
      </c>
      <c r="M445">
        <v>5</v>
      </c>
      <c r="N445">
        <v>0</v>
      </c>
    </row>
    <row r="446" spans="1:14">
      <c r="A446">
        <v>445</v>
      </c>
      <c r="B446" t="s">
        <v>346</v>
      </c>
      <c r="C446" t="s">
        <v>515</v>
      </c>
      <c r="D446" t="s">
        <v>593</v>
      </c>
      <c r="E446" t="s">
        <v>14</v>
      </c>
      <c r="F446" t="s">
        <v>608</v>
      </c>
      <c r="G446" t="s">
        <v>35</v>
      </c>
      <c r="H446" t="s">
        <v>594</v>
      </c>
      <c r="I446" t="s">
        <v>27</v>
      </c>
      <c r="J446" t="s">
        <v>617</v>
      </c>
      <c r="K446">
        <v>0</v>
      </c>
      <c r="L446">
        <v>7</v>
      </c>
      <c r="M446">
        <v>2</v>
      </c>
      <c r="N446">
        <v>0</v>
      </c>
    </row>
    <row r="447" spans="1:14">
      <c r="A447">
        <v>446</v>
      </c>
      <c r="B447" t="s">
        <v>346</v>
      </c>
      <c r="C447" t="s">
        <v>392</v>
      </c>
      <c r="D447" t="s">
        <v>618</v>
      </c>
      <c r="E447" t="s">
        <v>22</v>
      </c>
      <c r="F447" t="s">
        <v>608</v>
      </c>
      <c r="G447" t="s">
        <v>122</v>
      </c>
      <c r="H447" t="s">
        <v>619</v>
      </c>
      <c r="I447" t="s">
        <v>141</v>
      </c>
      <c r="J447" t="s">
        <v>620</v>
      </c>
      <c r="K447">
        <v>0</v>
      </c>
      <c r="L447">
        <v>9</v>
      </c>
      <c r="M447">
        <v>5</v>
      </c>
      <c r="N447">
        <v>0</v>
      </c>
    </row>
    <row r="448" spans="1:14">
      <c r="A448">
        <v>447</v>
      </c>
      <c r="B448" t="s">
        <v>346</v>
      </c>
      <c r="C448" t="s">
        <v>392</v>
      </c>
      <c r="D448" t="s">
        <v>402</v>
      </c>
      <c r="E448" t="s">
        <v>34</v>
      </c>
      <c r="F448" t="s">
        <v>394</v>
      </c>
      <c r="G448" t="s">
        <v>122</v>
      </c>
      <c r="H448" t="s">
        <v>388</v>
      </c>
      <c r="I448" t="s">
        <v>141</v>
      </c>
      <c r="J448" t="s">
        <v>621</v>
      </c>
      <c r="K448">
        <v>0</v>
      </c>
      <c r="L448">
        <v>6</v>
      </c>
      <c r="M448">
        <v>5</v>
      </c>
      <c r="N448">
        <v>0</v>
      </c>
    </row>
    <row r="449" spans="1:14">
      <c r="A449">
        <v>448</v>
      </c>
      <c r="B449" t="s">
        <v>346</v>
      </c>
      <c r="C449" t="s">
        <v>392</v>
      </c>
      <c r="D449" t="s">
        <v>402</v>
      </c>
      <c r="E449" t="s">
        <v>34</v>
      </c>
      <c r="F449" t="s">
        <v>394</v>
      </c>
      <c r="G449" t="s">
        <v>122</v>
      </c>
      <c r="H449" t="s">
        <v>403</v>
      </c>
      <c r="I449" t="s">
        <v>41</v>
      </c>
      <c r="J449" t="s">
        <v>622</v>
      </c>
      <c r="K449">
        <v>0</v>
      </c>
      <c r="L449">
        <v>8</v>
      </c>
      <c r="M449">
        <v>8</v>
      </c>
      <c r="N449">
        <v>0</v>
      </c>
    </row>
    <row r="450" spans="1:14">
      <c r="A450">
        <v>449</v>
      </c>
      <c r="B450" t="s">
        <v>346</v>
      </c>
      <c r="C450" t="s">
        <v>392</v>
      </c>
      <c r="D450" t="s">
        <v>402</v>
      </c>
      <c r="E450" t="s">
        <v>34</v>
      </c>
      <c r="F450" t="s">
        <v>394</v>
      </c>
      <c r="G450" t="s">
        <v>122</v>
      </c>
      <c r="H450" t="s">
        <v>403</v>
      </c>
      <c r="I450" t="s">
        <v>43</v>
      </c>
      <c r="J450" t="s">
        <v>623</v>
      </c>
      <c r="K450">
        <v>0</v>
      </c>
      <c r="L450">
        <v>6</v>
      </c>
      <c r="M450">
        <v>5</v>
      </c>
      <c r="N450">
        <v>0</v>
      </c>
    </row>
    <row r="451" spans="1:14">
      <c r="A451">
        <v>450</v>
      </c>
      <c r="B451" t="s">
        <v>346</v>
      </c>
      <c r="C451" t="s">
        <v>392</v>
      </c>
      <c r="D451" t="s">
        <v>402</v>
      </c>
      <c r="E451" t="s">
        <v>34</v>
      </c>
      <c r="F451" t="s">
        <v>394</v>
      </c>
      <c r="G451" t="s">
        <v>122</v>
      </c>
      <c r="H451" t="s">
        <v>436</v>
      </c>
      <c r="I451" t="s">
        <v>43</v>
      </c>
      <c r="J451" t="s">
        <v>624</v>
      </c>
      <c r="K451">
        <v>0</v>
      </c>
      <c r="L451">
        <v>5</v>
      </c>
      <c r="M451">
        <v>5</v>
      </c>
      <c r="N451">
        <v>0</v>
      </c>
    </row>
    <row r="452" spans="1:14">
      <c r="A452">
        <v>451</v>
      </c>
      <c r="B452" t="s">
        <v>346</v>
      </c>
      <c r="C452" t="s">
        <v>392</v>
      </c>
      <c r="D452" t="s">
        <v>402</v>
      </c>
      <c r="E452" t="s">
        <v>34</v>
      </c>
      <c r="F452" t="s">
        <v>608</v>
      </c>
      <c r="G452" t="s">
        <v>122</v>
      </c>
      <c r="H452" t="s">
        <v>619</v>
      </c>
      <c r="I452" t="s">
        <v>41</v>
      </c>
      <c r="J452" t="s">
        <v>625</v>
      </c>
      <c r="K452">
        <v>0</v>
      </c>
      <c r="L452">
        <v>5</v>
      </c>
      <c r="M452">
        <v>5</v>
      </c>
      <c r="N452">
        <v>0</v>
      </c>
    </row>
    <row r="453" spans="1:14">
      <c r="A453">
        <v>452</v>
      </c>
      <c r="B453" t="s">
        <v>346</v>
      </c>
      <c r="C453" t="s">
        <v>392</v>
      </c>
      <c r="D453" t="s">
        <v>402</v>
      </c>
      <c r="E453" t="s">
        <v>34</v>
      </c>
      <c r="F453" t="s">
        <v>608</v>
      </c>
      <c r="G453" t="s">
        <v>122</v>
      </c>
      <c r="H453" t="s">
        <v>619</v>
      </c>
      <c r="I453" t="s">
        <v>43</v>
      </c>
      <c r="J453" t="s">
        <v>626</v>
      </c>
      <c r="K453">
        <v>0</v>
      </c>
      <c r="L453">
        <v>6</v>
      </c>
      <c r="M453">
        <v>5</v>
      </c>
      <c r="N453">
        <v>0</v>
      </c>
    </row>
    <row r="454" spans="1:14">
      <c r="A454">
        <v>453</v>
      </c>
      <c r="B454" t="s">
        <v>346</v>
      </c>
      <c r="C454" t="s">
        <v>392</v>
      </c>
      <c r="D454" t="s">
        <v>618</v>
      </c>
      <c r="E454" t="s">
        <v>34</v>
      </c>
      <c r="F454" t="s">
        <v>608</v>
      </c>
      <c r="G454" t="s">
        <v>122</v>
      </c>
      <c r="H454" t="s">
        <v>619</v>
      </c>
      <c r="I454" t="s">
        <v>41</v>
      </c>
      <c r="J454" t="s">
        <v>627</v>
      </c>
      <c r="K454">
        <v>0</v>
      </c>
      <c r="L454">
        <v>7</v>
      </c>
      <c r="M454">
        <v>5</v>
      </c>
      <c r="N454">
        <v>0</v>
      </c>
    </row>
    <row r="455" spans="1:14">
      <c r="A455">
        <v>454</v>
      </c>
      <c r="B455" t="s">
        <v>346</v>
      </c>
      <c r="C455" t="s">
        <v>392</v>
      </c>
      <c r="D455" t="s">
        <v>618</v>
      </c>
      <c r="E455" t="s">
        <v>22</v>
      </c>
      <c r="F455" t="s">
        <v>608</v>
      </c>
      <c r="G455" t="s">
        <v>122</v>
      </c>
      <c r="H455" t="s">
        <v>619</v>
      </c>
      <c r="I455" t="s">
        <v>18</v>
      </c>
      <c r="J455" t="s">
        <v>628</v>
      </c>
      <c r="K455">
        <v>0</v>
      </c>
      <c r="L455">
        <v>9</v>
      </c>
      <c r="M455">
        <v>5</v>
      </c>
      <c r="N455">
        <v>0</v>
      </c>
    </row>
    <row r="456" spans="1:14">
      <c r="A456">
        <v>455</v>
      </c>
      <c r="B456" t="s">
        <v>346</v>
      </c>
      <c r="C456" t="s">
        <v>392</v>
      </c>
      <c r="D456" t="s">
        <v>618</v>
      </c>
      <c r="E456" t="s">
        <v>34</v>
      </c>
      <c r="F456" t="s">
        <v>608</v>
      </c>
      <c r="G456" t="s">
        <v>122</v>
      </c>
      <c r="H456" t="s">
        <v>619</v>
      </c>
      <c r="I456" t="s">
        <v>212</v>
      </c>
      <c r="J456" t="s">
        <v>629</v>
      </c>
      <c r="K456">
        <v>0</v>
      </c>
      <c r="L456">
        <v>6</v>
      </c>
      <c r="M456">
        <v>5</v>
      </c>
      <c r="N456">
        <v>0</v>
      </c>
    </row>
    <row r="457" spans="1:14">
      <c r="A457">
        <v>456</v>
      </c>
      <c r="B457" t="s">
        <v>346</v>
      </c>
      <c r="C457" t="s">
        <v>392</v>
      </c>
      <c r="D457" t="s">
        <v>618</v>
      </c>
      <c r="E457" t="s">
        <v>34</v>
      </c>
      <c r="F457" t="s">
        <v>608</v>
      </c>
      <c r="G457" t="s">
        <v>122</v>
      </c>
      <c r="H457" t="s">
        <v>619</v>
      </c>
      <c r="I457" t="s">
        <v>212</v>
      </c>
      <c r="J457" t="s">
        <v>630</v>
      </c>
      <c r="K457">
        <v>0</v>
      </c>
      <c r="L457">
        <v>3</v>
      </c>
      <c r="M457">
        <v>5</v>
      </c>
      <c r="N457">
        <v>0</v>
      </c>
    </row>
    <row r="458" spans="1:14">
      <c r="A458">
        <v>457</v>
      </c>
      <c r="B458" t="s">
        <v>346</v>
      </c>
      <c r="C458" t="s">
        <v>392</v>
      </c>
      <c r="D458" t="s">
        <v>618</v>
      </c>
      <c r="E458" t="s">
        <v>34</v>
      </c>
      <c r="F458" t="s">
        <v>608</v>
      </c>
      <c r="G458" t="s">
        <v>122</v>
      </c>
      <c r="H458" t="s">
        <v>619</v>
      </c>
      <c r="I458" t="s">
        <v>41</v>
      </c>
      <c r="J458" t="s">
        <v>631</v>
      </c>
      <c r="K458">
        <v>0</v>
      </c>
      <c r="L458">
        <v>10</v>
      </c>
      <c r="M458">
        <v>5</v>
      </c>
      <c r="N458">
        <v>0</v>
      </c>
    </row>
    <row r="459" spans="1:14">
      <c r="A459">
        <v>458</v>
      </c>
      <c r="B459" t="s">
        <v>346</v>
      </c>
      <c r="C459" t="s">
        <v>392</v>
      </c>
      <c r="D459" t="s">
        <v>618</v>
      </c>
      <c r="E459" t="s">
        <v>34</v>
      </c>
      <c r="F459" t="s">
        <v>608</v>
      </c>
      <c r="G459" t="s">
        <v>122</v>
      </c>
      <c r="H459" t="s">
        <v>619</v>
      </c>
      <c r="I459" t="s">
        <v>43</v>
      </c>
      <c r="J459" t="s">
        <v>632</v>
      </c>
      <c r="K459">
        <v>0</v>
      </c>
      <c r="L459">
        <v>3</v>
      </c>
      <c r="M459">
        <v>5</v>
      </c>
      <c r="N459">
        <v>0</v>
      </c>
    </row>
    <row r="460" spans="1:14">
      <c r="A460">
        <v>459</v>
      </c>
      <c r="B460" t="s">
        <v>346</v>
      </c>
      <c r="C460" t="s">
        <v>392</v>
      </c>
      <c r="D460" t="s">
        <v>618</v>
      </c>
      <c r="E460" t="s">
        <v>34</v>
      </c>
      <c r="F460" t="s">
        <v>608</v>
      </c>
      <c r="G460" t="s">
        <v>122</v>
      </c>
      <c r="H460" t="s">
        <v>619</v>
      </c>
      <c r="I460" t="s">
        <v>43</v>
      </c>
      <c r="J460" t="s">
        <v>633</v>
      </c>
      <c r="K460">
        <v>0</v>
      </c>
      <c r="L460">
        <v>4</v>
      </c>
      <c r="M460">
        <v>5</v>
      </c>
      <c r="N460">
        <v>0</v>
      </c>
    </row>
    <row r="461" spans="1:14">
      <c r="A461">
        <v>460</v>
      </c>
      <c r="B461" t="s">
        <v>346</v>
      </c>
      <c r="C461" t="s">
        <v>392</v>
      </c>
      <c r="D461" t="s">
        <v>435</v>
      </c>
      <c r="E461" t="s">
        <v>34</v>
      </c>
      <c r="F461" t="s">
        <v>394</v>
      </c>
      <c r="G461" t="s">
        <v>122</v>
      </c>
      <c r="H461" t="s">
        <v>436</v>
      </c>
      <c r="I461" t="s">
        <v>141</v>
      </c>
      <c r="J461" t="s">
        <v>634</v>
      </c>
      <c r="K461">
        <v>0</v>
      </c>
      <c r="L461">
        <v>7</v>
      </c>
      <c r="M461">
        <v>5</v>
      </c>
      <c r="N461">
        <v>0</v>
      </c>
    </row>
    <row r="462" spans="1:14">
      <c r="A462">
        <v>461</v>
      </c>
      <c r="B462" t="s">
        <v>346</v>
      </c>
      <c r="C462" t="s">
        <v>392</v>
      </c>
      <c r="D462" t="s">
        <v>435</v>
      </c>
      <c r="E462" t="s">
        <v>34</v>
      </c>
      <c r="F462" t="s">
        <v>394</v>
      </c>
      <c r="G462" t="s">
        <v>122</v>
      </c>
      <c r="H462" t="s">
        <v>436</v>
      </c>
      <c r="I462" t="s">
        <v>43</v>
      </c>
      <c r="J462" t="s">
        <v>635</v>
      </c>
      <c r="K462">
        <v>0</v>
      </c>
      <c r="L462">
        <v>8</v>
      </c>
      <c r="M462">
        <v>5</v>
      </c>
      <c r="N462">
        <v>0</v>
      </c>
    </row>
    <row r="463" spans="1:14">
      <c r="A463">
        <v>462</v>
      </c>
      <c r="B463" t="s">
        <v>346</v>
      </c>
      <c r="C463" t="s">
        <v>392</v>
      </c>
      <c r="D463" t="s">
        <v>435</v>
      </c>
      <c r="E463" t="s">
        <v>34</v>
      </c>
      <c r="F463" t="s">
        <v>394</v>
      </c>
      <c r="G463" t="s">
        <v>35</v>
      </c>
      <c r="H463" t="s">
        <v>436</v>
      </c>
      <c r="I463" t="s">
        <v>41</v>
      </c>
      <c r="J463" t="s">
        <v>636</v>
      </c>
      <c r="K463">
        <v>0</v>
      </c>
      <c r="L463">
        <v>7</v>
      </c>
      <c r="M463">
        <v>5</v>
      </c>
      <c r="N463">
        <v>0</v>
      </c>
    </row>
    <row r="464" spans="1:14">
      <c r="A464">
        <v>463</v>
      </c>
      <c r="B464" t="s">
        <v>346</v>
      </c>
      <c r="C464" t="s">
        <v>392</v>
      </c>
      <c r="D464" t="s">
        <v>435</v>
      </c>
      <c r="E464" t="s">
        <v>34</v>
      </c>
      <c r="F464" t="s">
        <v>608</v>
      </c>
      <c r="G464" t="s">
        <v>35</v>
      </c>
      <c r="H464" t="s">
        <v>619</v>
      </c>
      <c r="I464" t="s">
        <v>53</v>
      </c>
      <c r="J464" t="s">
        <v>637</v>
      </c>
      <c r="K464">
        <v>0</v>
      </c>
      <c r="L464">
        <v>7</v>
      </c>
      <c r="M464">
        <v>5</v>
      </c>
      <c r="N464">
        <v>0</v>
      </c>
    </row>
    <row r="465" spans="1:14">
      <c r="A465">
        <v>464</v>
      </c>
      <c r="B465" t="s">
        <v>346</v>
      </c>
      <c r="C465" t="s">
        <v>392</v>
      </c>
      <c r="D465" t="s">
        <v>435</v>
      </c>
      <c r="E465" t="s">
        <v>14</v>
      </c>
      <c r="F465" t="s">
        <v>394</v>
      </c>
      <c r="G465" t="s">
        <v>35</v>
      </c>
      <c r="H465" t="s">
        <v>513</v>
      </c>
      <c r="I465" t="s">
        <v>37</v>
      </c>
      <c r="J465" t="s">
        <v>638</v>
      </c>
      <c r="K465">
        <v>0</v>
      </c>
      <c r="L465">
        <v>5</v>
      </c>
      <c r="M465">
        <v>5</v>
      </c>
      <c r="N465">
        <v>0</v>
      </c>
    </row>
    <row r="466" spans="1:14">
      <c r="A466">
        <v>465</v>
      </c>
      <c r="B466" t="s">
        <v>346</v>
      </c>
      <c r="C466" t="s">
        <v>392</v>
      </c>
      <c r="D466" t="s">
        <v>435</v>
      </c>
      <c r="E466" t="s">
        <v>80</v>
      </c>
      <c r="F466" t="s">
        <v>394</v>
      </c>
      <c r="G466" t="s">
        <v>35</v>
      </c>
      <c r="H466" t="s">
        <v>513</v>
      </c>
      <c r="I466" t="s">
        <v>27</v>
      </c>
      <c r="J466" t="s">
        <v>639</v>
      </c>
      <c r="K466">
        <v>0</v>
      </c>
      <c r="L466">
        <v>5</v>
      </c>
      <c r="M466">
        <v>5</v>
      </c>
      <c r="N466">
        <v>0</v>
      </c>
    </row>
    <row r="467" spans="1:14">
      <c r="A467">
        <v>466</v>
      </c>
      <c r="B467" t="s">
        <v>346</v>
      </c>
      <c r="C467" t="s">
        <v>392</v>
      </c>
      <c r="D467" t="s">
        <v>640</v>
      </c>
      <c r="E467" t="s">
        <v>34</v>
      </c>
      <c r="F467" t="s">
        <v>608</v>
      </c>
      <c r="G467" t="s">
        <v>35</v>
      </c>
      <c r="H467" t="s">
        <v>619</v>
      </c>
      <c r="I467" t="s">
        <v>53</v>
      </c>
      <c r="J467" t="s">
        <v>641</v>
      </c>
      <c r="K467">
        <v>0</v>
      </c>
      <c r="L467">
        <v>4</v>
      </c>
      <c r="M467">
        <v>5</v>
      </c>
      <c r="N467">
        <v>0</v>
      </c>
    </row>
    <row r="468" spans="1:14">
      <c r="A468">
        <v>467</v>
      </c>
      <c r="B468" t="s">
        <v>346</v>
      </c>
      <c r="C468" t="s">
        <v>392</v>
      </c>
      <c r="D468" t="s">
        <v>640</v>
      </c>
      <c r="E468" t="s">
        <v>34</v>
      </c>
      <c r="F468" t="s">
        <v>608</v>
      </c>
      <c r="G468" t="s">
        <v>26</v>
      </c>
      <c r="H468" t="s">
        <v>619</v>
      </c>
      <c r="I468" t="s">
        <v>41</v>
      </c>
      <c r="J468" t="s">
        <v>642</v>
      </c>
      <c r="K468">
        <v>0</v>
      </c>
      <c r="L468">
        <v>1</v>
      </c>
      <c r="M468">
        <v>5</v>
      </c>
      <c r="N468">
        <v>0</v>
      </c>
    </row>
    <row r="469" spans="1:14">
      <c r="A469">
        <v>468</v>
      </c>
      <c r="B469" t="s">
        <v>346</v>
      </c>
      <c r="C469" t="s">
        <v>392</v>
      </c>
      <c r="D469" t="s">
        <v>640</v>
      </c>
      <c r="E469" t="s">
        <v>14</v>
      </c>
      <c r="F469" t="s">
        <v>608</v>
      </c>
      <c r="G469" t="s">
        <v>26</v>
      </c>
      <c r="H469" t="s">
        <v>643</v>
      </c>
      <c r="I469" t="s">
        <v>41</v>
      </c>
      <c r="J469" t="s">
        <v>644</v>
      </c>
      <c r="K469">
        <v>0</v>
      </c>
      <c r="L469">
        <v>1</v>
      </c>
      <c r="M469">
        <v>5</v>
      </c>
      <c r="N469">
        <v>0</v>
      </c>
    </row>
    <row r="470" spans="1:14">
      <c r="A470">
        <v>469</v>
      </c>
      <c r="B470" t="s">
        <v>346</v>
      </c>
      <c r="C470" t="s">
        <v>392</v>
      </c>
      <c r="D470" t="s">
        <v>640</v>
      </c>
      <c r="E470" t="s">
        <v>14</v>
      </c>
      <c r="F470" t="s">
        <v>394</v>
      </c>
      <c r="G470" t="s">
        <v>26</v>
      </c>
      <c r="H470" t="s">
        <v>645</v>
      </c>
      <c r="I470" t="s">
        <v>41</v>
      </c>
      <c r="J470" t="s">
        <v>646</v>
      </c>
      <c r="K470">
        <v>0</v>
      </c>
      <c r="L470">
        <v>4</v>
      </c>
      <c r="M470">
        <v>5</v>
      </c>
      <c r="N470">
        <v>0</v>
      </c>
    </row>
    <row r="471" spans="1:14">
      <c r="A471">
        <v>470</v>
      </c>
      <c r="B471" t="s">
        <v>346</v>
      </c>
      <c r="C471" t="s">
        <v>392</v>
      </c>
      <c r="D471" t="s">
        <v>640</v>
      </c>
      <c r="E471" t="s">
        <v>14</v>
      </c>
      <c r="F471" t="s">
        <v>394</v>
      </c>
      <c r="G471" t="s">
        <v>26</v>
      </c>
      <c r="H471" t="s">
        <v>645</v>
      </c>
      <c r="I471" t="s">
        <v>37</v>
      </c>
      <c r="J471" t="s">
        <v>116</v>
      </c>
      <c r="K471">
        <v>0</v>
      </c>
      <c r="L471">
        <v>5</v>
      </c>
      <c r="M471">
        <v>5</v>
      </c>
      <c r="N471">
        <v>0</v>
      </c>
    </row>
    <row r="472" spans="1:14">
      <c r="A472">
        <v>471</v>
      </c>
      <c r="B472" t="s">
        <v>346</v>
      </c>
      <c r="C472" t="s">
        <v>392</v>
      </c>
      <c r="D472" t="s">
        <v>640</v>
      </c>
      <c r="E472" t="s">
        <v>34</v>
      </c>
      <c r="F472" t="s">
        <v>608</v>
      </c>
      <c r="G472" t="s">
        <v>26</v>
      </c>
      <c r="H472" t="s">
        <v>647</v>
      </c>
      <c r="I472" t="s">
        <v>41</v>
      </c>
      <c r="J472" t="s">
        <v>648</v>
      </c>
      <c r="K472">
        <v>0</v>
      </c>
      <c r="L472">
        <v>5</v>
      </c>
      <c r="M472">
        <v>5</v>
      </c>
      <c r="N472">
        <v>0</v>
      </c>
    </row>
    <row r="473" spans="1:14">
      <c r="A473">
        <v>472</v>
      </c>
      <c r="B473" t="s">
        <v>346</v>
      </c>
      <c r="C473" t="s">
        <v>392</v>
      </c>
      <c r="D473" t="s">
        <v>640</v>
      </c>
      <c r="E473" t="s">
        <v>14</v>
      </c>
      <c r="F473" t="s">
        <v>649</v>
      </c>
      <c r="G473" t="s">
        <v>26</v>
      </c>
      <c r="H473" t="s">
        <v>650</v>
      </c>
      <c r="I473" t="s">
        <v>18</v>
      </c>
      <c r="J473" t="s">
        <v>651</v>
      </c>
      <c r="K473">
        <v>0</v>
      </c>
      <c r="L473">
        <v>4</v>
      </c>
      <c r="M473">
        <v>5</v>
      </c>
      <c r="N473">
        <v>0</v>
      </c>
    </row>
    <row r="474" spans="1:14">
      <c r="A474">
        <v>473</v>
      </c>
      <c r="B474" t="s">
        <v>652</v>
      </c>
      <c r="C474" t="s">
        <v>653</v>
      </c>
      <c r="D474" t="s">
        <v>654</v>
      </c>
      <c r="E474" t="s">
        <v>14</v>
      </c>
      <c r="F474" t="s">
        <v>608</v>
      </c>
      <c r="G474" t="s">
        <v>26</v>
      </c>
      <c r="H474" t="s">
        <v>655</v>
      </c>
      <c r="I474" t="s">
        <v>141</v>
      </c>
      <c r="J474" t="s">
        <v>656</v>
      </c>
      <c r="K474">
        <v>0</v>
      </c>
      <c r="L474">
        <v>5</v>
      </c>
      <c r="M474">
        <v>6</v>
      </c>
      <c r="N474">
        <v>0</v>
      </c>
    </row>
    <row r="475" spans="1:14">
      <c r="A475">
        <v>474</v>
      </c>
      <c r="B475" t="s">
        <v>652</v>
      </c>
      <c r="C475" t="s">
        <v>653</v>
      </c>
      <c r="D475" t="s">
        <v>657</v>
      </c>
      <c r="E475" t="s">
        <v>14</v>
      </c>
      <c r="F475" t="s">
        <v>608</v>
      </c>
      <c r="G475" t="s">
        <v>26</v>
      </c>
      <c r="H475" t="s">
        <v>647</v>
      </c>
      <c r="I475" t="s">
        <v>41</v>
      </c>
      <c r="J475" t="s">
        <v>658</v>
      </c>
      <c r="K475">
        <v>0</v>
      </c>
      <c r="L475">
        <v>4</v>
      </c>
      <c r="M475">
        <v>5</v>
      </c>
      <c r="N475">
        <v>0</v>
      </c>
    </row>
    <row r="476" spans="1:14">
      <c r="A476">
        <v>475</v>
      </c>
      <c r="B476" t="s">
        <v>652</v>
      </c>
      <c r="C476" t="s">
        <v>653</v>
      </c>
      <c r="D476" t="s">
        <v>657</v>
      </c>
      <c r="E476" t="s">
        <v>80</v>
      </c>
      <c r="F476" t="s">
        <v>394</v>
      </c>
      <c r="G476" t="s">
        <v>35</v>
      </c>
      <c r="H476" t="s">
        <v>513</v>
      </c>
      <c r="I476" t="s">
        <v>212</v>
      </c>
      <c r="J476" t="s">
        <v>659</v>
      </c>
      <c r="K476">
        <v>0</v>
      </c>
      <c r="L476">
        <v>6</v>
      </c>
      <c r="M476">
        <v>5</v>
      </c>
      <c r="N476">
        <v>0</v>
      </c>
    </row>
    <row r="477" spans="1:14">
      <c r="A477">
        <v>476</v>
      </c>
      <c r="B477" t="s">
        <v>652</v>
      </c>
      <c r="C477" t="s">
        <v>653</v>
      </c>
      <c r="D477" t="s">
        <v>657</v>
      </c>
      <c r="E477" t="s">
        <v>14</v>
      </c>
      <c r="F477" t="s">
        <v>608</v>
      </c>
      <c r="G477" t="s">
        <v>26</v>
      </c>
      <c r="H477" t="s">
        <v>647</v>
      </c>
      <c r="I477" t="s">
        <v>141</v>
      </c>
      <c r="J477" t="s">
        <v>660</v>
      </c>
      <c r="K477">
        <v>0</v>
      </c>
      <c r="L477">
        <v>6</v>
      </c>
      <c r="M477">
        <v>5</v>
      </c>
      <c r="N477">
        <v>0</v>
      </c>
    </row>
    <row r="478" spans="1:14">
      <c r="A478">
        <v>477</v>
      </c>
      <c r="B478" t="s">
        <v>652</v>
      </c>
      <c r="C478" t="s">
        <v>653</v>
      </c>
      <c r="D478" t="s">
        <v>657</v>
      </c>
      <c r="E478" t="s">
        <v>34</v>
      </c>
      <c r="F478" t="s">
        <v>394</v>
      </c>
      <c r="G478" t="s">
        <v>35</v>
      </c>
      <c r="H478" t="s">
        <v>513</v>
      </c>
      <c r="I478" t="s">
        <v>352</v>
      </c>
      <c r="J478" t="s">
        <v>657</v>
      </c>
      <c r="K478">
        <v>0</v>
      </c>
      <c r="L478">
        <v>8</v>
      </c>
      <c r="M478">
        <v>5</v>
      </c>
      <c r="N478">
        <v>0</v>
      </c>
    </row>
    <row r="479" spans="1:14">
      <c r="A479">
        <v>478</v>
      </c>
      <c r="B479" t="s">
        <v>652</v>
      </c>
      <c r="C479" t="s">
        <v>653</v>
      </c>
      <c r="D479" t="s">
        <v>657</v>
      </c>
      <c r="E479" t="s">
        <v>34</v>
      </c>
      <c r="F479" t="s">
        <v>394</v>
      </c>
      <c r="G479" t="s">
        <v>35</v>
      </c>
      <c r="H479" t="s">
        <v>513</v>
      </c>
      <c r="I479" t="s">
        <v>37</v>
      </c>
      <c r="J479" t="s">
        <v>661</v>
      </c>
      <c r="K479">
        <v>0</v>
      </c>
      <c r="L479">
        <v>11</v>
      </c>
      <c r="M479">
        <v>5</v>
      </c>
      <c r="N479">
        <v>0</v>
      </c>
    </row>
    <row r="480" spans="1:14">
      <c r="A480">
        <v>479</v>
      </c>
      <c r="B480" t="s">
        <v>346</v>
      </c>
      <c r="C480" t="s">
        <v>515</v>
      </c>
      <c r="D480" t="s">
        <v>516</v>
      </c>
      <c r="E480" t="s">
        <v>34</v>
      </c>
      <c r="F480" t="s">
        <v>394</v>
      </c>
      <c r="G480" t="s">
        <v>35</v>
      </c>
      <c r="H480" t="s">
        <v>513</v>
      </c>
      <c r="I480" t="s">
        <v>37</v>
      </c>
      <c r="J480" t="s">
        <v>662</v>
      </c>
      <c r="K480">
        <v>0</v>
      </c>
      <c r="L480">
        <v>3</v>
      </c>
      <c r="M480">
        <v>3</v>
      </c>
      <c r="N480">
        <v>0</v>
      </c>
    </row>
    <row r="481" spans="1:14">
      <c r="A481">
        <v>480</v>
      </c>
      <c r="B481" t="s">
        <v>346</v>
      </c>
      <c r="C481" t="s">
        <v>515</v>
      </c>
      <c r="D481" t="s">
        <v>516</v>
      </c>
      <c r="E481" t="s">
        <v>14</v>
      </c>
      <c r="F481" t="s">
        <v>394</v>
      </c>
      <c r="G481" t="s">
        <v>35</v>
      </c>
      <c r="H481" t="s">
        <v>513</v>
      </c>
      <c r="I481" t="s">
        <v>73</v>
      </c>
      <c r="J481" t="s">
        <v>663</v>
      </c>
      <c r="K481">
        <v>0</v>
      </c>
      <c r="L481">
        <v>5</v>
      </c>
      <c r="M481">
        <v>3</v>
      </c>
      <c r="N481">
        <v>0</v>
      </c>
    </row>
    <row r="482" spans="1:14">
      <c r="A482">
        <v>481</v>
      </c>
      <c r="B482" t="s">
        <v>346</v>
      </c>
      <c r="C482" t="s">
        <v>515</v>
      </c>
      <c r="D482" t="s">
        <v>516</v>
      </c>
      <c r="E482" t="s">
        <v>14</v>
      </c>
      <c r="F482" t="s">
        <v>394</v>
      </c>
      <c r="G482" t="s">
        <v>35</v>
      </c>
      <c r="H482" t="s">
        <v>513</v>
      </c>
      <c r="I482" t="s">
        <v>27</v>
      </c>
      <c r="J482" t="s">
        <v>664</v>
      </c>
      <c r="K482">
        <v>0</v>
      </c>
      <c r="L482">
        <v>2</v>
      </c>
      <c r="M482">
        <v>3</v>
      </c>
      <c r="N482">
        <v>0</v>
      </c>
    </row>
    <row r="483" spans="1:14">
      <c r="A483">
        <v>482</v>
      </c>
      <c r="B483" t="s">
        <v>652</v>
      </c>
      <c r="C483" t="s">
        <v>653</v>
      </c>
      <c r="D483" t="s">
        <v>657</v>
      </c>
      <c r="E483" t="s">
        <v>14</v>
      </c>
      <c r="F483" t="s">
        <v>608</v>
      </c>
      <c r="G483" t="s">
        <v>26</v>
      </c>
      <c r="H483" t="s">
        <v>647</v>
      </c>
      <c r="I483" t="s">
        <v>53</v>
      </c>
      <c r="J483" t="s">
        <v>665</v>
      </c>
      <c r="K483">
        <v>0</v>
      </c>
      <c r="L483">
        <v>4</v>
      </c>
      <c r="M483">
        <v>3</v>
      </c>
      <c r="N483">
        <v>0</v>
      </c>
    </row>
    <row r="484" spans="1:14">
      <c r="A484">
        <v>483</v>
      </c>
      <c r="B484" t="s">
        <v>652</v>
      </c>
      <c r="C484" t="s">
        <v>653</v>
      </c>
      <c r="D484" t="s">
        <v>657</v>
      </c>
      <c r="E484" t="s">
        <v>14</v>
      </c>
      <c r="F484" t="s">
        <v>649</v>
      </c>
      <c r="G484" t="s">
        <v>26</v>
      </c>
      <c r="H484" t="s">
        <v>650</v>
      </c>
      <c r="I484" t="s">
        <v>27</v>
      </c>
      <c r="J484" t="s">
        <v>666</v>
      </c>
      <c r="K484">
        <v>0</v>
      </c>
      <c r="L484">
        <v>3</v>
      </c>
      <c r="M484">
        <v>3</v>
      </c>
      <c r="N484">
        <v>0</v>
      </c>
    </row>
    <row r="485" spans="1:14">
      <c r="A485">
        <v>484</v>
      </c>
      <c r="B485" t="s">
        <v>346</v>
      </c>
      <c r="C485" t="s">
        <v>515</v>
      </c>
      <c r="D485" t="s">
        <v>516</v>
      </c>
      <c r="E485" t="s">
        <v>14</v>
      </c>
      <c r="F485" t="s">
        <v>394</v>
      </c>
      <c r="G485" t="s">
        <v>35</v>
      </c>
      <c r="H485" t="s">
        <v>513</v>
      </c>
      <c r="I485" t="s">
        <v>37</v>
      </c>
      <c r="J485" t="s">
        <v>667</v>
      </c>
      <c r="K485">
        <v>0</v>
      </c>
      <c r="L485">
        <v>8</v>
      </c>
      <c r="M485">
        <v>3</v>
      </c>
      <c r="N485">
        <v>0</v>
      </c>
    </row>
    <row r="486" spans="1:14">
      <c r="A486">
        <v>485</v>
      </c>
      <c r="B486" t="s">
        <v>652</v>
      </c>
      <c r="C486" t="s">
        <v>653</v>
      </c>
      <c r="D486" t="s">
        <v>654</v>
      </c>
      <c r="E486" t="s">
        <v>34</v>
      </c>
      <c r="F486" t="s">
        <v>394</v>
      </c>
      <c r="G486" t="s">
        <v>26</v>
      </c>
      <c r="H486" t="s">
        <v>668</v>
      </c>
      <c r="I486" t="s">
        <v>352</v>
      </c>
      <c r="J486" t="s">
        <v>669</v>
      </c>
      <c r="K486">
        <v>0</v>
      </c>
      <c r="L486">
        <v>7</v>
      </c>
      <c r="M486">
        <v>6</v>
      </c>
      <c r="N486">
        <v>0</v>
      </c>
    </row>
    <row r="487" spans="1:14">
      <c r="A487">
        <v>486</v>
      </c>
      <c r="B487" t="s">
        <v>652</v>
      </c>
      <c r="C487" t="s">
        <v>653</v>
      </c>
      <c r="D487" t="s">
        <v>654</v>
      </c>
      <c r="E487" t="s">
        <v>52</v>
      </c>
      <c r="F487" t="s">
        <v>608</v>
      </c>
      <c r="G487" t="s">
        <v>47</v>
      </c>
      <c r="H487" t="s">
        <v>655</v>
      </c>
      <c r="I487" t="s">
        <v>212</v>
      </c>
      <c r="J487" t="s">
        <v>670</v>
      </c>
      <c r="K487">
        <v>0</v>
      </c>
      <c r="L487">
        <v>2</v>
      </c>
      <c r="M487">
        <v>5</v>
      </c>
      <c r="N487">
        <v>0</v>
      </c>
    </row>
    <row r="488" spans="1:14">
      <c r="A488">
        <v>487</v>
      </c>
      <c r="B488" t="s">
        <v>652</v>
      </c>
      <c r="C488" t="s">
        <v>671</v>
      </c>
      <c r="D488" t="s">
        <v>672</v>
      </c>
      <c r="E488" t="s">
        <v>14</v>
      </c>
      <c r="F488" t="s">
        <v>608</v>
      </c>
      <c r="G488" t="s">
        <v>26</v>
      </c>
      <c r="H488" t="s">
        <v>647</v>
      </c>
      <c r="I488" t="s">
        <v>41</v>
      </c>
      <c r="J488" t="s">
        <v>673</v>
      </c>
      <c r="K488">
        <v>0</v>
      </c>
      <c r="L488">
        <v>9</v>
      </c>
      <c r="M488">
        <v>6</v>
      </c>
      <c r="N488">
        <v>0</v>
      </c>
    </row>
    <row r="489" spans="1:14">
      <c r="A489">
        <v>488</v>
      </c>
      <c r="B489" t="s">
        <v>652</v>
      </c>
      <c r="C489" t="s">
        <v>653</v>
      </c>
      <c r="D489" t="s">
        <v>654</v>
      </c>
      <c r="E489" t="s">
        <v>52</v>
      </c>
      <c r="F489" t="s">
        <v>608</v>
      </c>
      <c r="G489" t="s">
        <v>47</v>
      </c>
      <c r="H489" t="s">
        <v>668</v>
      </c>
      <c r="I489" t="s">
        <v>141</v>
      </c>
      <c r="J489" t="s">
        <v>674</v>
      </c>
      <c r="K489">
        <v>0</v>
      </c>
      <c r="L489">
        <v>4</v>
      </c>
      <c r="M489">
        <v>6</v>
      </c>
      <c r="N489">
        <v>0</v>
      </c>
    </row>
    <row r="490" spans="1:14">
      <c r="A490">
        <v>489</v>
      </c>
      <c r="B490" t="s">
        <v>652</v>
      </c>
      <c r="C490" t="s">
        <v>653</v>
      </c>
      <c r="D490" t="s">
        <v>654</v>
      </c>
      <c r="E490" t="s">
        <v>52</v>
      </c>
      <c r="F490" t="s">
        <v>608</v>
      </c>
      <c r="G490" t="s">
        <v>47</v>
      </c>
      <c r="H490" t="s">
        <v>668</v>
      </c>
      <c r="I490" t="s">
        <v>43</v>
      </c>
      <c r="J490" t="s">
        <v>675</v>
      </c>
      <c r="K490">
        <v>0</v>
      </c>
      <c r="L490">
        <v>14</v>
      </c>
      <c r="M490">
        <v>8</v>
      </c>
      <c r="N490">
        <v>0</v>
      </c>
    </row>
    <row r="491" spans="1:14">
      <c r="A491">
        <v>490</v>
      </c>
      <c r="B491" t="s">
        <v>652</v>
      </c>
      <c r="C491" t="s">
        <v>653</v>
      </c>
      <c r="D491" t="s">
        <v>654</v>
      </c>
      <c r="E491" t="s">
        <v>34</v>
      </c>
      <c r="F491" t="s">
        <v>608</v>
      </c>
      <c r="G491" t="s">
        <v>26</v>
      </c>
      <c r="H491" t="s">
        <v>668</v>
      </c>
      <c r="I491" t="s">
        <v>43</v>
      </c>
      <c r="J491" t="s">
        <v>676</v>
      </c>
      <c r="K491">
        <v>0</v>
      </c>
      <c r="L491">
        <v>12</v>
      </c>
      <c r="M491">
        <v>5</v>
      </c>
      <c r="N491">
        <v>0</v>
      </c>
    </row>
    <row r="492" spans="1:14">
      <c r="A492">
        <v>491</v>
      </c>
      <c r="B492" t="s">
        <v>652</v>
      </c>
      <c r="C492" t="s">
        <v>653</v>
      </c>
      <c r="D492" t="s">
        <v>654</v>
      </c>
      <c r="E492" t="s">
        <v>14</v>
      </c>
      <c r="F492" t="s">
        <v>349</v>
      </c>
      <c r="G492" t="s">
        <v>35</v>
      </c>
      <c r="H492" t="s">
        <v>668</v>
      </c>
      <c r="I492" t="s">
        <v>1587</v>
      </c>
      <c r="J492" t="s">
        <v>677</v>
      </c>
      <c r="K492">
        <v>0</v>
      </c>
      <c r="L492">
        <v>7</v>
      </c>
      <c r="M492">
        <v>4</v>
      </c>
      <c r="N492">
        <v>0</v>
      </c>
    </row>
    <row r="493" spans="1:14">
      <c r="A493">
        <v>492</v>
      </c>
      <c r="B493" t="s">
        <v>652</v>
      </c>
      <c r="C493" t="s">
        <v>653</v>
      </c>
      <c r="D493" t="s">
        <v>654</v>
      </c>
      <c r="E493" t="s">
        <v>34</v>
      </c>
      <c r="F493" t="s">
        <v>608</v>
      </c>
      <c r="G493" t="s">
        <v>35</v>
      </c>
      <c r="H493" t="s">
        <v>668</v>
      </c>
      <c r="I493" t="s">
        <v>41</v>
      </c>
      <c r="J493" t="s">
        <v>678</v>
      </c>
      <c r="K493">
        <v>0</v>
      </c>
      <c r="L493">
        <v>5</v>
      </c>
      <c r="M493">
        <v>3</v>
      </c>
      <c r="N493">
        <v>0</v>
      </c>
    </row>
    <row r="494" spans="1:14">
      <c r="A494">
        <v>493</v>
      </c>
      <c r="B494" t="s">
        <v>652</v>
      </c>
      <c r="C494" t="s">
        <v>653</v>
      </c>
      <c r="D494" t="s">
        <v>654</v>
      </c>
      <c r="E494" t="s">
        <v>34</v>
      </c>
      <c r="F494" t="s">
        <v>608</v>
      </c>
      <c r="G494" t="s">
        <v>35</v>
      </c>
      <c r="H494" t="s">
        <v>668</v>
      </c>
      <c r="I494" t="s">
        <v>43</v>
      </c>
      <c r="J494" t="s">
        <v>679</v>
      </c>
      <c r="K494">
        <v>0</v>
      </c>
      <c r="L494">
        <v>5</v>
      </c>
      <c r="M494">
        <v>3</v>
      </c>
      <c r="N494">
        <v>0</v>
      </c>
    </row>
    <row r="495" spans="1:14">
      <c r="A495">
        <v>494</v>
      </c>
      <c r="B495" t="s">
        <v>652</v>
      </c>
      <c r="C495" t="s">
        <v>653</v>
      </c>
      <c r="D495" t="s">
        <v>654</v>
      </c>
      <c r="E495" t="s">
        <v>52</v>
      </c>
      <c r="F495" t="s">
        <v>608</v>
      </c>
      <c r="G495" t="s">
        <v>47</v>
      </c>
      <c r="H495" t="s">
        <v>668</v>
      </c>
      <c r="I495" t="s">
        <v>53</v>
      </c>
      <c r="J495" t="s">
        <v>680</v>
      </c>
      <c r="K495">
        <v>0</v>
      </c>
      <c r="L495">
        <v>1</v>
      </c>
      <c r="M495">
        <v>1</v>
      </c>
      <c r="N495">
        <v>0</v>
      </c>
    </row>
    <row r="496" spans="1:14">
      <c r="A496">
        <v>495</v>
      </c>
      <c r="B496" t="s">
        <v>652</v>
      </c>
      <c r="C496" t="s">
        <v>653</v>
      </c>
      <c r="D496" t="s">
        <v>654</v>
      </c>
      <c r="E496" t="s">
        <v>52</v>
      </c>
      <c r="F496" t="s">
        <v>608</v>
      </c>
      <c r="G496" t="s">
        <v>47</v>
      </c>
      <c r="H496" t="s">
        <v>668</v>
      </c>
      <c r="I496" t="s">
        <v>43</v>
      </c>
      <c r="J496" t="s">
        <v>681</v>
      </c>
      <c r="K496">
        <v>0</v>
      </c>
      <c r="L496">
        <v>4</v>
      </c>
      <c r="M496">
        <v>2</v>
      </c>
      <c r="N496">
        <v>0</v>
      </c>
    </row>
    <row r="497" spans="1:14">
      <c r="A497">
        <v>496</v>
      </c>
      <c r="B497" t="s">
        <v>652</v>
      </c>
      <c r="C497" t="s">
        <v>653</v>
      </c>
      <c r="D497" t="s">
        <v>654</v>
      </c>
      <c r="E497" t="s">
        <v>52</v>
      </c>
      <c r="F497" t="s">
        <v>608</v>
      </c>
      <c r="G497" t="s">
        <v>47</v>
      </c>
      <c r="H497" t="s">
        <v>668</v>
      </c>
      <c r="I497" t="s">
        <v>41</v>
      </c>
      <c r="J497" t="s">
        <v>682</v>
      </c>
      <c r="K497">
        <v>0</v>
      </c>
      <c r="L497">
        <v>3</v>
      </c>
      <c r="M497">
        <v>2</v>
      </c>
      <c r="N497">
        <v>0</v>
      </c>
    </row>
    <row r="498" spans="1:14">
      <c r="A498">
        <v>497</v>
      </c>
      <c r="B498" t="s">
        <v>652</v>
      </c>
      <c r="C498" t="s">
        <v>653</v>
      </c>
      <c r="D498" t="s">
        <v>683</v>
      </c>
      <c r="E498" t="s">
        <v>52</v>
      </c>
      <c r="F498" t="s">
        <v>608</v>
      </c>
      <c r="G498" t="s">
        <v>47</v>
      </c>
      <c r="H498" t="s">
        <v>668</v>
      </c>
      <c r="I498" t="s">
        <v>684</v>
      </c>
      <c r="J498" t="s">
        <v>685</v>
      </c>
      <c r="K498">
        <v>9</v>
      </c>
      <c r="L498">
        <v>2</v>
      </c>
      <c r="M498">
        <v>2</v>
      </c>
      <c r="N498">
        <v>0</v>
      </c>
    </row>
    <row r="499" spans="1:14">
      <c r="A499">
        <v>498</v>
      </c>
      <c r="B499" t="s">
        <v>652</v>
      </c>
      <c r="C499" t="s">
        <v>653</v>
      </c>
      <c r="D499" t="s">
        <v>683</v>
      </c>
      <c r="E499" t="s">
        <v>52</v>
      </c>
      <c r="F499" t="s">
        <v>608</v>
      </c>
      <c r="G499" t="s">
        <v>47</v>
      </c>
      <c r="H499" t="s">
        <v>668</v>
      </c>
      <c r="I499" t="s">
        <v>686</v>
      </c>
      <c r="J499" t="s">
        <v>687</v>
      </c>
      <c r="K499">
        <v>9</v>
      </c>
      <c r="L499">
        <v>2</v>
      </c>
      <c r="M499">
        <v>3</v>
      </c>
      <c r="N499">
        <v>0</v>
      </c>
    </row>
    <row r="500" spans="1:14">
      <c r="A500">
        <v>499</v>
      </c>
      <c r="B500" t="s">
        <v>652</v>
      </c>
      <c r="C500" t="s">
        <v>653</v>
      </c>
      <c r="D500" t="s">
        <v>688</v>
      </c>
      <c r="E500" t="s">
        <v>14</v>
      </c>
      <c r="F500" t="s">
        <v>608</v>
      </c>
      <c r="G500" t="s">
        <v>47</v>
      </c>
      <c r="H500" t="s">
        <v>668</v>
      </c>
      <c r="I500" t="s">
        <v>84</v>
      </c>
      <c r="J500" t="s">
        <v>689</v>
      </c>
      <c r="K500">
        <v>7</v>
      </c>
      <c r="L500">
        <v>3</v>
      </c>
      <c r="M500">
        <v>4</v>
      </c>
      <c r="N500">
        <v>0</v>
      </c>
    </row>
    <row r="501" spans="1:14">
      <c r="A501">
        <v>500</v>
      </c>
      <c r="B501" t="s">
        <v>652</v>
      </c>
      <c r="C501" t="s">
        <v>653</v>
      </c>
      <c r="D501" t="s">
        <v>688</v>
      </c>
      <c r="E501" t="s">
        <v>14</v>
      </c>
      <c r="F501" t="s">
        <v>608</v>
      </c>
      <c r="G501" t="s">
        <v>47</v>
      </c>
      <c r="H501" t="s">
        <v>668</v>
      </c>
      <c r="I501" t="s">
        <v>84</v>
      </c>
      <c r="J501" t="s">
        <v>688</v>
      </c>
      <c r="K501">
        <v>7</v>
      </c>
      <c r="L501">
        <v>2</v>
      </c>
      <c r="M501">
        <v>3</v>
      </c>
      <c r="N501">
        <v>0</v>
      </c>
    </row>
    <row r="502" spans="1:14">
      <c r="A502">
        <v>501</v>
      </c>
      <c r="B502" t="s">
        <v>652</v>
      </c>
      <c r="C502" t="s">
        <v>653</v>
      </c>
      <c r="D502" t="s">
        <v>688</v>
      </c>
      <c r="E502" t="s">
        <v>52</v>
      </c>
      <c r="F502" t="s">
        <v>608</v>
      </c>
      <c r="G502" t="s">
        <v>47</v>
      </c>
      <c r="H502" t="s">
        <v>668</v>
      </c>
      <c r="I502" t="s">
        <v>41</v>
      </c>
      <c r="J502" t="s">
        <v>690</v>
      </c>
      <c r="K502">
        <v>8</v>
      </c>
      <c r="L502">
        <v>1</v>
      </c>
      <c r="M502">
        <v>2</v>
      </c>
      <c r="N502">
        <v>0</v>
      </c>
    </row>
    <row r="503" spans="1:14">
      <c r="A503">
        <v>502</v>
      </c>
      <c r="B503" t="s">
        <v>652</v>
      </c>
      <c r="C503" t="s">
        <v>653</v>
      </c>
      <c r="D503" t="s">
        <v>688</v>
      </c>
      <c r="E503" t="s">
        <v>14</v>
      </c>
      <c r="F503" t="s">
        <v>608</v>
      </c>
      <c r="G503" t="s">
        <v>47</v>
      </c>
      <c r="H503" t="s">
        <v>668</v>
      </c>
      <c r="I503" t="s">
        <v>27</v>
      </c>
      <c r="J503" t="s">
        <v>691</v>
      </c>
      <c r="K503">
        <v>6</v>
      </c>
      <c r="L503">
        <v>1</v>
      </c>
      <c r="M503">
        <v>2</v>
      </c>
      <c r="N503">
        <v>0</v>
      </c>
    </row>
    <row r="504" spans="1:14">
      <c r="A504">
        <v>503</v>
      </c>
      <c r="B504" t="s">
        <v>652</v>
      </c>
      <c r="C504" t="s">
        <v>653</v>
      </c>
      <c r="D504" t="s">
        <v>692</v>
      </c>
      <c r="E504" t="s">
        <v>52</v>
      </c>
      <c r="F504" t="s">
        <v>608</v>
      </c>
      <c r="G504" t="s">
        <v>47</v>
      </c>
      <c r="H504" t="s">
        <v>668</v>
      </c>
      <c r="I504" t="s">
        <v>686</v>
      </c>
      <c r="J504" t="s">
        <v>693</v>
      </c>
      <c r="K504">
        <v>9</v>
      </c>
      <c r="L504">
        <v>1</v>
      </c>
      <c r="M504">
        <v>2</v>
      </c>
      <c r="N504">
        <v>0</v>
      </c>
    </row>
    <row r="505" spans="1:14">
      <c r="A505">
        <v>504</v>
      </c>
      <c r="B505" t="s">
        <v>652</v>
      </c>
      <c r="C505" t="s">
        <v>653</v>
      </c>
      <c r="D505" t="s">
        <v>692</v>
      </c>
      <c r="E505" t="s">
        <v>14</v>
      </c>
      <c r="F505" t="s">
        <v>608</v>
      </c>
      <c r="G505" t="s">
        <v>47</v>
      </c>
      <c r="H505" t="s">
        <v>668</v>
      </c>
      <c r="I505" t="s">
        <v>684</v>
      </c>
      <c r="J505" t="s">
        <v>694</v>
      </c>
      <c r="K505">
        <v>7</v>
      </c>
      <c r="L505">
        <v>3</v>
      </c>
      <c r="M505">
        <v>5</v>
      </c>
      <c r="N505">
        <v>0</v>
      </c>
    </row>
    <row r="506" spans="1:14">
      <c r="A506">
        <v>505</v>
      </c>
      <c r="B506" t="s">
        <v>652</v>
      </c>
      <c r="C506" t="s">
        <v>653</v>
      </c>
      <c r="D506" t="s">
        <v>692</v>
      </c>
      <c r="E506" t="s">
        <v>14</v>
      </c>
      <c r="F506" t="s">
        <v>608</v>
      </c>
      <c r="G506" t="s">
        <v>47</v>
      </c>
      <c r="H506" t="s">
        <v>668</v>
      </c>
      <c r="I506" t="s">
        <v>41</v>
      </c>
      <c r="J506" t="s">
        <v>695</v>
      </c>
      <c r="K506">
        <v>9</v>
      </c>
      <c r="L506">
        <v>2</v>
      </c>
      <c r="M506">
        <v>1</v>
      </c>
      <c r="N506">
        <v>0</v>
      </c>
    </row>
    <row r="507" spans="1:14">
      <c r="A507">
        <v>506</v>
      </c>
      <c r="B507" t="s">
        <v>652</v>
      </c>
      <c r="C507" t="s">
        <v>653</v>
      </c>
      <c r="D507" t="s">
        <v>683</v>
      </c>
      <c r="E507" t="s">
        <v>52</v>
      </c>
      <c r="F507" t="s">
        <v>608</v>
      </c>
      <c r="G507" t="s">
        <v>47</v>
      </c>
      <c r="H507" t="s">
        <v>668</v>
      </c>
      <c r="I507" t="s">
        <v>684</v>
      </c>
      <c r="J507" t="s">
        <v>696</v>
      </c>
      <c r="K507">
        <v>9</v>
      </c>
      <c r="L507">
        <v>1</v>
      </c>
      <c r="M507">
        <v>2</v>
      </c>
      <c r="N507">
        <v>0</v>
      </c>
    </row>
    <row r="508" spans="1:14">
      <c r="A508">
        <v>507</v>
      </c>
      <c r="B508" t="s">
        <v>652</v>
      </c>
      <c r="C508" t="s">
        <v>653</v>
      </c>
      <c r="D508" t="s">
        <v>683</v>
      </c>
      <c r="E508" t="s">
        <v>52</v>
      </c>
      <c r="F508" t="s">
        <v>608</v>
      </c>
      <c r="G508" t="s">
        <v>47</v>
      </c>
      <c r="H508" t="s">
        <v>668</v>
      </c>
      <c r="I508" t="s">
        <v>41</v>
      </c>
      <c r="J508" t="s">
        <v>697</v>
      </c>
      <c r="K508">
        <v>9</v>
      </c>
      <c r="L508">
        <v>1</v>
      </c>
      <c r="M508">
        <v>2</v>
      </c>
      <c r="N508">
        <v>0</v>
      </c>
    </row>
    <row r="509" spans="1:14">
      <c r="A509">
        <v>508</v>
      </c>
      <c r="B509" t="s">
        <v>652</v>
      </c>
      <c r="C509" t="s">
        <v>653</v>
      </c>
      <c r="D509" t="s">
        <v>654</v>
      </c>
      <c r="E509" t="s">
        <v>52</v>
      </c>
      <c r="F509" t="s">
        <v>608</v>
      </c>
      <c r="G509" t="s">
        <v>47</v>
      </c>
      <c r="H509" t="s">
        <v>668</v>
      </c>
      <c r="I509" t="s">
        <v>686</v>
      </c>
      <c r="J509" t="s">
        <v>698</v>
      </c>
      <c r="K509">
        <v>7</v>
      </c>
      <c r="L509">
        <v>9</v>
      </c>
      <c r="M509">
        <v>6</v>
      </c>
      <c r="N509">
        <v>0</v>
      </c>
    </row>
    <row r="510" spans="1:14">
      <c r="A510">
        <v>509</v>
      </c>
      <c r="B510" t="s">
        <v>652</v>
      </c>
      <c r="C510" t="s">
        <v>653</v>
      </c>
      <c r="D510" t="s">
        <v>683</v>
      </c>
      <c r="E510" t="s">
        <v>52</v>
      </c>
      <c r="F510" t="s">
        <v>608</v>
      </c>
      <c r="G510" t="s">
        <v>47</v>
      </c>
      <c r="H510" t="s">
        <v>668</v>
      </c>
      <c r="I510" t="s">
        <v>686</v>
      </c>
      <c r="J510" t="s">
        <v>699</v>
      </c>
      <c r="K510">
        <v>9</v>
      </c>
      <c r="L510">
        <v>1</v>
      </c>
      <c r="M510">
        <v>3</v>
      </c>
      <c r="N510">
        <v>0</v>
      </c>
    </row>
    <row r="511" spans="1:14">
      <c r="A511">
        <v>510</v>
      </c>
      <c r="B511" t="s">
        <v>652</v>
      </c>
      <c r="C511" t="s">
        <v>700</v>
      </c>
      <c r="D511" t="s">
        <v>701</v>
      </c>
      <c r="E511" t="s">
        <v>22</v>
      </c>
      <c r="F511" t="s">
        <v>608</v>
      </c>
      <c r="G511" t="s">
        <v>122</v>
      </c>
      <c r="H511" t="s">
        <v>702</v>
      </c>
      <c r="I511" t="s">
        <v>20</v>
      </c>
      <c r="J511" t="s">
        <v>703</v>
      </c>
      <c r="K511">
        <v>3</v>
      </c>
      <c r="L511">
        <v>3</v>
      </c>
      <c r="M511">
        <v>2</v>
      </c>
      <c r="N511">
        <v>0</v>
      </c>
    </row>
    <row r="512" spans="1:14">
      <c r="A512">
        <v>511</v>
      </c>
      <c r="B512" t="s">
        <v>652</v>
      </c>
      <c r="C512" t="s">
        <v>700</v>
      </c>
      <c r="D512" t="s">
        <v>701</v>
      </c>
      <c r="E512" t="s">
        <v>22</v>
      </c>
      <c r="F512" t="s">
        <v>608</v>
      </c>
      <c r="G512" t="s">
        <v>122</v>
      </c>
      <c r="H512" t="s">
        <v>702</v>
      </c>
      <c r="I512" t="s">
        <v>20</v>
      </c>
      <c r="J512" t="s">
        <v>704</v>
      </c>
      <c r="K512">
        <v>3</v>
      </c>
      <c r="L512">
        <v>3</v>
      </c>
      <c r="M512">
        <v>1</v>
      </c>
      <c r="N512">
        <v>0</v>
      </c>
    </row>
    <row r="513" spans="1:14">
      <c r="A513">
        <v>512</v>
      </c>
      <c r="B513" t="s">
        <v>652</v>
      </c>
      <c r="C513" t="s">
        <v>700</v>
      </c>
      <c r="D513" t="s">
        <v>701</v>
      </c>
      <c r="E513" t="s">
        <v>34</v>
      </c>
      <c r="F513" t="s">
        <v>608</v>
      </c>
      <c r="G513" t="s">
        <v>26</v>
      </c>
      <c r="H513" t="s">
        <v>702</v>
      </c>
      <c r="I513" t="s">
        <v>41</v>
      </c>
      <c r="J513" t="s">
        <v>705</v>
      </c>
      <c r="K513">
        <v>4</v>
      </c>
      <c r="L513">
        <v>3</v>
      </c>
      <c r="M513">
        <v>1</v>
      </c>
      <c r="N513">
        <v>0</v>
      </c>
    </row>
    <row r="514" spans="1:14">
      <c r="A514">
        <v>513</v>
      </c>
      <c r="B514" t="s">
        <v>652</v>
      </c>
      <c r="C514" t="s">
        <v>700</v>
      </c>
      <c r="D514" t="s">
        <v>701</v>
      </c>
      <c r="E514" t="s">
        <v>34</v>
      </c>
      <c r="F514" t="s">
        <v>608</v>
      </c>
      <c r="G514" t="s">
        <v>26</v>
      </c>
      <c r="H514" t="s">
        <v>706</v>
      </c>
      <c r="I514" t="s">
        <v>43</v>
      </c>
      <c r="J514" t="s">
        <v>707</v>
      </c>
      <c r="K514">
        <v>3</v>
      </c>
      <c r="L514">
        <v>5</v>
      </c>
      <c r="M514">
        <v>1</v>
      </c>
      <c r="N514">
        <v>0</v>
      </c>
    </row>
    <row r="515" spans="1:14">
      <c r="A515">
        <v>514</v>
      </c>
      <c r="B515" t="s">
        <v>652</v>
      </c>
      <c r="C515" t="s">
        <v>700</v>
      </c>
      <c r="D515" t="s">
        <v>701</v>
      </c>
      <c r="E515" t="s">
        <v>34</v>
      </c>
      <c r="F515" t="s">
        <v>608</v>
      </c>
      <c r="G515" t="s">
        <v>122</v>
      </c>
      <c r="H515" t="s">
        <v>706</v>
      </c>
      <c r="I515" t="s">
        <v>43</v>
      </c>
      <c r="J515" t="s">
        <v>708</v>
      </c>
      <c r="K515">
        <v>4</v>
      </c>
      <c r="L515">
        <v>3</v>
      </c>
      <c r="M515">
        <v>1</v>
      </c>
      <c r="N515">
        <v>0</v>
      </c>
    </row>
    <row r="516" spans="1:14">
      <c r="A516">
        <v>515</v>
      </c>
      <c r="B516" t="s">
        <v>652</v>
      </c>
      <c r="C516" t="s">
        <v>700</v>
      </c>
      <c r="D516" t="s">
        <v>701</v>
      </c>
      <c r="E516" t="s">
        <v>34</v>
      </c>
      <c r="F516" t="s">
        <v>608</v>
      </c>
      <c r="G516" t="s">
        <v>26</v>
      </c>
      <c r="H516" t="s">
        <v>706</v>
      </c>
      <c r="I516" t="s">
        <v>41</v>
      </c>
      <c r="J516" t="s">
        <v>709</v>
      </c>
      <c r="K516">
        <v>5</v>
      </c>
      <c r="L516">
        <v>3</v>
      </c>
      <c r="M516">
        <v>1</v>
      </c>
      <c r="N516">
        <v>0</v>
      </c>
    </row>
    <row r="517" spans="1:14">
      <c r="A517">
        <v>516</v>
      </c>
      <c r="B517" t="s">
        <v>652</v>
      </c>
      <c r="C517" t="s">
        <v>671</v>
      </c>
      <c r="D517" t="s">
        <v>710</v>
      </c>
      <c r="E517" t="s">
        <v>34</v>
      </c>
      <c r="F517" t="s">
        <v>608</v>
      </c>
      <c r="G517" t="s">
        <v>26</v>
      </c>
      <c r="H517" t="s">
        <v>711</v>
      </c>
      <c r="I517" t="s">
        <v>53</v>
      </c>
      <c r="J517" t="s">
        <v>712</v>
      </c>
      <c r="K517">
        <v>6</v>
      </c>
      <c r="L517">
        <v>2</v>
      </c>
      <c r="M517">
        <v>2</v>
      </c>
      <c r="N517">
        <v>0</v>
      </c>
    </row>
    <row r="518" spans="1:14">
      <c r="A518">
        <v>517</v>
      </c>
      <c r="B518" t="s">
        <v>652</v>
      </c>
      <c r="C518" t="s">
        <v>671</v>
      </c>
      <c r="D518" t="s">
        <v>710</v>
      </c>
      <c r="E518" t="s">
        <v>34</v>
      </c>
      <c r="F518" t="s">
        <v>608</v>
      </c>
      <c r="G518" t="s">
        <v>26</v>
      </c>
      <c r="H518" t="s">
        <v>713</v>
      </c>
      <c r="I518" t="s">
        <v>41</v>
      </c>
      <c r="J518" t="s">
        <v>714</v>
      </c>
      <c r="K518">
        <v>5</v>
      </c>
      <c r="L518">
        <v>3</v>
      </c>
      <c r="M518">
        <v>2</v>
      </c>
      <c r="N518">
        <v>0</v>
      </c>
    </row>
    <row r="519" spans="1:14">
      <c r="A519">
        <v>518</v>
      </c>
      <c r="B519" t="s">
        <v>652</v>
      </c>
      <c r="C519" t="s">
        <v>671</v>
      </c>
      <c r="D519" t="s">
        <v>710</v>
      </c>
      <c r="E519" t="s">
        <v>34</v>
      </c>
      <c r="F519" t="s">
        <v>608</v>
      </c>
      <c r="G519" t="s">
        <v>26</v>
      </c>
      <c r="H519" t="s">
        <v>711</v>
      </c>
      <c r="I519" t="s">
        <v>41</v>
      </c>
      <c r="J519" t="s">
        <v>715</v>
      </c>
      <c r="K519">
        <v>6</v>
      </c>
      <c r="L519">
        <v>2</v>
      </c>
      <c r="M519">
        <v>2</v>
      </c>
      <c r="N519">
        <v>0</v>
      </c>
    </row>
    <row r="520" spans="1:14">
      <c r="A520">
        <v>519</v>
      </c>
      <c r="B520" t="s">
        <v>652</v>
      </c>
      <c r="C520" t="s">
        <v>671</v>
      </c>
      <c r="D520" t="s">
        <v>710</v>
      </c>
      <c r="E520" t="s">
        <v>34</v>
      </c>
      <c r="F520" t="s">
        <v>608</v>
      </c>
      <c r="G520" t="s">
        <v>26</v>
      </c>
      <c r="H520" t="s">
        <v>706</v>
      </c>
      <c r="I520" t="s">
        <v>41</v>
      </c>
      <c r="J520" t="s">
        <v>716</v>
      </c>
      <c r="K520">
        <v>8</v>
      </c>
      <c r="L520">
        <v>3</v>
      </c>
      <c r="M520">
        <v>4</v>
      </c>
      <c r="N520">
        <v>0</v>
      </c>
    </row>
    <row r="521" spans="1:14">
      <c r="A521">
        <v>520</v>
      </c>
      <c r="B521" t="s">
        <v>652</v>
      </c>
      <c r="C521" t="s">
        <v>671</v>
      </c>
      <c r="D521" t="s">
        <v>710</v>
      </c>
      <c r="E521" t="s">
        <v>52</v>
      </c>
      <c r="F521" t="s">
        <v>608</v>
      </c>
      <c r="G521" t="s">
        <v>47</v>
      </c>
      <c r="H521" t="s">
        <v>706</v>
      </c>
      <c r="I521" t="s">
        <v>41</v>
      </c>
      <c r="J521" t="s">
        <v>717</v>
      </c>
      <c r="K521">
        <v>9</v>
      </c>
      <c r="L521">
        <v>1</v>
      </c>
      <c r="M521">
        <v>2</v>
      </c>
      <c r="N521">
        <v>0</v>
      </c>
    </row>
    <row r="522" spans="1:14">
      <c r="A522">
        <v>521</v>
      </c>
      <c r="B522" t="s">
        <v>652</v>
      </c>
      <c r="C522" t="s">
        <v>671</v>
      </c>
      <c r="D522" t="s">
        <v>710</v>
      </c>
      <c r="E522" t="s">
        <v>52</v>
      </c>
      <c r="F522" t="s">
        <v>608</v>
      </c>
      <c r="G522" t="s">
        <v>47</v>
      </c>
      <c r="H522" t="s">
        <v>718</v>
      </c>
      <c r="I522" t="s">
        <v>41</v>
      </c>
      <c r="J522" t="s">
        <v>719</v>
      </c>
      <c r="K522">
        <v>8</v>
      </c>
      <c r="L522">
        <v>1</v>
      </c>
      <c r="M522">
        <v>2</v>
      </c>
      <c r="N522">
        <v>0</v>
      </c>
    </row>
    <row r="523" spans="1:14">
      <c r="A523">
        <v>522</v>
      </c>
      <c r="B523" t="s">
        <v>652</v>
      </c>
      <c r="C523" t="s">
        <v>671</v>
      </c>
      <c r="D523" t="s">
        <v>710</v>
      </c>
      <c r="E523" t="s">
        <v>52</v>
      </c>
      <c r="F523" t="s">
        <v>608</v>
      </c>
      <c r="G523" t="s">
        <v>47</v>
      </c>
      <c r="H523" t="s">
        <v>718</v>
      </c>
      <c r="I523" t="s">
        <v>41</v>
      </c>
      <c r="J523" t="s">
        <v>720</v>
      </c>
      <c r="K523">
        <v>7</v>
      </c>
      <c r="L523">
        <v>3</v>
      </c>
      <c r="M523">
        <v>3</v>
      </c>
      <c r="N523">
        <v>0</v>
      </c>
    </row>
    <row r="524" spans="1:14">
      <c r="A524">
        <v>523</v>
      </c>
      <c r="B524" t="s">
        <v>652</v>
      </c>
      <c r="C524" t="s">
        <v>671</v>
      </c>
      <c r="D524" t="s">
        <v>710</v>
      </c>
      <c r="E524" t="s">
        <v>52</v>
      </c>
      <c r="F524" t="s">
        <v>608</v>
      </c>
      <c r="G524" t="s">
        <v>47</v>
      </c>
      <c r="H524" t="s">
        <v>718</v>
      </c>
      <c r="I524" t="s">
        <v>41</v>
      </c>
      <c r="J524" t="s">
        <v>721</v>
      </c>
      <c r="K524">
        <v>4</v>
      </c>
      <c r="L524">
        <v>3</v>
      </c>
      <c r="M524">
        <v>3</v>
      </c>
      <c r="N524">
        <v>0</v>
      </c>
    </row>
    <row r="525" spans="1:14">
      <c r="A525">
        <v>524</v>
      </c>
      <c r="B525" t="s">
        <v>652</v>
      </c>
      <c r="C525" t="s">
        <v>671</v>
      </c>
      <c r="D525" t="s">
        <v>710</v>
      </c>
      <c r="E525" t="s">
        <v>52</v>
      </c>
      <c r="F525" t="s">
        <v>608</v>
      </c>
      <c r="G525" t="s">
        <v>47</v>
      </c>
      <c r="H525" t="s">
        <v>718</v>
      </c>
      <c r="I525" t="s">
        <v>41</v>
      </c>
      <c r="J525" t="s">
        <v>722</v>
      </c>
      <c r="K525">
        <v>4</v>
      </c>
      <c r="L525">
        <v>3</v>
      </c>
      <c r="M525">
        <v>3</v>
      </c>
      <c r="N525">
        <v>0</v>
      </c>
    </row>
    <row r="526" spans="1:14">
      <c r="A526">
        <v>525</v>
      </c>
      <c r="B526" t="s">
        <v>652</v>
      </c>
      <c r="C526" t="s">
        <v>671</v>
      </c>
      <c r="D526" t="s">
        <v>672</v>
      </c>
      <c r="E526" t="s">
        <v>14</v>
      </c>
      <c r="F526" t="s">
        <v>608</v>
      </c>
      <c r="G526" t="s">
        <v>35</v>
      </c>
      <c r="H526" t="s">
        <v>718</v>
      </c>
      <c r="I526" t="s">
        <v>27</v>
      </c>
      <c r="J526" t="s">
        <v>723</v>
      </c>
      <c r="K526">
        <v>6</v>
      </c>
      <c r="L526">
        <v>6</v>
      </c>
      <c r="M526">
        <v>2</v>
      </c>
      <c r="N526">
        <v>0</v>
      </c>
    </row>
    <row r="527" spans="1:14">
      <c r="A527">
        <v>526</v>
      </c>
      <c r="B527" t="s">
        <v>652</v>
      </c>
      <c r="C527" t="s">
        <v>671</v>
      </c>
      <c r="D527" t="s">
        <v>672</v>
      </c>
      <c r="E527" t="s">
        <v>14</v>
      </c>
      <c r="F527" t="s">
        <v>608</v>
      </c>
      <c r="G527" t="s">
        <v>26</v>
      </c>
      <c r="H527" t="s">
        <v>718</v>
      </c>
      <c r="I527" t="s">
        <v>41</v>
      </c>
      <c r="J527" t="s">
        <v>724</v>
      </c>
      <c r="K527">
        <v>8</v>
      </c>
      <c r="L527">
        <v>7</v>
      </c>
      <c r="M527">
        <v>2</v>
      </c>
      <c r="N527">
        <v>0</v>
      </c>
    </row>
    <row r="528" spans="1:14">
      <c r="A528">
        <v>527</v>
      </c>
      <c r="B528" t="s">
        <v>652</v>
      </c>
      <c r="C528" t="s">
        <v>671</v>
      </c>
      <c r="D528" t="s">
        <v>672</v>
      </c>
      <c r="E528" t="s">
        <v>14</v>
      </c>
      <c r="F528" t="s">
        <v>608</v>
      </c>
      <c r="G528" t="s">
        <v>26</v>
      </c>
      <c r="H528" t="s">
        <v>718</v>
      </c>
      <c r="I528" t="s">
        <v>41</v>
      </c>
      <c r="J528" t="s">
        <v>725</v>
      </c>
      <c r="K528">
        <v>8</v>
      </c>
      <c r="L528">
        <v>5</v>
      </c>
      <c r="M528">
        <v>1</v>
      </c>
      <c r="N528">
        <v>0</v>
      </c>
    </row>
    <row r="529" spans="1:14">
      <c r="A529">
        <v>528</v>
      </c>
      <c r="B529" t="s">
        <v>652</v>
      </c>
      <c r="C529" t="s">
        <v>671</v>
      </c>
      <c r="D529" t="s">
        <v>672</v>
      </c>
      <c r="E529" t="s">
        <v>52</v>
      </c>
      <c r="F529" t="s">
        <v>608</v>
      </c>
      <c r="G529" t="s">
        <v>47</v>
      </c>
      <c r="H529" t="s">
        <v>718</v>
      </c>
      <c r="I529" t="s">
        <v>41</v>
      </c>
      <c r="J529" t="s">
        <v>726</v>
      </c>
      <c r="K529">
        <v>9</v>
      </c>
      <c r="L529">
        <v>2</v>
      </c>
      <c r="M529">
        <v>1</v>
      </c>
      <c r="N529">
        <v>0</v>
      </c>
    </row>
    <row r="530" spans="1:14">
      <c r="A530">
        <v>529</v>
      </c>
      <c r="B530" t="s">
        <v>652</v>
      </c>
      <c r="C530" t="s">
        <v>671</v>
      </c>
      <c r="D530" t="s">
        <v>672</v>
      </c>
      <c r="E530" t="s">
        <v>14</v>
      </c>
      <c r="F530" t="s">
        <v>608</v>
      </c>
      <c r="G530" t="s">
        <v>26</v>
      </c>
      <c r="H530" t="s">
        <v>718</v>
      </c>
      <c r="I530" t="s">
        <v>684</v>
      </c>
      <c r="J530" t="s">
        <v>727</v>
      </c>
      <c r="K530">
        <v>8</v>
      </c>
      <c r="L530">
        <v>16</v>
      </c>
      <c r="M530">
        <v>10</v>
      </c>
      <c r="N530">
        <v>0</v>
      </c>
    </row>
    <row r="531" spans="1:14">
      <c r="A531">
        <v>530</v>
      </c>
      <c r="B531" t="s">
        <v>652</v>
      </c>
      <c r="C531" t="s">
        <v>671</v>
      </c>
      <c r="D531" t="s">
        <v>672</v>
      </c>
      <c r="E531" t="s">
        <v>14</v>
      </c>
      <c r="F531" t="s">
        <v>608</v>
      </c>
      <c r="G531" t="s">
        <v>35</v>
      </c>
      <c r="H531" t="s">
        <v>718</v>
      </c>
      <c r="I531" t="s">
        <v>684</v>
      </c>
      <c r="J531" t="s">
        <v>728</v>
      </c>
      <c r="K531">
        <v>8</v>
      </c>
      <c r="L531">
        <v>14</v>
      </c>
      <c r="M531">
        <v>8</v>
      </c>
      <c r="N531">
        <v>0</v>
      </c>
    </row>
    <row r="532" spans="1:14">
      <c r="A532">
        <v>531</v>
      </c>
      <c r="B532" t="s">
        <v>652</v>
      </c>
      <c r="C532" t="s">
        <v>671</v>
      </c>
      <c r="D532" t="s">
        <v>672</v>
      </c>
      <c r="E532" t="s">
        <v>14</v>
      </c>
      <c r="F532" t="s">
        <v>608</v>
      </c>
      <c r="G532" t="s">
        <v>26</v>
      </c>
      <c r="H532" t="s">
        <v>718</v>
      </c>
      <c r="I532" t="s">
        <v>352</v>
      </c>
      <c r="J532" t="s">
        <v>729</v>
      </c>
      <c r="K532">
        <v>8</v>
      </c>
      <c r="L532">
        <v>8</v>
      </c>
      <c r="M532">
        <v>5</v>
      </c>
      <c r="N532">
        <v>0</v>
      </c>
    </row>
    <row r="533" spans="1:14">
      <c r="A533">
        <v>532</v>
      </c>
      <c r="B533" t="s">
        <v>652</v>
      </c>
      <c r="C533" t="s">
        <v>671</v>
      </c>
      <c r="D533" t="s">
        <v>672</v>
      </c>
      <c r="E533" t="s">
        <v>52</v>
      </c>
      <c r="F533" t="s">
        <v>608</v>
      </c>
      <c r="G533" t="s">
        <v>47</v>
      </c>
      <c r="H533" t="s">
        <v>718</v>
      </c>
      <c r="I533" t="s">
        <v>43</v>
      </c>
      <c r="J533" t="s">
        <v>730</v>
      </c>
      <c r="K533">
        <v>7</v>
      </c>
      <c r="L533">
        <v>9</v>
      </c>
      <c r="M533">
        <v>6</v>
      </c>
      <c r="N533">
        <v>0</v>
      </c>
    </row>
    <row r="534" spans="1:14">
      <c r="A534">
        <v>533</v>
      </c>
      <c r="B534" t="s">
        <v>652</v>
      </c>
      <c r="C534" t="s">
        <v>671</v>
      </c>
      <c r="D534" t="s">
        <v>672</v>
      </c>
      <c r="E534" t="s">
        <v>14</v>
      </c>
      <c r="F534" t="s">
        <v>608</v>
      </c>
      <c r="G534" t="s">
        <v>47</v>
      </c>
      <c r="H534" t="s">
        <v>718</v>
      </c>
      <c r="I534" t="s">
        <v>684</v>
      </c>
      <c r="J534" t="s">
        <v>731</v>
      </c>
      <c r="K534">
        <v>9</v>
      </c>
      <c r="L534">
        <v>17</v>
      </c>
      <c r="M534">
        <v>12</v>
      </c>
      <c r="N534">
        <v>0</v>
      </c>
    </row>
    <row r="535" spans="1:14">
      <c r="A535">
        <v>534</v>
      </c>
      <c r="B535" t="s">
        <v>652</v>
      </c>
      <c r="C535" t="s">
        <v>671</v>
      </c>
      <c r="D535" t="s">
        <v>672</v>
      </c>
      <c r="E535" t="s">
        <v>14</v>
      </c>
      <c r="F535" t="s">
        <v>608</v>
      </c>
      <c r="G535" t="s">
        <v>47</v>
      </c>
      <c r="H535" t="s">
        <v>718</v>
      </c>
      <c r="I535" t="s">
        <v>686</v>
      </c>
      <c r="J535" t="s">
        <v>732</v>
      </c>
      <c r="K535">
        <v>9</v>
      </c>
      <c r="L535">
        <v>2</v>
      </c>
      <c r="M535">
        <v>5</v>
      </c>
      <c r="N535">
        <v>0</v>
      </c>
    </row>
    <row r="536" spans="1:14">
      <c r="A536">
        <v>535</v>
      </c>
      <c r="B536" t="s">
        <v>652</v>
      </c>
      <c r="C536" t="s">
        <v>671</v>
      </c>
      <c r="D536" t="s">
        <v>672</v>
      </c>
      <c r="E536" t="s">
        <v>14</v>
      </c>
      <c r="F536" t="s">
        <v>608</v>
      </c>
      <c r="G536" t="s">
        <v>26</v>
      </c>
      <c r="H536" t="s">
        <v>718</v>
      </c>
      <c r="I536" t="s">
        <v>684</v>
      </c>
      <c r="J536" t="s">
        <v>733</v>
      </c>
      <c r="K536">
        <v>7</v>
      </c>
      <c r="L536">
        <v>12</v>
      </c>
      <c r="M536">
        <v>7</v>
      </c>
      <c r="N536">
        <v>0</v>
      </c>
    </row>
    <row r="537" spans="1:14">
      <c r="A537">
        <v>536</v>
      </c>
      <c r="B537" t="s">
        <v>652</v>
      </c>
      <c r="C537" t="s">
        <v>671</v>
      </c>
      <c r="D537" t="s">
        <v>734</v>
      </c>
      <c r="E537" t="s">
        <v>14</v>
      </c>
      <c r="F537" t="s">
        <v>608</v>
      </c>
      <c r="G537" t="s">
        <v>26</v>
      </c>
      <c r="H537" t="s">
        <v>735</v>
      </c>
      <c r="I537" t="s">
        <v>41</v>
      </c>
      <c r="J537" t="s">
        <v>736</v>
      </c>
      <c r="K537">
        <v>8</v>
      </c>
      <c r="L537">
        <v>2</v>
      </c>
      <c r="M537">
        <v>6</v>
      </c>
      <c r="N537">
        <v>0</v>
      </c>
    </row>
    <row r="538" spans="1:14">
      <c r="A538">
        <v>537</v>
      </c>
      <c r="B538" t="s">
        <v>652</v>
      </c>
      <c r="C538" t="s">
        <v>671</v>
      </c>
      <c r="D538" t="s">
        <v>734</v>
      </c>
      <c r="E538" t="s">
        <v>52</v>
      </c>
      <c r="F538" t="s">
        <v>608</v>
      </c>
      <c r="G538" t="s">
        <v>47</v>
      </c>
      <c r="H538" t="s">
        <v>735</v>
      </c>
      <c r="I538" t="s">
        <v>41</v>
      </c>
      <c r="J538" t="s">
        <v>737</v>
      </c>
      <c r="K538">
        <v>9</v>
      </c>
      <c r="L538">
        <v>1</v>
      </c>
      <c r="M538">
        <v>6</v>
      </c>
      <c r="N538">
        <v>0</v>
      </c>
    </row>
    <row r="539" spans="1:14">
      <c r="A539">
        <v>538</v>
      </c>
      <c r="B539" t="s">
        <v>652</v>
      </c>
      <c r="C539" t="s">
        <v>671</v>
      </c>
      <c r="D539" t="s">
        <v>734</v>
      </c>
      <c r="E539" t="s">
        <v>52</v>
      </c>
      <c r="F539" t="s">
        <v>608</v>
      </c>
      <c r="G539" t="s">
        <v>47</v>
      </c>
      <c r="H539" t="s">
        <v>735</v>
      </c>
      <c r="I539" t="s">
        <v>103</v>
      </c>
      <c r="J539" t="s">
        <v>738</v>
      </c>
      <c r="K539">
        <v>8</v>
      </c>
      <c r="L539">
        <v>1</v>
      </c>
      <c r="M539">
        <v>2</v>
      </c>
      <c r="N539">
        <v>0</v>
      </c>
    </row>
    <row r="540" spans="1:14">
      <c r="A540">
        <v>539</v>
      </c>
      <c r="B540" t="s">
        <v>652</v>
      </c>
      <c r="C540" t="s">
        <v>739</v>
      </c>
      <c r="D540" t="s">
        <v>740</v>
      </c>
      <c r="E540" t="s">
        <v>34</v>
      </c>
      <c r="F540" t="s">
        <v>608</v>
      </c>
      <c r="G540" t="s">
        <v>75</v>
      </c>
      <c r="H540" t="s">
        <v>741</v>
      </c>
      <c r="I540" t="s">
        <v>53</v>
      </c>
      <c r="J540" t="s">
        <v>742</v>
      </c>
      <c r="K540">
        <v>7</v>
      </c>
      <c r="L540">
        <v>7</v>
      </c>
      <c r="M540">
        <v>3</v>
      </c>
      <c r="N540">
        <v>0</v>
      </c>
    </row>
    <row r="541" spans="1:14">
      <c r="A541">
        <v>540</v>
      </c>
      <c r="B541" t="s">
        <v>652</v>
      </c>
      <c r="C541" t="s">
        <v>739</v>
      </c>
      <c r="D541" t="s">
        <v>740</v>
      </c>
      <c r="E541" t="s">
        <v>52</v>
      </c>
      <c r="F541" t="s">
        <v>608</v>
      </c>
      <c r="G541" t="s">
        <v>75</v>
      </c>
      <c r="H541" t="s">
        <v>741</v>
      </c>
      <c r="I541" t="s">
        <v>53</v>
      </c>
      <c r="J541" t="s">
        <v>743</v>
      </c>
      <c r="K541">
        <v>9</v>
      </c>
      <c r="L541">
        <v>4</v>
      </c>
      <c r="M541">
        <v>2</v>
      </c>
      <c r="N541">
        <v>0</v>
      </c>
    </row>
    <row r="542" spans="1:14">
      <c r="A542">
        <v>541</v>
      </c>
      <c r="B542" t="s">
        <v>652</v>
      </c>
      <c r="C542" t="s">
        <v>739</v>
      </c>
      <c r="D542" t="s">
        <v>744</v>
      </c>
      <c r="E542" t="s">
        <v>34</v>
      </c>
      <c r="F542" t="s">
        <v>608</v>
      </c>
      <c r="G542" t="s">
        <v>75</v>
      </c>
      <c r="H542" t="s">
        <v>741</v>
      </c>
      <c r="I542" t="s">
        <v>684</v>
      </c>
      <c r="J542" t="s">
        <v>745</v>
      </c>
      <c r="K542">
        <v>6</v>
      </c>
      <c r="L542">
        <v>5</v>
      </c>
      <c r="M542">
        <v>3</v>
      </c>
      <c r="N542">
        <v>0</v>
      </c>
    </row>
    <row r="543" spans="1:14">
      <c r="A543">
        <v>542</v>
      </c>
      <c r="B543" t="s">
        <v>652</v>
      </c>
      <c r="C543" t="s">
        <v>739</v>
      </c>
      <c r="D543" t="s">
        <v>746</v>
      </c>
      <c r="E543" t="s">
        <v>52</v>
      </c>
      <c r="F543" t="s">
        <v>747</v>
      </c>
      <c r="G543" t="s">
        <v>75</v>
      </c>
      <c r="H543" t="s">
        <v>748</v>
      </c>
      <c r="I543" t="s">
        <v>43</v>
      </c>
      <c r="J543" t="s">
        <v>749</v>
      </c>
      <c r="K543">
        <v>8</v>
      </c>
      <c r="L543">
        <v>12</v>
      </c>
      <c r="M543">
        <v>7</v>
      </c>
      <c r="N543">
        <v>0</v>
      </c>
    </row>
    <row r="544" spans="1:14">
      <c r="A544">
        <v>543</v>
      </c>
      <c r="B544" t="s">
        <v>652</v>
      </c>
      <c r="C544" t="s">
        <v>739</v>
      </c>
      <c r="D544" t="s">
        <v>750</v>
      </c>
      <c r="E544" t="s">
        <v>34</v>
      </c>
      <c r="F544" t="s">
        <v>747</v>
      </c>
      <c r="G544" t="s">
        <v>75</v>
      </c>
      <c r="H544" t="s">
        <v>751</v>
      </c>
      <c r="I544" t="s">
        <v>684</v>
      </c>
      <c r="J544" t="s">
        <v>750</v>
      </c>
      <c r="K544">
        <v>3</v>
      </c>
      <c r="L544">
        <v>19</v>
      </c>
      <c r="M544">
        <v>8</v>
      </c>
      <c r="N544">
        <v>0</v>
      </c>
    </row>
    <row r="545" spans="1:14">
      <c r="A545">
        <v>544</v>
      </c>
      <c r="B545" t="s">
        <v>652</v>
      </c>
      <c r="C545" t="s">
        <v>739</v>
      </c>
      <c r="D545" t="s">
        <v>750</v>
      </c>
      <c r="E545" t="s">
        <v>80</v>
      </c>
      <c r="F545" t="s">
        <v>747</v>
      </c>
      <c r="G545" t="s">
        <v>75</v>
      </c>
      <c r="H545" t="s">
        <v>751</v>
      </c>
      <c r="I545" t="s">
        <v>352</v>
      </c>
      <c r="J545" t="s">
        <v>752</v>
      </c>
      <c r="K545">
        <v>3</v>
      </c>
      <c r="L545">
        <v>16</v>
      </c>
      <c r="M545">
        <v>6</v>
      </c>
      <c r="N545">
        <v>0</v>
      </c>
    </row>
    <row r="546" spans="1:14">
      <c r="A546">
        <v>545</v>
      </c>
      <c r="B546" t="s">
        <v>652</v>
      </c>
      <c r="C546" t="s">
        <v>739</v>
      </c>
      <c r="D546" t="s">
        <v>750</v>
      </c>
      <c r="E546" t="s">
        <v>52</v>
      </c>
      <c r="F546" t="s">
        <v>747</v>
      </c>
      <c r="G546" t="s">
        <v>75</v>
      </c>
      <c r="H546" t="s">
        <v>751</v>
      </c>
      <c r="I546" t="s">
        <v>352</v>
      </c>
      <c r="J546" t="s">
        <v>753</v>
      </c>
      <c r="K546">
        <v>7</v>
      </c>
      <c r="L546">
        <v>7</v>
      </c>
      <c r="M546">
        <v>3</v>
      </c>
      <c r="N546">
        <v>0</v>
      </c>
    </row>
    <row r="547" spans="1:14">
      <c r="A547">
        <v>546</v>
      </c>
      <c r="B547" t="s">
        <v>652</v>
      </c>
      <c r="C547" t="s">
        <v>739</v>
      </c>
      <c r="D547" t="s">
        <v>750</v>
      </c>
      <c r="E547" t="s">
        <v>14</v>
      </c>
      <c r="F547" t="s">
        <v>747</v>
      </c>
      <c r="G547" t="s">
        <v>75</v>
      </c>
      <c r="H547" t="s">
        <v>751</v>
      </c>
      <c r="I547" t="s">
        <v>103</v>
      </c>
      <c r="J547" t="s">
        <v>754</v>
      </c>
      <c r="K547">
        <v>8</v>
      </c>
      <c r="L547">
        <v>12</v>
      </c>
      <c r="M547">
        <v>6</v>
      </c>
      <c r="N547">
        <v>0</v>
      </c>
    </row>
    <row r="548" spans="1:14">
      <c r="A548">
        <v>547</v>
      </c>
      <c r="B548" t="s">
        <v>652</v>
      </c>
      <c r="C548" t="s">
        <v>739</v>
      </c>
      <c r="D548" t="s">
        <v>744</v>
      </c>
      <c r="E548" t="s">
        <v>52</v>
      </c>
      <c r="F548" t="s">
        <v>747</v>
      </c>
      <c r="G548" t="s">
        <v>75</v>
      </c>
      <c r="H548" t="s">
        <v>741</v>
      </c>
      <c r="I548" t="s">
        <v>686</v>
      </c>
      <c r="J548" t="s">
        <v>744</v>
      </c>
      <c r="K548">
        <v>8</v>
      </c>
      <c r="L548">
        <v>7</v>
      </c>
      <c r="M548">
        <v>4</v>
      </c>
      <c r="N548">
        <v>0</v>
      </c>
    </row>
    <row r="549" spans="1:14">
      <c r="A549">
        <v>548</v>
      </c>
      <c r="B549" t="s">
        <v>652</v>
      </c>
      <c r="C549" t="s">
        <v>739</v>
      </c>
      <c r="D549" t="s">
        <v>744</v>
      </c>
      <c r="E549" t="s">
        <v>34</v>
      </c>
      <c r="F549" t="s">
        <v>747</v>
      </c>
      <c r="G549" t="s">
        <v>75</v>
      </c>
      <c r="H549" t="s">
        <v>755</v>
      </c>
      <c r="I549" t="s">
        <v>684</v>
      </c>
      <c r="J549" t="s">
        <v>756</v>
      </c>
      <c r="K549">
        <v>6</v>
      </c>
      <c r="L549">
        <v>9</v>
      </c>
      <c r="M549">
        <v>3</v>
      </c>
      <c r="N549">
        <v>0</v>
      </c>
    </row>
    <row r="550" spans="1:14">
      <c r="A550">
        <v>549</v>
      </c>
      <c r="B550" t="s">
        <v>652</v>
      </c>
      <c r="C550" t="s">
        <v>739</v>
      </c>
      <c r="D550" t="s">
        <v>757</v>
      </c>
      <c r="E550" t="s">
        <v>22</v>
      </c>
      <c r="F550" t="s">
        <v>747</v>
      </c>
      <c r="G550" t="s">
        <v>75</v>
      </c>
      <c r="H550" t="s">
        <v>755</v>
      </c>
      <c r="I550" t="s">
        <v>686</v>
      </c>
      <c r="J550" t="s">
        <v>758</v>
      </c>
      <c r="K550">
        <v>5</v>
      </c>
      <c r="L550">
        <v>8</v>
      </c>
      <c r="M550">
        <v>3</v>
      </c>
      <c r="N550">
        <v>0</v>
      </c>
    </row>
    <row r="551" spans="1:14">
      <c r="A551">
        <v>550</v>
      </c>
      <c r="B551" t="s">
        <v>652</v>
      </c>
      <c r="C551" t="s">
        <v>739</v>
      </c>
      <c r="D551" t="s">
        <v>759</v>
      </c>
      <c r="E551" t="s">
        <v>14</v>
      </c>
      <c r="F551" t="s">
        <v>747</v>
      </c>
      <c r="G551" t="s">
        <v>75</v>
      </c>
      <c r="H551" t="s">
        <v>755</v>
      </c>
      <c r="I551" t="s">
        <v>686</v>
      </c>
      <c r="J551" t="s">
        <v>760</v>
      </c>
      <c r="K551">
        <v>7</v>
      </c>
      <c r="L551">
        <v>12</v>
      </c>
      <c r="M551">
        <v>7</v>
      </c>
      <c r="N551">
        <v>0</v>
      </c>
    </row>
    <row r="552" spans="1:14">
      <c r="A552">
        <v>551</v>
      </c>
      <c r="B552" t="s">
        <v>652</v>
      </c>
      <c r="C552" t="s">
        <v>739</v>
      </c>
      <c r="D552" t="s">
        <v>759</v>
      </c>
      <c r="E552" t="s">
        <v>22</v>
      </c>
      <c r="F552" t="s">
        <v>747</v>
      </c>
      <c r="G552" t="s">
        <v>75</v>
      </c>
      <c r="H552" t="s">
        <v>755</v>
      </c>
      <c r="I552" t="s">
        <v>103</v>
      </c>
      <c r="J552" t="s">
        <v>761</v>
      </c>
      <c r="K552">
        <v>5</v>
      </c>
      <c r="L552">
        <v>8</v>
      </c>
      <c r="M552">
        <v>4</v>
      </c>
      <c r="N552">
        <v>0</v>
      </c>
    </row>
    <row r="553" spans="1:14">
      <c r="A553">
        <v>552</v>
      </c>
      <c r="B553" t="s">
        <v>652</v>
      </c>
      <c r="C553" t="s">
        <v>739</v>
      </c>
      <c r="D553" t="s">
        <v>750</v>
      </c>
      <c r="E553" t="s">
        <v>22</v>
      </c>
      <c r="F553" t="s">
        <v>747</v>
      </c>
      <c r="G553" t="s">
        <v>75</v>
      </c>
      <c r="H553" t="s">
        <v>762</v>
      </c>
      <c r="I553" t="s">
        <v>103</v>
      </c>
      <c r="J553" t="s">
        <v>763</v>
      </c>
      <c r="K553">
        <v>7</v>
      </c>
      <c r="L553">
        <v>8</v>
      </c>
      <c r="M553">
        <v>3</v>
      </c>
      <c r="N553">
        <v>0</v>
      </c>
    </row>
    <row r="554" spans="1:14">
      <c r="A554">
        <v>553</v>
      </c>
      <c r="B554" t="s">
        <v>652</v>
      </c>
      <c r="C554" t="s">
        <v>739</v>
      </c>
      <c r="D554" t="s">
        <v>764</v>
      </c>
      <c r="E554" t="s">
        <v>34</v>
      </c>
      <c r="F554" t="s">
        <v>747</v>
      </c>
      <c r="G554" t="s">
        <v>75</v>
      </c>
      <c r="H554" t="s">
        <v>762</v>
      </c>
      <c r="I554" t="s">
        <v>43</v>
      </c>
      <c r="J554" t="s">
        <v>765</v>
      </c>
      <c r="K554">
        <v>5</v>
      </c>
      <c r="L554">
        <v>5</v>
      </c>
      <c r="M554">
        <v>2</v>
      </c>
      <c r="N554">
        <v>0</v>
      </c>
    </row>
    <row r="555" spans="1:14">
      <c r="A555">
        <v>554</v>
      </c>
      <c r="B555" t="s">
        <v>652</v>
      </c>
      <c r="C555" t="s">
        <v>739</v>
      </c>
      <c r="D555" t="s">
        <v>766</v>
      </c>
      <c r="E555" t="s">
        <v>34</v>
      </c>
      <c r="F555" t="s">
        <v>747</v>
      </c>
      <c r="G555" t="s">
        <v>75</v>
      </c>
      <c r="H555" t="s">
        <v>767</v>
      </c>
      <c r="I555" t="s">
        <v>43</v>
      </c>
      <c r="J555" t="s">
        <v>768</v>
      </c>
      <c r="K555">
        <v>5</v>
      </c>
      <c r="L555">
        <v>7</v>
      </c>
      <c r="M555">
        <v>2</v>
      </c>
      <c r="N555">
        <v>0</v>
      </c>
    </row>
    <row r="556" spans="1:14">
      <c r="A556">
        <v>555</v>
      </c>
      <c r="B556" t="s">
        <v>652</v>
      </c>
      <c r="C556" t="s">
        <v>739</v>
      </c>
      <c r="D556" t="s">
        <v>766</v>
      </c>
      <c r="E556" t="s">
        <v>34</v>
      </c>
      <c r="F556" t="s">
        <v>747</v>
      </c>
      <c r="G556" t="s">
        <v>75</v>
      </c>
      <c r="H556" t="s">
        <v>769</v>
      </c>
      <c r="I556" t="s">
        <v>103</v>
      </c>
      <c r="J556" t="s">
        <v>770</v>
      </c>
      <c r="K556">
        <v>5</v>
      </c>
      <c r="L556">
        <v>5</v>
      </c>
      <c r="M556">
        <v>1</v>
      </c>
      <c r="N556">
        <v>0</v>
      </c>
    </row>
    <row r="557" spans="1:14">
      <c r="A557">
        <v>556</v>
      </c>
      <c r="B557" t="s">
        <v>652</v>
      </c>
      <c r="C557" t="s">
        <v>739</v>
      </c>
      <c r="D557" t="s">
        <v>771</v>
      </c>
      <c r="E557" t="s">
        <v>80</v>
      </c>
      <c r="F557" t="s">
        <v>747</v>
      </c>
      <c r="G557" t="s">
        <v>75</v>
      </c>
      <c r="H557" t="s">
        <v>769</v>
      </c>
      <c r="I557" t="s">
        <v>1587</v>
      </c>
      <c r="J557" t="s">
        <v>772</v>
      </c>
      <c r="K557">
        <v>5</v>
      </c>
      <c r="L557">
        <v>6</v>
      </c>
      <c r="M557">
        <v>2</v>
      </c>
      <c r="N557">
        <v>0</v>
      </c>
    </row>
    <row r="558" spans="1:14">
      <c r="A558">
        <v>557</v>
      </c>
      <c r="B558" t="s">
        <v>652</v>
      </c>
      <c r="C558" t="s">
        <v>739</v>
      </c>
      <c r="D558" t="s">
        <v>771</v>
      </c>
      <c r="E558" t="s">
        <v>80</v>
      </c>
      <c r="F558" t="s">
        <v>747</v>
      </c>
      <c r="G558" t="s">
        <v>75</v>
      </c>
      <c r="H558" t="s">
        <v>769</v>
      </c>
      <c r="I558" t="s">
        <v>684</v>
      </c>
      <c r="J558" t="s">
        <v>773</v>
      </c>
      <c r="K558">
        <v>7</v>
      </c>
      <c r="L558">
        <v>5</v>
      </c>
      <c r="M558">
        <v>3</v>
      </c>
      <c r="N558">
        <v>0</v>
      </c>
    </row>
    <row r="559" spans="1:14">
      <c r="A559">
        <v>558</v>
      </c>
      <c r="B559" t="s">
        <v>652</v>
      </c>
      <c r="C559" t="s">
        <v>739</v>
      </c>
      <c r="D559" t="s">
        <v>771</v>
      </c>
      <c r="E559" t="s">
        <v>80</v>
      </c>
      <c r="F559" t="s">
        <v>747</v>
      </c>
      <c r="G559" t="s">
        <v>75</v>
      </c>
      <c r="H559" t="s">
        <v>769</v>
      </c>
      <c r="I559" t="s">
        <v>686</v>
      </c>
      <c r="J559" t="s">
        <v>774</v>
      </c>
      <c r="K559">
        <v>7</v>
      </c>
      <c r="L559">
        <v>5</v>
      </c>
      <c r="M559">
        <v>4</v>
      </c>
      <c r="N559">
        <v>0</v>
      </c>
    </row>
    <row r="560" spans="1:14">
      <c r="A560">
        <v>559</v>
      </c>
      <c r="B560" t="s">
        <v>652</v>
      </c>
      <c r="C560" t="s">
        <v>739</v>
      </c>
      <c r="D560" t="s">
        <v>764</v>
      </c>
      <c r="E560" t="s">
        <v>34</v>
      </c>
      <c r="F560" t="s">
        <v>747</v>
      </c>
      <c r="G560" t="s">
        <v>75</v>
      </c>
      <c r="H560" t="s">
        <v>769</v>
      </c>
      <c r="I560" t="s">
        <v>775</v>
      </c>
      <c r="J560" t="s">
        <v>776</v>
      </c>
      <c r="K560">
        <v>5</v>
      </c>
      <c r="L560">
        <v>11</v>
      </c>
      <c r="M560">
        <v>5</v>
      </c>
      <c r="N560">
        <v>0</v>
      </c>
    </row>
    <row r="561" spans="1:14">
      <c r="A561">
        <v>560</v>
      </c>
      <c r="B561" t="s">
        <v>652</v>
      </c>
      <c r="C561" t="s">
        <v>739</v>
      </c>
      <c r="D561" t="s">
        <v>777</v>
      </c>
      <c r="E561" t="s">
        <v>34</v>
      </c>
      <c r="F561" t="s">
        <v>747</v>
      </c>
      <c r="G561" t="s">
        <v>75</v>
      </c>
      <c r="H561" t="s">
        <v>769</v>
      </c>
      <c r="I561" t="s">
        <v>103</v>
      </c>
      <c r="J561" t="s">
        <v>778</v>
      </c>
      <c r="K561">
        <v>5</v>
      </c>
      <c r="L561">
        <v>8</v>
      </c>
      <c r="M561">
        <v>5</v>
      </c>
      <c r="N561">
        <v>0</v>
      </c>
    </row>
    <row r="562" spans="1:14">
      <c r="A562">
        <v>561</v>
      </c>
      <c r="B562" t="s">
        <v>652</v>
      </c>
      <c r="C562" t="s">
        <v>739</v>
      </c>
      <c r="D562" t="s">
        <v>777</v>
      </c>
      <c r="E562" t="s">
        <v>22</v>
      </c>
      <c r="F562" t="s">
        <v>747</v>
      </c>
      <c r="G562" t="s">
        <v>75</v>
      </c>
      <c r="H562" t="s">
        <v>769</v>
      </c>
      <c r="I562" t="s">
        <v>775</v>
      </c>
      <c r="J562" t="s">
        <v>779</v>
      </c>
      <c r="K562">
        <v>6</v>
      </c>
      <c r="L562">
        <v>9</v>
      </c>
      <c r="M562">
        <v>3</v>
      </c>
      <c r="N562">
        <v>0</v>
      </c>
    </row>
    <row r="563" spans="1:14">
      <c r="A563">
        <v>562</v>
      </c>
      <c r="B563" t="s">
        <v>652</v>
      </c>
      <c r="C563" t="s">
        <v>739</v>
      </c>
      <c r="D563" t="s">
        <v>764</v>
      </c>
      <c r="E563" t="s">
        <v>14</v>
      </c>
      <c r="F563" t="s">
        <v>747</v>
      </c>
      <c r="G563" t="s">
        <v>75</v>
      </c>
      <c r="H563" t="s">
        <v>769</v>
      </c>
      <c r="I563" t="s">
        <v>775</v>
      </c>
      <c r="J563" t="s">
        <v>780</v>
      </c>
      <c r="K563">
        <v>5</v>
      </c>
      <c r="L563">
        <v>5</v>
      </c>
      <c r="M563">
        <v>2</v>
      </c>
      <c r="N563">
        <v>0</v>
      </c>
    </row>
    <row r="564" spans="1:14">
      <c r="A564">
        <v>563</v>
      </c>
      <c r="B564" t="s">
        <v>652</v>
      </c>
      <c r="C564" t="s">
        <v>739</v>
      </c>
      <c r="D564" t="s">
        <v>764</v>
      </c>
      <c r="E564" t="s">
        <v>14</v>
      </c>
      <c r="F564" t="s">
        <v>747</v>
      </c>
      <c r="G564" t="s">
        <v>75</v>
      </c>
      <c r="H564" t="s">
        <v>781</v>
      </c>
      <c r="I564" t="s">
        <v>212</v>
      </c>
      <c r="J564" t="s">
        <v>782</v>
      </c>
      <c r="K564">
        <v>6</v>
      </c>
      <c r="L564">
        <v>5</v>
      </c>
      <c r="M564">
        <v>2</v>
      </c>
      <c r="N564">
        <v>0</v>
      </c>
    </row>
    <row r="565" spans="1:14">
      <c r="A565">
        <v>564</v>
      </c>
      <c r="B565" t="s">
        <v>652</v>
      </c>
      <c r="C565" t="s">
        <v>739</v>
      </c>
      <c r="D565" t="s">
        <v>777</v>
      </c>
      <c r="E565" t="s">
        <v>22</v>
      </c>
      <c r="F565" t="s">
        <v>747</v>
      </c>
      <c r="G565" t="s">
        <v>75</v>
      </c>
      <c r="H565" t="s">
        <v>781</v>
      </c>
      <c r="I565" t="s">
        <v>686</v>
      </c>
      <c r="J565" t="s">
        <v>783</v>
      </c>
      <c r="K565">
        <v>6</v>
      </c>
      <c r="L565">
        <v>9</v>
      </c>
      <c r="M565">
        <v>3</v>
      </c>
      <c r="N565">
        <v>0</v>
      </c>
    </row>
    <row r="566" spans="1:14">
      <c r="A566">
        <v>565</v>
      </c>
      <c r="B566" t="s">
        <v>652</v>
      </c>
      <c r="C566" t="s">
        <v>739</v>
      </c>
      <c r="D566" t="s">
        <v>777</v>
      </c>
      <c r="E566" t="s">
        <v>22</v>
      </c>
      <c r="F566" t="s">
        <v>747</v>
      </c>
      <c r="G566" t="s">
        <v>75</v>
      </c>
      <c r="H566" t="s">
        <v>781</v>
      </c>
      <c r="I566" t="s">
        <v>684</v>
      </c>
      <c r="J566" t="s">
        <v>784</v>
      </c>
      <c r="K566">
        <v>5</v>
      </c>
      <c r="L566">
        <v>6</v>
      </c>
      <c r="M566">
        <v>3</v>
      </c>
      <c r="N566">
        <v>0</v>
      </c>
    </row>
    <row r="567" spans="1:14">
      <c r="A567">
        <v>566</v>
      </c>
      <c r="B567" t="s">
        <v>652</v>
      </c>
      <c r="C567" t="s">
        <v>739</v>
      </c>
      <c r="D567" t="s">
        <v>759</v>
      </c>
      <c r="E567" t="s">
        <v>14</v>
      </c>
      <c r="F567" t="s">
        <v>747</v>
      </c>
      <c r="G567" t="s">
        <v>75</v>
      </c>
      <c r="H567" t="s">
        <v>755</v>
      </c>
      <c r="I567" t="s">
        <v>103</v>
      </c>
      <c r="J567" t="s">
        <v>759</v>
      </c>
      <c r="K567">
        <v>6</v>
      </c>
      <c r="L567">
        <v>14</v>
      </c>
      <c r="M567">
        <v>8</v>
      </c>
      <c r="N567">
        <v>0</v>
      </c>
    </row>
    <row r="568" spans="1:14">
      <c r="A568">
        <v>567</v>
      </c>
      <c r="B568" t="s">
        <v>652</v>
      </c>
      <c r="C568" t="s">
        <v>739</v>
      </c>
      <c r="D568" t="s">
        <v>785</v>
      </c>
      <c r="E568" t="s">
        <v>14</v>
      </c>
      <c r="F568" t="s">
        <v>747</v>
      </c>
      <c r="G568" t="s">
        <v>75</v>
      </c>
      <c r="H568" t="s">
        <v>786</v>
      </c>
      <c r="I568" t="s">
        <v>41</v>
      </c>
      <c r="J568" t="s">
        <v>787</v>
      </c>
      <c r="K568">
        <v>7</v>
      </c>
      <c r="L568">
        <v>9</v>
      </c>
      <c r="M568">
        <v>5</v>
      </c>
      <c r="N568">
        <v>0</v>
      </c>
    </row>
    <row r="569" spans="1:14">
      <c r="A569">
        <v>568</v>
      </c>
      <c r="B569" t="s">
        <v>652</v>
      </c>
      <c r="C569" t="s">
        <v>739</v>
      </c>
      <c r="D569" t="s">
        <v>757</v>
      </c>
      <c r="E569" t="s">
        <v>22</v>
      </c>
      <c r="F569" t="s">
        <v>747</v>
      </c>
      <c r="G569" t="s">
        <v>75</v>
      </c>
      <c r="H569" t="s">
        <v>786</v>
      </c>
      <c r="I569" t="s">
        <v>27</v>
      </c>
      <c r="J569" t="s">
        <v>788</v>
      </c>
      <c r="K569">
        <v>5</v>
      </c>
      <c r="L569">
        <v>6</v>
      </c>
      <c r="M569">
        <v>4</v>
      </c>
      <c r="N569">
        <v>0</v>
      </c>
    </row>
    <row r="570" spans="1:14">
      <c r="A570">
        <v>569</v>
      </c>
      <c r="B570" t="s">
        <v>652</v>
      </c>
      <c r="C570" t="s">
        <v>739</v>
      </c>
      <c r="D570" t="s">
        <v>757</v>
      </c>
      <c r="E570" t="s">
        <v>22</v>
      </c>
      <c r="F570" t="s">
        <v>747</v>
      </c>
      <c r="G570" t="s">
        <v>75</v>
      </c>
      <c r="H570" t="s">
        <v>786</v>
      </c>
      <c r="I570" t="s">
        <v>27</v>
      </c>
      <c r="J570" t="s">
        <v>789</v>
      </c>
      <c r="K570">
        <v>6</v>
      </c>
      <c r="L570">
        <v>7</v>
      </c>
      <c r="M570">
        <v>5</v>
      </c>
      <c r="N570">
        <v>0</v>
      </c>
    </row>
    <row r="571" spans="1:14">
      <c r="A571">
        <v>570</v>
      </c>
      <c r="B571" t="s">
        <v>652</v>
      </c>
      <c r="C571" t="s">
        <v>739</v>
      </c>
      <c r="D571" t="s">
        <v>785</v>
      </c>
      <c r="E571" t="s">
        <v>14</v>
      </c>
      <c r="F571" t="s">
        <v>747</v>
      </c>
      <c r="G571" t="s">
        <v>75</v>
      </c>
      <c r="H571" t="s">
        <v>786</v>
      </c>
      <c r="I571" t="s">
        <v>141</v>
      </c>
      <c r="J571" t="s">
        <v>785</v>
      </c>
      <c r="K571">
        <v>7</v>
      </c>
      <c r="L571">
        <v>15</v>
      </c>
      <c r="M571">
        <v>7</v>
      </c>
      <c r="N571">
        <v>0</v>
      </c>
    </row>
    <row r="572" spans="1:14">
      <c r="A572">
        <v>571</v>
      </c>
      <c r="B572" t="s">
        <v>652</v>
      </c>
      <c r="C572" t="s">
        <v>739</v>
      </c>
      <c r="D572" t="s">
        <v>790</v>
      </c>
      <c r="E572" t="s">
        <v>22</v>
      </c>
      <c r="F572" t="s">
        <v>747</v>
      </c>
      <c r="G572" t="s">
        <v>75</v>
      </c>
      <c r="H572" t="s">
        <v>786</v>
      </c>
      <c r="I572" t="s">
        <v>686</v>
      </c>
      <c r="J572" t="s">
        <v>791</v>
      </c>
      <c r="K572">
        <v>5</v>
      </c>
      <c r="L572">
        <v>8</v>
      </c>
      <c r="M572">
        <v>4</v>
      </c>
      <c r="N572">
        <v>0</v>
      </c>
    </row>
    <row r="573" spans="1:14">
      <c r="A573">
        <v>572</v>
      </c>
      <c r="B573" t="s">
        <v>652</v>
      </c>
      <c r="C573" t="s">
        <v>739</v>
      </c>
      <c r="D573" t="s">
        <v>790</v>
      </c>
      <c r="E573" t="s">
        <v>22</v>
      </c>
      <c r="F573" t="s">
        <v>747</v>
      </c>
      <c r="G573" t="s">
        <v>75</v>
      </c>
      <c r="H573" t="s">
        <v>792</v>
      </c>
      <c r="I573" t="s">
        <v>686</v>
      </c>
      <c r="J573" t="s">
        <v>793</v>
      </c>
      <c r="K573">
        <v>6</v>
      </c>
      <c r="L573">
        <v>7</v>
      </c>
      <c r="M573">
        <v>5</v>
      </c>
      <c r="N573">
        <v>0</v>
      </c>
    </row>
    <row r="574" spans="1:14">
      <c r="A574">
        <v>573</v>
      </c>
      <c r="B574" t="s">
        <v>652</v>
      </c>
      <c r="C574" t="s">
        <v>739</v>
      </c>
      <c r="D574" t="s">
        <v>757</v>
      </c>
      <c r="E574" t="s">
        <v>22</v>
      </c>
      <c r="F574" t="s">
        <v>747</v>
      </c>
      <c r="G574" t="s">
        <v>75</v>
      </c>
      <c r="H574" t="s">
        <v>792</v>
      </c>
      <c r="I574" t="s">
        <v>684</v>
      </c>
      <c r="J574" t="s">
        <v>794</v>
      </c>
      <c r="K574">
        <v>6</v>
      </c>
      <c r="L574">
        <v>5</v>
      </c>
      <c r="M574">
        <v>5</v>
      </c>
      <c r="N574">
        <v>0</v>
      </c>
    </row>
    <row r="575" spans="1:14">
      <c r="A575">
        <v>574</v>
      </c>
      <c r="B575" t="s">
        <v>652</v>
      </c>
      <c r="C575" t="s">
        <v>739</v>
      </c>
      <c r="D575" t="s">
        <v>757</v>
      </c>
      <c r="E575" t="s">
        <v>22</v>
      </c>
      <c r="F575" t="s">
        <v>747</v>
      </c>
      <c r="G575" t="s">
        <v>75</v>
      </c>
      <c r="H575" t="s">
        <v>792</v>
      </c>
      <c r="I575" t="s">
        <v>686</v>
      </c>
      <c r="J575" t="s">
        <v>795</v>
      </c>
      <c r="K575">
        <v>7</v>
      </c>
      <c r="L575">
        <v>6</v>
      </c>
      <c r="M575">
        <v>4</v>
      </c>
      <c r="N575">
        <v>0</v>
      </c>
    </row>
    <row r="576" spans="1:14">
      <c r="A576">
        <v>575</v>
      </c>
      <c r="B576" t="s">
        <v>652</v>
      </c>
      <c r="C576" t="s">
        <v>739</v>
      </c>
      <c r="D576" t="s">
        <v>790</v>
      </c>
      <c r="E576" t="s">
        <v>22</v>
      </c>
      <c r="F576" t="s">
        <v>747</v>
      </c>
      <c r="G576" t="s">
        <v>75</v>
      </c>
      <c r="H576" t="s">
        <v>792</v>
      </c>
      <c r="I576" t="s">
        <v>1587</v>
      </c>
      <c r="J576" t="s">
        <v>796</v>
      </c>
      <c r="K576">
        <v>7</v>
      </c>
      <c r="L576">
        <v>7</v>
      </c>
      <c r="M576">
        <v>4</v>
      </c>
      <c r="N576">
        <v>0</v>
      </c>
    </row>
    <row r="577" spans="1:14">
      <c r="A577">
        <v>576</v>
      </c>
      <c r="B577" t="s">
        <v>652</v>
      </c>
      <c r="C577" t="s">
        <v>739</v>
      </c>
      <c r="D577" t="s">
        <v>797</v>
      </c>
      <c r="E577" t="s">
        <v>14</v>
      </c>
      <c r="F577" t="s">
        <v>798</v>
      </c>
      <c r="G577" t="s">
        <v>75</v>
      </c>
      <c r="H577" t="s">
        <v>792</v>
      </c>
      <c r="I577" t="s">
        <v>73</v>
      </c>
      <c r="J577" t="s">
        <v>799</v>
      </c>
      <c r="K577">
        <v>8</v>
      </c>
      <c r="L577">
        <v>9</v>
      </c>
      <c r="M577">
        <v>3</v>
      </c>
      <c r="N577">
        <v>0</v>
      </c>
    </row>
    <row r="578" spans="1:14">
      <c r="A578">
        <v>577</v>
      </c>
      <c r="B578" t="s">
        <v>652</v>
      </c>
      <c r="C578" t="s">
        <v>739</v>
      </c>
      <c r="D578" t="s">
        <v>797</v>
      </c>
      <c r="E578" t="s">
        <v>80</v>
      </c>
      <c r="F578" t="s">
        <v>798</v>
      </c>
      <c r="G578" t="s">
        <v>75</v>
      </c>
      <c r="H578" t="s">
        <v>792</v>
      </c>
      <c r="I578" t="s">
        <v>686</v>
      </c>
      <c r="J578" t="s">
        <v>800</v>
      </c>
      <c r="K578">
        <v>7</v>
      </c>
      <c r="L578">
        <v>5</v>
      </c>
      <c r="M578">
        <v>2</v>
      </c>
      <c r="N578">
        <v>0</v>
      </c>
    </row>
    <row r="579" spans="1:14">
      <c r="A579">
        <v>578</v>
      </c>
      <c r="B579" t="s">
        <v>652</v>
      </c>
      <c r="C579" t="s">
        <v>700</v>
      </c>
      <c r="D579" t="s">
        <v>701</v>
      </c>
      <c r="E579" t="s">
        <v>34</v>
      </c>
      <c r="F579" t="s">
        <v>15</v>
      </c>
      <c r="G579" t="s">
        <v>122</v>
      </c>
      <c r="H579" t="s">
        <v>702</v>
      </c>
      <c r="I579" t="s">
        <v>43</v>
      </c>
      <c r="J579" t="s">
        <v>801</v>
      </c>
      <c r="K579">
        <v>5</v>
      </c>
      <c r="L579">
        <v>3</v>
      </c>
      <c r="M579">
        <v>1</v>
      </c>
      <c r="N579">
        <v>0</v>
      </c>
    </row>
    <row r="580" spans="1:14">
      <c r="A580">
        <v>579</v>
      </c>
      <c r="B580" t="s">
        <v>652</v>
      </c>
      <c r="C580" t="s">
        <v>700</v>
      </c>
      <c r="D580" t="s">
        <v>802</v>
      </c>
      <c r="E580" t="s">
        <v>34</v>
      </c>
      <c r="F580" t="s">
        <v>15</v>
      </c>
      <c r="G580" t="s">
        <v>26</v>
      </c>
      <c r="H580" t="s">
        <v>713</v>
      </c>
      <c r="I580" t="s">
        <v>141</v>
      </c>
      <c r="J580" t="s">
        <v>803</v>
      </c>
      <c r="K580">
        <v>3</v>
      </c>
      <c r="L580">
        <v>3</v>
      </c>
      <c r="M580">
        <v>1</v>
      </c>
      <c r="N580">
        <v>0</v>
      </c>
    </row>
    <row r="581" spans="1:14">
      <c r="A581">
        <v>580</v>
      </c>
      <c r="B581" t="s">
        <v>652</v>
      </c>
      <c r="C581" t="s">
        <v>700</v>
      </c>
      <c r="D581" t="s">
        <v>802</v>
      </c>
      <c r="E581" t="s">
        <v>34</v>
      </c>
      <c r="F581" t="s">
        <v>15</v>
      </c>
      <c r="G581" t="s">
        <v>122</v>
      </c>
      <c r="H581" t="s">
        <v>713</v>
      </c>
      <c r="I581" t="s">
        <v>43</v>
      </c>
      <c r="J581" t="s">
        <v>802</v>
      </c>
      <c r="K581">
        <v>4</v>
      </c>
      <c r="L581">
        <v>5</v>
      </c>
      <c r="M581">
        <v>1</v>
      </c>
      <c r="N581">
        <v>0</v>
      </c>
    </row>
    <row r="582" spans="1:14">
      <c r="A582">
        <v>581</v>
      </c>
      <c r="B582" t="s">
        <v>652</v>
      </c>
      <c r="C582" t="s">
        <v>700</v>
      </c>
      <c r="D582" t="s">
        <v>802</v>
      </c>
      <c r="E582" t="s">
        <v>22</v>
      </c>
      <c r="F582" t="s">
        <v>15</v>
      </c>
      <c r="G582" t="s">
        <v>122</v>
      </c>
      <c r="H582" t="s">
        <v>702</v>
      </c>
      <c r="I582" t="s">
        <v>20</v>
      </c>
      <c r="J582" t="s">
        <v>804</v>
      </c>
      <c r="K582">
        <v>4</v>
      </c>
      <c r="L582">
        <v>3</v>
      </c>
      <c r="M582">
        <v>1</v>
      </c>
      <c r="N582">
        <v>0</v>
      </c>
    </row>
    <row r="583" spans="1:14">
      <c r="A583">
        <v>582</v>
      </c>
      <c r="B583" t="s">
        <v>652</v>
      </c>
      <c r="C583" t="s">
        <v>700</v>
      </c>
      <c r="D583" t="s">
        <v>802</v>
      </c>
      <c r="E583" t="s">
        <v>34</v>
      </c>
      <c r="F583" t="s">
        <v>15</v>
      </c>
      <c r="G583" t="s">
        <v>122</v>
      </c>
      <c r="H583" t="s">
        <v>713</v>
      </c>
      <c r="I583" t="s">
        <v>212</v>
      </c>
      <c r="J583" t="s">
        <v>805</v>
      </c>
      <c r="K583">
        <v>3</v>
      </c>
      <c r="L583">
        <v>4</v>
      </c>
      <c r="M583">
        <v>1</v>
      </c>
      <c r="N583">
        <v>0</v>
      </c>
    </row>
    <row r="584" spans="1:14">
      <c r="A584">
        <v>583</v>
      </c>
      <c r="B584" t="s">
        <v>652</v>
      </c>
      <c r="C584" t="s">
        <v>700</v>
      </c>
      <c r="D584" t="s">
        <v>802</v>
      </c>
      <c r="E584" t="s">
        <v>22</v>
      </c>
      <c r="F584" t="s">
        <v>15</v>
      </c>
      <c r="G584" t="s">
        <v>122</v>
      </c>
      <c r="H584" t="s">
        <v>702</v>
      </c>
      <c r="I584" t="s">
        <v>20</v>
      </c>
      <c r="J584" t="s">
        <v>806</v>
      </c>
      <c r="K584">
        <v>4</v>
      </c>
      <c r="L584">
        <v>3</v>
      </c>
      <c r="M584">
        <v>1</v>
      </c>
      <c r="N584">
        <v>0</v>
      </c>
    </row>
    <row r="585" spans="1:14">
      <c r="A585">
        <v>584</v>
      </c>
      <c r="B585" t="s">
        <v>652</v>
      </c>
      <c r="C585" t="s">
        <v>700</v>
      </c>
      <c r="D585" t="s">
        <v>802</v>
      </c>
      <c r="E585" t="s">
        <v>34</v>
      </c>
      <c r="F585" t="s">
        <v>15</v>
      </c>
      <c r="G585" t="s">
        <v>122</v>
      </c>
      <c r="H585" t="s">
        <v>713</v>
      </c>
      <c r="I585" t="s">
        <v>43</v>
      </c>
      <c r="J585" t="s">
        <v>807</v>
      </c>
      <c r="K585">
        <v>3</v>
      </c>
      <c r="L585">
        <v>3</v>
      </c>
      <c r="M585">
        <v>1</v>
      </c>
      <c r="N585">
        <v>0</v>
      </c>
    </row>
    <row r="586" spans="1:14">
      <c r="A586">
        <v>585</v>
      </c>
      <c r="B586" t="s">
        <v>652</v>
      </c>
      <c r="C586" t="s">
        <v>700</v>
      </c>
      <c r="D586" t="s">
        <v>802</v>
      </c>
      <c r="E586" t="s">
        <v>34</v>
      </c>
      <c r="F586" t="s">
        <v>15</v>
      </c>
      <c r="G586" t="s">
        <v>122</v>
      </c>
      <c r="H586" t="s">
        <v>702</v>
      </c>
      <c r="I586" t="s">
        <v>41</v>
      </c>
      <c r="J586" t="s">
        <v>808</v>
      </c>
      <c r="K586">
        <v>4</v>
      </c>
      <c r="L586">
        <v>2</v>
      </c>
      <c r="M586">
        <v>1</v>
      </c>
      <c r="N586">
        <v>0</v>
      </c>
    </row>
    <row r="587" spans="1:14">
      <c r="A587">
        <v>586</v>
      </c>
      <c r="B587" t="s">
        <v>652</v>
      </c>
      <c r="C587" t="s">
        <v>700</v>
      </c>
      <c r="D587" t="s">
        <v>802</v>
      </c>
      <c r="E587" t="s">
        <v>22</v>
      </c>
      <c r="F587" t="s">
        <v>15</v>
      </c>
      <c r="G587" t="s">
        <v>122</v>
      </c>
      <c r="H587" t="s">
        <v>702</v>
      </c>
      <c r="I587" t="s">
        <v>20</v>
      </c>
      <c r="J587" t="s">
        <v>809</v>
      </c>
      <c r="K587">
        <v>4</v>
      </c>
      <c r="L587">
        <v>2</v>
      </c>
      <c r="M587">
        <v>1</v>
      </c>
      <c r="N587">
        <v>0</v>
      </c>
    </row>
    <row r="588" spans="1:14">
      <c r="A588">
        <v>587</v>
      </c>
      <c r="B588" t="s">
        <v>652</v>
      </c>
      <c r="C588" t="s">
        <v>700</v>
      </c>
      <c r="D588" t="s">
        <v>802</v>
      </c>
      <c r="E588" t="s">
        <v>34</v>
      </c>
      <c r="F588" t="s">
        <v>15</v>
      </c>
      <c r="G588" t="s">
        <v>26</v>
      </c>
      <c r="H588" t="s">
        <v>702</v>
      </c>
      <c r="I588" t="s">
        <v>41</v>
      </c>
      <c r="J588" t="s">
        <v>810</v>
      </c>
      <c r="K588">
        <v>4</v>
      </c>
      <c r="L588">
        <v>3</v>
      </c>
      <c r="M588">
        <v>1</v>
      </c>
      <c r="N588">
        <v>0</v>
      </c>
    </row>
    <row r="589" spans="1:14">
      <c r="A589">
        <v>588</v>
      </c>
      <c r="B589" t="s">
        <v>652</v>
      </c>
      <c r="C589" t="s">
        <v>700</v>
      </c>
      <c r="D589" t="s">
        <v>802</v>
      </c>
      <c r="E589" t="s">
        <v>22</v>
      </c>
      <c r="F589" t="s">
        <v>15</v>
      </c>
      <c r="G589" t="s">
        <v>122</v>
      </c>
      <c r="H589" t="s">
        <v>702</v>
      </c>
      <c r="I589" t="s">
        <v>20</v>
      </c>
      <c r="J589" t="s">
        <v>811</v>
      </c>
      <c r="K589">
        <v>4</v>
      </c>
      <c r="L589">
        <v>3</v>
      </c>
      <c r="M589">
        <v>1</v>
      </c>
      <c r="N589">
        <v>0</v>
      </c>
    </row>
    <row r="590" spans="1:14">
      <c r="A590">
        <v>589</v>
      </c>
      <c r="B590" t="s">
        <v>652</v>
      </c>
      <c r="C590" t="s">
        <v>700</v>
      </c>
      <c r="D590" t="s">
        <v>802</v>
      </c>
      <c r="E590" t="s">
        <v>22</v>
      </c>
      <c r="F590" t="s">
        <v>15</v>
      </c>
      <c r="G590" t="s">
        <v>122</v>
      </c>
      <c r="H590" t="s">
        <v>702</v>
      </c>
      <c r="I590" t="s">
        <v>20</v>
      </c>
      <c r="J590" t="s">
        <v>812</v>
      </c>
      <c r="K590">
        <v>4</v>
      </c>
      <c r="L590">
        <v>4</v>
      </c>
      <c r="M590">
        <v>1</v>
      </c>
      <c r="N590">
        <v>0</v>
      </c>
    </row>
    <row r="591" spans="1:14">
      <c r="A591">
        <v>590</v>
      </c>
      <c r="B591" t="s">
        <v>652</v>
      </c>
      <c r="C591" t="s">
        <v>700</v>
      </c>
      <c r="D591" t="s">
        <v>813</v>
      </c>
      <c r="E591" t="s">
        <v>22</v>
      </c>
      <c r="F591" t="s">
        <v>15</v>
      </c>
      <c r="G591" t="s">
        <v>122</v>
      </c>
      <c r="H591" t="s">
        <v>702</v>
      </c>
      <c r="I591" t="s">
        <v>18</v>
      </c>
      <c r="J591" t="s">
        <v>814</v>
      </c>
      <c r="K591">
        <v>5</v>
      </c>
      <c r="L591">
        <v>2</v>
      </c>
      <c r="M591">
        <v>1</v>
      </c>
      <c r="N591">
        <v>0</v>
      </c>
    </row>
    <row r="592" spans="1:14">
      <c r="A592">
        <v>591</v>
      </c>
      <c r="B592" t="s">
        <v>652</v>
      </c>
      <c r="C592" t="s">
        <v>700</v>
      </c>
      <c r="D592" t="s">
        <v>813</v>
      </c>
      <c r="E592" t="s">
        <v>34</v>
      </c>
      <c r="F592" t="s">
        <v>15</v>
      </c>
      <c r="G592" t="s">
        <v>122</v>
      </c>
      <c r="H592" t="s">
        <v>702</v>
      </c>
      <c r="I592" t="s">
        <v>20</v>
      </c>
      <c r="J592" t="s">
        <v>815</v>
      </c>
      <c r="K592">
        <v>4</v>
      </c>
      <c r="L592">
        <v>5</v>
      </c>
      <c r="M592">
        <v>1</v>
      </c>
      <c r="N592">
        <v>0</v>
      </c>
    </row>
    <row r="593" spans="1:14">
      <c r="A593">
        <v>592</v>
      </c>
      <c r="B593" t="s">
        <v>652</v>
      </c>
      <c r="C593" t="s">
        <v>700</v>
      </c>
      <c r="D593" t="s">
        <v>813</v>
      </c>
      <c r="E593" t="s">
        <v>34</v>
      </c>
      <c r="F593" t="s">
        <v>15</v>
      </c>
      <c r="G593" t="s">
        <v>122</v>
      </c>
      <c r="H593" t="s">
        <v>702</v>
      </c>
      <c r="I593" t="s">
        <v>20</v>
      </c>
      <c r="J593" t="s">
        <v>816</v>
      </c>
      <c r="K593">
        <v>4</v>
      </c>
      <c r="L593">
        <v>2</v>
      </c>
      <c r="M593">
        <v>1</v>
      </c>
      <c r="N593">
        <v>0</v>
      </c>
    </row>
    <row r="594" spans="1:14">
      <c r="A594">
        <v>593</v>
      </c>
      <c r="B594" t="s">
        <v>652</v>
      </c>
      <c r="C594" t="s">
        <v>700</v>
      </c>
      <c r="D594" t="s">
        <v>813</v>
      </c>
      <c r="E594" t="s">
        <v>22</v>
      </c>
      <c r="F594" t="s">
        <v>15</v>
      </c>
      <c r="G594" t="s">
        <v>122</v>
      </c>
      <c r="H594" t="s">
        <v>702</v>
      </c>
      <c r="I594" t="s">
        <v>20</v>
      </c>
      <c r="J594" t="s">
        <v>817</v>
      </c>
      <c r="K594">
        <v>5</v>
      </c>
      <c r="L594">
        <v>2</v>
      </c>
      <c r="M594">
        <v>1</v>
      </c>
      <c r="N594">
        <v>0</v>
      </c>
    </row>
    <row r="595" spans="1:14">
      <c r="A595">
        <v>594</v>
      </c>
      <c r="B595" t="s">
        <v>652</v>
      </c>
      <c r="C595" t="s">
        <v>700</v>
      </c>
      <c r="D595" t="s">
        <v>813</v>
      </c>
      <c r="E595" t="s">
        <v>34</v>
      </c>
      <c r="F595" t="s">
        <v>15</v>
      </c>
      <c r="G595" t="s">
        <v>122</v>
      </c>
      <c r="H595" t="s">
        <v>702</v>
      </c>
      <c r="I595" t="s">
        <v>20</v>
      </c>
      <c r="J595" t="s">
        <v>818</v>
      </c>
      <c r="K595">
        <v>4</v>
      </c>
      <c r="L595">
        <v>2</v>
      </c>
      <c r="M595">
        <v>1</v>
      </c>
      <c r="N595">
        <v>0</v>
      </c>
    </row>
    <row r="596" spans="1:14">
      <c r="A596">
        <v>595</v>
      </c>
      <c r="B596" t="s">
        <v>652</v>
      </c>
      <c r="C596" t="s">
        <v>700</v>
      </c>
      <c r="D596" t="s">
        <v>819</v>
      </c>
      <c r="E596" t="s">
        <v>34</v>
      </c>
      <c r="F596" t="s">
        <v>15</v>
      </c>
      <c r="G596" t="s">
        <v>122</v>
      </c>
      <c r="H596" t="s">
        <v>820</v>
      </c>
      <c r="I596" t="s">
        <v>20</v>
      </c>
      <c r="J596" t="s">
        <v>821</v>
      </c>
      <c r="K596">
        <v>6</v>
      </c>
      <c r="L596">
        <v>2</v>
      </c>
      <c r="M596">
        <v>1</v>
      </c>
      <c r="N596">
        <v>0</v>
      </c>
    </row>
    <row r="597" spans="1:14">
      <c r="A597">
        <v>596</v>
      </c>
      <c r="B597" t="s">
        <v>652</v>
      </c>
      <c r="C597" t="s">
        <v>700</v>
      </c>
      <c r="D597" t="s">
        <v>813</v>
      </c>
      <c r="E597" t="s">
        <v>14</v>
      </c>
      <c r="F597" t="s">
        <v>15</v>
      </c>
      <c r="G597" t="s">
        <v>122</v>
      </c>
      <c r="H597" t="s">
        <v>702</v>
      </c>
      <c r="I597" t="s">
        <v>20</v>
      </c>
      <c r="J597" t="s">
        <v>822</v>
      </c>
      <c r="K597">
        <v>6</v>
      </c>
      <c r="L597">
        <v>3</v>
      </c>
      <c r="M597">
        <v>1</v>
      </c>
      <c r="N597">
        <v>0</v>
      </c>
    </row>
    <row r="598" spans="1:14">
      <c r="A598">
        <v>597</v>
      </c>
      <c r="B598" t="s">
        <v>652</v>
      </c>
      <c r="C598" t="s">
        <v>700</v>
      </c>
      <c r="D598" t="s">
        <v>819</v>
      </c>
      <c r="E598" t="s">
        <v>14</v>
      </c>
      <c r="F598" t="s">
        <v>15</v>
      </c>
      <c r="G598" t="s">
        <v>122</v>
      </c>
      <c r="H598" t="s">
        <v>820</v>
      </c>
      <c r="I598" t="s">
        <v>20</v>
      </c>
      <c r="J598" t="s">
        <v>823</v>
      </c>
      <c r="K598">
        <v>7</v>
      </c>
      <c r="L598">
        <v>1</v>
      </c>
      <c r="M598">
        <v>1</v>
      </c>
      <c r="N598">
        <v>0</v>
      </c>
    </row>
    <row r="599" spans="1:14">
      <c r="A599">
        <v>598</v>
      </c>
      <c r="B599" t="s">
        <v>652</v>
      </c>
      <c r="C599" t="s">
        <v>700</v>
      </c>
      <c r="D599" t="s">
        <v>819</v>
      </c>
      <c r="E599" t="s">
        <v>34</v>
      </c>
      <c r="F599" t="s">
        <v>15</v>
      </c>
      <c r="G599" t="s">
        <v>122</v>
      </c>
      <c r="H599" t="s">
        <v>820</v>
      </c>
      <c r="I599" t="s">
        <v>20</v>
      </c>
      <c r="J599" t="s">
        <v>824</v>
      </c>
      <c r="K599">
        <v>6</v>
      </c>
      <c r="L599">
        <v>1</v>
      </c>
      <c r="M599">
        <v>1</v>
      </c>
      <c r="N599">
        <v>0</v>
      </c>
    </row>
    <row r="600" spans="1:14">
      <c r="A600">
        <v>599</v>
      </c>
      <c r="B600" t="s">
        <v>652</v>
      </c>
      <c r="C600" t="s">
        <v>700</v>
      </c>
      <c r="D600" t="s">
        <v>819</v>
      </c>
      <c r="E600" t="s">
        <v>14</v>
      </c>
      <c r="F600" t="s">
        <v>15</v>
      </c>
      <c r="G600" t="s">
        <v>122</v>
      </c>
      <c r="H600" t="s">
        <v>820</v>
      </c>
      <c r="I600" t="s">
        <v>20</v>
      </c>
      <c r="J600" t="s">
        <v>825</v>
      </c>
      <c r="K600">
        <v>7</v>
      </c>
      <c r="L600">
        <v>2</v>
      </c>
      <c r="M600">
        <v>1</v>
      </c>
      <c r="N600">
        <v>0</v>
      </c>
    </row>
    <row r="601" spans="1:14">
      <c r="A601">
        <v>600</v>
      </c>
      <c r="B601" t="s">
        <v>652</v>
      </c>
      <c r="C601" t="s">
        <v>700</v>
      </c>
      <c r="D601" t="s">
        <v>819</v>
      </c>
      <c r="E601" t="s">
        <v>34</v>
      </c>
      <c r="F601" t="s">
        <v>15</v>
      </c>
      <c r="G601" t="s">
        <v>122</v>
      </c>
      <c r="H601" t="s">
        <v>820</v>
      </c>
      <c r="I601" t="s">
        <v>27</v>
      </c>
      <c r="J601" t="s">
        <v>826</v>
      </c>
      <c r="K601">
        <v>6</v>
      </c>
      <c r="L601">
        <v>3</v>
      </c>
      <c r="M601">
        <v>1</v>
      </c>
      <c r="N601">
        <v>0</v>
      </c>
    </row>
    <row r="602" spans="1:14">
      <c r="A602">
        <v>601</v>
      </c>
      <c r="B602" t="s">
        <v>652</v>
      </c>
      <c r="C602" t="s">
        <v>700</v>
      </c>
      <c r="D602" t="s">
        <v>819</v>
      </c>
      <c r="E602" t="s">
        <v>14</v>
      </c>
      <c r="F602" t="s">
        <v>15</v>
      </c>
      <c r="G602" t="s">
        <v>122</v>
      </c>
      <c r="H602" t="s">
        <v>820</v>
      </c>
      <c r="I602" t="s">
        <v>27</v>
      </c>
      <c r="J602" t="s">
        <v>827</v>
      </c>
      <c r="K602">
        <v>6</v>
      </c>
      <c r="L602">
        <v>1</v>
      </c>
      <c r="M602">
        <v>1</v>
      </c>
      <c r="N602">
        <v>0</v>
      </c>
    </row>
    <row r="603" spans="1:14">
      <c r="A603">
        <v>602</v>
      </c>
      <c r="B603" t="s">
        <v>652</v>
      </c>
      <c r="C603" t="s">
        <v>700</v>
      </c>
      <c r="D603" t="s">
        <v>819</v>
      </c>
      <c r="E603" t="s">
        <v>34</v>
      </c>
      <c r="F603" t="s">
        <v>15</v>
      </c>
      <c r="G603" t="s">
        <v>122</v>
      </c>
      <c r="H603" t="s">
        <v>820</v>
      </c>
      <c r="I603" t="s">
        <v>41</v>
      </c>
      <c r="J603" t="s">
        <v>828</v>
      </c>
      <c r="K603">
        <v>6</v>
      </c>
      <c r="L603">
        <v>2</v>
      </c>
      <c r="M603">
        <v>1</v>
      </c>
      <c r="N603">
        <v>0</v>
      </c>
    </row>
    <row r="604" spans="1:14">
      <c r="A604">
        <v>603</v>
      </c>
      <c r="B604" t="s">
        <v>652</v>
      </c>
      <c r="C604" t="s">
        <v>700</v>
      </c>
      <c r="D604" t="s">
        <v>819</v>
      </c>
      <c r="E604" t="s">
        <v>22</v>
      </c>
      <c r="F604" t="s">
        <v>15</v>
      </c>
      <c r="G604" t="s">
        <v>122</v>
      </c>
      <c r="H604" t="s">
        <v>820</v>
      </c>
      <c r="I604" t="s">
        <v>20</v>
      </c>
      <c r="J604" t="s">
        <v>829</v>
      </c>
      <c r="K604">
        <v>6</v>
      </c>
      <c r="L604">
        <v>2</v>
      </c>
      <c r="M604">
        <v>1</v>
      </c>
      <c r="N604">
        <v>0</v>
      </c>
    </row>
    <row r="605" spans="1:14">
      <c r="A605">
        <v>604</v>
      </c>
      <c r="B605" t="s">
        <v>652</v>
      </c>
      <c r="C605" t="s">
        <v>700</v>
      </c>
      <c r="D605" t="s">
        <v>819</v>
      </c>
      <c r="E605" t="s">
        <v>14</v>
      </c>
      <c r="F605" t="s">
        <v>15</v>
      </c>
      <c r="G605" t="s">
        <v>122</v>
      </c>
      <c r="H605" t="s">
        <v>820</v>
      </c>
      <c r="I605" t="s">
        <v>18</v>
      </c>
      <c r="J605" t="s">
        <v>830</v>
      </c>
      <c r="K605">
        <v>8</v>
      </c>
      <c r="L605">
        <v>1</v>
      </c>
      <c r="M605">
        <v>1</v>
      </c>
      <c r="N605">
        <v>0</v>
      </c>
    </row>
    <row r="606" spans="1:14">
      <c r="A606">
        <v>605</v>
      </c>
      <c r="B606" t="s">
        <v>652</v>
      </c>
      <c r="C606" t="s">
        <v>700</v>
      </c>
      <c r="D606" t="s">
        <v>819</v>
      </c>
      <c r="E606" t="s">
        <v>22</v>
      </c>
      <c r="F606" t="s">
        <v>15</v>
      </c>
      <c r="G606" t="s">
        <v>122</v>
      </c>
      <c r="H606" t="s">
        <v>820</v>
      </c>
      <c r="I606" t="s">
        <v>41</v>
      </c>
      <c r="J606" t="s">
        <v>831</v>
      </c>
      <c r="K606">
        <v>6</v>
      </c>
      <c r="L606">
        <v>4</v>
      </c>
      <c r="M606">
        <v>1</v>
      </c>
      <c r="N606">
        <v>0</v>
      </c>
    </row>
    <row r="607" spans="1:14">
      <c r="A607">
        <v>606</v>
      </c>
      <c r="B607" t="s">
        <v>652</v>
      </c>
      <c r="C607" t="s">
        <v>700</v>
      </c>
      <c r="D607" t="s">
        <v>819</v>
      </c>
      <c r="E607" t="s">
        <v>22</v>
      </c>
      <c r="F607" t="s">
        <v>15</v>
      </c>
      <c r="G607" t="s">
        <v>122</v>
      </c>
      <c r="H607" t="s">
        <v>820</v>
      </c>
      <c r="I607" t="s">
        <v>20</v>
      </c>
      <c r="J607" t="s">
        <v>832</v>
      </c>
      <c r="K607">
        <v>7</v>
      </c>
      <c r="L607">
        <v>2</v>
      </c>
      <c r="M607">
        <v>1</v>
      </c>
      <c r="N607">
        <v>0</v>
      </c>
    </row>
    <row r="608" spans="1:14">
      <c r="A608">
        <v>607</v>
      </c>
      <c r="B608" t="s">
        <v>652</v>
      </c>
      <c r="C608" t="s">
        <v>700</v>
      </c>
      <c r="D608" t="s">
        <v>833</v>
      </c>
      <c r="E608" t="s">
        <v>22</v>
      </c>
      <c r="F608" t="s">
        <v>15</v>
      </c>
      <c r="G608" t="s">
        <v>122</v>
      </c>
      <c r="H608" t="s">
        <v>820</v>
      </c>
      <c r="I608" t="s">
        <v>20</v>
      </c>
      <c r="J608" t="s">
        <v>834</v>
      </c>
      <c r="K608">
        <v>7</v>
      </c>
      <c r="L608">
        <v>3</v>
      </c>
      <c r="M608">
        <v>1</v>
      </c>
      <c r="N608">
        <v>0</v>
      </c>
    </row>
    <row r="609" spans="1:14">
      <c r="A609">
        <v>608</v>
      </c>
      <c r="B609" t="s">
        <v>652</v>
      </c>
      <c r="C609" t="s">
        <v>700</v>
      </c>
      <c r="D609" t="s">
        <v>833</v>
      </c>
      <c r="E609" t="s">
        <v>22</v>
      </c>
      <c r="F609" t="s">
        <v>15</v>
      </c>
      <c r="G609" t="s">
        <v>122</v>
      </c>
      <c r="H609" t="s">
        <v>820</v>
      </c>
      <c r="I609" t="s">
        <v>212</v>
      </c>
      <c r="J609" t="s">
        <v>835</v>
      </c>
      <c r="K609">
        <v>7</v>
      </c>
      <c r="L609">
        <v>2</v>
      </c>
      <c r="M609">
        <v>1</v>
      </c>
      <c r="N609">
        <v>0</v>
      </c>
    </row>
    <row r="610" spans="1:14">
      <c r="A610">
        <v>609</v>
      </c>
      <c r="B610" t="s">
        <v>652</v>
      </c>
      <c r="C610" t="s">
        <v>700</v>
      </c>
      <c r="D610" t="s">
        <v>833</v>
      </c>
      <c r="E610" t="s">
        <v>22</v>
      </c>
      <c r="F610" t="s">
        <v>15</v>
      </c>
      <c r="G610" t="s">
        <v>122</v>
      </c>
      <c r="H610" t="s">
        <v>820</v>
      </c>
      <c r="I610" t="s">
        <v>27</v>
      </c>
      <c r="J610" t="s">
        <v>836</v>
      </c>
      <c r="K610">
        <v>7</v>
      </c>
      <c r="L610">
        <v>2</v>
      </c>
      <c r="M610">
        <v>1</v>
      </c>
      <c r="N610">
        <v>0</v>
      </c>
    </row>
    <row r="611" spans="1:14">
      <c r="A611">
        <v>610</v>
      </c>
      <c r="B611" t="s">
        <v>652</v>
      </c>
      <c r="C611" t="s">
        <v>700</v>
      </c>
      <c r="D611" t="s">
        <v>833</v>
      </c>
      <c r="E611" t="s">
        <v>22</v>
      </c>
      <c r="F611" t="s">
        <v>15</v>
      </c>
      <c r="G611" t="s">
        <v>122</v>
      </c>
      <c r="H611" t="s">
        <v>820</v>
      </c>
      <c r="I611" t="s">
        <v>27</v>
      </c>
      <c r="J611" t="s">
        <v>837</v>
      </c>
      <c r="K611">
        <v>7</v>
      </c>
      <c r="L611">
        <v>2</v>
      </c>
      <c r="M611">
        <v>1</v>
      </c>
      <c r="N611">
        <v>0</v>
      </c>
    </row>
    <row r="612" spans="1:14">
      <c r="A612">
        <v>611</v>
      </c>
      <c r="B612" t="s">
        <v>652</v>
      </c>
      <c r="C612" t="s">
        <v>700</v>
      </c>
      <c r="D612" t="s">
        <v>833</v>
      </c>
      <c r="E612" t="s">
        <v>34</v>
      </c>
      <c r="F612" t="s">
        <v>15</v>
      </c>
      <c r="G612" t="s">
        <v>122</v>
      </c>
      <c r="H612" t="s">
        <v>820</v>
      </c>
      <c r="I612" t="s">
        <v>20</v>
      </c>
      <c r="J612" t="s">
        <v>838</v>
      </c>
      <c r="K612">
        <v>6</v>
      </c>
      <c r="L612">
        <v>3</v>
      </c>
      <c r="M612">
        <v>1</v>
      </c>
      <c r="N612">
        <v>0</v>
      </c>
    </row>
    <row r="613" spans="1:14">
      <c r="A613">
        <v>612</v>
      </c>
      <c r="B613" t="s">
        <v>652</v>
      </c>
      <c r="C613" t="s">
        <v>700</v>
      </c>
      <c r="D613" t="s">
        <v>833</v>
      </c>
      <c r="E613" t="s">
        <v>22</v>
      </c>
      <c r="F613" t="s">
        <v>15</v>
      </c>
      <c r="G613" t="s">
        <v>122</v>
      </c>
      <c r="H613" t="s">
        <v>820</v>
      </c>
      <c r="I613" t="s">
        <v>27</v>
      </c>
      <c r="J613" t="s">
        <v>839</v>
      </c>
      <c r="K613">
        <v>8</v>
      </c>
      <c r="L613">
        <v>1</v>
      </c>
      <c r="M613">
        <v>1</v>
      </c>
      <c r="N613">
        <v>0</v>
      </c>
    </row>
    <row r="614" spans="1:14">
      <c r="A614">
        <v>613</v>
      </c>
      <c r="B614" t="s">
        <v>652</v>
      </c>
      <c r="C614" t="s">
        <v>700</v>
      </c>
      <c r="D614" t="s">
        <v>840</v>
      </c>
      <c r="E614" t="s">
        <v>22</v>
      </c>
      <c r="F614" t="s">
        <v>15</v>
      </c>
      <c r="G614" t="s">
        <v>122</v>
      </c>
      <c r="H614" t="s">
        <v>702</v>
      </c>
      <c r="I614" t="s">
        <v>20</v>
      </c>
      <c r="J614" t="s">
        <v>841</v>
      </c>
      <c r="K614">
        <v>7</v>
      </c>
      <c r="L614">
        <v>1</v>
      </c>
      <c r="M614">
        <v>1</v>
      </c>
      <c r="N614">
        <v>0</v>
      </c>
    </row>
    <row r="615" spans="1:14">
      <c r="A615">
        <v>614</v>
      </c>
      <c r="B615" t="s">
        <v>652</v>
      </c>
      <c r="C615" t="s">
        <v>700</v>
      </c>
      <c r="D615" t="s">
        <v>840</v>
      </c>
      <c r="E615" t="s">
        <v>22</v>
      </c>
      <c r="F615" t="s">
        <v>15</v>
      </c>
      <c r="G615" t="s">
        <v>122</v>
      </c>
      <c r="H615" t="s">
        <v>702</v>
      </c>
      <c r="I615" t="s">
        <v>27</v>
      </c>
      <c r="J615" t="s">
        <v>842</v>
      </c>
      <c r="K615">
        <v>7</v>
      </c>
      <c r="L615">
        <v>1</v>
      </c>
      <c r="M615">
        <v>1</v>
      </c>
      <c r="N615">
        <v>0</v>
      </c>
    </row>
    <row r="616" spans="1:14">
      <c r="A616">
        <v>615</v>
      </c>
      <c r="B616" t="s">
        <v>652</v>
      </c>
      <c r="C616" t="s">
        <v>700</v>
      </c>
      <c r="D616" t="s">
        <v>840</v>
      </c>
      <c r="E616" t="s">
        <v>14</v>
      </c>
      <c r="F616" t="s">
        <v>15</v>
      </c>
      <c r="G616" t="s">
        <v>122</v>
      </c>
      <c r="H616" t="s">
        <v>702</v>
      </c>
      <c r="I616" t="s">
        <v>18</v>
      </c>
      <c r="J616" t="s">
        <v>843</v>
      </c>
      <c r="K616">
        <v>8</v>
      </c>
      <c r="L616">
        <v>1</v>
      </c>
      <c r="M616">
        <v>1</v>
      </c>
      <c r="N616">
        <v>0</v>
      </c>
    </row>
    <row r="617" spans="1:14">
      <c r="A617">
        <v>616</v>
      </c>
      <c r="B617" t="s">
        <v>652</v>
      </c>
      <c r="C617" t="s">
        <v>700</v>
      </c>
      <c r="D617" t="s">
        <v>840</v>
      </c>
      <c r="E617" t="s">
        <v>22</v>
      </c>
      <c r="F617" t="s">
        <v>15</v>
      </c>
      <c r="G617" t="s">
        <v>122</v>
      </c>
      <c r="H617" t="s">
        <v>702</v>
      </c>
      <c r="I617" t="s">
        <v>27</v>
      </c>
      <c r="J617" t="s">
        <v>844</v>
      </c>
      <c r="K617">
        <v>6</v>
      </c>
      <c r="L617">
        <v>2</v>
      </c>
      <c r="M617">
        <v>1</v>
      </c>
      <c r="N617">
        <v>0</v>
      </c>
    </row>
    <row r="618" spans="1:14">
      <c r="A618">
        <v>617</v>
      </c>
      <c r="B618" t="s">
        <v>652</v>
      </c>
      <c r="C618" t="s">
        <v>700</v>
      </c>
      <c r="D618" t="s">
        <v>840</v>
      </c>
      <c r="E618" t="s">
        <v>14</v>
      </c>
      <c r="F618" t="s">
        <v>15</v>
      </c>
      <c r="G618" t="s">
        <v>122</v>
      </c>
      <c r="H618" t="s">
        <v>702</v>
      </c>
      <c r="I618" t="s">
        <v>20</v>
      </c>
      <c r="J618" t="s">
        <v>845</v>
      </c>
      <c r="K618">
        <v>7</v>
      </c>
      <c r="L618">
        <v>1</v>
      </c>
      <c r="M618">
        <v>1</v>
      </c>
      <c r="N618">
        <v>0</v>
      </c>
    </row>
    <row r="619" spans="1:14">
      <c r="A619">
        <v>618</v>
      </c>
      <c r="B619" t="s">
        <v>652</v>
      </c>
      <c r="C619" t="s">
        <v>700</v>
      </c>
      <c r="D619" t="s">
        <v>846</v>
      </c>
      <c r="E619" t="s">
        <v>14</v>
      </c>
      <c r="F619" t="s">
        <v>15</v>
      </c>
      <c r="G619" t="s">
        <v>16</v>
      </c>
      <c r="H619" t="s">
        <v>702</v>
      </c>
      <c r="I619" t="s">
        <v>212</v>
      </c>
      <c r="J619" t="s">
        <v>847</v>
      </c>
      <c r="K619">
        <v>9</v>
      </c>
      <c r="L619">
        <v>1</v>
      </c>
      <c r="M619">
        <v>1</v>
      </c>
      <c r="N619">
        <v>0</v>
      </c>
    </row>
    <row r="620" spans="1:14">
      <c r="A620">
        <v>619</v>
      </c>
      <c r="B620" t="s">
        <v>652</v>
      </c>
      <c r="C620" t="s">
        <v>700</v>
      </c>
      <c r="D620" t="s">
        <v>846</v>
      </c>
      <c r="E620" t="s">
        <v>14</v>
      </c>
      <c r="F620" t="s">
        <v>15</v>
      </c>
      <c r="G620" t="s">
        <v>16</v>
      </c>
      <c r="H620" t="s">
        <v>702</v>
      </c>
      <c r="I620" t="s">
        <v>20</v>
      </c>
      <c r="J620" t="s">
        <v>848</v>
      </c>
      <c r="K620">
        <v>9</v>
      </c>
      <c r="L620">
        <v>1</v>
      </c>
      <c r="M620">
        <v>1</v>
      </c>
      <c r="N620">
        <v>0</v>
      </c>
    </row>
    <row r="621" spans="1:14">
      <c r="A621">
        <v>620</v>
      </c>
      <c r="B621" t="s">
        <v>652</v>
      </c>
      <c r="C621" t="s">
        <v>700</v>
      </c>
      <c r="D621" t="s">
        <v>846</v>
      </c>
      <c r="E621" t="s">
        <v>14</v>
      </c>
      <c r="F621" t="s">
        <v>15</v>
      </c>
      <c r="G621" t="s">
        <v>16</v>
      </c>
      <c r="H621" t="s">
        <v>702</v>
      </c>
      <c r="I621" t="s">
        <v>20</v>
      </c>
      <c r="J621" t="s">
        <v>849</v>
      </c>
      <c r="K621">
        <v>8</v>
      </c>
      <c r="L621">
        <v>1</v>
      </c>
      <c r="M621">
        <v>1</v>
      </c>
      <c r="N621">
        <v>0</v>
      </c>
    </row>
    <row r="622" spans="1:14">
      <c r="A622">
        <v>621</v>
      </c>
      <c r="B622" t="s">
        <v>652</v>
      </c>
      <c r="C622" t="s">
        <v>700</v>
      </c>
      <c r="D622" t="s">
        <v>846</v>
      </c>
      <c r="E622" t="s">
        <v>14</v>
      </c>
      <c r="F622" t="s">
        <v>15</v>
      </c>
      <c r="G622" t="s">
        <v>16</v>
      </c>
      <c r="H622" t="s">
        <v>702</v>
      </c>
      <c r="I622" t="s">
        <v>20</v>
      </c>
      <c r="J622" t="s">
        <v>850</v>
      </c>
      <c r="K622">
        <v>9</v>
      </c>
      <c r="L622">
        <v>1</v>
      </c>
      <c r="M622">
        <v>1</v>
      </c>
      <c r="N622">
        <v>0</v>
      </c>
    </row>
    <row r="623" spans="1:14">
      <c r="A623">
        <v>622</v>
      </c>
      <c r="B623" t="s">
        <v>652</v>
      </c>
      <c r="C623" t="s">
        <v>700</v>
      </c>
      <c r="D623" t="s">
        <v>846</v>
      </c>
      <c r="E623" t="s">
        <v>14</v>
      </c>
      <c r="F623" t="s">
        <v>15</v>
      </c>
      <c r="G623" t="s">
        <v>16</v>
      </c>
      <c r="H623" t="s">
        <v>702</v>
      </c>
      <c r="I623" t="s">
        <v>27</v>
      </c>
      <c r="J623" t="s">
        <v>851</v>
      </c>
      <c r="K623">
        <v>7</v>
      </c>
      <c r="L623">
        <v>1</v>
      </c>
      <c r="M623">
        <v>1</v>
      </c>
      <c r="N623">
        <v>0</v>
      </c>
    </row>
    <row r="624" spans="1:14">
      <c r="A624">
        <v>623</v>
      </c>
      <c r="B624" t="s">
        <v>652</v>
      </c>
      <c r="C624" t="s">
        <v>700</v>
      </c>
      <c r="D624" t="s">
        <v>840</v>
      </c>
      <c r="E624" t="s">
        <v>22</v>
      </c>
      <c r="F624" t="s">
        <v>15</v>
      </c>
      <c r="G624" t="s">
        <v>122</v>
      </c>
      <c r="H624" t="s">
        <v>702</v>
      </c>
      <c r="I624" t="s">
        <v>1587</v>
      </c>
      <c r="J624" t="s">
        <v>852</v>
      </c>
      <c r="K624">
        <v>7</v>
      </c>
      <c r="L624">
        <v>2</v>
      </c>
      <c r="M624">
        <v>1</v>
      </c>
      <c r="N624">
        <v>0</v>
      </c>
    </row>
    <row r="625" spans="1:14">
      <c r="A625">
        <v>624</v>
      </c>
      <c r="B625" t="s">
        <v>652</v>
      </c>
      <c r="C625" t="s">
        <v>700</v>
      </c>
      <c r="D625" t="s">
        <v>840</v>
      </c>
      <c r="E625" t="s">
        <v>22</v>
      </c>
      <c r="F625" t="s">
        <v>15</v>
      </c>
      <c r="G625" t="s">
        <v>122</v>
      </c>
      <c r="H625" t="s">
        <v>702</v>
      </c>
      <c r="I625" t="s">
        <v>20</v>
      </c>
      <c r="J625" t="s">
        <v>853</v>
      </c>
      <c r="K625">
        <v>7</v>
      </c>
      <c r="L625">
        <v>1</v>
      </c>
      <c r="M625">
        <v>1</v>
      </c>
      <c r="N625">
        <v>0</v>
      </c>
    </row>
    <row r="626" spans="1:14">
      <c r="A626">
        <v>625</v>
      </c>
      <c r="B626" t="s">
        <v>652</v>
      </c>
      <c r="C626" t="s">
        <v>700</v>
      </c>
      <c r="D626" t="s">
        <v>840</v>
      </c>
      <c r="E626" t="s">
        <v>22</v>
      </c>
      <c r="F626" t="s">
        <v>15</v>
      </c>
      <c r="G626" t="s">
        <v>122</v>
      </c>
      <c r="H626" t="s">
        <v>854</v>
      </c>
      <c r="I626" t="s">
        <v>27</v>
      </c>
      <c r="J626" t="s">
        <v>855</v>
      </c>
      <c r="K626">
        <v>6</v>
      </c>
      <c r="L626">
        <v>1</v>
      </c>
      <c r="M626">
        <v>2</v>
      </c>
      <c r="N626">
        <v>0</v>
      </c>
    </row>
    <row r="627" spans="1:14">
      <c r="A627">
        <v>626</v>
      </c>
      <c r="B627" t="s">
        <v>652</v>
      </c>
      <c r="C627" t="s">
        <v>700</v>
      </c>
      <c r="D627" t="s">
        <v>840</v>
      </c>
      <c r="E627" t="s">
        <v>14</v>
      </c>
      <c r="F627" t="s">
        <v>15</v>
      </c>
      <c r="G627" t="s">
        <v>122</v>
      </c>
      <c r="H627" t="s">
        <v>854</v>
      </c>
      <c r="I627" t="s">
        <v>27</v>
      </c>
      <c r="J627" t="s">
        <v>856</v>
      </c>
      <c r="K627">
        <v>7</v>
      </c>
      <c r="L627">
        <v>1</v>
      </c>
      <c r="M627">
        <v>2</v>
      </c>
      <c r="N627">
        <v>0</v>
      </c>
    </row>
    <row r="628" spans="1:14">
      <c r="A628">
        <v>627</v>
      </c>
      <c r="B628" t="s">
        <v>652</v>
      </c>
      <c r="C628" t="s">
        <v>700</v>
      </c>
      <c r="D628" t="s">
        <v>840</v>
      </c>
      <c r="E628" t="s">
        <v>22</v>
      </c>
      <c r="F628" t="s">
        <v>857</v>
      </c>
      <c r="G628" t="s">
        <v>122</v>
      </c>
      <c r="H628" t="s">
        <v>858</v>
      </c>
      <c r="I628" t="s">
        <v>1587</v>
      </c>
      <c r="J628" t="s">
        <v>859</v>
      </c>
      <c r="K628">
        <v>6</v>
      </c>
      <c r="L628">
        <v>1</v>
      </c>
      <c r="M628">
        <v>2</v>
      </c>
      <c r="N628">
        <v>0</v>
      </c>
    </row>
    <row r="629" spans="1:14">
      <c r="A629">
        <v>628</v>
      </c>
      <c r="B629" t="s">
        <v>652</v>
      </c>
      <c r="C629" t="s">
        <v>700</v>
      </c>
      <c r="D629" t="s">
        <v>840</v>
      </c>
      <c r="E629" t="s">
        <v>22</v>
      </c>
      <c r="F629" t="s">
        <v>857</v>
      </c>
      <c r="G629" t="s">
        <v>122</v>
      </c>
      <c r="H629" t="s">
        <v>858</v>
      </c>
      <c r="I629" t="s">
        <v>20</v>
      </c>
      <c r="J629" t="s">
        <v>860</v>
      </c>
      <c r="K629">
        <v>6</v>
      </c>
      <c r="L629">
        <v>2</v>
      </c>
      <c r="M629">
        <v>3</v>
      </c>
      <c r="N629">
        <v>0</v>
      </c>
    </row>
    <row r="630" spans="1:14">
      <c r="A630">
        <v>629</v>
      </c>
      <c r="B630" t="s">
        <v>652</v>
      </c>
      <c r="C630" t="s">
        <v>700</v>
      </c>
      <c r="D630" t="s">
        <v>840</v>
      </c>
      <c r="E630" t="s">
        <v>22</v>
      </c>
      <c r="F630" t="s">
        <v>15</v>
      </c>
      <c r="G630" t="s">
        <v>122</v>
      </c>
      <c r="H630" t="s">
        <v>702</v>
      </c>
      <c r="I630" t="s">
        <v>20</v>
      </c>
      <c r="J630" t="s">
        <v>861</v>
      </c>
      <c r="K630">
        <v>6</v>
      </c>
      <c r="L630">
        <v>2</v>
      </c>
      <c r="M630">
        <v>1</v>
      </c>
      <c r="N630">
        <v>0</v>
      </c>
    </row>
    <row r="631" spans="1:14">
      <c r="A631">
        <v>630</v>
      </c>
      <c r="B631" t="s">
        <v>652</v>
      </c>
      <c r="C631" t="s">
        <v>700</v>
      </c>
      <c r="D631" t="s">
        <v>833</v>
      </c>
      <c r="E631" t="s">
        <v>22</v>
      </c>
      <c r="F631" t="s">
        <v>15</v>
      </c>
      <c r="G631" t="s">
        <v>122</v>
      </c>
      <c r="H631" t="s">
        <v>820</v>
      </c>
      <c r="I631" t="s">
        <v>20</v>
      </c>
      <c r="J631" t="s">
        <v>862</v>
      </c>
      <c r="K631">
        <v>7</v>
      </c>
      <c r="L631">
        <v>2</v>
      </c>
      <c r="M631">
        <v>1</v>
      </c>
      <c r="N631">
        <v>0</v>
      </c>
    </row>
    <row r="632" spans="1:14">
      <c r="A632">
        <v>631</v>
      </c>
      <c r="B632" t="s">
        <v>652</v>
      </c>
      <c r="C632" t="s">
        <v>700</v>
      </c>
      <c r="D632" t="s">
        <v>833</v>
      </c>
      <c r="E632" t="s">
        <v>34</v>
      </c>
      <c r="F632" t="s">
        <v>15</v>
      </c>
      <c r="G632" t="s">
        <v>122</v>
      </c>
      <c r="H632" t="s">
        <v>820</v>
      </c>
      <c r="I632" t="s">
        <v>20</v>
      </c>
      <c r="J632" t="s">
        <v>863</v>
      </c>
      <c r="K632">
        <v>7</v>
      </c>
      <c r="L632">
        <v>3</v>
      </c>
      <c r="M632">
        <v>1</v>
      </c>
      <c r="N632">
        <v>0</v>
      </c>
    </row>
    <row r="633" spans="1:14">
      <c r="A633">
        <v>632</v>
      </c>
      <c r="B633" t="s">
        <v>652</v>
      </c>
      <c r="C633" t="s">
        <v>700</v>
      </c>
      <c r="D633" t="s">
        <v>833</v>
      </c>
      <c r="E633" t="s">
        <v>34</v>
      </c>
      <c r="F633" t="s">
        <v>15</v>
      </c>
      <c r="G633" t="s">
        <v>122</v>
      </c>
      <c r="H633" t="s">
        <v>820</v>
      </c>
      <c r="I633" t="s">
        <v>20</v>
      </c>
      <c r="J633" t="s">
        <v>864</v>
      </c>
      <c r="K633">
        <v>6</v>
      </c>
      <c r="L633">
        <v>3</v>
      </c>
      <c r="M633">
        <v>1</v>
      </c>
      <c r="N633">
        <v>0</v>
      </c>
    </row>
    <row r="634" spans="1:14">
      <c r="A634">
        <v>633</v>
      </c>
      <c r="B634" t="s">
        <v>652</v>
      </c>
      <c r="C634" t="s">
        <v>700</v>
      </c>
      <c r="D634" t="s">
        <v>833</v>
      </c>
      <c r="E634" t="s">
        <v>22</v>
      </c>
      <c r="F634" t="s">
        <v>857</v>
      </c>
      <c r="G634" t="s">
        <v>122</v>
      </c>
      <c r="H634" t="s">
        <v>820</v>
      </c>
      <c r="I634" t="s">
        <v>20</v>
      </c>
      <c r="J634" t="s">
        <v>865</v>
      </c>
      <c r="K634">
        <v>7</v>
      </c>
      <c r="L634">
        <v>2</v>
      </c>
      <c r="M634">
        <v>1</v>
      </c>
      <c r="N634">
        <v>0</v>
      </c>
    </row>
    <row r="635" spans="1:14">
      <c r="A635">
        <v>634</v>
      </c>
      <c r="B635" t="s">
        <v>652</v>
      </c>
      <c r="C635" t="s">
        <v>700</v>
      </c>
      <c r="D635" t="s">
        <v>833</v>
      </c>
      <c r="E635" t="s">
        <v>22</v>
      </c>
      <c r="F635" t="s">
        <v>857</v>
      </c>
      <c r="G635" t="s">
        <v>122</v>
      </c>
      <c r="H635" t="s">
        <v>858</v>
      </c>
      <c r="I635" t="s">
        <v>20</v>
      </c>
      <c r="J635" t="s">
        <v>866</v>
      </c>
      <c r="K635">
        <v>7</v>
      </c>
      <c r="L635">
        <v>2</v>
      </c>
      <c r="M635">
        <v>3</v>
      </c>
      <c r="N635">
        <v>0</v>
      </c>
    </row>
    <row r="636" spans="1:14">
      <c r="A636">
        <v>635</v>
      </c>
      <c r="B636" t="s">
        <v>652</v>
      </c>
      <c r="C636" t="s">
        <v>867</v>
      </c>
      <c r="D636" t="s">
        <v>868</v>
      </c>
      <c r="E636" t="s">
        <v>22</v>
      </c>
      <c r="F636" t="s">
        <v>857</v>
      </c>
      <c r="G636" t="s">
        <v>122</v>
      </c>
      <c r="H636" t="s">
        <v>858</v>
      </c>
      <c r="I636" t="s">
        <v>352</v>
      </c>
      <c r="J636" t="s">
        <v>869</v>
      </c>
      <c r="K636">
        <v>7</v>
      </c>
      <c r="L636">
        <v>4</v>
      </c>
      <c r="M636">
        <v>6</v>
      </c>
      <c r="N636">
        <v>0</v>
      </c>
    </row>
    <row r="637" spans="1:14">
      <c r="A637">
        <v>636</v>
      </c>
      <c r="B637" t="s">
        <v>652</v>
      </c>
      <c r="C637" t="s">
        <v>867</v>
      </c>
      <c r="D637" t="s">
        <v>868</v>
      </c>
      <c r="E637" t="s">
        <v>22</v>
      </c>
      <c r="F637" t="s">
        <v>857</v>
      </c>
      <c r="G637" t="s">
        <v>122</v>
      </c>
      <c r="H637" t="s">
        <v>858</v>
      </c>
      <c r="I637" t="s">
        <v>20</v>
      </c>
      <c r="J637" t="s">
        <v>870</v>
      </c>
      <c r="K637">
        <v>6</v>
      </c>
      <c r="L637">
        <v>2</v>
      </c>
      <c r="M637">
        <v>3</v>
      </c>
      <c r="N637">
        <v>0</v>
      </c>
    </row>
    <row r="638" spans="1:14">
      <c r="A638">
        <v>637</v>
      </c>
      <c r="B638" t="s">
        <v>652</v>
      </c>
      <c r="C638" t="s">
        <v>867</v>
      </c>
      <c r="D638" t="s">
        <v>868</v>
      </c>
      <c r="E638" t="s">
        <v>14</v>
      </c>
      <c r="F638" t="s">
        <v>857</v>
      </c>
      <c r="G638" t="s">
        <v>122</v>
      </c>
      <c r="H638" t="s">
        <v>858</v>
      </c>
      <c r="I638" t="s">
        <v>20</v>
      </c>
      <c r="J638" t="s">
        <v>871</v>
      </c>
      <c r="K638">
        <v>7</v>
      </c>
      <c r="L638">
        <v>1</v>
      </c>
      <c r="M638">
        <v>2</v>
      </c>
      <c r="N638">
        <v>0</v>
      </c>
    </row>
    <row r="639" spans="1:14">
      <c r="A639">
        <v>638</v>
      </c>
      <c r="B639" t="s">
        <v>652</v>
      </c>
      <c r="C639" t="s">
        <v>867</v>
      </c>
      <c r="D639" t="s">
        <v>868</v>
      </c>
      <c r="E639" t="s">
        <v>14</v>
      </c>
      <c r="F639" t="s">
        <v>857</v>
      </c>
      <c r="G639" t="s">
        <v>122</v>
      </c>
      <c r="H639" t="s">
        <v>858</v>
      </c>
      <c r="I639" t="s">
        <v>141</v>
      </c>
      <c r="J639" t="s">
        <v>872</v>
      </c>
      <c r="K639">
        <v>7</v>
      </c>
      <c r="L639">
        <v>1</v>
      </c>
      <c r="M639">
        <v>2</v>
      </c>
      <c r="N639">
        <v>0</v>
      </c>
    </row>
    <row r="640" spans="1:14">
      <c r="A640">
        <v>639</v>
      </c>
      <c r="B640" t="s">
        <v>652</v>
      </c>
      <c r="C640" t="s">
        <v>867</v>
      </c>
      <c r="D640" t="s">
        <v>868</v>
      </c>
      <c r="E640" t="s">
        <v>14</v>
      </c>
      <c r="F640" t="s">
        <v>857</v>
      </c>
      <c r="G640" t="s">
        <v>122</v>
      </c>
      <c r="H640" t="s">
        <v>858</v>
      </c>
      <c r="I640" t="s">
        <v>27</v>
      </c>
      <c r="J640" t="s">
        <v>873</v>
      </c>
      <c r="K640">
        <v>7</v>
      </c>
      <c r="L640">
        <v>1</v>
      </c>
      <c r="M640">
        <v>2</v>
      </c>
      <c r="N640">
        <v>0</v>
      </c>
    </row>
    <row r="641" spans="1:14">
      <c r="A641">
        <v>640</v>
      </c>
      <c r="B641" t="s">
        <v>652</v>
      </c>
      <c r="C641" t="s">
        <v>867</v>
      </c>
      <c r="D641" t="s">
        <v>868</v>
      </c>
      <c r="E641" t="s">
        <v>22</v>
      </c>
      <c r="F641" t="s">
        <v>857</v>
      </c>
      <c r="G641" t="s">
        <v>122</v>
      </c>
      <c r="H641" t="s">
        <v>858</v>
      </c>
      <c r="I641" t="s">
        <v>27</v>
      </c>
      <c r="J641" t="s">
        <v>874</v>
      </c>
      <c r="K641">
        <v>5</v>
      </c>
      <c r="L641">
        <v>3</v>
      </c>
      <c r="M641">
        <v>2</v>
      </c>
      <c r="N641">
        <v>0</v>
      </c>
    </row>
    <row r="642" spans="1:14">
      <c r="A642">
        <v>641</v>
      </c>
      <c r="B642" t="s">
        <v>652</v>
      </c>
      <c r="C642" t="s">
        <v>875</v>
      </c>
      <c r="D642" t="s">
        <v>876</v>
      </c>
      <c r="E642" t="s">
        <v>34</v>
      </c>
      <c r="F642" t="s">
        <v>857</v>
      </c>
      <c r="G642" t="s">
        <v>35</v>
      </c>
      <c r="H642" t="s">
        <v>877</v>
      </c>
      <c r="I642" t="s">
        <v>43</v>
      </c>
      <c r="J642" t="s">
        <v>878</v>
      </c>
      <c r="K642">
        <v>5</v>
      </c>
      <c r="L642">
        <v>9</v>
      </c>
      <c r="M642">
        <v>8</v>
      </c>
      <c r="N642">
        <v>0</v>
      </c>
    </row>
    <row r="643" spans="1:14">
      <c r="A643">
        <v>642</v>
      </c>
      <c r="B643" t="s">
        <v>652</v>
      </c>
      <c r="C643" t="s">
        <v>875</v>
      </c>
      <c r="D643" t="s">
        <v>876</v>
      </c>
      <c r="E643" t="s">
        <v>14</v>
      </c>
      <c r="F643" t="s">
        <v>857</v>
      </c>
      <c r="G643" t="s">
        <v>26</v>
      </c>
      <c r="H643" t="s">
        <v>877</v>
      </c>
      <c r="I643" t="s">
        <v>684</v>
      </c>
      <c r="J643" t="s">
        <v>879</v>
      </c>
      <c r="K643">
        <v>9</v>
      </c>
      <c r="L643">
        <v>13</v>
      </c>
      <c r="M643">
        <v>7</v>
      </c>
      <c r="N643">
        <v>0</v>
      </c>
    </row>
    <row r="644" spans="1:14">
      <c r="A644">
        <v>643</v>
      </c>
      <c r="B644" t="s">
        <v>652</v>
      </c>
      <c r="C644" t="s">
        <v>867</v>
      </c>
      <c r="D644" t="s">
        <v>868</v>
      </c>
      <c r="E644" t="s">
        <v>14</v>
      </c>
      <c r="F644" t="s">
        <v>857</v>
      </c>
      <c r="G644" t="s">
        <v>26</v>
      </c>
      <c r="H644" t="s">
        <v>858</v>
      </c>
      <c r="I644" t="s">
        <v>141</v>
      </c>
      <c r="J644" t="s">
        <v>880</v>
      </c>
      <c r="K644">
        <v>6</v>
      </c>
      <c r="L644">
        <v>6</v>
      </c>
      <c r="M644">
        <v>7</v>
      </c>
      <c r="N644">
        <v>0</v>
      </c>
    </row>
    <row r="645" spans="1:14">
      <c r="A645">
        <v>644</v>
      </c>
      <c r="B645" t="s">
        <v>652</v>
      </c>
      <c r="C645" t="s">
        <v>867</v>
      </c>
      <c r="D645" t="s">
        <v>868</v>
      </c>
      <c r="E645" t="s">
        <v>34</v>
      </c>
      <c r="F645" t="s">
        <v>857</v>
      </c>
      <c r="G645" t="s">
        <v>26</v>
      </c>
      <c r="H645" t="s">
        <v>858</v>
      </c>
      <c r="I645" t="s">
        <v>686</v>
      </c>
      <c r="J645" t="s">
        <v>881</v>
      </c>
      <c r="K645">
        <v>5</v>
      </c>
      <c r="L645">
        <v>6</v>
      </c>
      <c r="M645">
        <v>3</v>
      </c>
      <c r="N645">
        <v>0</v>
      </c>
    </row>
    <row r="646" spans="1:14">
      <c r="A646">
        <v>645</v>
      </c>
      <c r="B646" t="s">
        <v>652</v>
      </c>
      <c r="C646" t="s">
        <v>867</v>
      </c>
      <c r="D646" t="s">
        <v>868</v>
      </c>
      <c r="E646" t="s">
        <v>34</v>
      </c>
      <c r="F646" t="s">
        <v>857</v>
      </c>
      <c r="G646" t="s">
        <v>26</v>
      </c>
      <c r="H646" t="s">
        <v>858</v>
      </c>
      <c r="I646" t="s">
        <v>352</v>
      </c>
      <c r="J646" t="s">
        <v>882</v>
      </c>
      <c r="K646">
        <v>5</v>
      </c>
      <c r="L646">
        <v>9</v>
      </c>
      <c r="M646">
        <v>2</v>
      </c>
      <c r="N646">
        <v>0</v>
      </c>
    </row>
    <row r="647" spans="1:14">
      <c r="A647">
        <v>646</v>
      </c>
      <c r="B647" t="s">
        <v>652</v>
      </c>
      <c r="C647" t="s">
        <v>867</v>
      </c>
      <c r="D647" t="s">
        <v>868</v>
      </c>
      <c r="E647" t="s">
        <v>34</v>
      </c>
      <c r="F647" t="s">
        <v>857</v>
      </c>
      <c r="G647" t="s">
        <v>26</v>
      </c>
      <c r="H647" t="s">
        <v>858</v>
      </c>
      <c r="I647" t="s">
        <v>27</v>
      </c>
      <c r="J647" t="s">
        <v>883</v>
      </c>
      <c r="K647">
        <v>4</v>
      </c>
      <c r="L647">
        <v>8</v>
      </c>
      <c r="M647">
        <v>5</v>
      </c>
      <c r="N647">
        <v>0</v>
      </c>
    </row>
    <row r="648" spans="1:14">
      <c r="A648">
        <v>647</v>
      </c>
      <c r="B648" t="s">
        <v>652</v>
      </c>
      <c r="C648" t="s">
        <v>867</v>
      </c>
      <c r="D648" t="s">
        <v>884</v>
      </c>
      <c r="E648" t="s">
        <v>34</v>
      </c>
      <c r="F648" t="s">
        <v>857</v>
      </c>
      <c r="G648" t="s">
        <v>35</v>
      </c>
      <c r="H648" t="s">
        <v>885</v>
      </c>
      <c r="I648" t="s">
        <v>43</v>
      </c>
      <c r="J648" t="s">
        <v>886</v>
      </c>
      <c r="K648">
        <v>5</v>
      </c>
      <c r="L648">
        <v>19</v>
      </c>
      <c r="M648">
        <v>5</v>
      </c>
      <c r="N648">
        <v>0</v>
      </c>
    </row>
    <row r="649" spans="1:14">
      <c r="A649">
        <v>648</v>
      </c>
      <c r="B649" t="s">
        <v>652</v>
      </c>
      <c r="C649" t="s">
        <v>867</v>
      </c>
      <c r="D649" t="s">
        <v>884</v>
      </c>
      <c r="E649" t="s">
        <v>34</v>
      </c>
      <c r="F649" t="s">
        <v>857</v>
      </c>
      <c r="G649" t="s">
        <v>26</v>
      </c>
      <c r="H649" t="s">
        <v>885</v>
      </c>
      <c r="I649" t="s">
        <v>41</v>
      </c>
      <c r="J649" t="s">
        <v>887</v>
      </c>
      <c r="K649">
        <v>6</v>
      </c>
      <c r="L649">
        <v>9</v>
      </c>
      <c r="M649">
        <v>4</v>
      </c>
      <c r="N649">
        <v>0</v>
      </c>
    </row>
    <row r="650" spans="1:14">
      <c r="A650">
        <v>649</v>
      </c>
      <c r="B650" t="s">
        <v>652</v>
      </c>
      <c r="C650" t="s">
        <v>867</v>
      </c>
      <c r="D650" t="s">
        <v>884</v>
      </c>
      <c r="E650" t="s">
        <v>34</v>
      </c>
      <c r="F650" t="s">
        <v>857</v>
      </c>
      <c r="G650" t="s">
        <v>35</v>
      </c>
      <c r="H650" t="s">
        <v>885</v>
      </c>
      <c r="I650" t="s">
        <v>686</v>
      </c>
      <c r="J650" t="s">
        <v>888</v>
      </c>
      <c r="K650">
        <v>4</v>
      </c>
      <c r="L650">
        <v>15</v>
      </c>
      <c r="M650">
        <v>10</v>
      </c>
      <c r="N650">
        <v>0</v>
      </c>
    </row>
    <row r="651" spans="1:14">
      <c r="A651">
        <v>650</v>
      </c>
      <c r="B651" t="s">
        <v>652</v>
      </c>
      <c r="C651" t="s">
        <v>867</v>
      </c>
      <c r="D651" t="s">
        <v>884</v>
      </c>
      <c r="E651" t="s">
        <v>14</v>
      </c>
      <c r="F651" t="s">
        <v>857</v>
      </c>
      <c r="G651" t="s">
        <v>35</v>
      </c>
      <c r="H651" t="s">
        <v>885</v>
      </c>
      <c r="I651" t="s">
        <v>43</v>
      </c>
      <c r="J651" t="s">
        <v>889</v>
      </c>
      <c r="K651">
        <v>5</v>
      </c>
      <c r="L651">
        <v>10</v>
      </c>
      <c r="M651">
        <v>6</v>
      </c>
      <c r="N651">
        <v>0</v>
      </c>
    </row>
    <row r="652" spans="1:14">
      <c r="A652">
        <v>651</v>
      </c>
      <c r="B652" t="s">
        <v>652</v>
      </c>
      <c r="C652" t="s">
        <v>867</v>
      </c>
      <c r="D652" t="s">
        <v>884</v>
      </c>
      <c r="E652" t="s">
        <v>34</v>
      </c>
      <c r="F652" t="s">
        <v>857</v>
      </c>
      <c r="G652" t="s">
        <v>35</v>
      </c>
      <c r="H652" t="s">
        <v>885</v>
      </c>
      <c r="I652" t="s">
        <v>43</v>
      </c>
      <c r="J652" t="s">
        <v>890</v>
      </c>
      <c r="K652">
        <v>4</v>
      </c>
      <c r="L652">
        <v>12</v>
      </c>
      <c r="M652">
        <v>5</v>
      </c>
      <c r="N652">
        <v>0</v>
      </c>
    </row>
    <row r="653" spans="1:14">
      <c r="A653">
        <v>652</v>
      </c>
      <c r="B653" t="s">
        <v>652</v>
      </c>
      <c r="C653" t="s">
        <v>867</v>
      </c>
      <c r="D653" t="s">
        <v>891</v>
      </c>
      <c r="E653" t="s">
        <v>34</v>
      </c>
      <c r="F653" t="s">
        <v>857</v>
      </c>
      <c r="G653" t="s">
        <v>35</v>
      </c>
      <c r="H653" t="s">
        <v>885</v>
      </c>
      <c r="I653" t="s">
        <v>43</v>
      </c>
      <c r="J653" t="s">
        <v>892</v>
      </c>
      <c r="K653">
        <v>9</v>
      </c>
      <c r="L653">
        <v>15</v>
      </c>
      <c r="M653">
        <v>8</v>
      </c>
      <c r="N653">
        <v>0</v>
      </c>
    </row>
    <row r="654" spans="1:14">
      <c r="A654">
        <v>653</v>
      </c>
      <c r="B654" t="s">
        <v>652</v>
      </c>
      <c r="C654" t="s">
        <v>867</v>
      </c>
      <c r="D654" t="s">
        <v>891</v>
      </c>
      <c r="E654" t="s">
        <v>80</v>
      </c>
      <c r="F654" t="s">
        <v>857</v>
      </c>
      <c r="G654" t="s">
        <v>75</v>
      </c>
      <c r="H654" t="s">
        <v>885</v>
      </c>
      <c r="I654" t="s">
        <v>684</v>
      </c>
      <c r="J654" t="s">
        <v>891</v>
      </c>
      <c r="K654">
        <v>9</v>
      </c>
      <c r="L654">
        <v>18</v>
      </c>
      <c r="M654">
        <v>8</v>
      </c>
      <c r="N654">
        <v>0</v>
      </c>
    </row>
    <row r="655" spans="1:14">
      <c r="A655">
        <v>654</v>
      </c>
      <c r="B655" t="s">
        <v>652</v>
      </c>
      <c r="C655" t="s">
        <v>867</v>
      </c>
      <c r="D655" t="s">
        <v>891</v>
      </c>
      <c r="E655" t="s">
        <v>34</v>
      </c>
      <c r="F655" t="s">
        <v>857</v>
      </c>
      <c r="G655" t="s">
        <v>75</v>
      </c>
      <c r="H655" t="s">
        <v>885</v>
      </c>
      <c r="I655" t="s">
        <v>43</v>
      </c>
      <c r="J655" t="s">
        <v>893</v>
      </c>
      <c r="K655">
        <v>9</v>
      </c>
      <c r="L655">
        <v>16</v>
      </c>
      <c r="M655">
        <v>6</v>
      </c>
      <c r="N655">
        <v>0</v>
      </c>
    </row>
    <row r="656" spans="1:14">
      <c r="A656">
        <v>655</v>
      </c>
      <c r="B656" t="s">
        <v>652</v>
      </c>
      <c r="C656" t="s">
        <v>867</v>
      </c>
      <c r="D656" t="s">
        <v>891</v>
      </c>
      <c r="E656" t="s">
        <v>14</v>
      </c>
      <c r="F656" t="s">
        <v>857</v>
      </c>
      <c r="G656" t="s">
        <v>75</v>
      </c>
      <c r="H656" t="s">
        <v>885</v>
      </c>
      <c r="I656" t="s">
        <v>27</v>
      </c>
      <c r="J656" t="s">
        <v>894</v>
      </c>
      <c r="K656">
        <v>9</v>
      </c>
      <c r="L656">
        <v>15</v>
      </c>
      <c r="M656">
        <v>6</v>
      </c>
      <c r="N656">
        <v>0</v>
      </c>
    </row>
    <row r="657" spans="1:14">
      <c r="A657">
        <v>656</v>
      </c>
      <c r="B657" t="s">
        <v>652</v>
      </c>
      <c r="C657" t="s">
        <v>867</v>
      </c>
      <c r="D657" t="s">
        <v>895</v>
      </c>
      <c r="E657" t="s">
        <v>22</v>
      </c>
      <c r="F657" t="s">
        <v>857</v>
      </c>
      <c r="G657" t="s">
        <v>75</v>
      </c>
      <c r="H657" t="s">
        <v>885</v>
      </c>
      <c r="I657" t="s">
        <v>686</v>
      </c>
      <c r="J657" t="s">
        <v>896</v>
      </c>
      <c r="K657">
        <v>9</v>
      </c>
      <c r="L657">
        <v>9</v>
      </c>
      <c r="M657">
        <v>4</v>
      </c>
      <c r="N657">
        <v>0</v>
      </c>
    </row>
    <row r="658" spans="1:14">
      <c r="A658">
        <v>657</v>
      </c>
      <c r="B658" t="s">
        <v>652</v>
      </c>
      <c r="C658" t="s">
        <v>867</v>
      </c>
      <c r="D658" t="s">
        <v>895</v>
      </c>
      <c r="E658" t="s">
        <v>14</v>
      </c>
      <c r="F658" t="s">
        <v>857</v>
      </c>
      <c r="G658" t="s">
        <v>75</v>
      </c>
      <c r="H658" t="s">
        <v>897</v>
      </c>
      <c r="I658" t="s">
        <v>684</v>
      </c>
      <c r="J658" t="s">
        <v>898</v>
      </c>
      <c r="K658">
        <v>9</v>
      </c>
      <c r="L658">
        <v>10</v>
      </c>
      <c r="M658">
        <v>6</v>
      </c>
      <c r="N658">
        <v>0</v>
      </c>
    </row>
    <row r="659" spans="1:14">
      <c r="A659">
        <v>658</v>
      </c>
      <c r="B659" t="s">
        <v>652</v>
      </c>
      <c r="C659" t="s">
        <v>867</v>
      </c>
      <c r="D659" t="s">
        <v>895</v>
      </c>
      <c r="E659" t="s">
        <v>22</v>
      </c>
      <c r="F659" t="s">
        <v>857</v>
      </c>
      <c r="G659" t="s">
        <v>75</v>
      </c>
      <c r="H659" t="s">
        <v>897</v>
      </c>
      <c r="I659" t="s">
        <v>684</v>
      </c>
      <c r="J659" t="s">
        <v>899</v>
      </c>
      <c r="K659">
        <v>9</v>
      </c>
      <c r="L659">
        <v>8</v>
      </c>
      <c r="M659">
        <v>5</v>
      </c>
      <c r="N659">
        <v>0</v>
      </c>
    </row>
    <row r="660" spans="1:14">
      <c r="A660">
        <v>659</v>
      </c>
      <c r="B660" t="s">
        <v>652</v>
      </c>
      <c r="C660" t="s">
        <v>867</v>
      </c>
      <c r="D660" t="s">
        <v>895</v>
      </c>
      <c r="E660" t="s">
        <v>34</v>
      </c>
      <c r="F660" t="s">
        <v>857</v>
      </c>
      <c r="G660" t="s">
        <v>75</v>
      </c>
      <c r="H660" t="s">
        <v>897</v>
      </c>
      <c r="I660" t="s">
        <v>684</v>
      </c>
      <c r="J660" t="s">
        <v>900</v>
      </c>
      <c r="K660">
        <v>9</v>
      </c>
      <c r="L660">
        <v>19</v>
      </c>
      <c r="M660">
        <v>5</v>
      </c>
      <c r="N660">
        <v>0</v>
      </c>
    </row>
    <row r="661" spans="1:14">
      <c r="A661">
        <v>660</v>
      </c>
      <c r="B661" t="s">
        <v>652</v>
      </c>
      <c r="C661" t="s">
        <v>867</v>
      </c>
      <c r="D661" t="s">
        <v>895</v>
      </c>
      <c r="E661" t="s">
        <v>34</v>
      </c>
      <c r="F661" t="s">
        <v>857</v>
      </c>
      <c r="G661" t="s">
        <v>75</v>
      </c>
      <c r="H661" t="s">
        <v>897</v>
      </c>
      <c r="I661" t="s">
        <v>27</v>
      </c>
      <c r="J661" t="s">
        <v>901</v>
      </c>
      <c r="K661">
        <v>9</v>
      </c>
      <c r="L661">
        <v>6</v>
      </c>
      <c r="M661">
        <v>3</v>
      </c>
      <c r="N661">
        <v>0</v>
      </c>
    </row>
    <row r="662" spans="1:14">
      <c r="A662">
        <v>661</v>
      </c>
      <c r="B662" t="s">
        <v>652</v>
      </c>
      <c r="C662" t="s">
        <v>867</v>
      </c>
      <c r="D662" t="s">
        <v>895</v>
      </c>
      <c r="E662" t="s">
        <v>14</v>
      </c>
      <c r="F662" t="s">
        <v>857</v>
      </c>
      <c r="G662" t="s">
        <v>75</v>
      </c>
      <c r="H662" t="s">
        <v>897</v>
      </c>
      <c r="I662" t="s">
        <v>684</v>
      </c>
      <c r="J662" t="s">
        <v>902</v>
      </c>
      <c r="K662">
        <v>9</v>
      </c>
      <c r="L662">
        <v>9</v>
      </c>
      <c r="M662">
        <v>4</v>
      </c>
      <c r="N662">
        <v>0</v>
      </c>
    </row>
    <row r="663" spans="1:14">
      <c r="A663">
        <v>662</v>
      </c>
      <c r="B663" t="s">
        <v>652</v>
      </c>
      <c r="C663" t="s">
        <v>903</v>
      </c>
      <c r="D663" t="s">
        <v>904</v>
      </c>
      <c r="E663" t="s">
        <v>80</v>
      </c>
      <c r="F663" t="s">
        <v>798</v>
      </c>
      <c r="G663" t="s">
        <v>75</v>
      </c>
      <c r="H663" t="s">
        <v>905</v>
      </c>
      <c r="I663" t="s">
        <v>1587</v>
      </c>
      <c r="J663" t="s">
        <v>906</v>
      </c>
      <c r="K663">
        <v>5</v>
      </c>
      <c r="L663">
        <v>11</v>
      </c>
      <c r="M663">
        <v>6</v>
      </c>
      <c r="N663">
        <v>0</v>
      </c>
    </row>
    <row r="664" spans="1:14">
      <c r="A664">
        <v>663</v>
      </c>
      <c r="B664" t="s">
        <v>652</v>
      </c>
      <c r="C664" t="s">
        <v>903</v>
      </c>
      <c r="D664" t="s">
        <v>904</v>
      </c>
      <c r="E664" t="s">
        <v>22</v>
      </c>
      <c r="F664" t="s">
        <v>798</v>
      </c>
      <c r="G664" t="s">
        <v>75</v>
      </c>
      <c r="H664" t="s">
        <v>905</v>
      </c>
      <c r="I664" t="s">
        <v>27</v>
      </c>
      <c r="J664" t="s">
        <v>907</v>
      </c>
      <c r="K664">
        <v>6</v>
      </c>
      <c r="L664">
        <v>8</v>
      </c>
      <c r="M664">
        <v>5</v>
      </c>
      <c r="N664">
        <v>0</v>
      </c>
    </row>
    <row r="665" spans="1:14">
      <c r="A665">
        <v>664</v>
      </c>
      <c r="B665" t="s">
        <v>652</v>
      </c>
      <c r="C665" t="s">
        <v>903</v>
      </c>
      <c r="D665" t="s">
        <v>904</v>
      </c>
      <c r="E665" t="s">
        <v>14</v>
      </c>
      <c r="F665" t="s">
        <v>747</v>
      </c>
      <c r="G665" t="s">
        <v>75</v>
      </c>
      <c r="H665" t="s">
        <v>908</v>
      </c>
      <c r="I665" t="s">
        <v>684</v>
      </c>
      <c r="J665" t="s">
        <v>909</v>
      </c>
      <c r="K665">
        <v>7</v>
      </c>
      <c r="L665">
        <v>8</v>
      </c>
      <c r="M665">
        <v>5</v>
      </c>
      <c r="N665">
        <v>0</v>
      </c>
    </row>
    <row r="666" spans="1:14">
      <c r="A666">
        <v>665</v>
      </c>
      <c r="B666" t="s">
        <v>652</v>
      </c>
      <c r="C666" t="s">
        <v>903</v>
      </c>
      <c r="D666" t="s">
        <v>904</v>
      </c>
      <c r="E666" t="s">
        <v>22</v>
      </c>
      <c r="F666" t="s">
        <v>747</v>
      </c>
      <c r="G666" t="s">
        <v>75</v>
      </c>
      <c r="H666" t="s">
        <v>908</v>
      </c>
      <c r="I666" t="s">
        <v>27</v>
      </c>
      <c r="J666" t="s">
        <v>910</v>
      </c>
      <c r="K666">
        <v>6</v>
      </c>
      <c r="L666">
        <v>7</v>
      </c>
      <c r="M666">
        <v>3</v>
      </c>
      <c r="N666">
        <v>0</v>
      </c>
    </row>
    <row r="667" spans="1:14">
      <c r="A667">
        <v>666</v>
      </c>
      <c r="B667" t="s">
        <v>652</v>
      </c>
      <c r="C667" t="s">
        <v>903</v>
      </c>
      <c r="D667" t="s">
        <v>904</v>
      </c>
      <c r="E667" t="s">
        <v>80</v>
      </c>
      <c r="F667" t="s">
        <v>798</v>
      </c>
      <c r="G667" t="s">
        <v>75</v>
      </c>
      <c r="H667" t="s">
        <v>911</v>
      </c>
      <c r="I667" t="s">
        <v>686</v>
      </c>
      <c r="J667" t="s">
        <v>912</v>
      </c>
      <c r="K667">
        <v>6</v>
      </c>
      <c r="L667">
        <v>7</v>
      </c>
      <c r="M667">
        <v>4</v>
      </c>
      <c r="N667">
        <v>0</v>
      </c>
    </row>
    <row r="668" spans="1:14">
      <c r="A668">
        <v>667</v>
      </c>
      <c r="B668" t="s">
        <v>652</v>
      </c>
      <c r="C668" t="s">
        <v>903</v>
      </c>
      <c r="D668" t="s">
        <v>913</v>
      </c>
      <c r="E668" t="s">
        <v>80</v>
      </c>
      <c r="F668" t="s">
        <v>798</v>
      </c>
      <c r="G668" t="s">
        <v>75</v>
      </c>
      <c r="H668" t="s">
        <v>911</v>
      </c>
      <c r="I668" t="s">
        <v>914</v>
      </c>
      <c r="J668" t="s">
        <v>915</v>
      </c>
      <c r="K668">
        <v>9</v>
      </c>
      <c r="L668">
        <v>7</v>
      </c>
      <c r="M668">
        <v>3</v>
      </c>
      <c r="N668">
        <v>0</v>
      </c>
    </row>
    <row r="669" spans="1:14">
      <c r="A669">
        <v>668</v>
      </c>
      <c r="B669" t="s">
        <v>652</v>
      </c>
      <c r="C669" t="s">
        <v>903</v>
      </c>
      <c r="D669" t="s">
        <v>913</v>
      </c>
      <c r="E669" t="s">
        <v>22</v>
      </c>
      <c r="F669" t="s">
        <v>798</v>
      </c>
      <c r="G669" t="s">
        <v>75</v>
      </c>
      <c r="H669" t="s">
        <v>911</v>
      </c>
      <c r="I669" t="s">
        <v>1587</v>
      </c>
      <c r="J669" t="s">
        <v>916</v>
      </c>
      <c r="K669">
        <v>9</v>
      </c>
      <c r="L669">
        <v>12</v>
      </c>
      <c r="M669">
        <v>5</v>
      </c>
      <c r="N669">
        <v>0</v>
      </c>
    </row>
    <row r="670" spans="1:14">
      <c r="A670">
        <v>669</v>
      </c>
      <c r="B670" t="s">
        <v>652</v>
      </c>
      <c r="C670" t="s">
        <v>903</v>
      </c>
      <c r="D670" t="s">
        <v>913</v>
      </c>
      <c r="E670" t="s">
        <v>22</v>
      </c>
      <c r="F670" t="s">
        <v>798</v>
      </c>
      <c r="G670" t="s">
        <v>75</v>
      </c>
      <c r="H670" t="s">
        <v>917</v>
      </c>
      <c r="I670" t="s">
        <v>43</v>
      </c>
      <c r="J670" t="s">
        <v>918</v>
      </c>
      <c r="K670">
        <v>9</v>
      </c>
      <c r="L670">
        <v>9</v>
      </c>
      <c r="M670">
        <v>4</v>
      </c>
      <c r="N670">
        <v>0</v>
      </c>
    </row>
    <row r="671" spans="1:14">
      <c r="A671">
        <v>670</v>
      </c>
      <c r="B671" t="s">
        <v>652</v>
      </c>
      <c r="C671" t="s">
        <v>903</v>
      </c>
      <c r="D671" t="s">
        <v>913</v>
      </c>
      <c r="E671" t="s">
        <v>22</v>
      </c>
      <c r="F671" t="s">
        <v>798</v>
      </c>
      <c r="G671" t="s">
        <v>75</v>
      </c>
      <c r="H671" t="s">
        <v>917</v>
      </c>
      <c r="I671" t="s">
        <v>684</v>
      </c>
      <c r="J671" t="s">
        <v>919</v>
      </c>
      <c r="K671">
        <v>9</v>
      </c>
      <c r="L671">
        <v>15</v>
      </c>
      <c r="M671">
        <v>6</v>
      </c>
      <c r="N671">
        <v>0</v>
      </c>
    </row>
    <row r="672" spans="1:14">
      <c r="A672">
        <v>671</v>
      </c>
      <c r="B672" t="s">
        <v>652</v>
      </c>
      <c r="C672" t="s">
        <v>903</v>
      </c>
      <c r="D672" t="s">
        <v>920</v>
      </c>
      <c r="E672" t="s">
        <v>80</v>
      </c>
      <c r="F672" t="s">
        <v>747</v>
      </c>
      <c r="G672" t="s">
        <v>75</v>
      </c>
      <c r="H672" t="s">
        <v>921</v>
      </c>
      <c r="I672" t="s">
        <v>1587</v>
      </c>
      <c r="J672" t="s">
        <v>922</v>
      </c>
      <c r="K672">
        <v>4</v>
      </c>
      <c r="L672">
        <v>4</v>
      </c>
      <c r="M672">
        <v>3</v>
      </c>
      <c r="N672">
        <v>0</v>
      </c>
    </row>
    <row r="673" spans="1:14">
      <c r="A673">
        <v>672</v>
      </c>
      <c r="B673" t="s">
        <v>652</v>
      </c>
      <c r="C673" t="s">
        <v>903</v>
      </c>
      <c r="D673" t="s">
        <v>923</v>
      </c>
      <c r="E673" t="s">
        <v>80</v>
      </c>
      <c r="F673" t="s">
        <v>798</v>
      </c>
      <c r="G673" t="s">
        <v>75</v>
      </c>
      <c r="H673" t="s">
        <v>921</v>
      </c>
      <c r="I673" t="s">
        <v>212</v>
      </c>
      <c r="J673" t="s">
        <v>924</v>
      </c>
      <c r="K673">
        <v>8</v>
      </c>
      <c r="L673">
        <v>7</v>
      </c>
      <c r="M673">
        <v>5</v>
      </c>
      <c r="N673">
        <v>0</v>
      </c>
    </row>
    <row r="674" spans="1:14">
      <c r="A674">
        <v>673</v>
      </c>
      <c r="B674" t="s">
        <v>652</v>
      </c>
      <c r="C674" t="s">
        <v>903</v>
      </c>
      <c r="D674" t="s">
        <v>923</v>
      </c>
      <c r="E674" t="s">
        <v>80</v>
      </c>
      <c r="F674" t="s">
        <v>798</v>
      </c>
      <c r="G674" t="s">
        <v>75</v>
      </c>
      <c r="H674" t="s">
        <v>925</v>
      </c>
      <c r="I674" t="s">
        <v>686</v>
      </c>
      <c r="J674" t="s">
        <v>926</v>
      </c>
      <c r="K674">
        <v>9</v>
      </c>
      <c r="L674">
        <v>6</v>
      </c>
      <c r="M674">
        <v>5</v>
      </c>
      <c r="N674">
        <v>0</v>
      </c>
    </row>
    <row r="675" spans="1:14">
      <c r="A675">
        <v>674</v>
      </c>
      <c r="B675" t="s">
        <v>652</v>
      </c>
      <c r="C675" t="s">
        <v>903</v>
      </c>
      <c r="D675" t="s">
        <v>923</v>
      </c>
      <c r="E675" t="s">
        <v>22</v>
      </c>
      <c r="F675" t="s">
        <v>798</v>
      </c>
      <c r="G675" t="s">
        <v>75</v>
      </c>
      <c r="H675" t="s">
        <v>925</v>
      </c>
      <c r="I675" t="s">
        <v>686</v>
      </c>
      <c r="J675" t="s">
        <v>927</v>
      </c>
      <c r="K675">
        <v>9</v>
      </c>
      <c r="L675">
        <v>6</v>
      </c>
      <c r="M675">
        <v>3</v>
      </c>
      <c r="N675">
        <v>0</v>
      </c>
    </row>
    <row r="676" spans="1:14">
      <c r="A676">
        <v>675</v>
      </c>
      <c r="B676" t="s">
        <v>652</v>
      </c>
      <c r="C676" t="s">
        <v>903</v>
      </c>
      <c r="D676" t="s">
        <v>913</v>
      </c>
      <c r="E676" t="s">
        <v>22</v>
      </c>
      <c r="F676" t="s">
        <v>798</v>
      </c>
      <c r="G676" t="s">
        <v>75</v>
      </c>
      <c r="H676" t="s">
        <v>917</v>
      </c>
      <c r="I676" t="s">
        <v>27</v>
      </c>
      <c r="J676" t="s">
        <v>928</v>
      </c>
      <c r="K676">
        <v>9</v>
      </c>
      <c r="L676">
        <v>6</v>
      </c>
      <c r="M676">
        <v>2</v>
      </c>
      <c r="N676">
        <v>0</v>
      </c>
    </row>
    <row r="677" spans="1:14">
      <c r="A677">
        <v>676</v>
      </c>
      <c r="B677" t="s">
        <v>652</v>
      </c>
      <c r="C677" t="s">
        <v>903</v>
      </c>
      <c r="D677" t="s">
        <v>929</v>
      </c>
      <c r="E677" t="s">
        <v>22</v>
      </c>
      <c r="F677" t="s">
        <v>608</v>
      </c>
      <c r="G677" t="s">
        <v>75</v>
      </c>
      <c r="H677" t="s">
        <v>930</v>
      </c>
      <c r="I677" t="s">
        <v>27</v>
      </c>
      <c r="J677" t="s">
        <v>931</v>
      </c>
      <c r="K677">
        <v>7</v>
      </c>
      <c r="L677">
        <v>4</v>
      </c>
      <c r="M677">
        <v>3</v>
      </c>
      <c r="N677">
        <v>0</v>
      </c>
    </row>
    <row r="678" spans="1:14">
      <c r="A678">
        <v>677</v>
      </c>
      <c r="B678" t="s">
        <v>652</v>
      </c>
      <c r="C678" t="s">
        <v>903</v>
      </c>
      <c r="D678" t="s">
        <v>929</v>
      </c>
      <c r="E678" t="s">
        <v>22</v>
      </c>
      <c r="F678" t="s">
        <v>608</v>
      </c>
      <c r="G678" t="s">
        <v>75</v>
      </c>
      <c r="H678" t="s">
        <v>930</v>
      </c>
      <c r="I678" t="s">
        <v>686</v>
      </c>
      <c r="J678" t="s">
        <v>932</v>
      </c>
      <c r="K678">
        <v>6</v>
      </c>
      <c r="L678">
        <v>14</v>
      </c>
      <c r="M678">
        <v>6</v>
      </c>
      <c r="N678">
        <v>0</v>
      </c>
    </row>
    <row r="679" spans="1:14">
      <c r="A679">
        <v>678</v>
      </c>
      <c r="B679" t="s">
        <v>652</v>
      </c>
      <c r="C679" t="s">
        <v>903</v>
      </c>
      <c r="D679" t="s">
        <v>929</v>
      </c>
      <c r="E679" t="s">
        <v>22</v>
      </c>
      <c r="F679" t="s">
        <v>608</v>
      </c>
      <c r="G679" t="s">
        <v>75</v>
      </c>
      <c r="H679" t="s">
        <v>930</v>
      </c>
      <c r="I679" t="s">
        <v>27</v>
      </c>
      <c r="J679" t="s">
        <v>933</v>
      </c>
      <c r="K679">
        <v>7</v>
      </c>
      <c r="L679">
        <v>8</v>
      </c>
      <c r="M679">
        <v>4</v>
      </c>
      <c r="N679">
        <v>0</v>
      </c>
    </row>
    <row r="680" spans="1:14">
      <c r="A680">
        <v>679</v>
      </c>
      <c r="B680" t="s">
        <v>652</v>
      </c>
      <c r="C680" t="s">
        <v>934</v>
      </c>
      <c r="D680" t="s">
        <v>935</v>
      </c>
      <c r="E680" t="s">
        <v>22</v>
      </c>
      <c r="F680" t="s">
        <v>608</v>
      </c>
      <c r="G680" t="s">
        <v>75</v>
      </c>
      <c r="H680" t="s">
        <v>930</v>
      </c>
      <c r="I680" t="s">
        <v>686</v>
      </c>
      <c r="J680" t="s">
        <v>935</v>
      </c>
      <c r="K680">
        <v>6</v>
      </c>
      <c r="L680">
        <v>12</v>
      </c>
      <c r="M680">
        <v>6</v>
      </c>
      <c r="N680">
        <v>0</v>
      </c>
    </row>
    <row r="681" spans="1:14">
      <c r="A681">
        <v>680</v>
      </c>
      <c r="B681" t="s">
        <v>652</v>
      </c>
      <c r="C681" t="s">
        <v>934</v>
      </c>
      <c r="D681" t="s">
        <v>935</v>
      </c>
      <c r="E681" t="s">
        <v>22</v>
      </c>
      <c r="F681" t="s">
        <v>798</v>
      </c>
      <c r="G681" t="s">
        <v>75</v>
      </c>
      <c r="H681" t="s">
        <v>930</v>
      </c>
      <c r="I681" t="s">
        <v>1587</v>
      </c>
      <c r="J681" t="s">
        <v>936</v>
      </c>
      <c r="K681">
        <v>9</v>
      </c>
      <c r="L681">
        <v>8</v>
      </c>
      <c r="M681">
        <v>4</v>
      </c>
      <c r="N681">
        <v>0</v>
      </c>
    </row>
    <row r="682" spans="1:14">
      <c r="A682">
        <v>681</v>
      </c>
      <c r="B682" t="s">
        <v>652</v>
      </c>
      <c r="C682" t="s">
        <v>934</v>
      </c>
      <c r="D682" t="s">
        <v>937</v>
      </c>
      <c r="E682" t="s">
        <v>22</v>
      </c>
      <c r="F682" t="s">
        <v>798</v>
      </c>
      <c r="G682" t="s">
        <v>75</v>
      </c>
      <c r="H682" t="s">
        <v>930</v>
      </c>
      <c r="I682" t="s">
        <v>18</v>
      </c>
      <c r="J682" t="s">
        <v>938</v>
      </c>
      <c r="K682">
        <v>5</v>
      </c>
      <c r="L682">
        <v>8</v>
      </c>
      <c r="M682">
        <v>4</v>
      </c>
      <c r="N682">
        <v>0</v>
      </c>
    </row>
    <row r="683" spans="1:14">
      <c r="A683">
        <v>682</v>
      </c>
      <c r="B683" t="s">
        <v>652</v>
      </c>
      <c r="C683" t="s">
        <v>934</v>
      </c>
      <c r="D683" t="s">
        <v>937</v>
      </c>
      <c r="E683" t="s">
        <v>80</v>
      </c>
      <c r="F683" t="s">
        <v>608</v>
      </c>
      <c r="G683" t="s">
        <v>75</v>
      </c>
      <c r="H683" t="s">
        <v>930</v>
      </c>
      <c r="I683" t="s">
        <v>686</v>
      </c>
      <c r="J683" t="s">
        <v>939</v>
      </c>
      <c r="K683">
        <v>5</v>
      </c>
      <c r="L683">
        <v>10</v>
      </c>
      <c r="M683">
        <v>5</v>
      </c>
      <c r="N683">
        <v>0</v>
      </c>
    </row>
    <row r="684" spans="1:14">
      <c r="A684">
        <v>683</v>
      </c>
      <c r="B684" t="s">
        <v>652</v>
      </c>
      <c r="C684" t="s">
        <v>940</v>
      </c>
      <c r="D684" t="s">
        <v>941</v>
      </c>
      <c r="E684" t="s">
        <v>14</v>
      </c>
      <c r="F684" t="s">
        <v>15</v>
      </c>
      <c r="G684" t="s">
        <v>26</v>
      </c>
      <c r="H684" t="s">
        <v>854</v>
      </c>
      <c r="I684" t="s">
        <v>27</v>
      </c>
      <c r="J684" t="s">
        <v>942</v>
      </c>
      <c r="K684">
        <v>7</v>
      </c>
      <c r="L684">
        <v>1</v>
      </c>
      <c r="M684">
        <v>1</v>
      </c>
      <c r="N684">
        <v>0</v>
      </c>
    </row>
    <row r="685" spans="1:14">
      <c r="A685">
        <v>684</v>
      </c>
      <c r="B685" t="s">
        <v>652</v>
      </c>
      <c r="C685" t="s">
        <v>940</v>
      </c>
      <c r="D685" t="s">
        <v>941</v>
      </c>
      <c r="E685" t="s">
        <v>34</v>
      </c>
      <c r="F685" t="s">
        <v>943</v>
      </c>
      <c r="G685" t="s">
        <v>35</v>
      </c>
      <c r="H685" t="s">
        <v>944</v>
      </c>
      <c r="I685" t="s">
        <v>43</v>
      </c>
      <c r="J685" t="s">
        <v>945</v>
      </c>
      <c r="K685">
        <v>5</v>
      </c>
      <c r="L685">
        <v>14</v>
      </c>
      <c r="M685">
        <v>6</v>
      </c>
      <c r="N685">
        <v>0</v>
      </c>
    </row>
    <row r="686" spans="1:14">
      <c r="A686">
        <v>685</v>
      </c>
      <c r="B686" t="s">
        <v>652</v>
      </c>
      <c r="C686" t="s">
        <v>940</v>
      </c>
      <c r="D686" t="s">
        <v>941</v>
      </c>
      <c r="E686" t="s">
        <v>14</v>
      </c>
      <c r="F686" t="s">
        <v>943</v>
      </c>
      <c r="G686" t="s">
        <v>35</v>
      </c>
      <c r="H686" t="s">
        <v>944</v>
      </c>
      <c r="I686" t="s">
        <v>43</v>
      </c>
      <c r="J686" t="s">
        <v>946</v>
      </c>
      <c r="K686">
        <v>3</v>
      </c>
      <c r="L686">
        <v>18</v>
      </c>
      <c r="M686">
        <v>8</v>
      </c>
      <c r="N686">
        <v>0</v>
      </c>
    </row>
    <row r="687" spans="1:14">
      <c r="A687">
        <v>686</v>
      </c>
      <c r="B687" t="s">
        <v>652</v>
      </c>
      <c r="C687" t="s">
        <v>940</v>
      </c>
      <c r="D687" t="s">
        <v>941</v>
      </c>
      <c r="E687" t="s">
        <v>14</v>
      </c>
      <c r="F687" t="s">
        <v>943</v>
      </c>
      <c r="G687" t="s">
        <v>35</v>
      </c>
      <c r="H687" t="s">
        <v>944</v>
      </c>
      <c r="I687" t="s">
        <v>684</v>
      </c>
      <c r="J687" t="s">
        <v>947</v>
      </c>
      <c r="K687">
        <v>3</v>
      </c>
      <c r="L687">
        <v>18</v>
      </c>
      <c r="M687">
        <v>8</v>
      </c>
      <c r="N687">
        <v>0</v>
      </c>
    </row>
    <row r="688" spans="1:14">
      <c r="A688">
        <v>687</v>
      </c>
      <c r="B688" t="s">
        <v>652</v>
      </c>
      <c r="C688" t="s">
        <v>940</v>
      </c>
      <c r="D688" t="s">
        <v>941</v>
      </c>
      <c r="E688" t="s">
        <v>34</v>
      </c>
      <c r="F688" t="s">
        <v>943</v>
      </c>
      <c r="G688" t="s">
        <v>35</v>
      </c>
      <c r="H688" t="s">
        <v>944</v>
      </c>
      <c r="I688" t="s">
        <v>27</v>
      </c>
      <c r="J688" t="s">
        <v>948</v>
      </c>
      <c r="K688">
        <v>3</v>
      </c>
      <c r="L688">
        <v>17</v>
      </c>
      <c r="M688">
        <v>6</v>
      </c>
      <c r="N688">
        <v>0</v>
      </c>
    </row>
    <row r="689" spans="1:14">
      <c r="A689">
        <v>688</v>
      </c>
      <c r="B689" t="s">
        <v>652</v>
      </c>
      <c r="C689" t="s">
        <v>940</v>
      </c>
      <c r="D689" t="s">
        <v>941</v>
      </c>
      <c r="E689" t="s">
        <v>14</v>
      </c>
      <c r="F689" t="s">
        <v>943</v>
      </c>
      <c r="G689" t="s">
        <v>35</v>
      </c>
      <c r="H689" t="s">
        <v>944</v>
      </c>
      <c r="I689" t="s">
        <v>684</v>
      </c>
      <c r="J689" t="s">
        <v>949</v>
      </c>
      <c r="K689">
        <v>3</v>
      </c>
      <c r="L689">
        <v>19</v>
      </c>
      <c r="M689">
        <v>8</v>
      </c>
      <c r="N689">
        <v>0</v>
      </c>
    </row>
    <row r="690" spans="1:14">
      <c r="A690">
        <v>689</v>
      </c>
      <c r="B690" t="s">
        <v>652</v>
      </c>
      <c r="C690" t="s">
        <v>867</v>
      </c>
      <c r="D690" t="s">
        <v>950</v>
      </c>
      <c r="E690" t="s">
        <v>14</v>
      </c>
      <c r="F690" t="s">
        <v>15</v>
      </c>
      <c r="G690" t="s">
        <v>75</v>
      </c>
      <c r="H690" t="s">
        <v>951</v>
      </c>
      <c r="I690" t="s">
        <v>684</v>
      </c>
      <c r="J690" t="s">
        <v>952</v>
      </c>
      <c r="K690">
        <v>9</v>
      </c>
      <c r="L690">
        <v>4</v>
      </c>
      <c r="M690">
        <v>1</v>
      </c>
      <c r="N690">
        <v>0</v>
      </c>
    </row>
    <row r="691" spans="1:14">
      <c r="A691">
        <v>690</v>
      </c>
      <c r="B691" t="s">
        <v>652</v>
      </c>
      <c r="C691" t="s">
        <v>934</v>
      </c>
      <c r="D691" t="s">
        <v>953</v>
      </c>
      <c r="E691" t="s">
        <v>80</v>
      </c>
      <c r="F691" t="s">
        <v>15</v>
      </c>
      <c r="G691" t="s">
        <v>75</v>
      </c>
      <c r="H691" t="s">
        <v>954</v>
      </c>
      <c r="I691" t="s">
        <v>18</v>
      </c>
      <c r="J691" t="s">
        <v>955</v>
      </c>
      <c r="K691">
        <v>4</v>
      </c>
      <c r="L691">
        <v>10</v>
      </c>
      <c r="M691">
        <v>4</v>
      </c>
      <c r="N691">
        <v>0</v>
      </c>
    </row>
    <row r="692" spans="1:14">
      <c r="A692">
        <v>691</v>
      </c>
      <c r="B692" t="s">
        <v>652</v>
      </c>
      <c r="C692" t="s">
        <v>934</v>
      </c>
      <c r="D692" t="s">
        <v>953</v>
      </c>
      <c r="E692" t="s">
        <v>22</v>
      </c>
      <c r="F692" t="s">
        <v>15</v>
      </c>
      <c r="G692" t="s">
        <v>75</v>
      </c>
      <c r="H692" t="s">
        <v>954</v>
      </c>
      <c r="I692" t="s">
        <v>73</v>
      </c>
      <c r="J692" t="s">
        <v>956</v>
      </c>
      <c r="K692">
        <v>5</v>
      </c>
      <c r="L692">
        <v>10</v>
      </c>
      <c r="M692">
        <v>4</v>
      </c>
      <c r="N692">
        <v>0</v>
      </c>
    </row>
    <row r="693" spans="1:14">
      <c r="A693">
        <v>692</v>
      </c>
      <c r="B693" t="s">
        <v>652</v>
      </c>
      <c r="C693" t="s">
        <v>934</v>
      </c>
      <c r="D693" t="s">
        <v>953</v>
      </c>
      <c r="E693" t="s">
        <v>22</v>
      </c>
      <c r="F693" t="s">
        <v>15</v>
      </c>
      <c r="G693" t="s">
        <v>75</v>
      </c>
      <c r="H693" t="s">
        <v>954</v>
      </c>
      <c r="I693" t="s">
        <v>686</v>
      </c>
      <c r="J693" t="s">
        <v>957</v>
      </c>
      <c r="K693">
        <v>5</v>
      </c>
      <c r="L693">
        <v>8</v>
      </c>
      <c r="M693">
        <v>3</v>
      </c>
      <c r="N693">
        <v>0</v>
      </c>
    </row>
    <row r="694" spans="1:14">
      <c r="A694">
        <v>693</v>
      </c>
      <c r="B694" t="s">
        <v>652</v>
      </c>
      <c r="C694" t="s">
        <v>934</v>
      </c>
      <c r="D694" t="s">
        <v>953</v>
      </c>
      <c r="E694" t="s">
        <v>14</v>
      </c>
      <c r="F694" t="s">
        <v>608</v>
      </c>
      <c r="G694" t="s">
        <v>75</v>
      </c>
      <c r="H694" t="s">
        <v>954</v>
      </c>
      <c r="I694" t="s">
        <v>686</v>
      </c>
      <c r="J694" t="s">
        <v>958</v>
      </c>
      <c r="K694">
        <v>6</v>
      </c>
      <c r="L694">
        <v>8</v>
      </c>
      <c r="M694">
        <v>3</v>
      </c>
      <c r="N694">
        <v>0</v>
      </c>
    </row>
    <row r="695" spans="1:14">
      <c r="A695">
        <v>694</v>
      </c>
      <c r="B695" t="s">
        <v>652</v>
      </c>
      <c r="C695" t="s">
        <v>934</v>
      </c>
      <c r="D695" t="s">
        <v>953</v>
      </c>
      <c r="E695" t="s">
        <v>22</v>
      </c>
      <c r="F695" t="s">
        <v>15</v>
      </c>
      <c r="G695" t="s">
        <v>75</v>
      </c>
      <c r="H695" t="s">
        <v>954</v>
      </c>
      <c r="I695" t="s">
        <v>27</v>
      </c>
      <c r="J695" t="s">
        <v>959</v>
      </c>
      <c r="K695">
        <v>7</v>
      </c>
      <c r="L695">
        <v>7</v>
      </c>
      <c r="M695">
        <v>3</v>
      </c>
      <c r="N695">
        <v>0</v>
      </c>
    </row>
    <row r="696" spans="1:14">
      <c r="A696">
        <v>695</v>
      </c>
      <c r="B696" t="s">
        <v>652</v>
      </c>
      <c r="C696" t="s">
        <v>934</v>
      </c>
      <c r="D696" t="s">
        <v>960</v>
      </c>
      <c r="E696" t="s">
        <v>14</v>
      </c>
      <c r="F696" t="s">
        <v>15</v>
      </c>
      <c r="G696" t="s">
        <v>75</v>
      </c>
      <c r="H696" t="s">
        <v>930</v>
      </c>
      <c r="I696" t="s">
        <v>686</v>
      </c>
      <c r="J696" t="s">
        <v>961</v>
      </c>
      <c r="K696">
        <v>4</v>
      </c>
      <c r="L696">
        <v>6</v>
      </c>
      <c r="M696">
        <v>3</v>
      </c>
      <c r="N696">
        <v>0</v>
      </c>
    </row>
    <row r="697" spans="1:14">
      <c r="A697">
        <v>696</v>
      </c>
      <c r="B697" t="s">
        <v>652</v>
      </c>
      <c r="C697" t="s">
        <v>934</v>
      </c>
      <c r="D697" t="s">
        <v>960</v>
      </c>
      <c r="E697" t="s">
        <v>22</v>
      </c>
      <c r="F697" t="s">
        <v>608</v>
      </c>
      <c r="G697" t="s">
        <v>75</v>
      </c>
      <c r="H697" t="s">
        <v>930</v>
      </c>
      <c r="I697" t="s">
        <v>686</v>
      </c>
      <c r="J697" t="s">
        <v>962</v>
      </c>
      <c r="K697">
        <v>4</v>
      </c>
      <c r="L697">
        <v>14</v>
      </c>
      <c r="M697">
        <v>6</v>
      </c>
      <c r="N697">
        <v>0</v>
      </c>
    </row>
    <row r="698" spans="1:14">
      <c r="A698">
        <v>697</v>
      </c>
      <c r="B698" t="s">
        <v>652</v>
      </c>
      <c r="C698" t="s">
        <v>934</v>
      </c>
      <c r="D698" t="s">
        <v>960</v>
      </c>
      <c r="E698" t="s">
        <v>22</v>
      </c>
      <c r="F698" t="s">
        <v>747</v>
      </c>
      <c r="G698" t="s">
        <v>75</v>
      </c>
      <c r="H698" t="s">
        <v>930</v>
      </c>
      <c r="I698" t="s">
        <v>1587</v>
      </c>
      <c r="J698" t="s">
        <v>963</v>
      </c>
      <c r="K698">
        <v>3</v>
      </c>
      <c r="L698">
        <v>6</v>
      </c>
      <c r="M698">
        <v>3</v>
      </c>
      <c r="N698">
        <v>0</v>
      </c>
    </row>
    <row r="699" spans="1:14">
      <c r="A699">
        <v>698</v>
      </c>
      <c r="B699" t="s">
        <v>652</v>
      </c>
      <c r="C699" t="s">
        <v>934</v>
      </c>
      <c r="D699" t="s">
        <v>960</v>
      </c>
      <c r="E699" t="s">
        <v>80</v>
      </c>
      <c r="F699" t="s">
        <v>747</v>
      </c>
      <c r="G699" t="s">
        <v>75</v>
      </c>
      <c r="H699" t="s">
        <v>964</v>
      </c>
      <c r="I699" t="s">
        <v>141</v>
      </c>
      <c r="J699" t="s">
        <v>965</v>
      </c>
      <c r="K699">
        <v>4</v>
      </c>
      <c r="L699">
        <v>6</v>
      </c>
      <c r="M699">
        <v>3</v>
      </c>
      <c r="N699">
        <v>0</v>
      </c>
    </row>
    <row r="700" spans="1:14">
      <c r="A700">
        <v>699</v>
      </c>
      <c r="B700" t="s">
        <v>652</v>
      </c>
      <c r="C700" t="s">
        <v>934</v>
      </c>
      <c r="D700" t="s">
        <v>960</v>
      </c>
      <c r="E700" t="s">
        <v>80</v>
      </c>
      <c r="F700" t="s">
        <v>747</v>
      </c>
      <c r="G700" t="s">
        <v>75</v>
      </c>
      <c r="H700" t="s">
        <v>964</v>
      </c>
      <c r="I700" t="s">
        <v>684</v>
      </c>
      <c r="J700" t="s">
        <v>966</v>
      </c>
      <c r="K700">
        <v>4</v>
      </c>
      <c r="L700">
        <v>6</v>
      </c>
      <c r="M700">
        <v>3</v>
      </c>
      <c r="N700">
        <v>0</v>
      </c>
    </row>
    <row r="701" spans="1:14">
      <c r="A701">
        <v>700</v>
      </c>
      <c r="B701" t="s">
        <v>652</v>
      </c>
      <c r="C701" t="s">
        <v>934</v>
      </c>
      <c r="D701" t="s">
        <v>960</v>
      </c>
      <c r="E701" t="s">
        <v>80</v>
      </c>
      <c r="F701" t="s">
        <v>747</v>
      </c>
      <c r="G701" t="s">
        <v>75</v>
      </c>
      <c r="H701" t="s">
        <v>964</v>
      </c>
      <c r="I701" t="s">
        <v>27</v>
      </c>
      <c r="J701" t="s">
        <v>967</v>
      </c>
      <c r="K701">
        <v>4</v>
      </c>
      <c r="L701">
        <v>5</v>
      </c>
      <c r="M701">
        <v>2</v>
      </c>
      <c r="N701">
        <v>0</v>
      </c>
    </row>
    <row r="702" spans="1:14">
      <c r="A702">
        <v>701</v>
      </c>
      <c r="B702" t="s">
        <v>652</v>
      </c>
      <c r="C702" t="s">
        <v>934</v>
      </c>
      <c r="D702" t="s">
        <v>968</v>
      </c>
      <c r="E702" t="s">
        <v>22</v>
      </c>
      <c r="F702" t="s">
        <v>747</v>
      </c>
      <c r="G702" t="s">
        <v>75</v>
      </c>
      <c r="H702" t="s">
        <v>964</v>
      </c>
      <c r="I702" t="s">
        <v>686</v>
      </c>
      <c r="J702" t="s">
        <v>969</v>
      </c>
      <c r="K702">
        <v>3</v>
      </c>
      <c r="L702">
        <v>12</v>
      </c>
      <c r="M702">
        <v>6</v>
      </c>
      <c r="N702">
        <v>0</v>
      </c>
    </row>
    <row r="703" spans="1:14">
      <c r="A703">
        <v>702</v>
      </c>
      <c r="B703" t="s">
        <v>652</v>
      </c>
      <c r="C703" t="s">
        <v>934</v>
      </c>
      <c r="D703" t="s">
        <v>968</v>
      </c>
      <c r="E703" t="s">
        <v>80</v>
      </c>
      <c r="F703" t="s">
        <v>747</v>
      </c>
      <c r="G703" t="s">
        <v>75</v>
      </c>
      <c r="H703" t="s">
        <v>964</v>
      </c>
      <c r="I703" t="s">
        <v>73</v>
      </c>
      <c r="J703" t="s">
        <v>970</v>
      </c>
      <c r="K703">
        <v>3</v>
      </c>
      <c r="L703">
        <v>16</v>
      </c>
      <c r="M703">
        <v>8</v>
      </c>
      <c r="N703">
        <v>0</v>
      </c>
    </row>
    <row r="704" spans="1:14">
      <c r="A704">
        <v>703</v>
      </c>
      <c r="B704" t="s">
        <v>652</v>
      </c>
      <c r="C704" t="s">
        <v>934</v>
      </c>
      <c r="D704" t="s">
        <v>968</v>
      </c>
      <c r="E704" t="s">
        <v>14</v>
      </c>
      <c r="F704" t="s">
        <v>747</v>
      </c>
      <c r="G704" t="s">
        <v>75</v>
      </c>
      <c r="H704" t="s">
        <v>964</v>
      </c>
      <c r="I704" t="s">
        <v>103</v>
      </c>
      <c r="J704" t="s">
        <v>971</v>
      </c>
      <c r="K704">
        <v>3</v>
      </c>
      <c r="L704">
        <v>14</v>
      </c>
      <c r="M704">
        <v>6</v>
      </c>
      <c r="N704">
        <v>0</v>
      </c>
    </row>
    <row r="705" spans="1:14">
      <c r="A705">
        <v>704</v>
      </c>
      <c r="B705" t="s">
        <v>652</v>
      </c>
      <c r="C705" t="s">
        <v>934</v>
      </c>
      <c r="D705" t="s">
        <v>972</v>
      </c>
      <c r="E705" t="s">
        <v>14</v>
      </c>
      <c r="F705" t="s">
        <v>747</v>
      </c>
      <c r="G705" t="s">
        <v>75</v>
      </c>
      <c r="H705" t="s">
        <v>964</v>
      </c>
      <c r="I705" t="s">
        <v>103</v>
      </c>
      <c r="J705" t="s">
        <v>973</v>
      </c>
      <c r="K705">
        <v>3</v>
      </c>
      <c r="L705">
        <v>16</v>
      </c>
      <c r="M705">
        <v>7</v>
      </c>
      <c r="N705">
        <v>0</v>
      </c>
    </row>
    <row r="706" spans="1:14">
      <c r="A706">
        <v>705</v>
      </c>
      <c r="B706" t="s">
        <v>652</v>
      </c>
      <c r="C706" t="s">
        <v>934</v>
      </c>
      <c r="D706" t="s">
        <v>972</v>
      </c>
      <c r="E706" t="s">
        <v>80</v>
      </c>
      <c r="F706" t="s">
        <v>747</v>
      </c>
      <c r="G706" t="s">
        <v>75</v>
      </c>
      <c r="H706" t="s">
        <v>964</v>
      </c>
      <c r="I706" t="s">
        <v>84</v>
      </c>
      <c r="J706" t="s">
        <v>974</v>
      </c>
      <c r="K706">
        <v>3</v>
      </c>
      <c r="L706">
        <v>12</v>
      </c>
      <c r="M706">
        <v>5</v>
      </c>
      <c r="N706">
        <v>0</v>
      </c>
    </row>
    <row r="707" spans="1:14">
      <c r="A707">
        <v>706</v>
      </c>
      <c r="B707" t="s">
        <v>652</v>
      </c>
      <c r="C707" t="s">
        <v>934</v>
      </c>
      <c r="D707" t="s">
        <v>975</v>
      </c>
      <c r="E707" t="s">
        <v>22</v>
      </c>
      <c r="F707" t="s">
        <v>15</v>
      </c>
      <c r="G707" t="s">
        <v>75</v>
      </c>
      <c r="H707" t="s">
        <v>976</v>
      </c>
      <c r="I707" t="s">
        <v>686</v>
      </c>
      <c r="J707" t="s">
        <v>977</v>
      </c>
      <c r="K707">
        <v>3</v>
      </c>
      <c r="L707">
        <v>8</v>
      </c>
      <c r="M707">
        <v>2</v>
      </c>
      <c r="N707">
        <v>0</v>
      </c>
    </row>
    <row r="708" spans="1:14">
      <c r="A708">
        <v>707</v>
      </c>
      <c r="B708" t="s">
        <v>652</v>
      </c>
      <c r="C708" t="s">
        <v>934</v>
      </c>
      <c r="D708" t="s">
        <v>975</v>
      </c>
      <c r="E708" t="s">
        <v>14</v>
      </c>
      <c r="F708" t="s">
        <v>15</v>
      </c>
      <c r="G708" t="s">
        <v>75</v>
      </c>
      <c r="H708" t="s">
        <v>976</v>
      </c>
      <c r="I708" t="s">
        <v>84</v>
      </c>
      <c r="J708" t="s">
        <v>978</v>
      </c>
      <c r="K708">
        <v>3</v>
      </c>
      <c r="L708">
        <v>10</v>
      </c>
      <c r="M708">
        <v>3</v>
      </c>
      <c r="N708">
        <v>0</v>
      </c>
    </row>
    <row r="709" spans="1:14">
      <c r="A709">
        <v>708</v>
      </c>
      <c r="B709" t="s">
        <v>652</v>
      </c>
      <c r="C709" t="s">
        <v>934</v>
      </c>
      <c r="D709" t="s">
        <v>975</v>
      </c>
      <c r="E709" t="s">
        <v>80</v>
      </c>
      <c r="F709" t="s">
        <v>15</v>
      </c>
      <c r="G709" t="s">
        <v>75</v>
      </c>
      <c r="H709" t="s">
        <v>976</v>
      </c>
      <c r="I709" t="s">
        <v>686</v>
      </c>
      <c r="J709" t="s">
        <v>979</v>
      </c>
      <c r="K709">
        <v>3</v>
      </c>
      <c r="L709">
        <v>14</v>
      </c>
      <c r="M709">
        <v>5</v>
      </c>
      <c r="N709">
        <v>0</v>
      </c>
    </row>
    <row r="710" spans="1:14">
      <c r="A710">
        <v>709</v>
      </c>
      <c r="B710" t="s">
        <v>652</v>
      </c>
      <c r="C710" t="s">
        <v>934</v>
      </c>
      <c r="D710" t="s">
        <v>975</v>
      </c>
      <c r="E710" t="s">
        <v>22</v>
      </c>
      <c r="F710" t="s">
        <v>15</v>
      </c>
      <c r="G710" t="s">
        <v>75</v>
      </c>
      <c r="H710" t="s">
        <v>976</v>
      </c>
      <c r="I710" t="s">
        <v>686</v>
      </c>
      <c r="J710" t="s">
        <v>980</v>
      </c>
      <c r="K710">
        <v>3</v>
      </c>
      <c r="L710">
        <v>10</v>
      </c>
      <c r="M710">
        <v>3</v>
      </c>
      <c r="N710">
        <v>0</v>
      </c>
    </row>
    <row r="711" spans="1:14">
      <c r="A711">
        <v>710</v>
      </c>
      <c r="B711" t="s">
        <v>652</v>
      </c>
      <c r="C711" t="s">
        <v>934</v>
      </c>
      <c r="D711" t="s">
        <v>981</v>
      </c>
      <c r="E711" t="s">
        <v>22</v>
      </c>
      <c r="F711" t="s">
        <v>747</v>
      </c>
      <c r="G711" t="s">
        <v>75</v>
      </c>
      <c r="H711" t="s">
        <v>976</v>
      </c>
      <c r="I711" t="s">
        <v>84</v>
      </c>
      <c r="J711" t="s">
        <v>982</v>
      </c>
      <c r="K711">
        <v>3</v>
      </c>
      <c r="L711">
        <v>10</v>
      </c>
      <c r="M711">
        <v>3</v>
      </c>
      <c r="N711">
        <v>0</v>
      </c>
    </row>
    <row r="712" spans="1:14">
      <c r="A712">
        <v>711</v>
      </c>
      <c r="B712" t="s">
        <v>652</v>
      </c>
      <c r="C712" t="s">
        <v>934</v>
      </c>
      <c r="D712" t="s">
        <v>981</v>
      </c>
      <c r="E712" t="s">
        <v>22</v>
      </c>
      <c r="F712" t="s">
        <v>15</v>
      </c>
      <c r="G712" t="s">
        <v>75</v>
      </c>
      <c r="H712" t="s">
        <v>976</v>
      </c>
      <c r="I712" t="s">
        <v>686</v>
      </c>
      <c r="J712" t="s">
        <v>983</v>
      </c>
      <c r="K712">
        <v>3</v>
      </c>
      <c r="L712">
        <v>8</v>
      </c>
      <c r="M712">
        <v>3</v>
      </c>
      <c r="N712">
        <v>0</v>
      </c>
    </row>
    <row r="713" spans="1:14">
      <c r="A713">
        <v>712</v>
      </c>
      <c r="B713" t="s">
        <v>652</v>
      </c>
      <c r="C713" t="s">
        <v>934</v>
      </c>
      <c r="D713" t="s">
        <v>981</v>
      </c>
      <c r="E713" t="s">
        <v>22</v>
      </c>
      <c r="F713" t="s">
        <v>15</v>
      </c>
      <c r="G713" t="s">
        <v>75</v>
      </c>
      <c r="H713" t="s">
        <v>976</v>
      </c>
      <c r="I713" t="s">
        <v>686</v>
      </c>
      <c r="J713" t="s">
        <v>984</v>
      </c>
      <c r="K713">
        <v>5</v>
      </c>
      <c r="L713">
        <v>6</v>
      </c>
      <c r="M713">
        <v>2</v>
      </c>
      <c r="N713">
        <v>0</v>
      </c>
    </row>
    <row r="714" spans="1:14">
      <c r="A714">
        <v>713</v>
      </c>
      <c r="B714" t="s">
        <v>652</v>
      </c>
      <c r="C714" t="s">
        <v>934</v>
      </c>
      <c r="D714" t="s">
        <v>985</v>
      </c>
      <c r="E714" t="s">
        <v>22</v>
      </c>
      <c r="F714" t="s">
        <v>15</v>
      </c>
      <c r="G714" t="s">
        <v>75</v>
      </c>
      <c r="H714" t="s">
        <v>976</v>
      </c>
      <c r="I714" t="s">
        <v>686</v>
      </c>
      <c r="J714" t="s">
        <v>986</v>
      </c>
      <c r="K714">
        <v>4</v>
      </c>
      <c r="L714">
        <v>12</v>
      </c>
      <c r="M714">
        <v>4</v>
      </c>
      <c r="N714">
        <v>0</v>
      </c>
    </row>
    <row r="715" spans="1:14">
      <c r="A715">
        <v>714</v>
      </c>
      <c r="B715" t="s">
        <v>652</v>
      </c>
      <c r="C715" t="s">
        <v>934</v>
      </c>
      <c r="D715" t="s">
        <v>985</v>
      </c>
      <c r="E715" t="s">
        <v>22</v>
      </c>
      <c r="F715" t="s">
        <v>15</v>
      </c>
      <c r="G715" t="s">
        <v>75</v>
      </c>
      <c r="H715" t="s">
        <v>976</v>
      </c>
      <c r="I715" t="s">
        <v>84</v>
      </c>
      <c r="J715" t="s">
        <v>987</v>
      </c>
      <c r="K715">
        <v>5</v>
      </c>
      <c r="L715">
        <v>6</v>
      </c>
      <c r="M715">
        <v>2</v>
      </c>
      <c r="N715">
        <v>0</v>
      </c>
    </row>
    <row r="716" spans="1:14">
      <c r="A716">
        <v>715</v>
      </c>
      <c r="B716" t="s">
        <v>652</v>
      </c>
      <c r="C716" t="s">
        <v>934</v>
      </c>
      <c r="D716" t="s">
        <v>985</v>
      </c>
      <c r="E716" t="s">
        <v>22</v>
      </c>
      <c r="F716" t="s">
        <v>15</v>
      </c>
      <c r="G716" t="s">
        <v>75</v>
      </c>
      <c r="H716" t="s">
        <v>976</v>
      </c>
      <c r="I716" t="s">
        <v>686</v>
      </c>
      <c r="J716" t="s">
        <v>988</v>
      </c>
      <c r="K716">
        <v>5</v>
      </c>
      <c r="L716">
        <v>6</v>
      </c>
      <c r="M716">
        <v>2</v>
      </c>
      <c r="N716">
        <v>0</v>
      </c>
    </row>
    <row r="717" spans="1:14">
      <c r="A717">
        <v>716</v>
      </c>
      <c r="B717" t="s">
        <v>989</v>
      </c>
      <c r="C717" t="s">
        <v>990</v>
      </c>
      <c r="D717" t="s">
        <v>991</v>
      </c>
      <c r="E717" t="s">
        <v>14</v>
      </c>
      <c r="F717" t="s">
        <v>15</v>
      </c>
      <c r="G717" t="s">
        <v>75</v>
      </c>
      <c r="H717" t="s">
        <v>992</v>
      </c>
      <c r="I717" t="s">
        <v>27</v>
      </c>
      <c r="J717" t="s">
        <v>993</v>
      </c>
      <c r="K717">
        <v>8</v>
      </c>
      <c r="L717">
        <v>1</v>
      </c>
      <c r="M717">
        <v>1</v>
      </c>
      <c r="N717">
        <v>0</v>
      </c>
    </row>
    <row r="718" spans="1:14">
      <c r="A718">
        <v>717</v>
      </c>
      <c r="B718" t="s">
        <v>989</v>
      </c>
      <c r="C718" t="s">
        <v>990</v>
      </c>
      <c r="D718" t="s">
        <v>991</v>
      </c>
      <c r="E718" t="s">
        <v>80</v>
      </c>
      <c r="F718" t="s">
        <v>15</v>
      </c>
      <c r="G718" t="s">
        <v>75</v>
      </c>
      <c r="H718" t="s">
        <v>992</v>
      </c>
      <c r="I718" t="s">
        <v>27</v>
      </c>
      <c r="J718" t="s">
        <v>994</v>
      </c>
      <c r="K718">
        <v>7</v>
      </c>
      <c r="L718">
        <v>1</v>
      </c>
      <c r="M718">
        <v>1</v>
      </c>
      <c r="N718">
        <v>0</v>
      </c>
    </row>
    <row r="719" spans="1:14">
      <c r="A719">
        <v>718</v>
      </c>
      <c r="B719" t="s">
        <v>989</v>
      </c>
      <c r="C719" t="s">
        <v>990</v>
      </c>
      <c r="D719" t="s">
        <v>991</v>
      </c>
      <c r="E719" t="s">
        <v>22</v>
      </c>
      <c r="F719" t="s">
        <v>15</v>
      </c>
      <c r="G719" t="s">
        <v>75</v>
      </c>
      <c r="H719" t="s">
        <v>992</v>
      </c>
      <c r="I719" t="s">
        <v>18</v>
      </c>
      <c r="J719" t="s">
        <v>995</v>
      </c>
      <c r="K719">
        <v>9</v>
      </c>
      <c r="L719">
        <v>1</v>
      </c>
      <c r="M719">
        <v>1</v>
      </c>
      <c r="N719">
        <v>0</v>
      </c>
    </row>
    <row r="720" spans="1:14">
      <c r="A720">
        <v>719</v>
      </c>
      <c r="B720" t="s">
        <v>989</v>
      </c>
      <c r="C720" t="s">
        <v>990</v>
      </c>
      <c r="D720" t="s">
        <v>991</v>
      </c>
      <c r="E720" t="s">
        <v>22</v>
      </c>
      <c r="F720" t="s">
        <v>15</v>
      </c>
      <c r="G720" t="s">
        <v>75</v>
      </c>
      <c r="H720" t="s">
        <v>992</v>
      </c>
      <c r="I720" t="s">
        <v>27</v>
      </c>
      <c r="J720" t="s">
        <v>996</v>
      </c>
      <c r="K720">
        <v>9</v>
      </c>
      <c r="L720">
        <v>1</v>
      </c>
      <c r="M720">
        <v>1</v>
      </c>
      <c r="N720">
        <v>0</v>
      </c>
    </row>
    <row r="721" spans="1:14">
      <c r="A721">
        <v>720</v>
      </c>
      <c r="B721" t="s">
        <v>989</v>
      </c>
      <c r="C721" t="s">
        <v>990</v>
      </c>
      <c r="D721" t="s">
        <v>997</v>
      </c>
      <c r="E721" t="s">
        <v>34</v>
      </c>
      <c r="F721" t="s">
        <v>15</v>
      </c>
      <c r="G721" t="s">
        <v>35</v>
      </c>
      <c r="H721" t="s">
        <v>998</v>
      </c>
      <c r="I721" t="s">
        <v>41</v>
      </c>
      <c r="J721" t="s">
        <v>999</v>
      </c>
      <c r="K721">
        <v>3</v>
      </c>
      <c r="L721">
        <v>5</v>
      </c>
      <c r="M721">
        <v>1</v>
      </c>
      <c r="N721">
        <v>0</v>
      </c>
    </row>
    <row r="722" spans="1:14">
      <c r="A722">
        <v>721</v>
      </c>
      <c r="B722" t="s">
        <v>989</v>
      </c>
      <c r="C722" t="s">
        <v>990</v>
      </c>
      <c r="D722" t="s">
        <v>997</v>
      </c>
      <c r="E722" t="s">
        <v>34</v>
      </c>
      <c r="F722" t="s">
        <v>15</v>
      </c>
      <c r="G722" t="s">
        <v>35</v>
      </c>
      <c r="H722" t="s">
        <v>998</v>
      </c>
      <c r="I722" t="s">
        <v>41</v>
      </c>
      <c r="J722" t="s">
        <v>1000</v>
      </c>
      <c r="K722">
        <v>3</v>
      </c>
      <c r="L722">
        <v>6</v>
      </c>
      <c r="M722">
        <v>1</v>
      </c>
      <c r="N722">
        <v>0</v>
      </c>
    </row>
    <row r="723" spans="1:14">
      <c r="A723">
        <v>722</v>
      </c>
      <c r="B723" t="s">
        <v>989</v>
      </c>
      <c r="C723" t="s">
        <v>990</v>
      </c>
      <c r="D723" t="s">
        <v>997</v>
      </c>
      <c r="E723" t="s">
        <v>34</v>
      </c>
      <c r="F723" t="s">
        <v>15</v>
      </c>
      <c r="G723" t="s">
        <v>35</v>
      </c>
      <c r="H723" t="s">
        <v>998</v>
      </c>
      <c r="I723" t="s">
        <v>43</v>
      </c>
      <c r="J723" t="s">
        <v>1001</v>
      </c>
      <c r="K723">
        <v>3</v>
      </c>
      <c r="L723">
        <v>8</v>
      </c>
      <c r="M723">
        <v>1</v>
      </c>
      <c r="N723">
        <v>0</v>
      </c>
    </row>
    <row r="724" spans="1:14">
      <c r="A724">
        <v>723</v>
      </c>
      <c r="B724" t="s">
        <v>989</v>
      </c>
      <c r="C724" t="s">
        <v>990</v>
      </c>
      <c r="D724" t="s">
        <v>1002</v>
      </c>
      <c r="E724" t="s">
        <v>34</v>
      </c>
      <c r="F724" t="s">
        <v>15</v>
      </c>
      <c r="G724" t="s">
        <v>35</v>
      </c>
      <c r="H724" t="s">
        <v>998</v>
      </c>
      <c r="I724" t="s">
        <v>41</v>
      </c>
      <c r="J724" t="s">
        <v>1003</v>
      </c>
      <c r="K724">
        <v>3</v>
      </c>
      <c r="L724">
        <v>6</v>
      </c>
      <c r="M724">
        <v>1</v>
      </c>
      <c r="N724">
        <v>0</v>
      </c>
    </row>
    <row r="725" spans="1:14">
      <c r="A725">
        <v>724</v>
      </c>
      <c r="B725" t="s">
        <v>989</v>
      </c>
      <c r="C725" t="s">
        <v>990</v>
      </c>
      <c r="D725" t="s">
        <v>1002</v>
      </c>
      <c r="E725" t="s">
        <v>34</v>
      </c>
      <c r="F725" t="s">
        <v>15</v>
      </c>
      <c r="G725" t="s">
        <v>35</v>
      </c>
      <c r="H725" t="s">
        <v>998</v>
      </c>
      <c r="I725" t="s">
        <v>43</v>
      </c>
      <c r="J725" t="s">
        <v>1004</v>
      </c>
      <c r="K725">
        <v>3</v>
      </c>
      <c r="L725">
        <v>7</v>
      </c>
      <c r="M725">
        <v>1</v>
      </c>
      <c r="N725">
        <v>0</v>
      </c>
    </row>
    <row r="726" spans="1:14">
      <c r="A726">
        <v>725</v>
      </c>
      <c r="B726" t="s">
        <v>989</v>
      </c>
      <c r="C726" t="s">
        <v>990</v>
      </c>
      <c r="D726" t="s">
        <v>1002</v>
      </c>
      <c r="E726" t="s">
        <v>22</v>
      </c>
      <c r="F726" t="s">
        <v>15</v>
      </c>
      <c r="G726" t="s">
        <v>35</v>
      </c>
      <c r="H726" t="s">
        <v>998</v>
      </c>
      <c r="I726" t="s">
        <v>41</v>
      </c>
      <c r="J726" t="s">
        <v>1005</v>
      </c>
      <c r="K726">
        <v>3</v>
      </c>
      <c r="L726">
        <v>5</v>
      </c>
      <c r="M726">
        <v>1</v>
      </c>
      <c r="N726">
        <v>0</v>
      </c>
    </row>
    <row r="727" spans="1:14">
      <c r="A727">
        <v>726</v>
      </c>
      <c r="B727" t="s">
        <v>989</v>
      </c>
      <c r="C727" t="s">
        <v>990</v>
      </c>
      <c r="D727" t="s">
        <v>1002</v>
      </c>
      <c r="E727" t="s">
        <v>22</v>
      </c>
      <c r="F727" t="s">
        <v>15</v>
      </c>
      <c r="G727" t="s">
        <v>75</v>
      </c>
      <c r="H727" t="s">
        <v>998</v>
      </c>
      <c r="I727" t="s">
        <v>27</v>
      </c>
      <c r="J727" t="s">
        <v>1006</v>
      </c>
      <c r="K727">
        <v>4</v>
      </c>
      <c r="L727">
        <v>5</v>
      </c>
      <c r="M727">
        <v>1</v>
      </c>
      <c r="N727">
        <v>0</v>
      </c>
    </row>
    <row r="728" spans="1:14">
      <c r="A728">
        <v>727</v>
      </c>
      <c r="B728" t="s">
        <v>989</v>
      </c>
      <c r="C728" t="s">
        <v>990</v>
      </c>
      <c r="D728" t="s">
        <v>1007</v>
      </c>
      <c r="E728" t="s">
        <v>34</v>
      </c>
      <c r="F728" t="s">
        <v>15</v>
      </c>
      <c r="G728" t="s">
        <v>35</v>
      </c>
      <c r="H728" t="s">
        <v>1008</v>
      </c>
      <c r="I728" t="s">
        <v>43</v>
      </c>
      <c r="J728" t="s">
        <v>1009</v>
      </c>
      <c r="K728">
        <v>4</v>
      </c>
      <c r="L728">
        <v>7</v>
      </c>
      <c r="M728">
        <v>1</v>
      </c>
      <c r="N728">
        <v>0</v>
      </c>
    </row>
    <row r="729" spans="1:14">
      <c r="A729">
        <v>728</v>
      </c>
      <c r="B729" t="s">
        <v>989</v>
      </c>
      <c r="C729" t="s">
        <v>990</v>
      </c>
      <c r="D729" t="s">
        <v>1007</v>
      </c>
      <c r="E729" t="s">
        <v>34</v>
      </c>
      <c r="F729" t="s">
        <v>15</v>
      </c>
      <c r="G729" t="s">
        <v>35</v>
      </c>
      <c r="H729" t="s">
        <v>1008</v>
      </c>
      <c r="I729" t="s">
        <v>41</v>
      </c>
      <c r="J729" t="s">
        <v>1010</v>
      </c>
      <c r="K729">
        <v>4</v>
      </c>
      <c r="L729">
        <v>5</v>
      </c>
      <c r="M729">
        <v>1</v>
      </c>
      <c r="N729">
        <v>0</v>
      </c>
    </row>
    <row r="730" spans="1:14">
      <c r="A730">
        <v>729</v>
      </c>
      <c r="B730" t="s">
        <v>989</v>
      </c>
      <c r="C730" t="s">
        <v>990</v>
      </c>
      <c r="D730" t="s">
        <v>1007</v>
      </c>
      <c r="E730" t="s">
        <v>14</v>
      </c>
      <c r="F730" t="s">
        <v>15</v>
      </c>
      <c r="G730" t="s">
        <v>35</v>
      </c>
      <c r="H730" t="s">
        <v>1008</v>
      </c>
      <c r="I730" t="s">
        <v>41</v>
      </c>
      <c r="J730" t="s">
        <v>1011</v>
      </c>
      <c r="K730">
        <v>4</v>
      </c>
      <c r="L730">
        <v>6</v>
      </c>
      <c r="M730">
        <v>1</v>
      </c>
      <c r="N730">
        <v>0</v>
      </c>
    </row>
    <row r="731" spans="1:14">
      <c r="A731">
        <v>730</v>
      </c>
      <c r="B731" t="s">
        <v>989</v>
      </c>
      <c r="C731" t="s">
        <v>990</v>
      </c>
      <c r="D731" t="s">
        <v>1007</v>
      </c>
      <c r="E731" t="s">
        <v>14</v>
      </c>
      <c r="F731" t="s">
        <v>15</v>
      </c>
      <c r="G731" t="s">
        <v>35</v>
      </c>
      <c r="H731" t="s">
        <v>1008</v>
      </c>
      <c r="I731" t="s">
        <v>41</v>
      </c>
      <c r="J731" t="s">
        <v>1012</v>
      </c>
      <c r="K731">
        <v>5</v>
      </c>
      <c r="L731">
        <v>5</v>
      </c>
      <c r="M731">
        <v>1</v>
      </c>
      <c r="N731">
        <v>0</v>
      </c>
    </row>
    <row r="732" spans="1:14">
      <c r="A732">
        <v>731</v>
      </c>
      <c r="B732" t="s">
        <v>989</v>
      </c>
      <c r="C732" t="s">
        <v>990</v>
      </c>
      <c r="D732" t="s">
        <v>1013</v>
      </c>
      <c r="E732" t="s">
        <v>22</v>
      </c>
      <c r="F732" t="s">
        <v>15</v>
      </c>
      <c r="G732" t="s">
        <v>35</v>
      </c>
      <c r="H732" t="s">
        <v>998</v>
      </c>
      <c r="I732" t="s">
        <v>27</v>
      </c>
      <c r="J732" t="s">
        <v>1014</v>
      </c>
      <c r="K732">
        <v>2</v>
      </c>
      <c r="L732">
        <v>6</v>
      </c>
      <c r="M732">
        <v>1</v>
      </c>
      <c r="N732">
        <v>0</v>
      </c>
    </row>
    <row r="733" spans="1:14">
      <c r="A733">
        <v>732</v>
      </c>
      <c r="B733" t="s">
        <v>1015</v>
      </c>
      <c r="C733" t="s">
        <v>1016</v>
      </c>
      <c r="D733" t="s">
        <v>1017</v>
      </c>
      <c r="E733" t="s">
        <v>34</v>
      </c>
      <c r="F733" t="s">
        <v>608</v>
      </c>
      <c r="G733" t="s">
        <v>35</v>
      </c>
      <c r="H733" t="s">
        <v>668</v>
      </c>
      <c r="I733" t="s">
        <v>27</v>
      </c>
      <c r="J733" t="s">
        <v>1018</v>
      </c>
      <c r="K733">
        <v>0</v>
      </c>
      <c r="L733">
        <v>8</v>
      </c>
      <c r="M733">
        <v>2</v>
      </c>
      <c r="N733">
        <v>0</v>
      </c>
    </row>
    <row r="734" spans="1:14">
      <c r="A734">
        <v>733</v>
      </c>
      <c r="B734" t="s">
        <v>1015</v>
      </c>
      <c r="C734" t="s">
        <v>1016</v>
      </c>
      <c r="D734" t="s">
        <v>1017</v>
      </c>
      <c r="E734" t="s">
        <v>14</v>
      </c>
      <c r="F734" t="s">
        <v>608</v>
      </c>
      <c r="G734" t="s">
        <v>35</v>
      </c>
      <c r="H734" t="s">
        <v>668</v>
      </c>
      <c r="I734" t="s">
        <v>43</v>
      </c>
      <c r="J734" t="s">
        <v>1019</v>
      </c>
      <c r="K734">
        <v>0</v>
      </c>
      <c r="L734">
        <v>12</v>
      </c>
      <c r="M734">
        <v>5</v>
      </c>
      <c r="N734">
        <v>0</v>
      </c>
    </row>
    <row r="735" spans="1:14">
      <c r="A735">
        <v>734</v>
      </c>
      <c r="B735" t="s">
        <v>1015</v>
      </c>
      <c r="C735" t="s">
        <v>1016</v>
      </c>
      <c r="D735" t="s">
        <v>1017</v>
      </c>
      <c r="E735" t="s">
        <v>34</v>
      </c>
      <c r="F735" t="s">
        <v>608</v>
      </c>
      <c r="G735" t="s">
        <v>35</v>
      </c>
      <c r="H735" t="s">
        <v>668</v>
      </c>
      <c r="I735" t="s">
        <v>37</v>
      </c>
      <c r="J735" t="s">
        <v>1020</v>
      </c>
      <c r="K735">
        <v>0</v>
      </c>
      <c r="L735">
        <v>6</v>
      </c>
      <c r="M735">
        <v>3</v>
      </c>
      <c r="N735">
        <v>0</v>
      </c>
    </row>
    <row r="736" spans="1:14">
      <c r="A736">
        <v>735</v>
      </c>
      <c r="B736" t="s">
        <v>1015</v>
      </c>
      <c r="C736" t="s">
        <v>1016</v>
      </c>
      <c r="D736" t="s">
        <v>1017</v>
      </c>
      <c r="E736" t="s">
        <v>14</v>
      </c>
      <c r="F736" t="s">
        <v>608</v>
      </c>
      <c r="G736" t="s">
        <v>35</v>
      </c>
      <c r="H736" t="s">
        <v>615</v>
      </c>
      <c r="I736" t="s">
        <v>41</v>
      </c>
      <c r="J736" t="s">
        <v>1021</v>
      </c>
      <c r="K736">
        <v>0</v>
      </c>
      <c r="L736">
        <v>4</v>
      </c>
      <c r="M736">
        <v>1</v>
      </c>
      <c r="N736">
        <v>0</v>
      </c>
    </row>
    <row r="737" spans="1:14">
      <c r="A737">
        <v>736</v>
      </c>
      <c r="B737" t="s">
        <v>1015</v>
      </c>
      <c r="C737" t="s">
        <v>1016</v>
      </c>
      <c r="D737" t="s">
        <v>1017</v>
      </c>
      <c r="E737" t="s">
        <v>14</v>
      </c>
      <c r="F737" t="s">
        <v>608</v>
      </c>
      <c r="G737" t="s">
        <v>35</v>
      </c>
      <c r="H737" t="s">
        <v>615</v>
      </c>
      <c r="I737" t="s">
        <v>141</v>
      </c>
      <c r="J737" t="s">
        <v>1022</v>
      </c>
      <c r="K737">
        <v>0</v>
      </c>
      <c r="L737">
        <v>4</v>
      </c>
      <c r="M737">
        <v>1</v>
      </c>
      <c r="N737">
        <v>0</v>
      </c>
    </row>
    <row r="738" spans="1:14">
      <c r="A738">
        <v>737</v>
      </c>
      <c r="B738" t="s">
        <v>1015</v>
      </c>
      <c r="C738" t="s">
        <v>1016</v>
      </c>
      <c r="D738" t="s">
        <v>1017</v>
      </c>
      <c r="E738" t="s">
        <v>34</v>
      </c>
      <c r="F738" t="s">
        <v>608</v>
      </c>
      <c r="G738" t="s">
        <v>35</v>
      </c>
      <c r="H738" t="s">
        <v>668</v>
      </c>
      <c r="I738" t="s">
        <v>43</v>
      </c>
      <c r="J738" t="s">
        <v>1023</v>
      </c>
      <c r="K738">
        <v>0</v>
      </c>
      <c r="L738">
        <v>7</v>
      </c>
      <c r="M738">
        <v>4</v>
      </c>
      <c r="N738">
        <v>0</v>
      </c>
    </row>
    <row r="739" spans="1:14">
      <c r="A739">
        <v>738</v>
      </c>
      <c r="B739" t="s">
        <v>1015</v>
      </c>
      <c r="C739" t="s">
        <v>1016</v>
      </c>
      <c r="D739" t="s">
        <v>1017</v>
      </c>
      <c r="E739" t="s">
        <v>14</v>
      </c>
      <c r="F739" t="s">
        <v>608</v>
      </c>
      <c r="G739" t="s">
        <v>35</v>
      </c>
      <c r="H739" t="s">
        <v>615</v>
      </c>
      <c r="I739" t="s">
        <v>43</v>
      </c>
      <c r="J739" t="s">
        <v>1024</v>
      </c>
      <c r="K739">
        <v>0</v>
      </c>
      <c r="L739">
        <v>5</v>
      </c>
      <c r="M739">
        <v>1</v>
      </c>
      <c r="N739">
        <v>0</v>
      </c>
    </row>
    <row r="740" spans="1:14">
      <c r="A740">
        <v>739</v>
      </c>
      <c r="B740" t="s">
        <v>1015</v>
      </c>
      <c r="C740" t="s">
        <v>1016</v>
      </c>
      <c r="D740" t="s">
        <v>1017</v>
      </c>
      <c r="E740" t="s">
        <v>52</v>
      </c>
      <c r="F740" t="s">
        <v>608</v>
      </c>
      <c r="G740" t="s">
        <v>35</v>
      </c>
      <c r="H740" t="s">
        <v>668</v>
      </c>
      <c r="I740" t="s">
        <v>43</v>
      </c>
      <c r="J740" t="s">
        <v>1025</v>
      </c>
      <c r="K740">
        <v>0</v>
      </c>
      <c r="L740">
        <v>8</v>
      </c>
      <c r="M740">
        <v>1</v>
      </c>
      <c r="N740">
        <v>0</v>
      </c>
    </row>
    <row r="741" spans="1:14">
      <c r="A741">
        <v>740</v>
      </c>
      <c r="B741" t="s">
        <v>1015</v>
      </c>
      <c r="C741" t="s">
        <v>1016</v>
      </c>
      <c r="D741" t="s">
        <v>1017</v>
      </c>
      <c r="E741" t="s">
        <v>52</v>
      </c>
      <c r="F741" t="s">
        <v>608</v>
      </c>
      <c r="G741" t="s">
        <v>47</v>
      </c>
      <c r="H741" t="s">
        <v>668</v>
      </c>
      <c r="I741" t="s">
        <v>914</v>
      </c>
      <c r="J741" t="s">
        <v>1026</v>
      </c>
      <c r="K741">
        <v>0</v>
      </c>
      <c r="L741">
        <v>3</v>
      </c>
      <c r="M741">
        <v>1</v>
      </c>
      <c r="N741">
        <v>0</v>
      </c>
    </row>
    <row r="742" spans="1:14">
      <c r="A742">
        <v>741</v>
      </c>
      <c r="B742" t="s">
        <v>1015</v>
      </c>
      <c r="C742" t="s">
        <v>1016</v>
      </c>
      <c r="D742" t="s">
        <v>1017</v>
      </c>
      <c r="E742" t="s">
        <v>52</v>
      </c>
      <c r="F742" t="s">
        <v>608</v>
      </c>
      <c r="G742" t="s">
        <v>47</v>
      </c>
      <c r="H742" t="s">
        <v>668</v>
      </c>
      <c r="I742" t="s">
        <v>41</v>
      </c>
      <c r="J742" t="s">
        <v>1027</v>
      </c>
      <c r="K742">
        <v>0</v>
      </c>
      <c r="L742">
        <v>3</v>
      </c>
      <c r="M742">
        <v>1</v>
      </c>
      <c r="N742">
        <v>0</v>
      </c>
    </row>
    <row r="743" spans="1:14">
      <c r="A743">
        <v>742</v>
      </c>
      <c r="B743" t="s">
        <v>1015</v>
      </c>
      <c r="C743" t="s">
        <v>1016</v>
      </c>
      <c r="D743" t="s">
        <v>1028</v>
      </c>
      <c r="E743" t="s">
        <v>52</v>
      </c>
      <c r="F743" t="s">
        <v>608</v>
      </c>
      <c r="G743" t="s">
        <v>47</v>
      </c>
      <c r="H743" t="s">
        <v>668</v>
      </c>
      <c r="I743" t="s">
        <v>41</v>
      </c>
      <c r="J743" t="s">
        <v>1029</v>
      </c>
      <c r="K743">
        <v>0</v>
      </c>
      <c r="L743">
        <v>1</v>
      </c>
      <c r="M743">
        <v>1</v>
      </c>
      <c r="N743">
        <v>0</v>
      </c>
    </row>
    <row r="744" spans="1:14">
      <c r="A744">
        <v>743</v>
      </c>
      <c r="B744" t="s">
        <v>1015</v>
      </c>
      <c r="C744" t="s">
        <v>1016</v>
      </c>
      <c r="D744" t="s">
        <v>1028</v>
      </c>
      <c r="E744" t="s">
        <v>34</v>
      </c>
      <c r="F744" t="s">
        <v>649</v>
      </c>
      <c r="G744" t="s">
        <v>47</v>
      </c>
      <c r="H744" t="s">
        <v>668</v>
      </c>
      <c r="I744" t="s">
        <v>43</v>
      </c>
      <c r="J744" t="s">
        <v>1030</v>
      </c>
      <c r="K744">
        <v>0</v>
      </c>
      <c r="L744">
        <v>2</v>
      </c>
      <c r="M744">
        <v>1</v>
      </c>
      <c r="N744">
        <v>0</v>
      </c>
    </row>
    <row r="745" spans="1:14">
      <c r="A745">
        <v>744</v>
      </c>
      <c r="B745" t="s">
        <v>1015</v>
      </c>
      <c r="C745" t="s">
        <v>1016</v>
      </c>
      <c r="D745" t="s">
        <v>1028</v>
      </c>
      <c r="E745" t="s">
        <v>34</v>
      </c>
      <c r="F745" t="s">
        <v>608</v>
      </c>
      <c r="G745" t="s">
        <v>47</v>
      </c>
      <c r="H745" t="s">
        <v>668</v>
      </c>
      <c r="I745" t="s">
        <v>43</v>
      </c>
      <c r="J745" t="s">
        <v>1031</v>
      </c>
      <c r="K745">
        <v>0</v>
      </c>
      <c r="L745">
        <v>11</v>
      </c>
      <c r="M745">
        <v>6</v>
      </c>
      <c r="N745">
        <v>0</v>
      </c>
    </row>
    <row r="746" spans="1:14">
      <c r="A746">
        <v>745</v>
      </c>
      <c r="B746" t="s">
        <v>1015</v>
      </c>
      <c r="C746" t="s">
        <v>1016</v>
      </c>
      <c r="D746" t="s">
        <v>1028</v>
      </c>
      <c r="E746" t="s">
        <v>80</v>
      </c>
      <c r="F746" t="s">
        <v>608</v>
      </c>
      <c r="G746" t="s">
        <v>35</v>
      </c>
      <c r="H746" t="s">
        <v>668</v>
      </c>
      <c r="I746" t="s">
        <v>27</v>
      </c>
      <c r="J746" t="s">
        <v>1032</v>
      </c>
      <c r="K746">
        <v>0</v>
      </c>
      <c r="L746">
        <v>7</v>
      </c>
      <c r="M746">
        <v>6</v>
      </c>
      <c r="N746">
        <v>0</v>
      </c>
    </row>
    <row r="747" spans="1:14">
      <c r="A747">
        <v>746</v>
      </c>
      <c r="B747" t="s">
        <v>1015</v>
      </c>
      <c r="C747" t="s">
        <v>1016</v>
      </c>
      <c r="D747" t="s">
        <v>1028</v>
      </c>
      <c r="E747" t="s">
        <v>34</v>
      </c>
      <c r="F747" t="s">
        <v>608</v>
      </c>
      <c r="G747" t="s">
        <v>47</v>
      </c>
      <c r="H747" t="s">
        <v>668</v>
      </c>
      <c r="I747" t="s">
        <v>43</v>
      </c>
      <c r="J747" t="s">
        <v>1028</v>
      </c>
      <c r="K747">
        <v>0</v>
      </c>
      <c r="L747">
        <v>16</v>
      </c>
      <c r="M747">
        <v>6</v>
      </c>
      <c r="N747">
        <v>0</v>
      </c>
    </row>
    <row r="748" spans="1:14">
      <c r="A748">
        <v>747</v>
      </c>
      <c r="B748" t="s">
        <v>1015</v>
      </c>
      <c r="C748" t="s">
        <v>1016</v>
      </c>
      <c r="D748" t="s">
        <v>1028</v>
      </c>
      <c r="E748" t="s">
        <v>34</v>
      </c>
      <c r="F748" t="s">
        <v>608</v>
      </c>
      <c r="G748" t="s">
        <v>47</v>
      </c>
      <c r="H748" t="s">
        <v>668</v>
      </c>
      <c r="I748" t="s">
        <v>43</v>
      </c>
      <c r="J748" t="s">
        <v>1033</v>
      </c>
      <c r="K748">
        <v>0</v>
      </c>
      <c r="L748">
        <v>9</v>
      </c>
      <c r="M748">
        <v>6</v>
      </c>
      <c r="N748">
        <v>0</v>
      </c>
    </row>
    <row r="749" spans="1:14">
      <c r="A749">
        <v>748</v>
      </c>
      <c r="B749" t="s">
        <v>1015</v>
      </c>
      <c r="C749" t="s">
        <v>1034</v>
      </c>
      <c r="D749" t="s">
        <v>1035</v>
      </c>
      <c r="E749" t="s">
        <v>52</v>
      </c>
      <c r="F749" t="s">
        <v>649</v>
      </c>
      <c r="G749" t="s">
        <v>47</v>
      </c>
      <c r="H749" t="s">
        <v>1036</v>
      </c>
      <c r="I749" t="s">
        <v>914</v>
      </c>
      <c r="J749" t="s">
        <v>1037</v>
      </c>
      <c r="K749">
        <v>7</v>
      </c>
      <c r="L749">
        <v>4</v>
      </c>
      <c r="M749">
        <v>2</v>
      </c>
      <c r="N749">
        <v>0</v>
      </c>
    </row>
    <row r="750" spans="1:14">
      <c r="A750">
        <v>749</v>
      </c>
      <c r="B750" t="s">
        <v>1015</v>
      </c>
      <c r="C750" t="s">
        <v>1034</v>
      </c>
      <c r="D750" t="s">
        <v>1035</v>
      </c>
      <c r="E750" t="s">
        <v>52</v>
      </c>
      <c r="F750" t="s">
        <v>649</v>
      </c>
      <c r="G750" t="s">
        <v>47</v>
      </c>
      <c r="H750" t="s">
        <v>1036</v>
      </c>
      <c r="I750" t="s">
        <v>1038</v>
      </c>
      <c r="J750" t="s">
        <v>1039</v>
      </c>
      <c r="K750">
        <v>9</v>
      </c>
      <c r="L750">
        <v>3</v>
      </c>
      <c r="M750">
        <v>2</v>
      </c>
      <c r="N750">
        <v>0</v>
      </c>
    </row>
    <row r="751" spans="1:14">
      <c r="A751">
        <v>750</v>
      </c>
      <c r="B751" t="s">
        <v>1015</v>
      </c>
      <c r="C751" t="s">
        <v>1034</v>
      </c>
      <c r="D751" t="s">
        <v>1035</v>
      </c>
      <c r="E751" t="s">
        <v>52</v>
      </c>
      <c r="F751" t="s">
        <v>649</v>
      </c>
      <c r="G751" t="s">
        <v>47</v>
      </c>
      <c r="H751" t="s">
        <v>1036</v>
      </c>
      <c r="I751" t="s">
        <v>1038</v>
      </c>
      <c r="J751" t="s">
        <v>1035</v>
      </c>
      <c r="K751">
        <v>9</v>
      </c>
      <c r="L751">
        <v>3</v>
      </c>
      <c r="M751">
        <v>2</v>
      </c>
      <c r="N751">
        <v>0</v>
      </c>
    </row>
    <row r="752" spans="1:14">
      <c r="A752">
        <v>751</v>
      </c>
      <c r="B752" t="s">
        <v>1015</v>
      </c>
      <c r="C752" t="s">
        <v>1034</v>
      </c>
      <c r="D752" t="s">
        <v>1035</v>
      </c>
      <c r="E752" t="s">
        <v>52</v>
      </c>
      <c r="F752" t="s">
        <v>649</v>
      </c>
      <c r="G752" t="s">
        <v>47</v>
      </c>
      <c r="H752" t="s">
        <v>1036</v>
      </c>
      <c r="I752" t="s">
        <v>1038</v>
      </c>
      <c r="J752" t="s">
        <v>1040</v>
      </c>
      <c r="K752">
        <v>9</v>
      </c>
      <c r="L752">
        <v>3</v>
      </c>
      <c r="M752">
        <v>2</v>
      </c>
      <c r="N752">
        <v>0</v>
      </c>
    </row>
    <row r="753" spans="1:14">
      <c r="A753">
        <v>752</v>
      </c>
      <c r="B753" t="s">
        <v>1015</v>
      </c>
      <c r="C753" t="s">
        <v>1034</v>
      </c>
      <c r="D753" t="s">
        <v>1041</v>
      </c>
      <c r="E753" t="s">
        <v>52</v>
      </c>
      <c r="F753" t="s">
        <v>608</v>
      </c>
      <c r="G753" t="s">
        <v>47</v>
      </c>
      <c r="H753" t="s">
        <v>1042</v>
      </c>
      <c r="I753" t="s">
        <v>1038</v>
      </c>
      <c r="J753" t="s">
        <v>1043</v>
      </c>
      <c r="K753">
        <v>9</v>
      </c>
      <c r="L753">
        <v>2</v>
      </c>
      <c r="M753">
        <v>1</v>
      </c>
      <c r="N753">
        <v>0</v>
      </c>
    </row>
    <row r="754" spans="1:14">
      <c r="A754">
        <v>753</v>
      </c>
      <c r="B754" t="s">
        <v>1015</v>
      </c>
      <c r="C754" t="s">
        <v>1034</v>
      </c>
      <c r="D754" t="s">
        <v>1041</v>
      </c>
      <c r="E754" t="s">
        <v>14</v>
      </c>
      <c r="F754" t="s">
        <v>608</v>
      </c>
      <c r="G754" t="s">
        <v>47</v>
      </c>
      <c r="H754" t="s">
        <v>1042</v>
      </c>
      <c r="I754" t="s">
        <v>84</v>
      </c>
      <c r="J754" t="s">
        <v>1044</v>
      </c>
      <c r="K754">
        <v>9</v>
      </c>
      <c r="L754">
        <v>1</v>
      </c>
      <c r="M754">
        <v>1</v>
      </c>
      <c r="N754">
        <v>0</v>
      </c>
    </row>
    <row r="755" spans="1:14">
      <c r="A755">
        <v>754</v>
      </c>
      <c r="B755" t="s">
        <v>1015</v>
      </c>
      <c r="C755" t="s">
        <v>1034</v>
      </c>
      <c r="D755" t="s">
        <v>1045</v>
      </c>
      <c r="E755" t="s">
        <v>14</v>
      </c>
      <c r="F755" t="s">
        <v>608</v>
      </c>
      <c r="G755" t="s">
        <v>47</v>
      </c>
      <c r="H755" t="s">
        <v>1046</v>
      </c>
      <c r="I755" t="s">
        <v>27</v>
      </c>
      <c r="J755" t="s">
        <v>1047</v>
      </c>
      <c r="K755">
        <v>8</v>
      </c>
      <c r="L755">
        <v>1</v>
      </c>
      <c r="M755">
        <v>1</v>
      </c>
      <c r="N755">
        <v>0</v>
      </c>
    </row>
    <row r="756" spans="1:14">
      <c r="A756">
        <v>755</v>
      </c>
      <c r="B756" t="s">
        <v>1015</v>
      </c>
      <c r="C756" t="s">
        <v>1034</v>
      </c>
      <c r="D756" t="s">
        <v>1045</v>
      </c>
      <c r="E756" t="s">
        <v>14</v>
      </c>
      <c r="F756" t="s">
        <v>608</v>
      </c>
      <c r="G756" t="s">
        <v>47</v>
      </c>
      <c r="H756" t="s">
        <v>1046</v>
      </c>
      <c r="I756" t="s">
        <v>1038</v>
      </c>
      <c r="J756" t="s">
        <v>1048</v>
      </c>
      <c r="K756">
        <v>8</v>
      </c>
      <c r="L756">
        <v>1</v>
      </c>
      <c r="M756">
        <v>1</v>
      </c>
      <c r="N756">
        <v>0</v>
      </c>
    </row>
    <row r="757" spans="1:14">
      <c r="A757">
        <v>756</v>
      </c>
      <c r="B757" t="s">
        <v>1015</v>
      </c>
      <c r="C757" t="s">
        <v>1034</v>
      </c>
      <c r="D757" t="s">
        <v>1049</v>
      </c>
      <c r="E757" t="s">
        <v>14</v>
      </c>
      <c r="F757" t="s">
        <v>649</v>
      </c>
      <c r="G757" t="s">
        <v>47</v>
      </c>
      <c r="H757" t="s">
        <v>1050</v>
      </c>
      <c r="I757" t="s">
        <v>27</v>
      </c>
      <c r="J757" t="s">
        <v>1049</v>
      </c>
      <c r="K757">
        <v>8</v>
      </c>
      <c r="L757">
        <v>2</v>
      </c>
      <c r="M757">
        <v>1</v>
      </c>
      <c r="N757">
        <v>0</v>
      </c>
    </row>
    <row r="758" spans="1:14">
      <c r="A758">
        <v>757</v>
      </c>
      <c r="B758" t="s">
        <v>1015</v>
      </c>
      <c r="C758" t="s">
        <v>1034</v>
      </c>
      <c r="D758" t="s">
        <v>1045</v>
      </c>
      <c r="E758" t="s">
        <v>52</v>
      </c>
      <c r="F758" t="s">
        <v>608</v>
      </c>
      <c r="G758" t="s">
        <v>47</v>
      </c>
      <c r="H758" t="s">
        <v>1050</v>
      </c>
      <c r="I758" t="s">
        <v>1038</v>
      </c>
      <c r="J758" t="s">
        <v>1045</v>
      </c>
      <c r="K758">
        <v>8</v>
      </c>
      <c r="L758">
        <v>1</v>
      </c>
      <c r="M758">
        <v>1</v>
      </c>
      <c r="N758">
        <v>0</v>
      </c>
    </row>
    <row r="759" spans="1:14">
      <c r="A759">
        <v>758</v>
      </c>
      <c r="B759" t="s">
        <v>1015</v>
      </c>
      <c r="C759" t="s">
        <v>1034</v>
      </c>
      <c r="D759" t="s">
        <v>1045</v>
      </c>
      <c r="E759" t="s">
        <v>52</v>
      </c>
      <c r="F759" t="s">
        <v>608</v>
      </c>
      <c r="G759" t="s">
        <v>47</v>
      </c>
      <c r="H759" t="s">
        <v>1050</v>
      </c>
      <c r="I759" t="s">
        <v>41</v>
      </c>
      <c r="J759" t="s">
        <v>1051</v>
      </c>
      <c r="K759">
        <v>9</v>
      </c>
      <c r="L759">
        <v>1</v>
      </c>
      <c r="M759">
        <v>1</v>
      </c>
      <c r="N759">
        <v>0</v>
      </c>
    </row>
    <row r="760" spans="1:14">
      <c r="A760">
        <v>759</v>
      </c>
      <c r="B760" t="s">
        <v>1015</v>
      </c>
      <c r="C760" t="s">
        <v>1034</v>
      </c>
      <c r="D760" t="s">
        <v>1045</v>
      </c>
      <c r="E760" t="s">
        <v>52</v>
      </c>
      <c r="F760" t="s">
        <v>608</v>
      </c>
      <c r="G760" t="s">
        <v>47</v>
      </c>
      <c r="H760" t="s">
        <v>1050</v>
      </c>
      <c r="I760" t="s">
        <v>1038</v>
      </c>
      <c r="J760" t="s">
        <v>1052</v>
      </c>
      <c r="K760">
        <v>7</v>
      </c>
      <c r="L760">
        <v>2</v>
      </c>
      <c r="M760">
        <v>1</v>
      </c>
      <c r="N760">
        <v>0</v>
      </c>
    </row>
    <row r="761" spans="1:14">
      <c r="A761">
        <v>760</v>
      </c>
      <c r="B761" t="s">
        <v>1015</v>
      </c>
      <c r="C761" t="s">
        <v>1034</v>
      </c>
      <c r="D761" t="s">
        <v>1045</v>
      </c>
      <c r="E761" t="s">
        <v>52</v>
      </c>
      <c r="F761" t="s">
        <v>608</v>
      </c>
      <c r="G761" t="s">
        <v>47</v>
      </c>
      <c r="H761" t="s">
        <v>1050</v>
      </c>
      <c r="I761" t="s">
        <v>686</v>
      </c>
      <c r="J761" t="s">
        <v>1053</v>
      </c>
      <c r="K761">
        <v>6</v>
      </c>
      <c r="L761">
        <v>1</v>
      </c>
      <c r="M761">
        <v>1</v>
      </c>
      <c r="N761">
        <v>0</v>
      </c>
    </row>
    <row r="762" spans="1:14">
      <c r="A762">
        <v>761</v>
      </c>
      <c r="B762" t="s">
        <v>1015</v>
      </c>
      <c r="C762" t="s">
        <v>1034</v>
      </c>
      <c r="D762" t="s">
        <v>1054</v>
      </c>
      <c r="E762" t="s">
        <v>34</v>
      </c>
      <c r="F762" t="s">
        <v>608</v>
      </c>
      <c r="G762" t="s">
        <v>75</v>
      </c>
      <c r="H762" t="s">
        <v>1055</v>
      </c>
      <c r="I762" t="s">
        <v>1038</v>
      </c>
      <c r="J762" t="s">
        <v>1056</v>
      </c>
      <c r="K762">
        <v>5</v>
      </c>
      <c r="L762">
        <v>2</v>
      </c>
      <c r="M762">
        <v>1</v>
      </c>
      <c r="N762">
        <v>0</v>
      </c>
    </row>
    <row r="763" spans="1:14">
      <c r="A763">
        <v>762</v>
      </c>
      <c r="B763" t="s">
        <v>1015</v>
      </c>
      <c r="C763" t="s">
        <v>1034</v>
      </c>
      <c r="D763" t="s">
        <v>1054</v>
      </c>
      <c r="E763" t="s">
        <v>34</v>
      </c>
      <c r="F763" t="s">
        <v>608</v>
      </c>
      <c r="G763" t="s">
        <v>75</v>
      </c>
      <c r="H763" t="s">
        <v>1055</v>
      </c>
      <c r="I763" t="s">
        <v>1038</v>
      </c>
      <c r="J763" t="s">
        <v>1057</v>
      </c>
      <c r="K763">
        <v>6</v>
      </c>
      <c r="L763">
        <v>2</v>
      </c>
      <c r="M763">
        <v>1</v>
      </c>
      <c r="N763">
        <v>0</v>
      </c>
    </row>
    <row r="764" spans="1:14">
      <c r="A764">
        <v>763</v>
      </c>
      <c r="B764" t="s">
        <v>1015</v>
      </c>
      <c r="C764" t="s">
        <v>1034</v>
      </c>
      <c r="D764" t="s">
        <v>1054</v>
      </c>
      <c r="E764" t="s">
        <v>22</v>
      </c>
      <c r="F764" t="s">
        <v>608</v>
      </c>
      <c r="G764" t="s">
        <v>75</v>
      </c>
      <c r="H764" t="s">
        <v>1055</v>
      </c>
      <c r="I764" t="s">
        <v>686</v>
      </c>
      <c r="J764" t="s">
        <v>1058</v>
      </c>
      <c r="K764">
        <v>7</v>
      </c>
      <c r="L764">
        <v>4</v>
      </c>
      <c r="M764">
        <v>1</v>
      </c>
      <c r="N764">
        <v>0</v>
      </c>
    </row>
    <row r="765" spans="1:14">
      <c r="A765">
        <v>764</v>
      </c>
      <c r="B765" t="s">
        <v>1015</v>
      </c>
      <c r="C765" t="s">
        <v>1034</v>
      </c>
      <c r="D765" t="s">
        <v>1054</v>
      </c>
      <c r="E765" t="s">
        <v>22</v>
      </c>
      <c r="F765" t="s">
        <v>608</v>
      </c>
      <c r="G765" t="s">
        <v>75</v>
      </c>
      <c r="H765" t="s">
        <v>1055</v>
      </c>
      <c r="I765" t="s">
        <v>1038</v>
      </c>
      <c r="J765" t="s">
        <v>1059</v>
      </c>
      <c r="K765">
        <v>5</v>
      </c>
      <c r="L765">
        <v>3</v>
      </c>
      <c r="M765">
        <v>2</v>
      </c>
      <c r="N765">
        <v>0</v>
      </c>
    </row>
    <row r="766" spans="1:14">
      <c r="A766">
        <v>765</v>
      </c>
      <c r="B766" t="s">
        <v>1015</v>
      </c>
      <c r="C766" t="s">
        <v>1034</v>
      </c>
      <c r="D766" t="s">
        <v>1054</v>
      </c>
      <c r="E766" t="s">
        <v>34</v>
      </c>
      <c r="F766" t="s">
        <v>608</v>
      </c>
      <c r="G766" t="s">
        <v>75</v>
      </c>
      <c r="H766" t="s">
        <v>1055</v>
      </c>
      <c r="I766" t="s">
        <v>686</v>
      </c>
      <c r="J766" t="s">
        <v>1060</v>
      </c>
      <c r="K766">
        <v>0</v>
      </c>
      <c r="L766">
        <v>5</v>
      </c>
      <c r="M766">
        <v>2</v>
      </c>
      <c r="N766">
        <v>0</v>
      </c>
    </row>
    <row r="767" spans="1:14">
      <c r="A767">
        <v>766</v>
      </c>
      <c r="B767" t="s">
        <v>1015</v>
      </c>
      <c r="C767" t="s">
        <v>1034</v>
      </c>
      <c r="D767" t="s">
        <v>1054</v>
      </c>
      <c r="E767" t="s">
        <v>22</v>
      </c>
      <c r="F767" t="s">
        <v>608</v>
      </c>
      <c r="G767" t="s">
        <v>75</v>
      </c>
      <c r="H767" t="s">
        <v>1055</v>
      </c>
      <c r="I767" t="s">
        <v>914</v>
      </c>
      <c r="J767" t="s">
        <v>1061</v>
      </c>
      <c r="K767">
        <v>5</v>
      </c>
      <c r="L767">
        <v>3</v>
      </c>
      <c r="M767">
        <v>2</v>
      </c>
      <c r="N767">
        <v>0</v>
      </c>
    </row>
    <row r="768" spans="1:14">
      <c r="A768">
        <v>767</v>
      </c>
      <c r="B768" t="s">
        <v>1015</v>
      </c>
      <c r="C768" t="s">
        <v>1034</v>
      </c>
      <c r="D768" t="s">
        <v>1054</v>
      </c>
      <c r="E768" t="s">
        <v>22</v>
      </c>
      <c r="F768" t="s">
        <v>608</v>
      </c>
      <c r="G768" t="s">
        <v>75</v>
      </c>
      <c r="H768" t="s">
        <v>1055</v>
      </c>
      <c r="I768" t="s">
        <v>1038</v>
      </c>
      <c r="J768" t="s">
        <v>1062</v>
      </c>
      <c r="K768">
        <v>5</v>
      </c>
      <c r="L768">
        <v>3</v>
      </c>
      <c r="M768">
        <v>2</v>
      </c>
      <c r="N768">
        <v>0</v>
      </c>
    </row>
    <row r="769" spans="1:14">
      <c r="A769">
        <v>768</v>
      </c>
      <c r="B769" t="s">
        <v>1015</v>
      </c>
      <c r="C769" t="s">
        <v>1034</v>
      </c>
      <c r="D769" t="s">
        <v>1054</v>
      </c>
      <c r="E769" t="s">
        <v>22</v>
      </c>
      <c r="F769" t="s">
        <v>608</v>
      </c>
      <c r="G769" t="s">
        <v>75</v>
      </c>
      <c r="H769" t="s">
        <v>1055</v>
      </c>
      <c r="I769" t="s">
        <v>1038</v>
      </c>
      <c r="J769" t="s">
        <v>1063</v>
      </c>
      <c r="K769">
        <v>5</v>
      </c>
      <c r="L769">
        <v>2</v>
      </c>
      <c r="M769">
        <v>2</v>
      </c>
      <c r="N769">
        <v>0</v>
      </c>
    </row>
    <row r="770" spans="1:14">
      <c r="A770">
        <v>769</v>
      </c>
      <c r="B770" t="s">
        <v>1015</v>
      </c>
      <c r="C770" t="s">
        <v>1034</v>
      </c>
      <c r="D770" t="s">
        <v>1054</v>
      </c>
      <c r="E770" t="s">
        <v>80</v>
      </c>
      <c r="F770" t="s">
        <v>608</v>
      </c>
      <c r="G770" t="s">
        <v>75</v>
      </c>
      <c r="H770" t="s">
        <v>1055</v>
      </c>
      <c r="I770" t="s">
        <v>914</v>
      </c>
      <c r="J770" t="s">
        <v>1064</v>
      </c>
      <c r="K770">
        <v>5</v>
      </c>
      <c r="L770">
        <v>2</v>
      </c>
      <c r="M770">
        <v>2</v>
      </c>
      <c r="N770">
        <v>0</v>
      </c>
    </row>
    <row r="771" spans="1:14">
      <c r="A771">
        <v>770</v>
      </c>
      <c r="B771" t="s">
        <v>1015</v>
      </c>
      <c r="C771" t="s">
        <v>1065</v>
      </c>
      <c r="D771" t="s">
        <v>1066</v>
      </c>
      <c r="E771" t="s">
        <v>80</v>
      </c>
      <c r="F771" t="s">
        <v>15</v>
      </c>
      <c r="G771" t="s">
        <v>75</v>
      </c>
      <c r="H771" t="s">
        <v>1067</v>
      </c>
      <c r="I771" t="s">
        <v>1038</v>
      </c>
      <c r="J771" t="s">
        <v>1068</v>
      </c>
      <c r="K771">
        <v>5</v>
      </c>
      <c r="L771">
        <v>2</v>
      </c>
      <c r="M771">
        <v>2</v>
      </c>
      <c r="N771">
        <v>0</v>
      </c>
    </row>
    <row r="772" spans="1:14">
      <c r="A772">
        <v>771</v>
      </c>
      <c r="B772" t="s">
        <v>1015</v>
      </c>
      <c r="C772" t="s">
        <v>1065</v>
      </c>
      <c r="D772" t="s">
        <v>1066</v>
      </c>
      <c r="E772" t="s">
        <v>80</v>
      </c>
      <c r="F772" t="s">
        <v>15</v>
      </c>
      <c r="G772" t="s">
        <v>75</v>
      </c>
      <c r="H772" t="s">
        <v>1067</v>
      </c>
      <c r="I772" t="s">
        <v>1038</v>
      </c>
      <c r="J772" t="s">
        <v>1069</v>
      </c>
      <c r="K772">
        <v>4</v>
      </c>
      <c r="L772">
        <v>3</v>
      </c>
      <c r="M772">
        <v>2</v>
      </c>
      <c r="N772">
        <v>0</v>
      </c>
    </row>
    <row r="773" spans="1:14">
      <c r="A773">
        <v>772</v>
      </c>
      <c r="B773" t="s">
        <v>1015</v>
      </c>
      <c r="C773" t="s">
        <v>1065</v>
      </c>
      <c r="D773" t="s">
        <v>1066</v>
      </c>
      <c r="E773" t="s">
        <v>80</v>
      </c>
      <c r="F773" t="s">
        <v>15</v>
      </c>
      <c r="G773" t="s">
        <v>75</v>
      </c>
      <c r="H773" t="s">
        <v>1070</v>
      </c>
      <c r="I773" t="s">
        <v>1038</v>
      </c>
      <c r="J773" t="s">
        <v>1071</v>
      </c>
      <c r="K773">
        <v>4</v>
      </c>
      <c r="L773">
        <v>3</v>
      </c>
      <c r="M773">
        <v>2</v>
      </c>
      <c r="N773">
        <v>0</v>
      </c>
    </row>
    <row r="774" spans="1:14">
      <c r="A774">
        <v>773</v>
      </c>
      <c r="B774" t="s">
        <v>1015</v>
      </c>
      <c r="C774" t="s">
        <v>1065</v>
      </c>
      <c r="D774" t="s">
        <v>1066</v>
      </c>
      <c r="E774" t="s">
        <v>22</v>
      </c>
      <c r="F774" t="s">
        <v>15</v>
      </c>
      <c r="G774" t="s">
        <v>75</v>
      </c>
      <c r="H774" t="s">
        <v>1072</v>
      </c>
      <c r="I774" t="s">
        <v>27</v>
      </c>
      <c r="J774" t="s">
        <v>1073</v>
      </c>
      <c r="K774">
        <v>4</v>
      </c>
      <c r="L774">
        <v>5</v>
      </c>
      <c r="M774">
        <v>4</v>
      </c>
      <c r="N774">
        <v>0</v>
      </c>
    </row>
    <row r="775" spans="1:14">
      <c r="A775">
        <v>774</v>
      </c>
      <c r="B775" t="s">
        <v>1015</v>
      </c>
      <c r="C775" t="s">
        <v>1065</v>
      </c>
      <c r="D775" t="s">
        <v>1074</v>
      </c>
      <c r="E775" t="s">
        <v>22</v>
      </c>
      <c r="F775" t="s">
        <v>15</v>
      </c>
      <c r="G775" t="s">
        <v>75</v>
      </c>
      <c r="H775" t="s">
        <v>1072</v>
      </c>
      <c r="I775" t="s">
        <v>43</v>
      </c>
      <c r="J775" t="s">
        <v>1075</v>
      </c>
      <c r="K775">
        <v>3</v>
      </c>
      <c r="L775">
        <v>5</v>
      </c>
      <c r="M775">
        <v>4</v>
      </c>
      <c r="N775">
        <v>0</v>
      </c>
    </row>
    <row r="776" spans="1:14">
      <c r="A776">
        <v>775</v>
      </c>
      <c r="B776" t="s">
        <v>1015</v>
      </c>
      <c r="C776" t="s">
        <v>1065</v>
      </c>
      <c r="D776" t="s">
        <v>1074</v>
      </c>
      <c r="E776" t="s">
        <v>14</v>
      </c>
      <c r="F776" t="s">
        <v>15</v>
      </c>
      <c r="G776" t="s">
        <v>35</v>
      </c>
      <c r="H776" t="s">
        <v>1076</v>
      </c>
      <c r="I776" t="s">
        <v>73</v>
      </c>
      <c r="J776" t="s">
        <v>1077</v>
      </c>
      <c r="K776">
        <v>3</v>
      </c>
      <c r="L776">
        <v>4</v>
      </c>
      <c r="M776">
        <v>2</v>
      </c>
      <c r="N776">
        <v>0</v>
      </c>
    </row>
    <row r="777" spans="1:14">
      <c r="A777">
        <v>776</v>
      </c>
      <c r="B777" t="s">
        <v>1015</v>
      </c>
      <c r="C777" t="s">
        <v>1065</v>
      </c>
      <c r="D777" t="s">
        <v>1074</v>
      </c>
      <c r="E777" t="s">
        <v>34</v>
      </c>
      <c r="F777" t="s">
        <v>15</v>
      </c>
      <c r="G777" t="s">
        <v>35</v>
      </c>
      <c r="H777" t="s">
        <v>1076</v>
      </c>
      <c r="I777" t="s">
        <v>43</v>
      </c>
      <c r="J777" t="s">
        <v>1078</v>
      </c>
      <c r="K777">
        <v>4</v>
      </c>
      <c r="L777">
        <v>4</v>
      </c>
      <c r="M777">
        <v>1</v>
      </c>
      <c r="N777">
        <v>0</v>
      </c>
    </row>
    <row r="778" spans="1:14">
      <c r="A778">
        <v>777</v>
      </c>
      <c r="B778" t="s">
        <v>1015</v>
      </c>
      <c r="C778" t="s">
        <v>1065</v>
      </c>
      <c r="D778" t="s">
        <v>1074</v>
      </c>
      <c r="E778" t="s">
        <v>34</v>
      </c>
      <c r="F778" t="s">
        <v>15</v>
      </c>
      <c r="G778" t="s">
        <v>35</v>
      </c>
      <c r="H778" t="s">
        <v>1079</v>
      </c>
      <c r="I778" t="s">
        <v>212</v>
      </c>
      <c r="J778" t="s">
        <v>1080</v>
      </c>
      <c r="K778">
        <v>4</v>
      </c>
      <c r="L778">
        <v>3</v>
      </c>
      <c r="M778">
        <v>1</v>
      </c>
      <c r="N778">
        <v>0</v>
      </c>
    </row>
    <row r="779" spans="1:14">
      <c r="A779">
        <v>778</v>
      </c>
      <c r="B779" t="s">
        <v>1015</v>
      </c>
      <c r="C779" t="s">
        <v>1065</v>
      </c>
      <c r="D779" t="s">
        <v>1074</v>
      </c>
      <c r="E779" t="s">
        <v>34</v>
      </c>
      <c r="F779" t="s">
        <v>15</v>
      </c>
      <c r="G779" t="s">
        <v>35</v>
      </c>
      <c r="H779" t="s">
        <v>1079</v>
      </c>
      <c r="I779" t="s">
        <v>37</v>
      </c>
      <c r="J779" t="s">
        <v>1081</v>
      </c>
      <c r="K779">
        <v>3</v>
      </c>
      <c r="L779">
        <v>7</v>
      </c>
      <c r="M779">
        <v>1</v>
      </c>
      <c r="N779">
        <v>0</v>
      </c>
    </row>
    <row r="780" spans="1:14">
      <c r="A780">
        <v>779</v>
      </c>
      <c r="B780" t="s">
        <v>1015</v>
      </c>
      <c r="C780" t="s">
        <v>1065</v>
      </c>
      <c r="D780" t="s">
        <v>1082</v>
      </c>
      <c r="E780" t="s">
        <v>52</v>
      </c>
      <c r="F780" t="s">
        <v>15</v>
      </c>
      <c r="G780" t="s">
        <v>47</v>
      </c>
      <c r="H780" t="s">
        <v>1079</v>
      </c>
      <c r="I780" t="s">
        <v>914</v>
      </c>
      <c r="J780" t="s">
        <v>1083</v>
      </c>
      <c r="K780">
        <v>9</v>
      </c>
      <c r="L780">
        <v>0</v>
      </c>
      <c r="M780">
        <v>1</v>
      </c>
      <c r="N780">
        <v>0</v>
      </c>
    </row>
    <row r="781" spans="1:14">
      <c r="A781">
        <v>780</v>
      </c>
      <c r="B781" t="s">
        <v>1015</v>
      </c>
      <c r="C781" t="s">
        <v>1065</v>
      </c>
      <c r="D781" t="s">
        <v>1082</v>
      </c>
      <c r="E781" t="s">
        <v>52</v>
      </c>
      <c r="F781" t="s">
        <v>15</v>
      </c>
      <c r="G781" t="s">
        <v>47</v>
      </c>
      <c r="H781" t="s">
        <v>1079</v>
      </c>
      <c r="I781" t="s">
        <v>27</v>
      </c>
      <c r="J781" t="s">
        <v>1084</v>
      </c>
      <c r="K781">
        <v>9</v>
      </c>
      <c r="L781">
        <v>1</v>
      </c>
      <c r="M781">
        <v>1</v>
      </c>
      <c r="N781">
        <v>0</v>
      </c>
    </row>
    <row r="782" spans="1:14">
      <c r="A782">
        <v>781</v>
      </c>
      <c r="B782" t="s">
        <v>1015</v>
      </c>
      <c r="C782" t="s">
        <v>1065</v>
      </c>
      <c r="D782" t="s">
        <v>1082</v>
      </c>
      <c r="E782" t="s">
        <v>34</v>
      </c>
      <c r="F782" t="s">
        <v>15</v>
      </c>
      <c r="G782" t="s">
        <v>47</v>
      </c>
      <c r="H782" t="s">
        <v>1079</v>
      </c>
      <c r="I782" t="s">
        <v>914</v>
      </c>
      <c r="J782" t="s">
        <v>1085</v>
      </c>
      <c r="K782">
        <v>9</v>
      </c>
      <c r="L782">
        <v>1</v>
      </c>
      <c r="M782">
        <v>1</v>
      </c>
      <c r="N782">
        <v>0</v>
      </c>
    </row>
    <row r="783" spans="1:14">
      <c r="A783">
        <v>782</v>
      </c>
      <c r="B783" t="s">
        <v>1015</v>
      </c>
      <c r="C783" t="s">
        <v>1065</v>
      </c>
      <c r="D783" t="s">
        <v>1086</v>
      </c>
      <c r="E783" t="s">
        <v>34</v>
      </c>
      <c r="F783" t="s">
        <v>15</v>
      </c>
      <c r="G783" t="s">
        <v>75</v>
      </c>
      <c r="H783" t="s">
        <v>1087</v>
      </c>
      <c r="I783" t="s">
        <v>1038</v>
      </c>
      <c r="J783" t="s">
        <v>1088</v>
      </c>
      <c r="K783">
        <v>4</v>
      </c>
      <c r="L783">
        <v>4</v>
      </c>
      <c r="M783">
        <v>1</v>
      </c>
      <c r="N783">
        <v>0</v>
      </c>
    </row>
    <row r="784" spans="1:14">
      <c r="A784">
        <v>783</v>
      </c>
      <c r="B784" t="s">
        <v>1015</v>
      </c>
      <c r="C784" t="s">
        <v>1065</v>
      </c>
      <c r="D784" t="s">
        <v>1086</v>
      </c>
      <c r="E784" t="s">
        <v>22</v>
      </c>
      <c r="F784" t="s">
        <v>15</v>
      </c>
      <c r="G784" t="s">
        <v>75</v>
      </c>
      <c r="H784" t="s">
        <v>1087</v>
      </c>
      <c r="I784" t="s">
        <v>1038</v>
      </c>
      <c r="J784" t="s">
        <v>1089</v>
      </c>
      <c r="K784">
        <v>5</v>
      </c>
      <c r="L784">
        <v>4</v>
      </c>
      <c r="M784">
        <v>1</v>
      </c>
      <c r="N784">
        <v>0</v>
      </c>
    </row>
    <row r="785" spans="1:14">
      <c r="A785">
        <v>784</v>
      </c>
      <c r="B785" t="s">
        <v>1015</v>
      </c>
      <c r="C785" t="s">
        <v>1065</v>
      </c>
      <c r="D785" t="s">
        <v>1086</v>
      </c>
      <c r="E785" t="s">
        <v>22</v>
      </c>
      <c r="F785" t="s">
        <v>15</v>
      </c>
      <c r="G785" t="s">
        <v>75</v>
      </c>
      <c r="H785" t="s">
        <v>1087</v>
      </c>
      <c r="I785" t="s">
        <v>1038</v>
      </c>
      <c r="J785" t="s">
        <v>1090</v>
      </c>
      <c r="K785">
        <v>5</v>
      </c>
      <c r="L785">
        <v>4</v>
      </c>
      <c r="M785">
        <v>1</v>
      </c>
      <c r="N785">
        <v>0</v>
      </c>
    </row>
    <row r="786" spans="1:14">
      <c r="A786">
        <v>785</v>
      </c>
      <c r="B786" t="s">
        <v>1015</v>
      </c>
      <c r="C786" t="s">
        <v>1065</v>
      </c>
      <c r="D786" t="s">
        <v>1086</v>
      </c>
      <c r="E786" t="s">
        <v>80</v>
      </c>
      <c r="F786" t="s">
        <v>15</v>
      </c>
      <c r="G786" t="s">
        <v>75</v>
      </c>
      <c r="H786" t="s">
        <v>1087</v>
      </c>
      <c r="I786" t="s">
        <v>1038</v>
      </c>
      <c r="J786" t="s">
        <v>1091</v>
      </c>
      <c r="K786">
        <v>8</v>
      </c>
      <c r="L786">
        <v>4</v>
      </c>
      <c r="M786">
        <v>2</v>
      </c>
      <c r="N786">
        <v>0</v>
      </c>
    </row>
    <row r="787" spans="1:14">
      <c r="A787">
        <v>786</v>
      </c>
      <c r="B787" t="s">
        <v>1015</v>
      </c>
      <c r="C787" t="s">
        <v>1092</v>
      </c>
      <c r="D787" t="s">
        <v>1093</v>
      </c>
      <c r="E787" t="s">
        <v>22</v>
      </c>
      <c r="F787" t="s">
        <v>15</v>
      </c>
      <c r="G787" t="s">
        <v>75</v>
      </c>
      <c r="H787" t="s">
        <v>1094</v>
      </c>
      <c r="I787" t="s">
        <v>1038</v>
      </c>
      <c r="J787" t="s">
        <v>1095</v>
      </c>
      <c r="K787">
        <v>8</v>
      </c>
      <c r="L787">
        <v>1</v>
      </c>
      <c r="M787">
        <v>1</v>
      </c>
      <c r="N787">
        <v>0</v>
      </c>
    </row>
    <row r="788" spans="1:14">
      <c r="A788">
        <v>787</v>
      </c>
      <c r="B788" t="s">
        <v>1015</v>
      </c>
      <c r="C788" t="s">
        <v>1092</v>
      </c>
      <c r="D788" t="s">
        <v>1093</v>
      </c>
      <c r="E788" t="s">
        <v>22</v>
      </c>
      <c r="F788" t="s">
        <v>15</v>
      </c>
      <c r="G788" t="s">
        <v>75</v>
      </c>
      <c r="H788" t="s">
        <v>1094</v>
      </c>
      <c r="I788" t="s">
        <v>1038</v>
      </c>
      <c r="J788" t="s">
        <v>1096</v>
      </c>
      <c r="K788">
        <v>7</v>
      </c>
      <c r="L788">
        <v>2</v>
      </c>
      <c r="M788">
        <v>1</v>
      </c>
      <c r="N788">
        <v>0</v>
      </c>
    </row>
    <row r="789" spans="1:14">
      <c r="A789">
        <v>788</v>
      </c>
      <c r="B789" t="s">
        <v>1015</v>
      </c>
      <c r="C789" t="s">
        <v>1092</v>
      </c>
      <c r="D789" t="s">
        <v>1097</v>
      </c>
      <c r="E789" t="s">
        <v>80</v>
      </c>
      <c r="F789" t="s">
        <v>15</v>
      </c>
      <c r="G789" t="s">
        <v>75</v>
      </c>
      <c r="H789" t="s">
        <v>1094</v>
      </c>
      <c r="I789" t="s">
        <v>914</v>
      </c>
      <c r="J789" t="s">
        <v>1098</v>
      </c>
      <c r="K789">
        <v>8</v>
      </c>
      <c r="L789">
        <v>2</v>
      </c>
      <c r="M789">
        <v>1</v>
      </c>
      <c r="N789">
        <v>0</v>
      </c>
    </row>
    <row r="790" spans="1:14">
      <c r="A790">
        <v>789</v>
      </c>
      <c r="B790" t="s">
        <v>1015</v>
      </c>
      <c r="C790" t="s">
        <v>1092</v>
      </c>
      <c r="D790" t="s">
        <v>1099</v>
      </c>
      <c r="E790" t="s">
        <v>22</v>
      </c>
      <c r="F790" t="s">
        <v>15</v>
      </c>
      <c r="G790" t="s">
        <v>75</v>
      </c>
      <c r="H790" t="s">
        <v>1094</v>
      </c>
      <c r="I790" t="s">
        <v>1038</v>
      </c>
      <c r="J790" t="s">
        <v>1100</v>
      </c>
      <c r="K790">
        <v>8</v>
      </c>
      <c r="L790">
        <v>2</v>
      </c>
      <c r="M790">
        <v>1</v>
      </c>
      <c r="N790">
        <v>0</v>
      </c>
    </row>
    <row r="791" spans="1:14">
      <c r="A791">
        <v>790</v>
      </c>
      <c r="B791" t="s">
        <v>1015</v>
      </c>
      <c r="C791" t="s">
        <v>1092</v>
      </c>
      <c r="D791" t="s">
        <v>1099</v>
      </c>
      <c r="E791" t="s">
        <v>22</v>
      </c>
      <c r="F791" t="s">
        <v>15</v>
      </c>
      <c r="G791" t="s">
        <v>75</v>
      </c>
      <c r="H791" t="s">
        <v>1094</v>
      </c>
      <c r="I791" t="s">
        <v>1038</v>
      </c>
      <c r="J791" t="s">
        <v>1101</v>
      </c>
      <c r="K791">
        <v>7</v>
      </c>
      <c r="L791">
        <v>2</v>
      </c>
      <c r="M791">
        <v>1</v>
      </c>
      <c r="N791">
        <v>0</v>
      </c>
    </row>
    <row r="792" spans="1:14">
      <c r="A792">
        <v>791</v>
      </c>
      <c r="B792" t="s">
        <v>1015</v>
      </c>
      <c r="C792" t="s">
        <v>1092</v>
      </c>
      <c r="D792" t="s">
        <v>1102</v>
      </c>
      <c r="E792" t="s">
        <v>80</v>
      </c>
      <c r="F792" t="s">
        <v>15</v>
      </c>
      <c r="G792" t="s">
        <v>75</v>
      </c>
      <c r="H792" t="s">
        <v>1103</v>
      </c>
      <c r="I792" t="s">
        <v>1038</v>
      </c>
      <c r="J792" t="s">
        <v>1104</v>
      </c>
      <c r="K792">
        <v>7</v>
      </c>
      <c r="L792">
        <v>2</v>
      </c>
      <c r="M792">
        <v>2</v>
      </c>
      <c r="N792">
        <v>0</v>
      </c>
    </row>
    <row r="793" spans="1:14">
      <c r="A793">
        <v>792</v>
      </c>
      <c r="B793" t="s">
        <v>1015</v>
      </c>
      <c r="C793" t="s">
        <v>1092</v>
      </c>
      <c r="D793" t="s">
        <v>1102</v>
      </c>
      <c r="E793" t="s">
        <v>22</v>
      </c>
      <c r="F793" t="s">
        <v>15</v>
      </c>
      <c r="G793" t="s">
        <v>75</v>
      </c>
      <c r="H793" t="s">
        <v>1103</v>
      </c>
      <c r="I793" t="s">
        <v>1038</v>
      </c>
      <c r="J793" t="s">
        <v>1105</v>
      </c>
      <c r="K793">
        <v>7</v>
      </c>
      <c r="L793">
        <v>3</v>
      </c>
      <c r="M793">
        <v>2</v>
      </c>
      <c r="N793">
        <v>0</v>
      </c>
    </row>
    <row r="794" spans="1:14">
      <c r="A794">
        <v>793</v>
      </c>
      <c r="B794" t="s">
        <v>1015</v>
      </c>
      <c r="C794" t="s">
        <v>1092</v>
      </c>
      <c r="D794" t="s">
        <v>1102</v>
      </c>
      <c r="E794" t="s">
        <v>80</v>
      </c>
      <c r="F794" t="s">
        <v>15</v>
      </c>
      <c r="G794" t="s">
        <v>75</v>
      </c>
      <c r="H794" t="s">
        <v>1103</v>
      </c>
      <c r="I794" t="s">
        <v>914</v>
      </c>
      <c r="J794" t="s">
        <v>1106</v>
      </c>
      <c r="K794">
        <v>7</v>
      </c>
      <c r="L794">
        <v>5</v>
      </c>
      <c r="M794">
        <v>2</v>
      </c>
      <c r="N794">
        <v>0</v>
      </c>
    </row>
    <row r="795" spans="1:14">
      <c r="A795">
        <v>794</v>
      </c>
      <c r="B795" t="s">
        <v>1015</v>
      </c>
      <c r="C795" t="s">
        <v>1092</v>
      </c>
      <c r="D795" t="s">
        <v>1102</v>
      </c>
      <c r="E795" t="s">
        <v>80</v>
      </c>
      <c r="F795" t="s">
        <v>15</v>
      </c>
      <c r="G795" t="s">
        <v>75</v>
      </c>
      <c r="H795" t="s">
        <v>1107</v>
      </c>
      <c r="I795" t="s">
        <v>1038</v>
      </c>
      <c r="J795" t="s">
        <v>1108</v>
      </c>
      <c r="K795">
        <v>8</v>
      </c>
      <c r="L795">
        <v>3</v>
      </c>
      <c r="M795">
        <v>2</v>
      </c>
      <c r="N795">
        <v>0</v>
      </c>
    </row>
    <row r="796" spans="1:14">
      <c r="A796">
        <v>795</v>
      </c>
      <c r="B796" t="s">
        <v>1015</v>
      </c>
      <c r="C796" t="s">
        <v>1092</v>
      </c>
      <c r="D796" t="s">
        <v>1109</v>
      </c>
      <c r="E796" t="s">
        <v>22</v>
      </c>
      <c r="F796" t="s">
        <v>15</v>
      </c>
      <c r="G796" t="s">
        <v>75</v>
      </c>
      <c r="H796" t="s">
        <v>1110</v>
      </c>
      <c r="I796" t="s">
        <v>914</v>
      </c>
      <c r="J796" t="s">
        <v>1111</v>
      </c>
      <c r="K796">
        <v>7</v>
      </c>
      <c r="L796">
        <v>5</v>
      </c>
      <c r="M796">
        <v>3</v>
      </c>
      <c r="N796">
        <v>0</v>
      </c>
    </row>
    <row r="797" spans="1:14">
      <c r="A797">
        <v>796</v>
      </c>
      <c r="B797" t="s">
        <v>1015</v>
      </c>
      <c r="C797" t="s">
        <v>1092</v>
      </c>
      <c r="D797" t="s">
        <v>1109</v>
      </c>
      <c r="E797" t="s">
        <v>22</v>
      </c>
      <c r="F797" t="s">
        <v>15</v>
      </c>
      <c r="G797" t="s">
        <v>75</v>
      </c>
      <c r="H797" t="s">
        <v>1112</v>
      </c>
      <c r="I797" t="s">
        <v>1038</v>
      </c>
      <c r="J797" t="s">
        <v>1113</v>
      </c>
      <c r="K797">
        <v>7</v>
      </c>
      <c r="L797">
        <v>4</v>
      </c>
      <c r="M797">
        <v>2</v>
      </c>
      <c r="N797">
        <v>0</v>
      </c>
    </row>
    <row r="798" spans="1:14">
      <c r="A798">
        <v>797</v>
      </c>
      <c r="B798" t="s">
        <v>1015</v>
      </c>
      <c r="C798" t="s">
        <v>1092</v>
      </c>
      <c r="D798" t="s">
        <v>1114</v>
      </c>
      <c r="E798" t="s">
        <v>80</v>
      </c>
      <c r="F798" t="s">
        <v>15</v>
      </c>
      <c r="G798" t="s">
        <v>75</v>
      </c>
      <c r="H798" t="s">
        <v>1112</v>
      </c>
      <c r="I798" t="s">
        <v>914</v>
      </c>
      <c r="J798" t="s">
        <v>1115</v>
      </c>
      <c r="K798">
        <v>7</v>
      </c>
      <c r="L798">
        <v>1</v>
      </c>
      <c r="M798">
        <v>1</v>
      </c>
      <c r="N798">
        <v>0</v>
      </c>
    </row>
    <row r="799" spans="1:14">
      <c r="A799">
        <v>798</v>
      </c>
      <c r="B799" t="s">
        <v>1015</v>
      </c>
      <c r="C799" t="s">
        <v>1092</v>
      </c>
      <c r="D799" t="s">
        <v>1114</v>
      </c>
      <c r="E799" t="s">
        <v>22</v>
      </c>
      <c r="F799" t="s">
        <v>15</v>
      </c>
      <c r="G799" t="s">
        <v>75</v>
      </c>
      <c r="H799" t="s">
        <v>1116</v>
      </c>
      <c r="I799" t="s">
        <v>1038</v>
      </c>
      <c r="J799" t="s">
        <v>1117</v>
      </c>
      <c r="K799">
        <v>6</v>
      </c>
      <c r="L799">
        <v>2</v>
      </c>
      <c r="M799">
        <v>1</v>
      </c>
      <c r="N799">
        <v>0</v>
      </c>
    </row>
    <row r="800" spans="1:14">
      <c r="A800">
        <v>799</v>
      </c>
      <c r="B800" t="s">
        <v>1015</v>
      </c>
      <c r="C800" t="s">
        <v>1092</v>
      </c>
      <c r="D800" t="s">
        <v>1114</v>
      </c>
      <c r="E800" t="s">
        <v>34</v>
      </c>
      <c r="F800" t="s">
        <v>15</v>
      </c>
      <c r="G800" t="s">
        <v>35</v>
      </c>
      <c r="H800" t="s">
        <v>1116</v>
      </c>
      <c r="I800" t="s">
        <v>1038</v>
      </c>
      <c r="J800" t="s">
        <v>1118</v>
      </c>
      <c r="K800">
        <v>4</v>
      </c>
      <c r="L800">
        <v>2</v>
      </c>
      <c r="M800">
        <v>1</v>
      </c>
      <c r="N800">
        <v>0</v>
      </c>
    </row>
    <row r="801" spans="1:14">
      <c r="A801">
        <v>800</v>
      </c>
      <c r="B801" t="s">
        <v>1015</v>
      </c>
      <c r="C801" t="s">
        <v>1092</v>
      </c>
      <c r="D801" t="s">
        <v>1114</v>
      </c>
      <c r="E801" t="s">
        <v>34</v>
      </c>
      <c r="F801" t="s">
        <v>608</v>
      </c>
      <c r="G801" t="s">
        <v>35</v>
      </c>
      <c r="H801" t="s">
        <v>1116</v>
      </c>
      <c r="I801" t="s">
        <v>914</v>
      </c>
      <c r="J801" t="s">
        <v>1114</v>
      </c>
      <c r="K801">
        <v>4</v>
      </c>
      <c r="L801">
        <v>3</v>
      </c>
      <c r="M801">
        <v>1</v>
      </c>
      <c r="N801">
        <v>0</v>
      </c>
    </row>
    <row r="802" spans="1:14">
      <c r="A802">
        <v>801</v>
      </c>
      <c r="B802" t="s">
        <v>1015</v>
      </c>
      <c r="C802" t="s">
        <v>1092</v>
      </c>
      <c r="D802" t="s">
        <v>1114</v>
      </c>
      <c r="E802" t="s">
        <v>52</v>
      </c>
      <c r="F802" t="s">
        <v>608</v>
      </c>
      <c r="G802" t="s">
        <v>47</v>
      </c>
      <c r="H802" t="s">
        <v>1116</v>
      </c>
      <c r="I802" t="s">
        <v>914</v>
      </c>
      <c r="J802" t="s">
        <v>1119</v>
      </c>
      <c r="K802">
        <v>8</v>
      </c>
      <c r="L802">
        <v>1</v>
      </c>
      <c r="M802">
        <v>1</v>
      </c>
      <c r="N802">
        <v>0</v>
      </c>
    </row>
    <row r="803" spans="1:14">
      <c r="A803">
        <v>802</v>
      </c>
      <c r="B803" t="s">
        <v>1015</v>
      </c>
      <c r="C803" t="s">
        <v>1092</v>
      </c>
      <c r="D803" t="s">
        <v>1120</v>
      </c>
      <c r="E803" t="s">
        <v>52</v>
      </c>
      <c r="F803" t="s">
        <v>608</v>
      </c>
      <c r="G803" t="s">
        <v>47</v>
      </c>
      <c r="H803" t="s">
        <v>615</v>
      </c>
      <c r="I803" t="s">
        <v>1038</v>
      </c>
      <c r="J803" t="s">
        <v>1121</v>
      </c>
      <c r="K803">
        <v>9</v>
      </c>
      <c r="L803">
        <v>1</v>
      </c>
      <c r="M803">
        <v>1</v>
      </c>
      <c r="N803">
        <v>0</v>
      </c>
    </row>
    <row r="804" spans="1:14">
      <c r="A804">
        <v>803</v>
      </c>
      <c r="B804" t="s">
        <v>1015</v>
      </c>
      <c r="C804" t="s">
        <v>1092</v>
      </c>
      <c r="D804" t="s">
        <v>1120</v>
      </c>
      <c r="E804" t="s">
        <v>52</v>
      </c>
      <c r="F804" t="s">
        <v>608</v>
      </c>
      <c r="G804" t="s">
        <v>47</v>
      </c>
      <c r="H804" t="s">
        <v>615</v>
      </c>
      <c r="I804" t="s">
        <v>27</v>
      </c>
      <c r="J804" t="s">
        <v>1122</v>
      </c>
      <c r="K804">
        <v>9</v>
      </c>
      <c r="L804">
        <v>1</v>
      </c>
      <c r="M804">
        <v>1</v>
      </c>
      <c r="N804">
        <v>0</v>
      </c>
    </row>
    <row r="805" spans="1:14">
      <c r="A805">
        <v>804</v>
      </c>
      <c r="B805" t="s">
        <v>1015</v>
      </c>
      <c r="C805" t="s">
        <v>1092</v>
      </c>
      <c r="D805" t="s">
        <v>1120</v>
      </c>
      <c r="E805" t="s">
        <v>52</v>
      </c>
      <c r="F805" t="s">
        <v>608</v>
      </c>
      <c r="G805" t="s">
        <v>47</v>
      </c>
      <c r="H805" t="s">
        <v>615</v>
      </c>
      <c r="I805" t="s">
        <v>1038</v>
      </c>
      <c r="J805" t="s">
        <v>1123</v>
      </c>
      <c r="K805">
        <v>9</v>
      </c>
      <c r="L805">
        <v>1</v>
      </c>
      <c r="M805">
        <v>1</v>
      </c>
      <c r="N805">
        <v>0</v>
      </c>
    </row>
    <row r="806" spans="1:14">
      <c r="A806">
        <v>805</v>
      </c>
      <c r="B806" t="s">
        <v>1015</v>
      </c>
      <c r="C806" t="s">
        <v>1092</v>
      </c>
      <c r="D806" t="s">
        <v>1120</v>
      </c>
      <c r="E806" t="s">
        <v>52</v>
      </c>
      <c r="F806" t="s">
        <v>608</v>
      </c>
      <c r="G806" t="s">
        <v>47</v>
      </c>
      <c r="H806" t="s">
        <v>615</v>
      </c>
      <c r="I806" t="s">
        <v>1038</v>
      </c>
      <c r="J806" t="s">
        <v>1124</v>
      </c>
      <c r="K806">
        <v>9</v>
      </c>
      <c r="L806">
        <v>2</v>
      </c>
      <c r="M806">
        <v>1</v>
      </c>
      <c r="N806">
        <v>0</v>
      </c>
    </row>
    <row r="807" spans="1:14">
      <c r="A807">
        <v>806</v>
      </c>
      <c r="B807" t="s">
        <v>1015</v>
      </c>
      <c r="C807" t="s">
        <v>1016</v>
      </c>
      <c r="D807" t="s">
        <v>1017</v>
      </c>
      <c r="E807" t="s">
        <v>14</v>
      </c>
      <c r="F807" t="s">
        <v>608</v>
      </c>
      <c r="G807" t="s">
        <v>35</v>
      </c>
      <c r="H807" t="s">
        <v>668</v>
      </c>
      <c r="I807" t="s">
        <v>41</v>
      </c>
      <c r="J807" t="s">
        <v>1125</v>
      </c>
      <c r="K807">
        <v>0</v>
      </c>
      <c r="L807">
        <v>9</v>
      </c>
      <c r="M807">
        <v>2</v>
      </c>
      <c r="N807">
        <v>0</v>
      </c>
    </row>
    <row r="808" spans="1:14">
      <c r="A808">
        <v>807</v>
      </c>
      <c r="B808" t="s">
        <v>1015</v>
      </c>
      <c r="C808" t="s">
        <v>1034</v>
      </c>
      <c r="D808" t="s">
        <v>1126</v>
      </c>
      <c r="E808" t="s">
        <v>22</v>
      </c>
      <c r="F808" t="s">
        <v>15</v>
      </c>
      <c r="G808" t="s">
        <v>75</v>
      </c>
      <c r="H808" t="s">
        <v>1127</v>
      </c>
      <c r="I808" t="s">
        <v>1038</v>
      </c>
      <c r="J808" t="s">
        <v>1128</v>
      </c>
      <c r="K808">
        <v>5</v>
      </c>
      <c r="L808">
        <v>2</v>
      </c>
      <c r="M808">
        <v>1</v>
      </c>
      <c r="N808">
        <v>0</v>
      </c>
    </row>
    <row r="809" spans="1:14">
      <c r="A809">
        <v>808</v>
      </c>
      <c r="B809" t="s">
        <v>1015</v>
      </c>
      <c r="C809" t="s">
        <v>1034</v>
      </c>
      <c r="D809" t="s">
        <v>1126</v>
      </c>
      <c r="E809" t="s">
        <v>22</v>
      </c>
      <c r="F809" t="s">
        <v>15</v>
      </c>
      <c r="G809" t="s">
        <v>75</v>
      </c>
      <c r="H809" t="s">
        <v>1127</v>
      </c>
      <c r="I809" t="s">
        <v>73</v>
      </c>
      <c r="J809" t="s">
        <v>1129</v>
      </c>
      <c r="K809">
        <v>6</v>
      </c>
      <c r="L809">
        <v>2</v>
      </c>
      <c r="M809">
        <v>1</v>
      </c>
      <c r="N809">
        <v>0</v>
      </c>
    </row>
    <row r="810" spans="1:14">
      <c r="A810">
        <v>809</v>
      </c>
      <c r="B810" t="s">
        <v>1015</v>
      </c>
      <c r="C810" t="s">
        <v>1034</v>
      </c>
      <c r="D810" t="s">
        <v>1130</v>
      </c>
      <c r="E810" t="s">
        <v>22</v>
      </c>
      <c r="F810" t="s">
        <v>15</v>
      </c>
      <c r="G810" t="s">
        <v>75</v>
      </c>
      <c r="H810" t="s">
        <v>1127</v>
      </c>
      <c r="I810" t="s">
        <v>73</v>
      </c>
      <c r="J810" t="s">
        <v>1131</v>
      </c>
      <c r="K810">
        <v>3</v>
      </c>
      <c r="L810">
        <v>5</v>
      </c>
      <c r="M810">
        <v>1</v>
      </c>
      <c r="N810">
        <v>0</v>
      </c>
    </row>
    <row r="811" spans="1:14">
      <c r="A811">
        <v>810</v>
      </c>
      <c r="B811" t="s">
        <v>1015</v>
      </c>
      <c r="C811" t="s">
        <v>1034</v>
      </c>
      <c r="D811" t="s">
        <v>1130</v>
      </c>
      <c r="E811" t="s">
        <v>22</v>
      </c>
      <c r="F811" t="s">
        <v>15</v>
      </c>
      <c r="G811" t="s">
        <v>75</v>
      </c>
      <c r="H811" t="s">
        <v>1127</v>
      </c>
      <c r="I811" t="s">
        <v>73</v>
      </c>
      <c r="J811" t="s">
        <v>1132</v>
      </c>
      <c r="K811">
        <v>3</v>
      </c>
      <c r="L811">
        <v>5</v>
      </c>
      <c r="M811">
        <v>1</v>
      </c>
      <c r="N811">
        <v>0</v>
      </c>
    </row>
    <row r="812" spans="1:14">
      <c r="A812">
        <v>811</v>
      </c>
      <c r="B812" t="s">
        <v>1015</v>
      </c>
      <c r="C812" t="s">
        <v>1034</v>
      </c>
      <c r="D812" t="s">
        <v>1133</v>
      </c>
      <c r="E812" t="s">
        <v>34</v>
      </c>
      <c r="F812" t="s">
        <v>15</v>
      </c>
      <c r="G812" t="s">
        <v>75</v>
      </c>
      <c r="H812" t="s">
        <v>1127</v>
      </c>
      <c r="I812" t="s">
        <v>686</v>
      </c>
      <c r="J812" t="s">
        <v>1134</v>
      </c>
      <c r="K812">
        <v>4</v>
      </c>
      <c r="L812">
        <v>2</v>
      </c>
      <c r="M812">
        <v>1</v>
      </c>
      <c r="N812">
        <v>0</v>
      </c>
    </row>
    <row r="813" spans="1:14">
      <c r="A813">
        <v>812</v>
      </c>
      <c r="B813" t="s">
        <v>989</v>
      </c>
      <c r="C813" t="s">
        <v>1135</v>
      </c>
      <c r="D813" t="s">
        <v>1136</v>
      </c>
      <c r="E813" t="s">
        <v>14</v>
      </c>
      <c r="F813" t="s">
        <v>15</v>
      </c>
      <c r="G813" t="s">
        <v>75</v>
      </c>
      <c r="H813" t="s">
        <v>1008</v>
      </c>
      <c r="I813" t="s">
        <v>73</v>
      </c>
      <c r="J813" t="s">
        <v>1137</v>
      </c>
      <c r="K813">
        <v>4</v>
      </c>
      <c r="L813">
        <v>3</v>
      </c>
      <c r="M813">
        <v>1</v>
      </c>
      <c r="N813">
        <v>0</v>
      </c>
    </row>
    <row r="814" spans="1:14">
      <c r="A814">
        <v>813</v>
      </c>
      <c r="B814" t="s">
        <v>989</v>
      </c>
      <c r="C814" t="s">
        <v>1135</v>
      </c>
      <c r="D814" t="s">
        <v>1136</v>
      </c>
      <c r="E814" t="s">
        <v>22</v>
      </c>
      <c r="F814" t="s">
        <v>15</v>
      </c>
      <c r="G814" t="s">
        <v>75</v>
      </c>
      <c r="H814" t="s">
        <v>1008</v>
      </c>
      <c r="I814" t="s">
        <v>73</v>
      </c>
      <c r="J814" t="s">
        <v>1138</v>
      </c>
      <c r="K814">
        <v>4</v>
      </c>
      <c r="L814">
        <v>3</v>
      </c>
      <c r="M814">
        <v>1</v>
      </c>
      <c r="N814">
        <v>0</v>
      </c>
    </row>
    <row r="815" spans="1:14">
      <c r="A815">
        <v>814</v>
      </c>
      <c r="B815" t="s">
        <v>989</v>
      </c>
      <c r="C815" t="s">
        <v>1135</v>
      </c>
      <c r="D815" t="s">
        <v>1139</v>
      </c>
      <c r="E815" t="s">
        <v>22</v>
      </c>
      <c r="F815" t="s">
        <v>15</v>
      </c>
      <c r="G815" t="s">
        <v>75</v>
      </c>
      <c r="H815" t="s">
        <v>1008</v>
      </c>
      <c r="I815" t="s">
        <v>686</v>
      </c>
      <c r="J815" t="s">
        <v>1140</v>
      </c>
      <c r="K815">
        <v>2</v>
      </c>
      <c r="L815">
        <v>3</v>
      </c>
      <c r="M815">
        <v>1</v>
      </c>
      <c r="N815">
        <v>0</v>
      </c>
    </row>
    <row r="816" spans="1:14">
      <c r="A816">
        <v>815</v>
      </c>
      <c r="B816" t="s">
        <v>989</v>
      </c>
      <c r="C816" t="s">
        <v>1135</v>
      </c>
      <c r="D816" t="s">
        <v>1141</v>
      </c>
      <c r="E816" t="s">
        <v>22</v>
      </c>
      <c r="F816" t="s">
        <v>15</v>
      </c>
      <c r="G816" t="s">
        <v>75</v>
      </c>
      <c r="H816" t="s">
        <v>1008</v>
      </c>
      <c r="I816" t="s">
        <v>73</v>
      </c>
      <c r="J816" t="s">
        <v>1142</v>
      </c>
      <c r="K816">
        <v>5</v>
      </c>
      <c r="L816">
        <v>3</v>
      </c>
      <c r="M816">
        <v>1</v>
      </c>
      <c r="N816">
        <v>0</v>
      </c>
    </row>
    <row r="817" spans="1:14">
      <c r="A817">
        <v>816</v>
      </c>
      <c r="B817" t="s">
        <v>1015</v>
      </c>
      <c r="C817" t="s">
        <v>1092</v>
      </c>
      <c r="D817" t="s">
        <v>1099</v>
      </c>
      <c r="E817" t="s">
        <v>22</v>
      </c>
      <c r="F817" t="s">
        <v>15</v>
      </c>
      <c r="G817" t="s">
        <v>75</v>
      </c>
      <c r="H817" t="s">
        <v>1103</v>
      </c>
      <c r="I817" t="s">
        <v>1038</v>
      </c>
      <c r="J817" t="s">
        <v>1143</v>
      </c>
      <c r="K817">
        <v>5</v>
      </c>
      <c r="L817">
        <v>2</v>
      </c>
      <c r="M817">
        <v>1</v>
      </c>
      <c r="N817">
        <v>0</v>
      </c>
    </row>
    <row r="818" spans="1:14">
      <c r="A818">
        <v>817</v>
      </c>
      <c r="B818" t="s">
        <v>1015</v>
      </c>
      <c r="C818" t="s">
        <v>1092</v>
      </c>
      <c r="D818" t="s">
        <v>1144</v>
      </c>
      <c r="E818" t="s">
        <v>14</v>
      </c>
      <c r="F818" t="s">
        <v>349</v>
      </c>
      <c r="G818" t="s">
        <v>35</v>
      </c>
      <c r="H818" t="s">
        <v>594</v>
      </c>
      <c r="I818" t="s">
        <v>73</v>
      </c>
      <c r="J818" t="s">
        <v>1706</v>
      </c>
      <c r="K818">
        <v>0</v>
      </c>
      <c r="L818">
        <v>3</v>
      </c>
      <c r="M818">
        <v>1</v>
      </c>
      <c r="N818">
        <v>0</v>
      </c>
    </row>
    <row r="819" spans="1:14">
      <c r="A819">
        <v>818</v>
      </c>
      <c r="B819" t="s">
        <v>1015</v>
      </c>
      <c r="C819" t="s">
        <v>1092</v>
      </c>
      <c r="D819" t="s">
        <v>1145</v>
      </c>
      <c r="E819" t="s">
        <v>22</v>
      </c>
      <c r="F819" t="s">
        <v>15</v>
      </c>
      <c r="G819" t="s">
        <v>75</v>
      </c>
      <c r="H819" t="s">
        <v>1116</v>
      </c>
      <c r="I819" t="s">
        <v>27</v>
      </c>
      <c r="J819" t="s">
        <v>1145</v>
      </c>
      <c r="K819">
        <v>3</v>
      </c>
      <c r="L819">
        <v>2</v>
      </c>
      <c r="M819">
        <v>1</v>
      </c>
      <c r="N819">
        <v>0</v>
      </c>
    </row>
    <row r="820" spans="1:14">
      <c r="A820">
        <v>819</v>
      </c>
      <c r="B820" t="s">
        <v>346</v>
      </c>
      <c r="C820" t="s">
        <v>515</v>
      </c>
      <c r="D820" t="s">
        <v>516</v>
      </c>
      <c r="E820" t="s">
        <v>22</v>
      </c>
      <c r="F820" t="s">
        <v>349</v>
      </c>
      <c r="G820" t="s">
        <v>35</v>
      </c>
      <c r="H820" t="s">
        <v>1146</v>
      </c>
      <c r="I820" t="s">
        <v>27</v>
      </c>
      <c r="J820" t="s">
        <v>1147</v>
      </c>
      <c r="K820">
        <v>0</v>
      </c>
      <c r="L820">
        <v>3</v>
      </c>
      <c r="M820">
        <v>2</v>
      </c>
      <c r="N820">
        <v>0</v>
      </c>
    </row>
    <row r="821" spans="1:14">
      <c r="A821">
        <v>820</v>
      </c>
      <c r="B821" t="s">
        <v>346</v>
      </c>
      <c r="C821" t="s">
        <v>515</v>
      </c>
      <c r="D821" t="s">
        <v>516</v>
      </c>
      <c r="E821" t="s">
        <v>14</v>
      </c>
      <c r="F821" t="s">
        <v>394</v>
      </c>
      <c r="G821" t="s">
        <v>35</v>
      </c>
      <c r="H821" t="s">
        <v>513</v>
      </c>
      <c r="I821" t="s">
        <v>27</v>
      </c>
      <c r="J821" t="s">
        <v>1148</v>
      </c>
      <c r="K821">
        <v>0</v>
      </c>
      <c r="L821">
        <v>4</v>
      </c>
      <c r="M821">
        <v>1</v>
      </c>
      <c r="N821">
        <v>0</v>
      </c>
    </row>
    <row r="822" spans="1:14">
      <c r="A822">
        <v>821</v>
      </c>
      <c r="B822" t="s">
        <v>346</v>
      </c>
      <c r="C822" t="s">
        <v>515</v>
      </c>
      <c r="D822" t="s">
        <v>593</v>
      </c>
      <c r="E822" t="s">
        <v>14</v>
      </c>
      <c r="F822" t="s">
        <v>349</v>
      </c>
      <c r="G822" t="s">
        <v>35</v>
      </c>
      <c r="H822" t="s">
        <v>594</v>
      </c>
      <c r="I822" t="s">
        <v>27</v>
      </c>
      <c r="J822" t="s">
        <v>1707</v>
      </c>
      <c r="K822">
        <v>0</v>
      </c>
      <c r="L822">
        <v>4</v>
      </c>
      <c r="M822">
        <v>1</v>
      </c>
      <c r="N822">
        <v>0</v>
      </c>
    </row>
    <row r="823" spans="1:14">
      <c r="A823">
        <v>822</v>
      </c>
      <c r="B823" t="s">
        <v>11</v>
      </c>
      <c r="C823" t="s">
        <v>45</v>
      </c>
      <c r="D823" t="s">
        <v>83</v>
      </c>
      <c r="E823" t="s">
        <v>22</v>
      </c>
      <c r="F823" t="s">
        <v>15</v>
      </c>
      <c r="G823" t="s">
        <v>75</v>
      </c>
      <c r="H823" t="s">
        <v>88</v>
      </c>
      <c r="I823" t="s">
        <v>131</v>
      </c>
      <c r="J823" t="s">
        <v>83</v>
      </c>
      <c r="K823">
        <v>5</v>
      </c>
      <c r="L823">
        <v>3</v>
      </c>
      <c r="M823">
        <v>1</v>
      </c>
      <c r="N823">
        <v>0</v>
      </c>
    </row>
    <row r="824" spans="1:14">
      <c r="A824">
        <v>823</v>
      </c>
      <c r="B824" t="s">
        <v>346</v>
      </c>
      <c r="C824" t="s">
        <v>515</v>
      </c>
      <c r="D824" t="s">
        <v>593</v>
      </c>
      <c r="E824" t="s">
        <v>14</v>
      </c>
      <c r="F824" t="s">
        <v>349</v>
      </c>
      <c r="G824" t="s">
        <v>35</v>
      </c>
      <c r="H824" t="s">
        <v>603</v>
      </c>
      <c r="I824" t="s">
        <v>27</v>
      </c>
      <c r="J824" t="s">
        <v>1708</v>
      </c>
      <c r="K824">
        <v>0</v>
      </c>
      <c r="L824">
        <v>3</v>
      </c>
      <c r="M824">
        <v>1</v>
      </c>
      <c r="N824">
        <v>0</v>
      </c>
    </row>
    <row r="825" spans="1:14">
      <c r="A825">
        <v>824</v>
      </c>
      <c r="B825" t="s">
        <v>1015</v>
      </c>
      <c r="C825" t="s">
        <v>1092</v>
      </c>
      <c r="D825" t="s">
        <v>1149</v>
      </c>
      <c r="E825" t="s">
        <v>14</v>
      </c>
      <c r="F825" t="s">
        <v>15</v>
      </c>
      <c r="G825" t="s">
        <v>35</v>
      </c>
      <c r="H825" t="s">
        <v>338</v>
      </c>
      <c r="I825" t="s">
        <v>27</v>
      </c>
      <c r="J825" t="s">
        <v>1709</v>
      </c>
      <c r="K825">
        <v>3</v>
      </c>
      <c r="L825">
        <v>1</v>
      </c>
      <c r="M825">
        <v>1</v>
      </c>
      <c r="N825">
        <v>0</v>
      </c>
    </row>
    <row r="826" spans="1:14">
      <c r="A826">
        <v>825</v>
      </c>
      <c r="B826" t="s">
        <v>11</v>
      </c>
      <c r="C826" t="s">
        <v>1615</v>
      </c>
      <c r="D826" t="s">
        <v>1616</v>
      </c>
      <c r="E826" t="s">
        <v>1308</v>
      </c>
      <c r="G826" t="s">
        <v>26</v>
      </c>
      <c r="J826" t="s">
        <v>1710</v>
      </c>
      <c r="N826">
        <v>0</v>
      </c>
    </row>
    <row r="827" spans="1:14">
      <c r="A827">
        <v>826</v>
      </c>
      <c r="B827" t="s">
        <v>11</v>
      </c>
      <c r="C827" t="s">
        <v>1617</v>
      </c>
      <c r="D827" t="s">
        <v>1616</v>
      </c>
      <c r="E827" t="s">
        <v>1308</v>
      </c>
      <c r="G827" t="s">
        <v>122</v>
      </c>
      <c r="J827" t="s">
        <v>1711</v>
      </c>
      <c r="N827">
        <v>0</v>
      </c>
    </row>
    <row r="828" spans="1:14">
      <c r="A828">
        <v>827</v>
      </c>
      <c r="B828" t="s">
        <v>11</v>
      </c>
      <c r="C828" t="s">
        <v>1617</v>
      </c>
      <c r="D828" t="s">
        <v>1616</v>
      </c>
      <c r="E828" t="s">
        <v>1308</v>
      </c>
      <c r="G828" t="s">
        <v>122</v>
      </c>
      <c r="J828" t="s">
        <v>1580</v>
      </c>
      <c r="N828">
        <v>0</v>
      </c>
    </row>
    <row r="829" spans="1:14">
      <c r="A829">
        <v>828</v>
      </c>
      <c r="B829" t="s">
        <v>11</v>
      </c>
      <c r="C829" t="s">
        <v>1617</v>
      </c>
      <c r="D829" t="s">
        <v>1616</v>
      </c>
      <c r="E829" t="s">
        <v>1308</v>
      </c>
      <c r="G829" t="s">
        <v>122</v>
      </c>
      <c r="J829" t="s">
        <v>1554</v>
      </c>
      <c r="N829">
        <v>0</v>
      </c>
    </row>
    <row r="830" spans="1:14">
      <c r="A830">
        <v>829</v>
      </c>
      <c r="B830" t="s">
        <v>11</v>
      </c>
      <c r="C830" t="s">
        <v>1618</v>
      </c>
      <c r="D830" t="s">
        <v>1619</v>
      </c>
      <c r="E830" t="s">
        <v>1308</v>
      </c>
      <c r="G830" t="s">
        <v>122</v>
      </c>
      <c r="J830" t="s">
        <v>210</v>
      </c>
      <c r="N830">
        <v>0</v>
      </c>
    </row>
    <row r="831" spans="1:14">
      <c r="A831">
        <v>830</v>
      </c>
      <c r="B831" t="s">
        <v>11</v>
      </c>
      <c r="C831" t="s">
        <v>1618</v>
      </c>
      <c r="D831" t="s">
        <v>1616</v>
      </c>
      <c r="E831" t="s">
        <v>1308</v>
      </c>
      <c r="G831" t="s">
        <v>122</v>
      </c>
      <c r="J831" t="s">
        <v>1557</v>
      </c>
      <c r="N831">
        <v>0</v>
      </c>
    </row>
    <row r="832" spans="1:14">
      <c r="A832">
        <v>831</v>
      </c>
      <c r="B832" t="s">
        <v>11</v>
      </c>
      <c r="C832" t="s">
        <v>1618</v>
      </c>
      <c r="D832" t="s">
        <v>1616</v>
      </c>
      <c r="E832" t="s">
        <v>1308</v>
      </c>
      <c r="G832" t="s">
        <v>122</v>
      </c>
      <c r="J832" t="s">
        <v>1556</v>
      </c>
      <c r="N832">
        <v>0</v>
      </c>
    </row>
    <row r="833" spans="1:14">
      <c r="A833">
        <v>832</v>
      </c>
      <c r="B833" t="s">
        <v>11</v>
      </c>
      <c r="C833" t="s">
        <v>1618</v>
      </c>
      <c r="D833" t="s">
        <v>1616</v>
      </c>
      <c r="E833" t="s">
        <v>1308</v>
      </c>
      <c r="G833" t="s">
        <v>26</v>
      </c>
      <c r="J833" t="s">
        <v>1555</v>
      </c>
      <c r="N833">
        <v>0</v>
      </c>
    </row>
    <row r="834" spans="1:14">
      <c r="A834">
        <v>833</v>
      </c>
      <c r="B834" t="s">
        <v>11</v>
      </c>
      <c r="C834" t="s">
        <v>1618</v>
      </c>
      <c r="D834" t="s">
        <v>1616</v>
      </c>
      <c r="E834" t="s">
        <v>1308</v>
      </c>
      <c r="J834" t="s">
        <v>1508</v>
      </c>
      <c r="N834">
        <v>0</v>
      </c>
    </row>
    <row r="835" spans="1:14">
      <c r="A835">
        <v>834</v>
      </c>
      <c r="B835" t="s">
        <v>11</v>
      </c>
      <c r="C835" t="s">
        <v>1618</v>
      </c>
      <c r="D835" t="s">
        <v>1616</v>
      </c>
      <c r="E835" t="s">
        <v>1308</v>
      </c>
      <c r="G835" t="s">
        <v>26</v>
      </c>
      <c r="J835" t="s">
        <v>1415</v>
      </c>
      <c r="N835">
        <v>0</v>
      </c>
    </row>
    <row r="836" spans="1:14">
      <c r="A836">
        <v>835</v>
      </c>
      <c r="B836" t="s">
        <v>11</v>
      </c>
      <c r="C836" t="s">
        <v>1620</v>
      </c>
      <c r="D836" t="s">
        <v>1616</v>
      </c>
      <c r="E836" t="s">
        <v>1308</v>
      </c>
      <c r="G836" t="s">
        <v>26</v>
      </c>
      <c r="J836" t="s">
        <v>1414</v>
      </c>
      <c r="N836">
        <v>0</v>
      </c>
    </row>
    <row r="837" spans="1:14">
      <c r="A837">
        <v>836</v>
      </c>
      <c r="B837" t="s">
        <v>346</v>
      </c>
      <c r="C837" t="s">
        <v>1620</v>
      </c>
      <c r="D837" t="s">
        <v>1616</v>
      </c>
      <c r="E837" t="s">
        <v>1308</v>
      </c>
      <c r="J837" t="s">
        <v>1472</v>
      </c>
      <c r="N837">
        <v>0</v>
      </c>
    </row>
    <row r="838" spans="1:14">
      <c r="A838">
        <v>837</v>
      </c>
      <c r="B838" t="s">
        <v>346</v>
      </c>
      <c r="C838" t="s">
        <v>1620</v>
      </c>
      <c r="D838" t="s">
        <v>1616</v>
      </c>
      <c r="E838" t="s">
        <v>1308</v>
      </c>
      <c r="G838" t="s">
        <v>26</v>
      </c>
      <c r="J838" t="s">
        <v>1712</v>
      </c>
      <c r="N838">
        <v>0</v>
      </c>
    </row>
    <row r="839" spans="1:14">
      <c r="A839">
        <v>838</v>
      </c>
      <c r="B839" t="s">
        <v>346</v>
      </c>
      <c r="C839" t="s">
        <v>1620</v>
      </c>
      <c r="D839" t="s">
        <v>1616</v>
      </c>
      <c r="E839" t="s">
        <v>1308</v>
      </c>
      <c r="G839" t="s">
        <v>26</v>
      </c>
      <c r="J839" t="s">
        <v>1471</v>
      </c>
      <c r="N839">
        <v>0</v>
      </c>
    </row>
    <row r="840" spans="1:14">
      <c r="A840">
        <v>839</v>
      </c>
      <c r="B840" t="s">
        <v>346</v>
      </c>
      <c r="C840" t="s">
        <v>1620</v>
      </c>
      <c r="D840" t="s">
        <v>1616</v>
      </c>
      <c r="E840" t="s">
        <v>1308</v>
      </c>
      <c r="G840" t="s">
        <v>26</v>
      </c>
      <c r="J840" t="s">
        <v>1470</v>
      </c>
      <c r="N840">
        <v>0</v>
      </c>
    </row>
    <row r="841" spans="1:14">
      <c r="A841">
        <v>840</v>
      </c>
      <c r="B841" t="s">
        <v>346</v>
      </c>
      <c r="C841" t="s">
        <v>1620</v>
      </c>
      <c r="D841" t="s">
        <v>1616</v>
      </c>
      <c r="E841" t="s">
        <v>1308</v>
      </c>
      <c r="J841" t="s">
        <v>1466</v>
      </c>
      <c r="N841">
        <v>0</v>
      </c>
    </row>
    <row r="842" spans="1:14">
      <c r="A842">
        <v>841</v>
      </c>
      <c r="B842" t="s">
        <v>346</v>
      </c>
      <c r="C842" t="s">
        <v>1620</v>
      </c>
      <c r="D842" t="s">
        <v>1616</v>
      </c>
      <c r="E842" t="s">
        <v>1308</v>
      </c>
      <c r="J842" t="s">
        <v>1713</v>
      </c>
      <c r="N842">
        <v>0</v>
      </c>
    </row>
    <row r="843" spans="1:14">
      <c r="A843">
        <v>842</v>
      </c>
      <c r="B843" t="s">
        <v>346</v>
      </c>
      <c r="C843" t="s">
        <v>1620</v>
      </c>
      <c r="D843" t="s">
        <v>1616</v>
      </c>
      <c r="E843" t="s">
        <v>1308</v>
      </c>
      <c r="G843" t="s">
        <v>26</v>
      </c>
      <c r="J843" t="s">
        <v>1465</v>
      </c>
      <c r="N843">
        <v>0</v>
      </c>
    </row>
    <row r="844" spans="1:14">
      <c r="A844">
        <v>843</v>
      </c>
      <c r="B844" t="s">
        <v>346</v>
      </c>
      <c r="C844" t="s">
        <v>1620</v>
      </c>
      <c r="D844" t="s">
        <v>1616</v>
      </c>
      <c r="E844" t="s">
        <v>1308</v>
      </c>
      <c r="G844" t="s">
        <v>122</v>
      </c>
      <c r="J844" t="s">
        <v>1314</v>
      </c>
      <c r="N844">
        <v>0</v>
      </c>
    </row>
    <row r="845" spans="1:14">
      <c r="A845">
        <v>844</v>
      </c>
      <c r="B845" t="s">
        <v>652</v>
      </c>
      <c r="C845" t="s">
        <v>1621</v>
      </c>
      <c r="D845" t="s">
        <v>1616</v>
      </c>
      <c r="E845" t="s">
        <v>1308</v>
      </c>
      <c r="G845" t="s">
        <v>26</v>
      </c>
      <c r="J845" t="s">
        <v>1357</v>
      </c>
      <c r="N845">
        <v>0</v>
      </c>
    </row>
    <row r="846" spans="1:14">
      <c r="A846">
        <v>845</v>
      </c>
      <c r="B846" t="s">
        <v>652</v>
      </c>
      <c r="C846" t="s">
        <v>1621</v>
      </c>
      <c r="D846" t="s">
        <v>1616</v>
      </c>
      <c r="E846" t="s">
        <v>1308</v>
      </c>
      <c r="G846" t="s">
        <v>26</v>
      </c>
      <c r="J846" t="s">
        <v>1358</v>
      </c>
      <c r="N846">
        <v>0</v>
      </c>
    </row>
    <row r="847" spans="1:14">
      <c r="A847">
        <v>846</v>
      </c>
      <c r="B847" t="s">
        <v>652</v>
      </c>
      <c r="C847" t="s">
        <v>1621</v>
      </c>
      <c r="D847" t="s">
        <v>1616</v>
      </c>
      <c r="E847" t="s">
        <v>1308</v>
      </c>
      <c r="G847" t="s">
        <v>26</v>
      </c>
      <c r="J847" t="s">
        <v>1714</v>
      </c>
      <c r="N847">
        <v>0</v>
      </c>
    </row>
    <row r="848" spans="1:14">
      <c r="A848">
        <v>847</v>
      </c>
      <c r="B848" t="s">
        <v>652</v>
      </c>
      <c r="C848" t="s">
        <v>1621</v>
      </c>
      <c r="D848" t="s">
        <v>1616</v>
      </c>
      <c r="E848" t="s">
        <v>1308</v>
      </c>
      <c r="G848" t="s">
        <v>122</v>
      </c>
      <c r="J848" t="s">
        <v>1361</v>
      </c>
      <c r="N848">
        <v>0</v>
      </c>
    </row>
    <row r="849" spans="1:14">
      <c r="A849">
        <v>848</v>
      </c>
      <c r="B849" t="s">
        <v>652</v>
      </c>
      <c r="C849" t="s">
        <v>1621</v>
      </c>
      <c r="D849" t="s">
        <v>1616</v>
      </c>
      <c r="E849" t="s">
        <v>1308</v>
      </c>
      <c r="G849" t="s">
        <v>26</v>
      </c>
      <c r="J849" t="s">
        <v>1360</v>
      </c>
      <c r="N849">
        <v>0</v>
      </c>
    </row>
    <row r="850" spans="1:14">
      <c r="A850">
        <v>849</v>
      </c>
      <c r="B850" t="s">
        <v>652</v>
      </c>
      <c r="C850" t="s">
        <v>1621</v>
      </c>
      <c r="D850" t="s">
        <v>1616</v>
      </c>
      <c r="E850" t="s">
        <v>1308</v>
      </c>
      <c r="J850" t="s">
        <v>1362</v>
      </c>
      <c r="N850">
        <v>0</v>
      </c>
    </row>
    <row r="851" spans="1:14">
      <c r="A851">
        <v>850</v>
      </c>
      <c r="B851" t="s">
        <v>652</v>
      </c>
      <c r="C851" t="s">
        <v>1621</v>
      </c>
      <c r="D851" t="s">
        <v>1616</v>
      </c>
      <c r="E851" t="s">
        <v>1308</v>
      </c>
      <c r="J851" t="s">
        <v>1715</v>
      </c>
      <c r="N851">
        <v>0</v>
      </c>
    </row>
    <row r="852" spans="1:14">
      <c r="A852">
        <v>851</v>
      </c>
      <c r="B852" t="s">
        <v>652</v>
      </c>
      <c r="C852" t="s">
        <v>1621</v>
      </c>
      <c r="D852" t="s">
        <v>1616</v>
      </c>
      <c r="E852" t="s">
        <v>1308</v>
      </c>
      <c r="G852" t="s">
        <v>26</v>
      </c>
      <c r="J852" t="s">
        <v>1716</v>
      </c>
      <c r="N852">
        <v>0</v>
      </c>
    </row>
    <row r="853" spans="1:14">
      <c r="A853">
        <v>852</v>
      </c>
      <c r="B853" t="s">
        <v>652</v>
      </c>
      <c r="C853" t="s">
        <v>1621</v>
      </c>
      <c r="D853" t="s">
        <v>1616</v>
      </c>
      <c r="E853" t="s">
        <v>1308</v>
      </c>
      <c r="G853" t="s">
        <v>122</v>
      </c>
      <c r="J853" t="s">
        <v>1581</v>
      </c>
      <c r="N853">
        <v>0</v>
      </c>
    </row>
    <row r="854" spans="1:14">
      <c r="A854">
        <v>853</v>
      </c>
      <c r="B854" t="s">
        <v>652</v>
      </c>
      <c r="C854" t="s">
        <v>1615</v>
      </c>
      <c r="D854" t="s">
        <v>1616</v>
      </c>
      <c r="E854" t="s">
        <v>1308</v>
      </c>
      <c r="G854" t="s">
        <v>122</v>
      </c>
      <c r="J854" t="s">
        <v>1558</v>
      </c>
      <c r="N854">
        <v>0</v>
      </c>
    </row>
    <row r="855" spans="1:14">
      <c r="A855">
        <v>854</v>
      </c>
      <c r="B855" t="s">
        <v>652</v>
      </c>
      <c r="C855" t="s">
        <v>1615</v>
      </c>
      <c r="D855" t="s">
        <v>1616</v>
      </c>
      <c r="E855" t="s">
        <v>1308</v>
      </c>
      <c r="G855" t="s">
        <v>122</v>
      </c>
      <c r="J855" t="s">
        <v>1717</v>
      </c>
      <c r="N855">
        <v>0</v>
      </c>
    </row>
    <row r="856" spans="1:14">
      <c r="A856">
        <v>855</v>
      </c>
      <c r="B856" t="s">
        <v>652</v>
      </c>
      <c r="C856" t="s">
        <v>1615</v>
      </c>
      <c r="D856" t="s">
        <v>1616</v>
      </c>
      <c r="E856" t="s">
        <v>1308</v>
      </c>
      <c r="G856" t="s">
        <v>122</v>
      </c>
      <c r="J856" t="s">
        <v>1718</v>
      </c>
      <c r="N856">
        <v>0</v>
      </c>
    </row>
    <row r="857" spans="1:14">
      <c r="A857">
        <v>856</v>
      </c>
      <c r="B857" t="s">
        <v>11</v>
      </c>
      <c r="C857" t="s">
        <v>1615</v>
      </c>
      <c r="D857" t="s">
        <v>1616</v>
      </c>
      <c r="E857" t="s">
        <v>1308</v>
      </c>
      <c r="J857" t="s">
        <v>1719</v>
      </c>
      <c r="N857">
        <v>0</v>
      </c>
    </row>
    <row r="858" spans="1:14">
      <c r="A858">
        <v>857</v>
      </c>
      <c r="B858" t="s">
        <v>11</v>
      </c>
      <c r="C858" t="s">
        <v>1617</v>
      </c>
      <c r="D858" t="s">
        <v>1616</v>
      </c>
      <c r="E858" t="s">
        <v>1308</v>
      </c>
      <c r="J858" t="s">
        <v>1720</v>
      </c>
      <c r="N858">
        <v>0</v>
      </c>
    </row>
    <row r="859" spans="1:14">
      <c r="A859">
        <v>858</v>
      </c>
      <c r="B859" t="s">
        <v>11</v>
      </c>
      <c r="C859" t="s">
        <v>1617</v>
      </c>
      <c r="D859" t="s">
        <v>1616</v>
      </c>
      <c r="E859" t="s">
        <v>1308</v>
      </c>
      <c r="G859" t="s">
        <v>26</v>
      </c>
      <c r="J859" t="s">
        <v>1721</v>
      </c>
      <c r="N859">
        <v>0</v>
      </c>
    </row>
    <row r="860" spans="1:14">
      <c r="A860">
        <v>859</v>
      </c>
      <c r="B860" t="s">
        <v>11</v>
      </c>
      <c r="C860" t="s">
        <v>1617</v>
      </c>
      <c r="D860" t="s">
        <v>1616</v>
      </c>
      <c r="E860" t="s">
        <v>1308</v>
      </c>
      <c r="J860" t="s">
        <v>1720</v>
      </c>
      <c r="N860">
        <v>0</v>
      </c>
    </row>
    <row r="861" spans="1:14">
      <c r="A861">
        <v>860</v>
      </c>
      <c r="B861" t="s">
        <v>11</v>
      </c>
      <c r="C861" t="s">
        <v>1617</v>
      </c>
      <c r="D861" t="s">
        <v>1616</v>
      </c>
      <c r="E861" t="s">
        <v>1308</v>
      </c>
      <c r="J861" t="s">
        <v>1552</v>
      </c>
      <c r="N861">
        <v>0</v>
      </c>
    </row>
    <row r="862" spans="1:14">
      <c r="A862">
        <v>861</v>
      </c>
      <c r="B862" t="s">
        <v>11</v>
      </c>
      <c r="C862" t="s">
        <v>1617</v>
      </c>
      <c r="D862" t="s">
        <v>1616</v>
      </c>
      <c r="E862" t="s">
        <v>1308</v>
      </c>
      <c r="J862" t="s">
        <v>1553</v>
      </c>
      <c r="N862">
        <v>0</v>
      </c>
    </row>
    <row r="863" spans="1:14">
      <c r="A863">
        <v>862</v>
      </c>
      <c r="B863" t="s">
        <v>11</v>
      </c>
      <c r="C863" t="s">
        <v>1622</v>
      </c>
      <c r="D863" t="s">
        <v>1616</v>
      </c>
      <c r="E863" t="s">
        <v>1308</v>
      </c>
      <c r="J863" t="s">
        <v>1921</v>
      </c>
      <c r="N863">
        <v>0</v>
      </c>
    </row>
    <row r="864" spans="1:14">
      <c r="A864">
        <v>863</v>
      </c>
      <c r="B864" t="s">
        <v>11</v>
      </c>
      <c r="C864" t="s">
        <v>1622</v>
      </c>
      <c r="D864" t="s">
        <v>1616</v>
      </c>
      <c r="E864" t="s">
        <v>1308</v>
      </c>
      <c r="J864" t="s">
        <v>1509</v>
      </c>
      <c r="N864">
        <v>0</v>
      </c>
    </row>
    <row r="865" spans="1:14">
      <c r="A865">
        <v>864</v>
      </c>
      <c r="B865" t="s">
        <v>11</v>
      </c>
      <c r="C865" t="s">
        <v>1618</v>
      </c>
      <c r="D865" t="s">
        <v>1616</v>
      </c>
      <c r="E865" t="s">
        <v>1308</v>
      </c>
      <c r="J865" t="s">
        <v>1724</v>
      </c>
      <c r="N865">
        <v>0</v>
      </c>
    </row>
    <row r="866" spans="1:14">
      <c r="A866">
        <v>865</v>
      </c>
      <c r="B866" t="s">
        <v>11</v>
      </c>
      <c r="C866" t="s">
        <v>1618</v>
      </c>
      <c r="D866" t="s">
        <v>1616</v>
      </c>
      <c r="E866" t="s">
        <v>1308</v>
      </c>
      <c r="J866" t="s">
        <v>1416</v>
      </c>
      <c r="N866">
        <v>0</v>
      </c>
    </row>
    <row r="867" spans="1:14">
      <c r="A867">
        <v>866</v>
      </c>
      <c r="B867" t="s">
        <v>11</v>
      </c>
      <c r="C867" t="s">
        <v>1623</v>
      </c>
      <c r="D867" t="s">
        <v>1616</v>
      </c>
      <c r="E867" t="s">
        <v>1308</v>
      </c>
      <c r="J867" t="s">
        <v>1419</v>
      </c>
      <c r="N867">
        <v>0</v>
      </c>
    </row>
    <row r="868" spans="1:14">
      <c r="A868">
        <v>867</v>
      </c>
      <c r="B868" t="s">
        <v>346</v>
      </c>
      <c r="C868" t="s">
        <v>1623</v>
      </c>
      <c r="D868" t="s">
        <v>1616</v>
      </c>
      <c r="E868" t="s">
        <v>1308</v>
      </c>
      <c r="J868" t="s">
        <v>1922</v>
      </c>
      <c r="N868">
        <v>0</v>
      </c>
    </row>
    <row r="869" spans="1:14">
      <c r="A869">
        <v>868</v>
      </c>
      <c r="B869" t="s">
        <v>346</v>
      </c>
      <c r="C869" t="s">
        <v>1623</v>
      </c>
      <c r="D869" t="s">
        <v>1616</v>
      </c>
      <c r="E869" t="s">
        <v>1308</v>
      </c>
      <c r="J869" t="s">
        <v>1473</v>
      </c>
      <c r="N869">
        <v>0</v>
      </c>
    </row>
    <row r="870" spans="1:14">
      <c r="A870">
        <v>869</v>
      </c>
      <c r="B870" t="s">
        <v>346</v>
      </c>
      <c r="C870" t="s">
        <v>1624</v>
      </c>
      <c r="D870" t="s">
        <v>1616</v>
      </c>
      <c r="E870" t="s">
        <v>1308</v>
      </c>
      <c r="J870" t="s">
        <v>1467</v>
      </c>
      <c r="N870">
        <v>0</v>
      </c>
    </row>
    <row r="871" spans="1:14">
      <c r="A871">
        <v>870</v>
      </c>
      <c r="B871" t="s">
        <v>346</v>
      </c>
      <c r="C871" t="s">
        <v>1624</v>
      </c>
      <c r="D871" t="s">
        <v>1616</v>
      </c>
      <c r="E871" t="s">
        <v>1308</v>
      </c>
      <c r="J871" t="s">
        <v>1328</v>
      </c>
      <c r="N871">
        <v>0</v>
      </c>
    </row>
    <row r="872" spans="1:14">
      <c r="A872">
        <v>871</v>
      </c>
      <c r="B872" t="s">
        <v>346</v>
      </c>
      <c r="C872" t="s">
        <v>1624</v>
      </c>
      <c r="D872" t="s">
        <v>1616</v>
      </c>
      <c r="E872" t="s">
        <v>1308</v>
      </c>
      <c r="J872" t="s">
        <v>1153</v>
      </c>
      <c r="N872">
        <v>0</v>
      </c>
    </row>
    <row r="873" spans="1:14">
      <c r="A873">
        <v>872</v>
      </c>
      <c r="B873" t="s">
        <v>346</v>
      </c>
      <c r="C873" t="s">
        <v>1624</v>
      </c>
      <c r="D873" t="s">
        <v>1616</v>
      </c>
      <c r="E873" t="s">
        <v>1308</v>
      </c>
      <c r="J873" t="s">
        <v>1726</v>
      </c>
      <c r="N873">
        <v>0</v>
      </c>
    </row>
    <row r="874" spans="1:14">
      <c r="A874">
        <v>873</v>
      </c>
      <c r="B874" t="s">
        <v>346</v>
      </c>
      <c r="C874" t="s">
        <v>1624</v>
      </c>
      <c r="D874" t="s">
        <v>1616</v>
      </c>
      <c r="E874" t="s">
        <v>1308</v>
      </c>
      <c r="J874" t="s">
        <v>1329</v>
      </c>
      <c r="N874">
        <v>0</v>
      </c>
    </row>
    <row r="875" spans="1:14">
      <c r="A875">
        <v>874</v>
      </c>
      <c r="B875" t="s">
        <v>346</v>
      </c>
      <c r="C875" t="s">
        <v>1624</v>
      </c>
      <c r="D875" t="s">
        <v>1616</v>
      </c>
      <c r="E875" t="s">
        <v>1308</v>
      </c>
      <c r="J875" t="s">
        <v>1318</v>
      </c>
      <c r="N875">
        <v>0</v>
      </c>
    </row>
    <row r="876" spans="1:14">
      <c r="A876">
        <v>875</v>
      </c>
      <c r="B876" t="s">
        <v>346</v>
      </c>
      <c r="C876" t="s">
        <v>1625</v>
      </c>
      <c r="D876" t="s">
        <v>1616</v>
      </c>
      <c r="E876" t="s">
        <v>1308</v>
      </c>
      <c r="J876" t="s">
        <v>1309</v>
      </c>
      <c r="N876">
        <v>0</v>
      </c>
    </row>
    <row r="877" spans="1:14">
      <c r="A877">
        <v>876</v>
      </c>
      <c r="B877" t="s">
        <v>346</v>
      </c>
      <c r="C877" t="s">
        <v>1625</v>
      </c>
      <c r="D877" t="s">
        <v>1616</v>
      </c>
      <c r="E877" t="s">
        <v>1308</v>
      </c>
      <c r="J877" t="s">
        <v>1727</v>
      </c>
      <c r="N877">
        <v>0</v>
      </c>
    </row>
    <row r="878" spans="1:14">
      <c r="A878">
        <v>877</v>
      </c>
      <c r="B878" t="s">
        <v>346</v>
      </c>
      <c r="C878" t="s">
        <v>1625</v>
      </c>
      <c r="D878" t="s">
        <v>1616</v>
      </c>
      <c r="E878" t="s">
        <v>1308</v>
      </c>
      <c r="J878" t="s">
        <v>1310</v>
      </c>
      <c r="N878">
        <v>0</v>
      </c>
    </row>
    <row r="879" spans="1:14">
      <c r="A879">
        <v>878</v>
      </c>
      <c r="B879" t="s">
        <v>346</v>
      </c>
      <c r="C879" t="s">
        <v>1625</v>
      </c>
      <c r="D879" t="s">
        <v>1616</v>
      </c>
      <c r="E879" t="s">
        <v>1308</v>
      </c>
      <c r="J879" t="s">
        <v>1311</v>
      </c>
      <c r="N879">
        <v>0</v>
      </c>
    </row>
    <row r="880" spans="1:14">
      <c r="A880">
        <v>879</v>
      </c>
      <c r="B880" t="s">
        <v>346</v>
      </c>
      <c r="C880" t="s">
        <v>1625</v>
      </c>
      <c r="D880" t="s">
        <v>1616</v>
      </c>
      <c r="E880" t="s">
        <v>1308</v>
      </c>
      <c r="G880" t="s">
        <v>122</v>
      </c>
      <c r="J880" t="s">
        <v>1312</v>
      </c>
      <c r="N880">
        <v>0</v>
      </c>
    </row>
    <row r="881" spans="1:14">
      <c r="A881">
        <v>880</v>
      </c>
      <c r="B881" t="s">
        <v>346</v>
      </c>
      <c r="C881" t="s">
        <v>1625</v>
      </c>
      <c r="D881" t="s">
        <v>1616</v>
      </c>
      <c r="E881" t="s">
        <v>1308</v>
      </c>
      <c r="G881" t="s">
        <v>122</v>
      </c>
      <c r="J881" t="s">
        <v>1728</v>
      </c>
      <c r="N881">
        <v>0</v>
      </c>
    </row>
    <row r="882" spans="1:14">
      <c r="A882">
        <v>881</v>
      </c>
      <c r="B882" t="s">
        <v>346</v>
      </c>
      <c r="C882" t="s">
        <v>1625</v>
      </c>
      <c r="D882" t="s">
        <v>1616</v>
      </c>
      <c r="E882" t="s">
        <v>1308</v>
      </c>
      <c r="G882" t="s">
        <v>122</v>
      </c>
      <c r="J882" t="s">
        <v>1315</v>
      </c>
      <c r="N882">
        <v>0</v>
      </c>
    </row>
    <row r="883" spans="1:14">
      <c r="A883">
        <v>882</v>
      </c>
      <c r="B883" t="s">
        <v>346</v>
      </c>
      <c r="C883" t="s">
        <v>1625</v>
      </c>
      <c r="D883" t="s">
        <v>1616</v>
      </c>
      <c r="E883" t="s">
        <v>1308</v>
      </c>
      <c r="G883" t="s">
        <v>122</v>
      </c>
      <c r="J883" t="s">
        <v>1316</v>
      </c>
      <c r="N883">
        <v>0</v>
      </c>
    </row>
    <row r="884" spans="1:14">
      <c r="A884">
        <v>883</v>
      </c>
      <c r="B884" t="s">
        <v>652</v>
      </c>
      <c r="C884" t="s">
        <v>1621</v>
      </c>
      <c r="D884" t="s">
        <v>1616</v>
      </c>
      <c r="E884" t="s">
        <v>1308</v>
      </c>
      <c r="G884" t="s">
        <v>26</v>
      </c>
      <c r="J884" t="s">
        <v>1356</v>
      </c>
      <c r="N884">
        <v>0</v>
      </c>
    </row>
    <row r="885" spans="1:14">
      <c r="A885">
        <v>884</v>
      </c>
      <c r="B885" t="s">
        <v>652</v>
      </c>
      <c r="C885" t="s">
        <v>1621</v>
      </c>
      <c r="D885" t="s">
        <v>1616</v>
      </c>
      <c r="E885" t="s">
        <v>1308</v>
      </c>
      <c r="G885" t="s">
        <v>26</v>
      </c>
      <c r="J885" t="s">
        <v>1729</v>
      </c>
      <c r="N885">
        <v>0</v>
      </c>
    </row>
    <row r="886" spans="1:14">
      <c r="A886">
        <v>885</v>
      </c>
      <c r="B886" t="s">
        <v>652</v>
      </c>
      <c r="C886" t="s">
        <v>1626</v>
      </c>
      <c r="D886" t="s">
        <v>1616</v>
      </c>
      <c r="E886" t="s">
        <v>1308</v>
      </c>
      <c r="J886" t="s">
        <v>1363</v>
      </c>
      <c r="N886">
        <v>0</v>
      </c>
    </row>
    <row r="887" spans="1:14">
      <c r="A887">
        <v>886</v>
      </c>
      <c r="B887" t="s">
        <v>652</v>
      </c>
      <c r="C887" t="s">
        <v>1626</v>
      </c>
      <c r="D887" t="s">
        <v>1616</v>
      </c>
      <c r="E887" t="s">
        <v>1308</v>
      </c>
      <c r="J887" t="s">
        <v>1730</v>
      </c>
      <c r="N887">
        <v>0</v>
      </c>
    </row>
    <row r="888" spans="1:14">
      <c r="A888">
        <v>887</v>
      </c>
      <c r="B888" t="s">
        <v>652</v>
      </c>
      <c r="C888" t="s">
        <v>1626</v>
      </c>
      <c r="D888" t="s">
        <v>1616</v>
      </c>
      <c r="E888" t="s">
        <v>1308</v>
      </c>
      <c r="J888" t="s">
        <v>1364</v>
      </c>
      <c r="N888">
        <v>0</v>
      </c>
    </row>
    <row r="889" spans="1:14">
      <c r="A889">
        <v>888</v>
      </c>
      <c r="B889" t="s">
        <v>652</v>
      </c>
      <c r="C889" t="s">
        <v>1626</v>
      </c>
      <c r="D889" t="s">
        <v>1616</v>
      </c>
      <c r="E889" t="s">
        <v>1308</v>
      </c>
      <c r="J889" t="s">
        <v>1923</v>
      </c>
      <c r="N889">
        <v>0</v>
      </c>
    </row>
    <row r="890" spans="1:14">
      <c r="A890">
        <v>889</v>
      </c>
      <c r="B890" t="s">
        <v>652</v>
      </c>
      <c r="C890" t="s">
        <v>1615</v>
      </c>
      <c r="D890" t="s">
        <v>1616</v>
      </c>
      <c r="E890" t="s">
        <v>1308</v>
      </c>
      <c r="J890" t="s">
        <v>1721</v>
      </c>
      <c r="N890">
        <v>0</v>
      </c>
    </row>
    <row r="891" spans="1:14">
      <c r="A891">
        <v>890</v>
      </c>
      <c r="B891" t="s">
        <v>652</v>
      </c>
      <c r="C891" t="s">
        <v>1615</v>
      </c>
      <c r="D891" t="s">
        <v>1616</v>
      </c>
      <c r="E891" t="s">
        <v>1308</v>
      </c>
      <c r="J891" t="s">
        <v>1721</v>
      </c>
      <c r="N891">
        <v>0</v>
      </c>
    </row>
    <row r="892" spans="1:14">
      <c r="A892">
        <v>891</v>
      </c>
      <c r="B892" t="s">
        <v>652</v>
      </c>
      <c r="C892" t="s">
        <v>1615</v>
      </c>
      <c r="D892" t="s">
        <v>1616</v>
      </c>
      <c r="E892" t="s">
        <v>1308</v>
      </c>
      <c r="J892" t="s">
        <v>1721</v>
      </c>
      <c r="N892">
        <v>0</v>
      </c>
    </row>
    <row r="893" spans="1:14">
      <c r="A893">
        <v>892</v>
      </c>
      <c r="B893" t="s">
        <v>652</v>
      </c>
      <c r="C893" t="s">
        <v>1615</v>
      </c>
      <c r="D893" t="s">
        <v>1616</v>
      </c>
      <c r="E893" t="s">
        <v>1308</v>
      </c>
      <c r="J893" t="s">
        <v>1721</v>
      </c>
      <c r="N893">
        <v>0</v>
      </c>
    </row>
    <row r="894" spans="1:14">
      <c r="A894">
        <v>893</v>
      </c>
      <c r="B894" t="s">
        <v>652</v>
      </c>
      <c r="C894" t="s">
        <v>1615</v>
      </c>
      <c r="D894" t="s">
        <v>1616</v>
      </c>
      <c r="E894" t="s">
        <v>1308</v>
      </c>
      <c r="J894" t="s">
        <v>1721</v>
      </c>
      <c r="N894">
        <v>0</v>
      </c>
    </row>
    <row r="895" spans="1:14">
      <c r="A895">
        <v>894</v>
      </c>
      <c r="B895" t="s">
        <v>11</v>
      </c>
      <c r="C895" t="s">
        <v>1617</v>
      </c>
      <c r="D895" t="s">
        <v>1616</v>
      </c>
      <c r="E895" t="s">
        <v>1308</v>
      </c>
      <c r="J895" t="s">
        <v>1721</v>
      </c>
      <c r="N895">
        <v>0</v>
      </c>
    </row>
    <row r="896" spans="1:14">
      <c r="A896">
        <v>895</v>
      </c>
      <c r="B896" t="s">
        <v>11</v>
      </c>
      <c r="C896" t="s">
        <v>1617</v>
      </c>
      <c r="D896" t="s">
        <v>1616</v>
      </c>
      <c r="E896" t="s">
        <v>1308</v>
      </c>
      <c r="J896" t="s">
        <v>1721</v>
      </c>
      <c r="N896">
        <v>0</v>
      </c>
    </row>
    <row r="897" spans="1:14">
      <c r="A897">
        <v>896</v>
      </c>
      <c r="B897" t="s">
        <v>11</v>
      </c>
      <c r="C897" t="s">
        <v>1617</v>
      </c>
      <c r="D897" t="s">
        <v>1616</v>
      </c>
      <c r="E897" t="s">
        <v>1308</v>
      </c>
      <c r="J897" t="s">
        <v>1721</v>
      </c>
      <c r="N897">
        <v>0</v>
      </c>
    </row>
    <row r="898" spans="1:14">
      <c r="A898">
        <v>897</v>
      </c>
      <c r="B898" t="s">
        <v>11</v>
      </c>
      <c r="C898" t="s">
        <v>1617</v>
      </c>
      <c r="D898" t="s">
        <v>1616</v>
      </c>
      <c r="E898" t="s">
        <v>1308</v>
      </c>
      <c r="J898" t="s">
        <v>1551</v>
      </c>
      <c r="N898">
        <v>0</v>
      </c>
    </row>
    <row r="899" spans="1:14">
      <c r="A899">
        <v>898</v>
      </c>
      <c r="B899" t="s">
        <v>11</v>
      </c>
      <c r="C899" t="s">
        <v>1627</v>
      </c>
      <c r="D899" t="s">
        <v>1616</v>
      </c>
      <c r="E899" t="s">
        <v>1308</v>
      </c>
      <c r="J899" t="s">
        <v>1721</v>
      </c>
      <c r="N899">
        <v>0</v>
      </c>
    </row>
    <row r="900" spans="1:14">
      <c r="A900">
        <v>899</v>
      </c>
      <c r="B900" t="s">
        <v>11</v>
      </c>
      <c r="C900" t="s">
        <v>1627</v>
      </c>
      <c r="D900" t="s">
        <v>1616</v>
      </c>
      <c r="E900" t="s">
        <v>1308</v>
      </c>
      <c r="J900" t="s">
        <v>1550</v>
      </c>
      <c r="N900">
        <v>0</v>
      </c>
    </row>
    <row r="901" spans="1:14">
      <c r="A901">
        <v>900</v>
      </c>
      <c r="B901" t="s">
        <v>11</v>
      </c>
      <c r="C901" t="s">
        <v>1627</v>
      </c>
      <c r="D901" t="s">
        <v>1616</v>
      </c>
      <c r="E901" t="s">
        <v>1308</v>
      </c>
      <c r="J901" t="s">
        <v>1733</v>
      </c>
      <c r="N901">
        <v>0</v>
      </c>
    </row>
    <row r="902" spans="1:14">
      <c r="A902">
        <v>901</v>
      </c>
      <c r="B902" t="s">
        <v>11</v>
      </c>
      <c r="C902" t="s">
        <v>1627</v>
      </c>
      <c r="D902" t="s">
        <v>1616</v>
      </c>
      <c r="E902" t="s">
        <v>1308</v>
      </c>
      <c r="J902" t="s">
        <v>1549</v>
      </c>
      <c r="N902">
        <v>0</v>
      </c>
    </row>
    <row r="903" spans="1:14">
      <c r="A903">
        <v>902</v>
      </c>
      <c r="B903" t="s">
        <v>11</v>
      </c>
      <c r="C903" t="s">
        <v>1628</v>
      </c>
      <c r="D903" t="s">
        <v>1616</v>
      </c>
      <c r="E903" t="s">
        <v>1308</v>
      </c>
      <c r="J903" t="s">
        <v>1513</v>
      </c>
      <c r="N903">
        <v>0</v>
      </c>
    </row>
    <row r="904" spans="1:14">
      <c r="A904">
        <v>903</v>
      </c>
      <c r="B904" t="s">
        <v>11</v>
      </c>
      <c r="C904" t="s">
        <v>1628</v>
      </c>
      <c r="D904" t="s">
        <v>1616</v>
      </c>
      <c r="E904" t="s">
        <v>1308</v>
      </c>
      <c r="J904" t="s">
        <v>1514</v>
      </c>
      <c r="N904">
        <v>0</v>
      </c>
    </row>
    <row r="905" spans="1:14">
      <c r="A905">
        <v>904</v>
      </c>
      <c r="B905" t="s">
        <v>11</v>
      </c>
      <c r="C905" t="s">
        <v>1628</v>
      </c>
      <c r="D905" t="s">
        <v>1616</v>
      </c>
      <c r="E905" t="s">
        <v>1308</v>
      </c>
      <c r="J905" t="s">
        <v>1515</v>
      </c>
      <c r="N905">
        <v>0</v>
      </c>
    </row>
    <row r="906" spans="1:14">
      <c r="A906">
        <v>905</v>
      </c>
      <c r="B906" t="s">
        <v>11</v>
      </c>
      <c r="C906" t="s">
        <v>1628</v>
      </c>
      <c r="D906" t="s">
        <v>1616</v>
      </c>
      <c r="E906" t="s">
        <v>1308</v>
      </c>
      <c r="J906" t="s">
        <v>1734</v>
      </c>
      <c r="N906">
        <v>0</v>
      </c>
    </row>
    <row r="907" spans="1:14">
      <c r="A907">
        <v>906</v>
      </c>
      <c r="B907" t="s">
        <v>11</v>
      </c>
      <c r="C907" t="s">
        <v>1628</v>
      </c>
      <c r="D907" t="s">
        <v>1616</v>
      </c>
      <c r="E907" t="s">
        <v>1308</v>
      </c>
      <c r="J907" t="s">
        <v>1512</v>
      </c>
      <c r="N907">
        <v>0</v>
      </c>
    </row>
    <row r="908" spans="1:14">
      <c r="A908">
        <v>907</v>
      </c>
      <c r="B908" t="s">
        <v>11</v>
      </c>
      <c r="C908" t="s">
        <v>1622</v>
      </c>
      <c r="D908" t="s">
        <v>1616</v>
      </c>
      <c r="E908" t="s">
        <v>1308</v>
      </c>
      <c r="J908" t="s">
        <v>1735</v>
      </c>
      <c r="N908">
        <v>0</v>
      </c>
    </row>
    <row r="909" spans="1:14">
      <c r="A909">
        <v>908</v>
      </c>
      <c r="B909" t="s">
        <v>11</v>
      </c>
      <c r="C909" t="s">
        <v>1622</v>
      </c>
      <c r="D909" t="s">
        <v>1616</v>
      </c>
      <c r="E909" t="s">
        <v>1308</v>
      </c>
      <c r="J909" t="s">
        <v>1736</v>
      </c>
      <c r="N909">
        <v>0</v>
      </c>
    </row>
    <row r="910" spans="1:14">
      <c r="A910">
        <v>909</v>
      </c>
      <c r="B910" t="s">
        <v>11</v>
      </c>
      <c r="C910" t="s">
        <v>1622</v>
      </c>
      <c r="D910" t="s">
        <v>1616</v>
      </c>
      <c r="E910" t="s">
        <v>1308</v>
      </c>
      <c r="J910" t="s">
        <v>1510</v>
      </c>
      <c r="N910">
        <v>0</v>
      </c>
    </row>
    <row r="911" spans="1:14">
      <c r="A911">
        <v>910</v>
      </c>
      <c r="B911" t="s">
        <v>11</v>
      </c>
      <c r="C911" t="s">
        <v>1622</v>
      </c>
      <c r="D911" t="s">
        <v>1616</v>
      </c>
      <c r="E911" t="s">
        <v>1308</v>
      </c>
      <c r="J911" t="s">
        <v>1737</v>
      </c>
      <c r="N911">
        <v>0</v>
      </c>
    </row>
    <row r="912" spans="1:14">
      <c r="A912">
        <v>911</v>
      </c>
      <c r="B912" t="s">
        <v>11</v>
      </c>
      <c r="C912" t="s">
        <v>1622</v>
      </c>
      <c r="D912" t="s">
        <v>1616</v>
      </c>
      <c r="E912" t="s">
        <v>1308</v>
      </c>
      <c r="J912" t="s">
        <v>1739</v>
      </c>
      <c r="N912">
        <v>0</v>
      </c>
    </row>
    <row r="913" spans="1:14">
      <c r="A913">
        <v>912</v>
      </c>
      <c r="B913" t="s">
        <v>11</v>
      </c>
      <c r="C913" t="s">
        <v>1622</v>
      </c>
      <c r="D913" t="s">
        <v>1616</v>
      </c>
      <c r="E913" t="s">
        <v>1308</v>
      </c>
      <c r="J913" t="s">
        <v>1421</v>
      </c>
      <c r="N913">
        <v>0</v>
      </c>
    </row>
    <row r="914" spans="1:14">
      <c r="A914">
        <v>913</v>
      </c>
      <c r="B914" t="s">
        <v>11</v>
      </c>
      <c r="C914" t="s">
        <v>1622</v>
      </c>
      <c r="D914" t="s">
        <v>1616</v>
      </c>
      <c r="E914" t="s">
        <v>1308</v>
      </c>
      <c r="J914" t="s">
        <v>1739</v>
      </c>
      <c r="N914">
        <v>0</v>
      </c>
    </row>
    <row r="915" spans="1:14">
      <c r="A915">
        <v>914</v>
      </c>
      <c r="B915" t="s">
        <v>11</v>
      </c>
      <c r="C915" t="s">
        <v>1623</v>
      </c>
      <c r="D915" t="s">
        <v>1616</v>
      </c>
      <c r="E915" t="s">
        <v>1308</v>
      </c>
      <c r="J915" t="s">
        <v>1739</v>
      </c>
      <c r="N915">
        <v>0</v>
      </c>
    </row>
    <row r="916" spans="1:14">
      <c r="A916">
        <v>915</v>
      </c>
      <c r="B916" t="s">
        <v>11</v>
      </c>
      <c r="C916" t="s">
        <v>1623</v>
      </c>
      <c r="D916" t="s">
        <v>1616</v>
      </c>
      <c r="E916" t="s">
        <v>1308</v>
      </c>
      <c r="J916" t="s">
        <v>1739</v>
      </c>
      <c r="N916">
        <v>0</v>
      </c>
    </row>
    <row r="917" spans="1:14">
      <c r="A917">
        <v>916</v>
      </c>
      <c r="B917" t="s">
        <v>346</v>
      </c>
      <c r="C917" t="s">
        <v>1623</v>
      </c>
      <c r="D917" t="s">
        <v>1616</v>
      </c>
      <c r="E917" t="s">
        <v>1308</v>
      </c>
      <c r="J917" t="s">
        <v>1739</v>
      </c>
      <c r="N917">
        <v>0</v>
      </c>
    </row>
    <row r="918" spans="1:14">
      <c r="A918">
        <v>917</v>
      </c>
      <c r="B918" t="s">
        <v>346</v>
      </c>
      <c r="C918" t="s">
        <v>1623</v>
      </c>
      <c r="D918" t="s">
        <v>1616</v>
      </c>
      <c r="E918" t="s">
        <v>1308</v>
      </c>
      <c r="J918" t="s">
        <v>1739</v>
      </c>
      <c r="N918">
        <v>0</v>
      </c>
    </row>
    <row r="919" spans="1:14">
      <c r="A919">
        <v>918</v>
      </c>
      <c r="B919" t="s">
        <v>346</v>
      </c>
      <c r="C919" t="s">
        <v>1623</v>
      </c>
      <c r="D919" t="s">
        <v>1616</v>
      </c>
      <c r="E919" t="s">
        <v>1308</v>
      </c>
      <c r="J919" t="s">
        <v>1474</v>
      </c>
      <c r="N919">
        <v>0</v>
      </c>
    </row>
    <row r="920" spans="1:14">
      <c r="A920">
        <v>919</v>
      </c>
      <c r="B920" t="s">
        <v>346</v>
      </c>
      <c r="C920" t="s">
        <v>1629</v>
      </c>
      <c r="D920" t="s">
        <v>1616</v>
      </c>
      <c r="E920" t="s">
        <v>1308</v>
      </c>
      <c r="J920" t="s">
        <v>1460</v>
      </c>
      <c r="N920">
        <v>0</v>
      </c>
    </row>
    <row r="921" spans="1:14">
      <c r="A921">
        <v>920</v>
      </c>
      <c r="B921" t="s">
        <v>346</v>
      </c>
      <c r="C921" t="s">
        <v>1629</v>
      </c>
      <c r="D921" t="s">
        <v>1616</v>
      </c>
      <c r="E921" t="s">
        <v>1308</v>
      </c>
      <c r="J921" t="s">
        <v>1461</v>
      </c>
      <c r="N921">
        <v>0</v>
      </c>
    </row>
    <row r="922" spans="1:14">
      <c r="A922">
        <v>921</v>
      </c>
      <c r="B922" t="s">
        <v>346</v>
      </c>
      <c r="C922" t="s">
        <v>1629</v>
      </c>
      <c r="D922" t="s">
        <v>1616</v>
      </c>
      <c r="E922" t="s">
        <v>1308</v>
      </c>
      <c r="J922" t="s">
        <v>1740</v>
      </c>
      <c r="N922">
        <v>0</v>
      </c>
    </row>
    <row r="923" spans="1:14">
      <c r="A923">
        <v>922</v>
      </c>
      <c r="B923" t="s">
        <v>346</v>
      </c>
      <c r="C923" t="s">
        <v>1629</v>
      </c>
      <c r="D923" t="s">
        <v>1616</v>
      </c>
      <c r="E923" t="s">
        <v>1308</v>
      </c>
      <c r="J923" t="s">
        <v>1462</v>
      </c>
      <c r="N923">
        <v>0</v>
      </c>
    </row>
    <row r="924" spans="1:14">
      <c r="A924">
        <v>923</v>
      </c>
      <c r="B924" t="s">
        <v>346</v>
      </c>
      <c r="C924" t="s">
        <v>1629</v>
      </c>
      <c r="D924" t="s">
        <v>1616</v>
      </c>
      <c r="E924" t="s">
        <v>1308</v>
      </c>
      <c r="J924" t="s">
        <v>1463</v>
      </c>
      <c r="N924">
        <v>0</v>
      </c>
    </row>
    <row r="925" spans="1:14">
      <c r="A925">
        <v>924</v>
      </c>
      <c r="B925" t="s">
        <v>346</v>
      </c>
      <c r="C925" t="s">
        <v>1629</v>
      </c>
      <c r="D925" t="s">
        <v>1616</v>
      </c>
      <c r="E925" t="s">
        <v>1308</v>
      </c>
      <c r="J925" t="s">
        <v>1559</v>
      </c>
      <c r="N925">
        <v>0</v>
      </c>
    </row>
    <row r="926" spans="1:14">
      <c r="A926">
        <v>925</v>
      </c>
      <c r="B926" s="1" t="s">
        <v>346</v>
      </c>
      <c r="C926" s="1" t="s">
        <v>1629</v>
      </c>
      <c r="D926" s="1" t="s">
        <v>1616</v>
      </c>
      <c r="E926" s="1" t="s">
        <v>1308</v>
      </c>
      <c r="F926" s="1"/>
      <c r="G926" s="1"/>
      <c r="H926" s="1"/>
      <c r="I926" s="1"/>
      <c r="J926" s="1" t="s">
        <v>1741</v>
      </c>
      <c r="K926" s="1"/>
      <c r="L926" s="1"/>
      <c r="M926" s="1"/>
      <c r="N926" s="1">
        <v>0</v>
      </c>
    </row>
    <row r="927" spans="1:14">
      <c r="A927">
        <v>926</v>
      </c>
      <c r="B927" t="s">
        <v>346</v>
      </c>
      <c r="C927" t="s">
        <v>1629</v>
      </c>
      <c r="D927" t="s">
        <v>1616</v>
      </c>
      <c r="E927" t="s">
        <v>1308</v>
      </c>
      <c r="J927" t="s">
        <v>1325</v>
      </c>
      <c r="N927">
        <v>0</v>
      </c>
    </row>
    <row r="928" spans="1:14">
      <c r="A928">
        <v>927</v>
      </c>
      <c r="B928" t="s">
        <v>346</v>
      </c>
      <c r="C928" t="s">
        <v>1624</v>
      </c>
      <c r="D928" t="s">
        <v>1616</v>
      </c>
      <c r="E928" t="s">
        <v>1308</v>
      </c>
      <c r="J928" t="s">
        <v>1469</v>
      </c>
      <c r="N928">
        <v>0</v>
      </c>
    </row>
    <row r="929" spans="1:14">
      <c r="A929">
        <v>928</v>
      </c>
      <c r="B929" t="s">
        <v>346</v>
      </c>
      <c r="C929" t="s">
        <v>1624</v>
      </c>
      <c r="D929" t="s">
        <v>1616</v>
      </c>
      <c r="E929" t="s">
        <v>1308</v>
      </c>
      <c r="J929" t="s">
        <v>1468</v>
      </c>
      <c r="N929">
        <v>0</v>
      </c>
    </row>
    <row r="930" spans="1:14">
      <c r="A930">
        <v>929</v>
      </c>
      <c r="B930" t="s">
        <v>346</v>
      </c>
      <c r="C930" t="s">
        <v>1624</v>
      </c>
      <c r="D930" t="s">
        <v>1616</v>
      </c>
      <c r="E930" t="s">
        <v>1308</v>
      </c>
      <c r="J930" t="s">
        <v>1326</v>
      </c>
      <c r="N930">
        <v>0</v>
      </c>
    </row>
    <row r="931" spans="1:14">
      <c r="A931">
        <v>930</v>
      </c>
      <c r="B931" t="s">
        <v>346</v>
      </c>
      <c r="C931" t="s">
        <v>1624</v>
      </c>
      <c r="D931" t="s">
        <v>1616</v>
      </c>
      <c r="E931" t="s">
        <v>1308</v>
      </c>
      <c r="J931" t="s">
        <v>1327</v>
      </c>
      <c r="N931">
        <v>0</v>
      </c>
    </row>
    <row r="932" spans="1:14">
      <c r="A932">
        <v>931</v>
      </c>
      <c r="B932" t="s">
        <v>346</v>
      </c>
      <c r="C932" t="s">
        <v>1624</v>
      </c>
      <c r="D932" t="s">
        <v>1616</v>
      </c>
      <c r="E932" t="s">
        <v>1308</v>
      </c>
      <c r="J932" t="s">
        <v>1322</v>
      </c>
      <c r="N932">
        <v>0</v>
      </c>
    </row>
    <row r="933" spans="1:14">
      <c r="A933" s="1">
        <v>932</v>
      </c>
      <c r="B933" s="1" t="s">
        <v>346</v>
      </c>
      <c r="C933" s="1" t="s">
        <v>1624</v>
      </c>
      <c r="D933" s="1" t="s">
        <v>1616</v>
      </c>
      <c r="E933" s="1" t="s">
        <v>1308</v>
      </c>
      <c r="F933" s="1"/>
      <c r="G933" s="1"/>
      <c r="H933" s="1"/>
      <c r="I933" s="1"/>
      <c r="J933" s="1" t="s">
        <v>1742</v>
      </c>
      <c r="K933" s="1"/>
      <c r="L933" s="1"/>
      <c r="M933" s="1"/>
      <c r="N933" s="1">
        <v>0</v>
      </c>
    </row>
    <row r="934" spans="1:14">
      <c r="A934">
        <v>933</v>
      </c>
      <c r="B934" t="s">
        <v>346</v>
      </c>
      <c r="C934" t="s">
        <v>1624</v>
      </c>
      <c r="D934" t="s">
        <v>1616</v>
      </c>
      <c r="E934" t="s">
        <v>1308</v>
      </c>
      <c r="J934" t="s">
        <v>1743</v>
      </c>
      <c r="N934">
        <v>0</v>
      </c>
    </row>
    <row r="935" spans="1:14">
      <c r="A935">
        <v>934</v>
      </c>
      <c r="B935" t="s">
        <v>346</v>
      </c>
      <c r="C935" t="s">
        <v>1624</v>
      </c>
      <c r="D935" t="s">
        <v>1616</v>
      </c>
      <c r="E935" t="s">
        <v>1308</v>
      </c>
      <c r="J935" t="s">
        <v>1321</v>
      </c>
      <c r="N935">
        <v>0</v>
      </c>
    </row>
    <row r="936" spans="1:14">
      <c r="A936">
        <v>935</v>
      </c>
      <c r="B936" t="s">
        <v>346</v>
      </c>
      <c r="C936" t="s">
        <v>1624</v>
      </c>
      <c r="D936" t="s">
        <v>1616</v>
      </c>
      <c r="E936" t="s">
        <v>1308</v>
      </c>
      <c r="J936" t="s">
        <v>1744</v>
      </c>
      <c r="N936">
        <v>0</v>
      </c>
    </row>
    <row r="937" spans="1:14">
      <c r="A937">
        <v>936</v>
      </c>
      <c r="B937" t="s">
        <v>346</v>
      </c>
      <c r="C937" t="s">
        <v>1629</v>
      </c>
      <c r="D937" t="s">
        <v>1616</v>
      </c>
      <c r="E937" t="s">
        <v>1308</v>
      </c>
      <c r="J937" t="s">
        <v>1324</v>
      </c>
      <c r="N937">
        <v>0</v>
      </c>
    </row>
    <row r="938" spans="1:14">
      <c r="A938">
        <v>937</v>
      </c>
      <c r="B938" t="s">
        <v>346</v>
      </c>
      <c r="C938" t="s">
        <v>1624</v>
      </c>
      <c r="D938" t="s">
        <v>1616</v>
      </c>
      <c r="E938" t="s">
        <v>1308</v>
      </c>
      <c r="J938" t="s">
        <v>1323</v>
      </c>
      <c r="N938">
        <v>0</v>
      </c>
    </row>
    <row r="939" spans="1:14">
      <c r="A939">
        <v>938</v>
      </c>
      <c r="B939" t="s">
        <v>346</v>
      </c>
      <c r="C939" t="s">
        <v>1624</v>
      </c>
      <c r="D939" t="s">
        <v>1616</v>
      </c>
      <c r="E939" t="s">
        <v>1308</v>
      </c>
      <c r="J939" t="s">
        <v>1320</v>
      </c>
      <c r="N939">
        <v>0</v>
      </c>
    </row>
    <row r="940" spans="1:14">
      <c r="A940">
        <v>939</v>
      </c>
      <c r="B940" t="s">
        <v>346</v>
      </c>
      <c r="C940" t="s">
        <v>1624</v>
      </c>
      <c r="D940" t="s">
        <v>1616</v>
      </c>
      <c r="E940" t="s">
        <v>1308</v>
      </c>
      <c r="J940" t="s">
        <v>1319</v>
      </c>
      <c r="N940">
        <v>0</v>
      </c>
    </row>
    <row r="941" spans="1:14">
      <c r="A941">
        <v>940</v>
      </c>
      <c r="B941" t="s">
        <v>652</v>
      </c>
      <c r="C941" t="s">
        <v>1630</v>
      </c>
      <c r="D941" t="s">
        <v>1616</v>
      </c>
      <c r="E941" t="s">
        <v>1308</v>
      </c>
      <c r="J941" t="s">
        <v>1745</v>
      </c>
      <c r="N941">
        <v>0</v>
      </c>
    </row>
    <row r="942" spans="1:14">
      <c r="A942">
        <v>941</v>
      </c>
      <c r="B942" t="s">
        <v>652</v>
      </c>
      <c r="C942" t="s">
        <v>1630</v>
      </c>
      <c r="D942" t="s">
        <v>1616</v>
      </c>
      <c r="E942" t="s">
        <v>1308</v>
      </c>
      <c r="J942" t="s">
        <v>1348</v>
      </c>
      <c r="N942">
        <v>0</v>
      </c>
    </row>
    <row r="943" spans="1:14">
      <c r="A943">
        <v>942</v>
      </c>
      <c r="B943" t="s">
        <v>652</v>
      </c>
      <c r="C943" t="s">
        <v>1626</v>
      </c>
      <c r="D943" t="s">
        <v>1616</v>
      </c>
      <c r="E943" t="s">
        <v>1308</v>
      </c>
      <c r="J943" t="s">
        <v>1349</v>
      </c>
      <c r="N943">
        <v>0</v>
      </c>
    </row>
    <row r="944" spans="1:14">
      <c r="A944">
        <v>943</v>
      </c>
      <c r="B944" t="s">
        <v>652</v>
      </c>
      <c r="C944" t="s">
        <v>1626</v>
      </c>
      <c r="D944" t="s">
        <v>1616</v>
      </c>
      <c r="E944" t="s">
        <v>1308</v>
      </c>
      <c r="J944" t="s">
        <v>1350</v>
      </c>
      <c r="N944">
        <v>0</v>
      </c>
    </row>
    <row r="945" spans="1:14">
      <c r="A945">
        <v>944</v>
      </c>
      <c r="B945" t="s">
        <v>652</v>
      </c>
      <c r="C945" t="s">
        <v>1626</v>
      </c>
      <c r="D945" t="s">
        <v>1616</v>
      </c>
      <c r="E945" t="s">
        <v>1308</v>
      </c>
      <c r="J945" t="s">
        <v>1746</v>
      </c>
      <c r="N945">
        <v>0</v>
      </c>
    </row>
    <row r="946" spans="1:14">
      <c r="A946">
        <v>945</v>
      </c>
      <c r="B946" t="s">
        <v>652</v>
      </c>
      <c r="C946" t="s">
        <v>1626</v>
      </c>
      <c r="D946" t="s">
        <v>1616</v>
      </c>
      <c r="E946" t="s">
        <v>1308</v>
      </c>
      <c r="J946" t="s">
        <v>1352</v>
      </c>
      <c r="N946">
        <v>0</v>
      </c>
    </row>
    <row r="947" spans="1:14">
      <c r="A947">
        <v>946</v>
      </c>
      <c r="B947" t="s">
        <v>652</v>
      </c>
      <c r="C947" t="s">
        <v>1626</v>
      </c>
      <c r="D947" t="s">
        <v>1616</v>
      </c>
      <c r="E947" t="s">
        <v>1308</v>
      </c>
      <c r="J947" t="s">
        <v>1351</v>
      </c>
      <c r="N947">
        <v>0</v>
      </c>
    </row>
    <row r="948" spans="1:14">
      <c r="A948">
        <v>947</v>
      </c>
      <c r="B948" t="s">
        <v>652</v>
      </c>
      <c r="C948" t="s">
        <v>1626</v>
      </c>
      <c r="D948" t="s">
        <v>1616</v>
      </c>
      <c r="E948" t="s">
        <v>1308</v>
      </c>
      <c r="J948" t="s">
        <v>1747</v>
      </c>
      <c r="N948">
        <v>0</v>
      </c>
    </row>
    <row r="949" spans="1:14">
      <c r="A949">
        <v>948</v>
      </c>
      <c r="B949" t="s">
        <v>652</v>
      </c>
      <c r="C949" t="s">
        <v>1626</v>
      </c>
      <c r="D949" t="s">
        <v>1616</v>
      </c>
      <c r="E949" t="s">
        <v>1308</v>
      </c>
      <c r="J949" t="s">
        <v>1748</v>
      </c>
      <c r="N949">
        <v>0</v>
      </c>
    </row>
    <row r="950" spans="1:14">
      <c r="A950">
        <v>949</v>
      </c>
      <c r="B950" t="s">
        <v>652</v>
      </c>
      <c r="C950" t="s">
        <v>1626</v>
      </c>
      <c r="D950" t="s">
        <v>1616</v>
      </c>
      <c r="E950" t="s">
        <v>1308</v>
      </c>
      <c r="J950" t="s">
        <v>1749</v>
      </c>
      <c r="N950">
        <v>0</v>
      </c>
    </row>
    <row r="951" spans="1:14">
      <c r="A951">
        <v>950</v>
      </c>
      <c r="B951" t="s">
        <v>652</v>
      </c>
      <c r="C951" t="s">
        <v>1626</v>
      </c>
      <c r="D951" t="s">
        <v>1616</v>
      </c>
      <c r="E951" t="s">
        <v>1308</v>
      </c>
      <c r="J951" t="s">
        <v>1750</v>
      </c>
      <c r="N951">
        <v>0</v>
      </c>
    </row>
    <row r="952" spans="1:14">
      <c r="A952">
        <v>951</v>
      </c>
      <c r="B952" t="s">
        <v>652</v>
      </c>
      <c r="C952" t="s">
        <v>1631</v>
      </c>
      <c r="D952" t="s">
        <v>1616</v>
      </c>
      <c r="E952" t="s">
        <v>1308</v>
      </c>
      <c r="J952" t="s">
        <v>1945</v>
      </c>
      <c r="N952">
        <v>0</v>
      </c>
    </row>
    <row r="953" spans="1:14">
      <c r="A953">
        <v>952</v>
      </c>
      <c r="B953" t="s">
        <v>652</v>
      </c>
      <c r="C953" t="s">
        <v>1631</v>
      </c>
      <c r="D953" t="s">
        <v>1616</v>
      </c>
      <c r="E953" t="s">
        <v>1308</v>
      </c>
      <c r="J953" t="s">
        <v>1721</v>
      </c>
      <c r="N953">
        <v>0</v>
      </c>
    </row>
    <row r="954" spans="1:14">
      <c r="A954">
        <v>953</v>
      </c>
      <c r="B954" t="s">
        <v>652</v>
      </c>
      <c r="C954" t="s">
        <v>1615</v>
      </c>
      <c r="D954" t="s">
        <v>1616</v>
      </c>
      <c r="E954" t="s">
        <v>1308</v>
      </c>
      <c r="J954" t="s">
        <v>1721</v>
      </c>
      <c r="N954">
        <v>0</v>
      </c>
    </row>
    <row r="955" spans="1:14">
      <c r="A955">
        <v>954</v>
      </c>
      <c r="B955" t="s">
        <v>652</v>
      </c>
      <c r="C955" t="s">
        <v>1615</v>
      </c>
      <c r="D955" t="s">
        <v>1616</v>
      </c>
      <c r="E955" t="s">
        <v>1308</v>
      </c>
      <c r="J955" t="s">
        <v>1721</v>
      </c>
      <c r="N955">
        <v>0</v>
      </c>
    </row>
    <row r="956" spans="1:14">
      <c r="A956">
        <v>955</v>
      </c>
      <c r="B956" t="s">
        <v>652</v>
      </c>
      <c r="C956" t="s">
        <v>1631</v>
      </c>
      <c r="D956" t="s">
        <v>1616</v>
      </c>
      <c r="E956" t="s">
        <v>1308</v>
      </c>
      <c r="J956" t="s">
        <v>1721</v>
      </c>
      <c r="N956">
        <v>0</v>
      </c>
    </row>
    <row r="957" spans="1:14">
      <c r="A957">
        <v>956</v>
      </c>
      <c r="B957" t="s">
        <v>989</v>
      </c>
      <c r="C957" t="s">
        <v>1627</v>
      </c>
      <c r="D957" t="s">
        <v>1616</v>
      </c>
      <c r="E957" t="s">
        <v>1308</v>
      </c>
      <c r="J957" t="s">
        <v>1751</v>
      </c>
      <c r="N957">
        <v>0</v>
      </c>
    </row>
    <row r="958" spans="1:14">
      <c r="A958">
        <v>957</v>
      </c>
      <c r="B958" t="s">
        <v>989</v>
      </c>
      <c r="C958" t="s">
        <v>1627</v>
      </c>
      <c r="D958" t="s">
        <v>1616</v>
      </c>
      <c r="E958" t="s">
        <v>1308</v>
      </c>
      <c r="J958" t="s">
        <v>1924</v>
      </c>
      <c r="N958">
        <v>0</v>
      </c>
    </row>
    <row r="959" spans="1:14">
      <c r="A959">
        <v>958</v>
      </c>
      <c r="B959" t="s">
        <v>989</v>
      </c>
      <c r="C959" t="s">
        <v>1627</v>
      </c>
      <c r="D959" t="s">
        <v>1616</v>
      </c>
      <c r="E959" t="s">
        <v>1308</v>
      </c>
      <c r="J959" t="s">
        <v>1753</v>
      </c>
      <c r="N959">
        <v>0</v>
      </c>
    </row>
    <row r="960" spans="1:14">
      <c r="A960">
        <v>959</v>
      </c>
      <c r="B960" t="s">
        <v>989</v>
      </c>
      <c r="C960" t="s">
        <v>1627</v>
      </c>
      <c r="D960" t="s">
        <v>1616</v>
      </c>
      <c r="E960" t="s">
        <v>1308</v>
      </c>
      <c r="J960" t="s">
        <v>1753</v>
      </c>
      <c r="N960">
        <v>0</v>
      </c>
    </row>
    <row r="961" spans="1:14">
      <c r="A961">
        <v>960</v>
      </c>
      <c r="B961" t="s">
        <v>11</v>
      </c>
      <c r="C961" t="s">
        <v>1627</v>
      </c>
      <c r="D961" t="s">
        <v>1616</v>
      </c>
      <c r="E961" t="s">
        <v>1308</v>
      </c>
      <c r="J961" t="s">
        <v>1753</v>
      </c>
      <c r="N961">
        <v>0</v>
      </c>
    </row>
    <row r="962" spans="1:14">
      <c r="A962">
        <v>961</v>
      </c>
      <c r="B962" t="s">
        <v>11</v>
      </c>
      <c r="C962" t="s">
        <v>1627</v>
      </c>
      <c r="D962" t="s">
        <v>1616</v>
      </c>
      <c r="E962" t="s">
        <v>1308</v>
      </c>
      <c r="J962" t="s">
        <v>1753</v>
      </c>
      <c r="N962">
        <v>0</v>
      </c>
    </row>
    <row r="963" spans="1:14">
      <c r="A963">
        <v>962</v>
      </c>
      <c r="B963" t="s">
        <v>11</v>
      </c>
      <c r="C963" t="s">
        <v>1627</v>
      </c>
      <c r="D963" t="s">
        <v>1616</v>
      </c>
      <c r="E963" t="s">
        <v>1308</v>
      </c>
      <c r="J963" t="s">
        <v>1548</v>
      </c>
      <c r="N963">
        <v>0</v>
      </c>
    </row>
    <row r="964" spans="1:14">
      <c r="A964">
        <v>963</v>
      </c>
      <c r="B964" t="s">
        <v>11</v>
      </c>
      <c r="C964" t="s">
        <v>1627</v>
      </c>
      <c r="D964" t="s">
        <v>1616</v>
      </c>
      <c r="E964" t="s">
        <v>1308</v>
      </c>
      <c r="J964" t="s">
        <v>1547</v>
      </c>
      <c r="N964">
        <v>0</v>
      </c>
    </row>
    <row r="965" spans="1:14">
      <c r="A965">
        <v>964</v>
      </c>
      <c r="B965" t="s">
        <v>11</v>
      </c>
      <c r="C965" t="s">
        <v>1628</v>
      </c>
      <c r="D965" t="s">
        <v>1616</v>
      </c>
      <c r="E965" t="s">
        <v>1308</v>
      </c>
      <c r="J965" t="s">
        <v>1516</v>
      </c>
      <c r="N965">
        <v>0</v>
      </c>
    </row>
    <row r="966" spans="1:14">
      <c r="A966">
        <v>965</v>
      </c>
      <c r="B966" t="s">
        <v>11</v>
      </c>
      <c r="C966" t="s">
        <v>1628</v>
      </c>
      <c r="D966" t="s">
        <v>1616</v>
      </c>
      <c r="E966" t="s">
        <v>1308</v>
      </c>
      <c r="J966" t="s">
        <v>1517</v>
      </c>
      <c r="N966">
        <v>0</v>
      </c>
    </row>
    <row r="967" spans="1:14">
      <c r="A967">
        <v>966</v>
      </c>
      <c r="B967" t="s">
        <v>11</v>
      </c>
      <c r="C967" t="s">
        <v>1628</v>
      </c>
      <c r="D967" t="s">
        <v>1616</v>
      </c>
      <c r="E967" t="s">
        <v>1308</v>
      </c>
      <c r="J967" t="s">
        <v>1755</v>
      </c>
      <c r="N967">
        <v>0</v>
      </c>
    </row>
    <row r="968" spans="1:14">
      <c r="A968">
        <v>967</v>
      </c>
      <c r="B968" t="s">
        <v>11</v>
      </c>
      <c r="C968" t="s">
        <v>1628</v>
      </c>
      <c r="D968" t="s">
        <v>1616</v>
      </c>
      <c r="E968" t="s">
        <v>1308</v>
      </c>
      <c r="J968" t="s">
        <v>1756</v>
      </c>
      <c r="N968">
        <v>0</v>
      </c>
    </row>
    <row r="969" spans="1:14">
      <c r="A969">
        <v>968</v>
      </c>
      <c r="B969" t="s">
        <v>11</v>
      </c>
      <c r="C969" t="s">
        <v>1622</v>
      </c>
      <c r="D969" t="s">
        <v>1616</v>
      </c>
      <c r="E969" t="s">
        <v>1308</v>
      </c>
      <c r="J969" t="s">
        <v>1417</v>
      </c>
      <c r="N969">
        <v>0</v>
      </c>
    </row>
    <row r="970" spans="1:14">
      <c r="A970">
        <v>969</v>
      </c>
      <c r="B970" t="s">
        <v>11</v>
      </c>
      <c r="C970" t="s">
        <v>1628</v>
      </c>
      <c r="D970" t="s">
        <v>1616</v>
      </c>
      <c r="E970" t="s">
        <v>1308</v>
      </c>
      <c r="J970" t="s">
        <v>1757</v>
      </c>
      <c r="N970">
        <v>0</v>
      </c>
    </row>
    <row r="971" spans="1:14">
      <c r="A971">
        <v>970</v>
      </c>
      <c r="B971" t="s">
        <v>11</v>
      </c>
      <c r="C971" t="s">
        <v>1632</v>
      </c>
      <c r="D971" t="s">
        <v>1616</v>
      </c>
      <c r="E971" t="s">
        <v>1308</v>
      </c>
      <c r="J971" t="s">
        <v>1418</v>
      </c>
      <c r="N971">
        <v>0</v>
      </c>
    </row>
    <row r="972" spans="1:14">
      <c r="A972">
        <v>971</v>
      </c>
      <c r="B972" t="s">
        <v>11</v>
      </c>
      <c r="C972" t="s">
        <v>1632</v>
      </c>
      <c r="D972" t="s">
        <v>1616</v>
      </c>
      <c r="E972" t="s">
        <v>1308</v>
      </c>
      <c r="J972" t="s">
        <v>1418</v>
      </c>
      <c r="N972">
        <v>0</v>
      </c>
    </row>
    <row r="973" spans="1:14">
      <c r="A973">
        <v>972</v>
      </c>
      <c r="B973" t="s">
        <v>11</v>
      </c>
      <c r="C973" t="s">
        <v>1632</v>
      </c>
      <c r="D973" t="s">
        <v>1616</v>
      </c>
      <c r="E973" t="s">
        <v>1308</v>
      </c>
      <c r="J973" t="s">
        <v>1418</v>
      </c>
      <c r="N973">
        <v>0</v>
      </c>
    </row>
    <row r="974" spans="1:14">
      <c r="A974">
        <v>973</v>
      </c>
      <c r="B974" t="s">
        <v>11</v>
      </c>
      <c r="C974" t="s">
        <v>1632</v>
      </c>
      <c r="D974" t="s">
        <v>1616</v>
      </c>
      <c r="E974" t="s">
        <v>1308</v>
      </c>
      <c r="J974" t="s">
        <v>1418</v>
      </c>
      <c r="N974">
        <v>0</v>
      </c>
    </row>
    <row r="975" spans="1:14">
      <c r="A975">
        <v>974</v>
      </c>
      <c r="B975" t="s">
        <v>11</v>
      </c>
      <c r="C975" t="s">
        <v>1632</v>
      </c>
      <c r="D975" t="s">
        <v>1616</v>
      </c>
      <c r="E975" t="s">
        <v>1308</v>
      </c>
      <c r="J975" t="s">
        <v>1418</v>
      </c>
      <c r="N975">
        <v>0</v>
      </c>
    </row>
    <row r="976" spans="1:14">
      <c r="A976">
        <v>975</v>
      </c>
      <c r="B976" t="s">
        <v>11</v>
      </c>
      <c r="C976" t="s">
        <v>1632</v>
      </c>
      <c r="D976" t="s">
        <v>1616</v>
      </c>
      <c r="E976" t="s">
        <v>1308</v>
      </c>
      <c r="J976" t="s">
        <v>1418</v>
      </c>
      <c r="N976">
        <v>0</v>
      </c>
    </row>
    <row r="977" spans="1:14">
      <c r="A977">
        <v>976</v>
      </c>
      <c r="B977" t="s">
        <v>346</v>
      </c>
      <c r="C977" t="s">
        <v>1633</v>
      </c>
      <c r="D977" t="s">
        <v>1616</v>
      </c>
      <c r="E977" t="s">
        <v>1308</v>
      </c>
      <c r="J977" t="s">
        <v>1420</v>
      </c>
      <c r="N977">
        <v>0</v>
      </c>
    </row>
    <row r="978" spans="1:14">
      <c r="A978">
        <v>977</v>
      </c>
      <c r="B978" t="s">
        <v>346</v>
      </c>
      <c r="C978" t="s">
        <v>1633</v>
      </c>
      <c r="D978" t="s">
        <v>1616</v>
      </c>
      <c r="E978" t="s">
        <v>1308</v>
      </c>
      <c r="J978" t="s">
        <v>1418</v>
      </c>
      <c r="N978">
        <v>0</v>
      </c>
    </row>
    <row r="979" spans="1:14">
      <c r="A979">
        <v>978</v>
      </c>
      <c r="B979" t="s">
        <v>346</v>
      </c>
      <c r="C979" t="s">
        <v>1633</v>
      </c>
      <c r="D979" t="s">
        <v>1616</v>
      </c>
      <c r="E979" t="s">
        <v>1308</v>
      </c>
      <c r="J979" t="s">
        <v>1418</v>
      </c>
      <c r="N979">
        <v>0</v>
      </c>
    </row>
    <row r="980" spans="1:14">
      <c r="A980">
        <v>979</v>
      </c>
      <c r="B980" t="s">
        <v>346</v>
      </c>
      <c r="C980" t="s">
        <v>1633</v>
      </c>
      <c r="D980" t="s">
        <v>1616</v>
      </c>
      <c r="E980" t="s">
        <v>1308</v>
      </c>
      <c r="J980" t="s">
        <v>1459</v>
      </c>
      <c r="N980">
        <v>0</v>
      </c>
    </row>
    <row r="981" spans="1:14">
      <c r="A981">
        <v>980</v>
      </c>
      <c r="B981" t="s">
        <v>346</v>
      </c>
      <c r="C981" t="s">
        <v>1633</v>
      </c>
      <c r="D981" t="s">
        <v>1616</v>
      </c>
      <c r="E981" t="s">
        <v>1308</v>
      </c>
      <c r="J981" t="s">
        <v>1458</v>
      </c>
      <c r="N981">
        <v>0</v>
      </c>
    </row>
    <row r="982" spans="1:14">
      <c r="A982">
        <v>981</v>
      </c>
      <c r="B982" t="s">
        <v>1015</v>
      </c>
      <c r="C982" t="s">
        <v>1633</v>
      </c>
      <c r="D982" t="s">
        <v>1616</v>
      </c>
      <c r="E982" t="s">
        <v>1308</v>
      </c>
      <c r="J982" t="s">
        <v>1418</v>
      </c>
      <c r="N982">
        <v>0</v>
      </c>
    </row>
    <row r="983" spans="1:14">
      <c r="A983">
        <v>982</v>
      </c>
      <c r="B983" t="s">
        <v>346</v>
      </c>
      <c r="C983" t="s">
        <v>1633</v>
      </c>
      <c r="D983" t="s">
        <v>1616</v>
      </c>
      <c r="E983" t="s">
        <v>1308</v>
      </c>
      <c r="J983" t="s">
        <v>1457</v>
      </c>
      <c r="N983">
        <v>0</v>
      </c>
    </row>
    <row r="984" spans="1:14">
      <c r="A984">
        <v>983</v>
      </c>
      <c r="B984" t="s">
        <v>346</v>
      </c>
      <c r="C984" t="s">
        <v>1634</v>
      </c>
      <c r="D984" t="s">
        <v>1616</v>
      </c>
      <c r="E984" t="s">
        <v>1308</v>
      </c>
      <c r="J984" t="s">
        <v>1456</v>
      </c>
      <c r="N984">
        <v>0</v>
      </c>
    </row>
    <row r="985" spans="1:14">
      <c r="A985">
        <v>984</v>
      </c>
      <c r="B985" t="s">
        <v>346</v>
      </c>
      <c r="C985" t="s">
        <v>1634</v>
      </c>
      <c r="D985" t="s">
        <v>1616</v>
      </c>
      <c r="E985" t="s">
        <v>1308</v>
      </c>
      <c r="J985" t="s">
        <v>1454</v>
      </c>
      <c r="N985">
        <v>0</v>
      </c>
    </row>
    <row r="986" spans="1:14">
      <c r="A986">
        <v>985</v>
      </c>
      <c r="B986" t="s">
        <v>346</v>
      </c>
      <c r="C986" t="s">
        <v>1634</v>
      </c>
      <c r="D986" t="s">
        <v>1616</v>
      </c>
      <c r="E986" t="s">
        <v>1308</v>
      </c>
      <c r="J986" t="s">
        <v>1453</v>
      </c>
      <c r="N986">
        <v>0</v>
      </c>
    </row>
    <row r="987" spans="1:14">
      <c r="A987">
        <v>986</v>
      </c>
      <c r="B987" t="s">
        <v>346</v>
      </c>
      <c r="C987" t="s">
        <v>1634</v>
      </c>
      <c r="D987" t="s">
        <v>1616</v>
      </c>
      <c r="E987" t="s">
        <v>1308</v>
      </c>
      <c r="J987" t="s">
        <v>1455</v>
      </c>
      <c r="N987">
        <v>0</v>
      </c>
    </row>
    <row r="988" spans="1:14">
      <c r="A988">
        <v>987</v>
      </c>
      <c r="B988" t="s">
        <v>346</v>
      </c>
      <c r="C988" t="s">
        <v>1634</v>
      </c>
      <c r="D988" t="s">
        <v>1616</v>
      </c>
      <c r="E988" t="s">
        <v>1308</v>
      </c>
      <c r="J988" t="s">
        <v>1452</v>
      </c>
      <c r="N988">
        <v>0</v>
      </c>
    </row>
    <row r="989" spans="1:14">
      <c r="A989">
        <v>988</v>
      </c>
      <c r="B989" t="s">
        <v>346</v>
      </c>
      <c r="C989" t="s">
        <v>1634</v>
      </c>
      <c r="D989" t="s">
        <v>1616</v>
      </c>
      <c r="E989" t="s">
        <v>1308</v>
      </c>
      <c r="J989" t="s">
        <v>1758</v>
      </c>
      <c r="N989">
        <v>0</v>
      </c>
    </row>
    <row r="990" spans="1:14">
      <c r="A990">
        <v>989</v>
      </c>
      <c r="B990" t="s">
        <v>346</v>
      </c>
      <c r="C990" t="s">
        <v>1634</v>
      </c>
      <c r="D990" t="s">
        <v>1616</v>
      </c>
      <c r="E990" t="s">
        <v>1308</v>
      </c>
      <c r="J990" t="s">
        <v>1451</v>
      </c>
      <c r="N990">
        <v>0</v>
      </c>
    </row>
    <row r="991" spans="1:14">
      <c r="A991">
        <v>990</v>
      </c>
      <c r="B991" t="s">
        <v>346</v>
      </c>
      <c r="C991" t="s">
        <v>1634</v>
      </c>
      <c r="D991" t="s">
        <v>1616</v>
      </c>
      <c r="E991" t="s">
        <v>1308</v>
      </c>
      <c r="J991" t="s">
        <v>1445</v>
      </c>
      <c r="N991">
        <v>0</v>
      </c>
    </row>
    <row r="992" spans="1:14">
      <c r="A992">
        <v>991</v>
      </c>
      <c r="B992" t="s">
        <v>346</v>
      </c>
      <c r="C992" t="s">
        <v>1634</v>
      </c>
      <c r="D992" t="s">
        <v>1616</v>
      </c>
      <c r="E992" t="s">
        <v>1308</v>
      </c>
      <c r="J992" t="s">
        <v>1444</v>
      </c>
      <c r="N992">
        <v>0</v>
      </c>
    </row>
    <row r="993" spans="1:14">
      <c r="A993">
        <v>992</v>
      </c>
      <c r="B993" t="s">
        <v>346</v>
      </c>
      <c r="C993" t="s">
        <v>1634</v>
      </c>
      <c r="D993" t="s">
        <v>1616</v>
      </c>
      <c r="E993" t="s">
        <v>1308</v>
      </c>
      <c r="J993" t="s">
        <v>1443</v>
      </c>
      <c r="N993">
        <v>0</v>
      </c>
    </row>
    <row r="994" spans="1:14">
      <c r="A994">
        <v>993</v>
      </c>
      <c r="B994" t="s">
        <v>346</v>
      </c>
      <c r="C994" t="s">
        <v>1634</v>
      </c>
      <c r="D994" t="s">
        <v>1616</v>
      </c>
      <c r="E994" t="s">
        <v>1308</v>
      </c>
      <c r="J994" t="s">
        <v>1442</v>
      </c>
      <c r="N994">
        <v>0</v>
      </c>
    </row>
    <row r="995" spans="1:14">
      <c r="A995">
        <v>994</v>
      </c>
      <c r="B995" t="s">
        <v>346</v>
      </c>
      <c r="C995" t="s">
        <v>1634</v>
      </c>
      <c r="D995" t="s">
        <v>1616</v>
      </c>
      <c r="E995" t="s">
        <v>1308</v>
      </c>
      <c r="J995" t="s">
        <v>1441</v>
      </c>
      <c r="N995">
        <v>0</v>
      </c>
    </row>
    <row r="996" spans="1:14">
      <c r="A996">
        <v>995</v>
      </c>
      <c r="B996" t="s">
        <v>346</v>
      </c>
      <c r="C996" t="s">
        <v>1635</v>
      </c>
      <c r="D996" t="s">
        <v>1616</v>
      </c>
      <c r="E996" t="s">
        <v>1308</v>
      </c>
      <c r="J996" t="s">
        <v>1440</v>
      </c>
      <c r="N996">
        <v>0</v>
      </c>
    </row>
    <row r="997" spans="1:14">
      <c r="A997">
        <v>996</v>
      </c>
      <c r="B997" t="s">
        <v>346</v>
      </c>
      <c r="C997" t="s">
        <v>1635</v>
      </c>
      <c r="D997" t="s">
        <v>1616</v>
      </c>
      <c r="E997" t="s">
        <v>1308</v>
      </c>
      <c r="J997" t="s">
        <v>1439</v>
      </c>
      <c r="N997">
        <v>0</v>
      </c>
    </row>
    <row r="998" spans="1:14">
      <c r="A998">
        <v>997</v>
      </c>
      <c r="B998" t="s">
        <v>346</v>
      </c>
      <c r="C998" t="s">
        <v>1635</v>
      </c>
      <c r="D998" t="s">
        <v>1616</v>
      </c>
      <c r="E998" t="s">
        <v>1308</v>
      </c>
      <c r="J998" t="s">
        <v>1438</v>
      </c>
      <c r="N998">
        <v>0</v>
      </c>
    </row>
    <row r="999" spans="1:14">
      <c r="A999">
        <v>998</v>
      </c>
      <c r="B999" t="s">
        <v>346</v>
      </c>
      <c r="C999" t="s">
        <v>1635</v>
      </c>
      <c r="D999" t="s">
        <v>1616</v>
      </c>
      <c r="E999" t="s">
        <v>1308</v>
      </c>
      <c r="J999" t="s">
        <v>1450</v>
      </c>
      <c r="N999">
        <v>0</v>
      </c>
    </row>
    <row r="1000" spans="1:14">
      <c r="A1000">
        <v>999</v>
      </c>
      <c r="B1000" t="s">
        <v>346</v>
      </c>
      <c r="C1000" t="s">
        <v>1635</v>
      </c>
      <c r="D1000" t="s">
        <v>1616</v>
      </c>
      <c r="E1000" t="s">
        <v>1308</v>
      </c>
      <c r="J1000" t="s">
        <v>1446</v>
      </c>
      <c r="N1000">
        <v>0</v>
      </c>
    </row>
    <row r="1001" spans="1:14">
      <c r="A1001">
        <v>1000</v>
      </c>
      <c r="B1001" t="s">
        <v>346</v>
      </c>
      <c r="C1001" t="s">
        <v>1635</v>
      </c>
      <c r="D1001" t="s">
        <v>1616</v>
      </c>
      <c r="E1001" t="s">
        <v>1308</v>
      </c>
      <c r="J1001" t="s">
        <v>1447</v>
      </c>
      <c r="N1001">
        <v>0</v>
      </c>
    </row>
    <row r="1002" spans="1:14">
      <c r="A1002">
        <v>1001</v>
      </c>
      <c r="B1002" t="s">
        <v>346</v>
      </c>
      <c r="C1002" t="s">
        <v>1635</v>
      </c>
      <c r="D1002" t="s">
        <v>1616</v>
      </c>
      <c r="E1002" t="s">
        <v>1308</v>
      </c>
      <c r="J1002" t="s">
        <v>1448</v>
      </c>
      <c r="N1002">
        <v>0</v>
      </c>
    </row>
    <row r="1003" spans="1:14">
      <c r="A1003">
        <v>1002</v>
      </c>
      <c r="B1003" t="s">
        <v>346</v>
      </c>
      <c r="C1003" t="s">
        <v>1635</v>
      </c>
      <c r="D1003" t="s">
        <v>1616</v>
      </c>
      <c r="E1003" t="s">
        <v>1308</v>
      </c>
      <c r="J1003" t="s">
        <v>1449</v>
      </c>
      <c r="N1003">
        <v>0</v>
      </c>
    </row>
    <row r="1004" spans="1:14">
      <c r="A1004">
        <v>1003</v>
      </c>
      <c r="B1004" t="s">
        <v>346</v>
      </c>
      <c r="C1004" t="s">
        <v>1635</v>
      </c>
      <c r="D1004" t="s">
        <v>1616</v>
      </c>
      <c r="E1004" t="s">
        <v>1308</v>
      </c>
      <c r="J1004" t="s">
        <v>1432</v>
      </c>
      <c r="N1004">
        <v>0</v>
      </c>
    </row>
    <row r="1005" spans="1:14">
      <c r="A1005">
        <v>1004</v>
      </c>
      <c r="B1005" t="s">
        <v>346</v>
      </c>
      <c r="C1005" t="s">
        <v>1635</v>
      </c>
      <c r="D1005" t="s">
        <v>1616</v>
      </c>
      <c r="E1005" t="s">
        <v>1308</v>
      </c>
      <c r="J1005" t="s">
        <v>1433</v>
      </c>
      <c r="N1005">
        <v>0</v>
      </c>
    </row>
    <row r="1006" spans="1:14">
      <c r="A1006">
        <v>1005</v>
      </c>
      <c r="B1006" t="s">
        <v>346</v>
      </c>
      <c r="C1006" t="s">
        <v>1635</v>
      </c>
      <c r="D1006" t="s">
        <v>1616</v>
      </c>
      <c r="E1006" t="s">
        <v>1308</v>
      </c>
      <c r="J1006" t="s">
        <v>1434</v>
      </c>
      <c r="N1006">
        <v>0</v>
      </c>
    </row>
    <row r="1007" spans="1:14">
      <c r="A1007">
        <v>1006</v>
      </c>
      <c r="B1007" t="s">
        <v>346</v>
      </c>
      <c r="C1007" t="s">
        <v>1635</v>
      </c>
      <c r="D1007" t="s">
        <v>1616</v>
      </c>
      <c r="E1007" t="s">
        <v>1308</v>
      </c>
      <c r="J1007" t="s">
        <v>1759</v>
      </c>
      <c r="N1007">
        <v>0</v>
      </c>
    </row>
    <row r="1008" spans="1:14">
      <c r="A1008">
        <v>1007</v>
      </c>
      <c r="B1008" t="s">
        <v>346</v>
      </c>
      <c r="C1008" t="s">
        <v>1635</v>
      </c>
      <c r="D1008" t="s">
        <v>1616</v>
      </c>
      <c r="E1008" t="s">
        <v>1308</v>
      </c>
      <c r="J1008" t="s">
        <v>1760</v>
      </c>
      <c r="N1008">
        <v>0</v>
      </c>
    </row>
    <row r="1009" spans="1:14">
      <c r="A1009">
        <v>1008</v>
      </c>
      <c r="B1009" t="s">
        <v>346</v>
      </c>
      <c r="C1009" t="s">
        <v>1635</v>
      </c>
      <c r="D1009" t="s">
        <v>1616</v>
      </c>
      <c r="E1009" t="s">
        <v>1308</v>
      </c>
      <c r="J1009" t="s">
        <v>1431</v>
      </c>
      <c r="N1009">
        <v>0</v>
      </c>
    </row>
    <row r="1010" spans="1:14">
      <c r="A1010">
        <v>1009</v>
      </c>
      <c r="B1010" t="s">
        <v>346</v>
      </c>
      <c r="C1010" t="s">
        <v>1635</v>
      </c>
      <c r="D1010" t="s">
        <v>1616</v>
      </c>
      <c r="E1010" t="s">
        <v>1308</v>
      </c>
      <c r="J1010" t="s">
        <v>1761</v>
      </c>
      <c r="N1010">
        <v>0</v>
      </c>
    </row>
    <row r="1011" spans="1:14">
      <c r="A1011">
        <v>1010</v>
      </c>
      <c r="B1011" t="s">
        <v>346</v>
      </c>
      <c r="C1011" t="s">
        <v>1635</v>
      </c>
      <c r="D1011" t="s">
        <v>1616</v>
      </c>
      <c r="E1011" t="s">
        <v>1308</v>
      </c>
      <c r="J1011" t="s">
        <v>1762</v>
      </c>
      <c r="N1011">
        <v>0</v>
      </c>
    </row>
    <row r="1012" spans="1:14">
      <c r="A1012">
        <v>1011</v>
      </c>
      <c r="B1012" t="s">
        <v>346</v>
      </c>
      <c r="C1012" t="s">
        <v>1635</v>
      </c>
      <c r="D1012" t="s">
        <v>1616</v>
      </c>
      <c r="E1012" t="s">
        <v>1308</v>
      </c>
      <c r="J1012" t="s">
        <v>1763</v>
      </c>
      <c r="N1012">
        <v>0</v>
      </c>
    </row>
    <row r="1013" spans="1:14">
      <c r="A1013">
        <v>1012</v>
      </c>
      <c r="B1013" t="s">
        <v>346</v>
      </c>
      <c r="C1013" t="s">
        <v>1635</v>
      </c>
      <c r="D1013" t="s">
        <v>1616</v>
      </c>
      <c r="E1013" t="s">
        <v>1308</v>
      </c>
      <c r="J1013" t="s">
        <v>1430</v>
      </c>
      <c r="N1013">
        <v>0</v>
      </c>
    </row>
    <row r="1014" spans="1:14">
      <c r="A1014">
        <v>1013</v>
      </c>
      <c r="B1014" t="s">
        <v>346</v>
      </c>
      <c r="C1014" t="s">
        <v>1635</v>
      </c>
      <c r="D1014" t="s">
        <v>1616</v>
      </c>
      <c r="E1014" t="s">
        <v>1308</v>
      </c>
      <c r="J1014" t="s">
        <v>1429</v>
      </c>
      <c r="N1014">
        <v>0</v>
      </c>
    </row>
    <row r="1015" spans="1:14">
      <c r="A1015">
        <v>1014</v>
      </c>
      <c r="B1015" t="s">
        <v>346</v>
      </c>
      <c r="C1015" t="s">
        <v>1635</v>
      </c>
      <c r="D1015" t="s">
        <v>1616</v>
      </c>
      <c r="E1015" t="s">
        <v>1308</v>
      </c>
      <c r="J1015" t="s">
        <v>1428</v>
      </c>
      <c r="N1015">
        <v>0</v>
      </c>
    </row>
    <row r="1016" spans="1:14">
      <c r="A1016">
        <v>1015</v>
      </c>
      <c r="B1016" t="s">
        <v>346</v>
      </c>
      <c r="C1016" t="s">
        <v>1635</v>
      </c>
      <c r="D1016" t="s">
        <v>1616</v>
      </c>
      <c r="E1016" t="s">
        <v>1308</v>
      </c>
      <c r="J1016" t="s">
        <v>1426</v>
      </c>
      <c r="N1016">
        <v>0</v>
      </c>
    </row>
    <row r="1017" spans="1:14">
      <c r="A1017">
        <v>1016</v>
      </c>
      <c r="B1017" t="s">
        <v>346</v>
      </c>
      <c r="C1017" t="s">
        <v>1635</v>
      </c>
      <c r="D1017" t="s">
        <v>1616</v>
      </c>
      <c r="E1017" t="s">
        <v>1308</v>
      </c>
      <c r="J1017" t="s">
        <v>1427</v>
      </c>
      <c r="N1017">
        <v>0</v>
      </c>
    </row>
    <row r="1018" spans="1:14">
      <c r="A1018">
        <v>1017</v>
      </c>
      <c r="B1018" t="s">
        <v>346</v>
      </c>
      <c r="C1018" t="s">
        <v>1635</v>
      </c>
      <c r="D1018" t="s">
        <v>1616</v>
      </c>
      <c r="E1018" t="s">
        <v>1308</v>
      </c>
      <c r="J1018" t="s">
        <v>1425</v>
      </c>
      <c r="N1018">
        <v>0</v>
      </c>
    </row>
    <row r="1019" spans="1:14">
      <c r="A1019">
        <v>1018</v>
      </c>
      <c r="B1019" t="s">
        <v>652</v>
      </c>
      <c r="C1019" t="s">
        <v>1630</v>
      </c>
      <c r="D1019" t="s">
        <v>1616</v>
      </c>
      <c r="E1019" t="s">
        <v>1308</v>
      </c>
      <c r="J1019" t="s">
        <v>1347</v>
      </c>
      <c r="N1019">
        <v>0</v>
      </c>
    </row>
    <row r="1020" spans="1:14">
      <c r="A1020">
        <v>1019</v>
      </c>
      <c r="B1020" t="s">
        <v>652</v>
      </c>
      <c r="C1020" t="s">
        <v>1630</v>
      </c>
      <c r="D1020" t="s">
        <v>1616</v>
      </c>
      <c r="E1020" t="s">
        <v>1308</v>
      </c>
      <c r="J1020" t="s">
        <v>1354</v>
      </c>
      <c r="N1020">
        <v>0</v>
      </c>
    </row>
    <row r="1021" spans="1:14">
      <c r="A1021">
        <v>1020</v>
      </c>
      <c r="B1021" t="s">
        <v>652</v>
      </c>
      <c r="C1021" t="s">
        <v>1626</v>
      </c>
      <c r="D1021" t="s">
        <v>1616</v>
      </c>
      <c r="E1021" t="s">
        <v>1308</v>
      </c>
      <c r="J1021" t="s">
        <v>1764</v>
      </c>
      <c r="N1021">
        <v>0</v>
      </c>
    </row>
    <row r="1022" spans="1:14">
      <c r="A1022">
        <v>1021</v>
      </c>
      <c r="B1022" t="s">
        <v>652</v>
      </c>
      <c r="C1022" t="s">
        <v>1626</v>
      </c>
      <c r="D1022" t="s">
        <v>1616</v>
      </c>
      <c r="E1022" t="s">
        <v>1308</v>
      </c>
      <c r="J1022" t="s">
        <v>1353</v>
      </c>
      <c r="N1022">
        <v>0</v>
      </c>
    </row>
    <row r="1023" spans="1:14">
      <c r="A1023">
        <v>1022</v>
      </c>
      <c r="B1023" t="s">
        <v>652</v>
      </c>
      <c r="C1023" t="s">
        <v>1626</v>
      </c>
      <c r="D1023" t="s">
        <v>1616</v>
      </c>
      <c r="E1023" t="s">
        <v>1308</v>
      </c>
      <c r="J1023" t="s">
        <v>1571</v>
      </c>
      <c r="N1023">
        <v>0</v>
      </c>
    </row>
    <row r="1024" spans="1:14">
      <c r="A1024">
        <v>1023</v>
      </c>
      <c r="B1024" t="s">
        <v>652</v>
      </c>
      <c r="C1024" t="s">
        <v>1631</v>
      </c>
      <c r="D1024" t="s">
        <v>1616</v>
      </c>
      <c r="E1024" t="s">
        <v>1308</v>
      </c>
      <c r="J1024" t="s">
        <v>1720</v>
      </c>
      <c r="N1024">
        <v>0</v>
      </c>
    </row>
    <row r="1025" spans="1:14">
      <c r="A1025">
        <v>1024</v>
      </c>
      <c r="B1025" t="s">
        <v>652</v>
      </c>
      <c r="C1025" t="s">
        <v>1631</v>
      </c>
      <c r="D1025" t="s">
        <v>1616</v>
      </c>
      <c r="E1025" t="s">
        <v>1308</v>
      </c>
      <c r="J1025" t="s">
        <v>1720</v>
      </c>
      <c r="N1025">
        <v>0</v>
      </c>
    </row>
    <row r="1026" spans="1:14">
      <c r="A1026">
        <v>1025</v>
      </c>
      <c r="B1026" t="s">
        <v>652</v>
      </c>
      <c r="C1026" t="s">
        <v>1631</v>
      </c>
      <c r="D1026" t="s">
        <v>1616</v>
      </c>
      <c r="E1026" t="s">
        <v>1308</v>
      </c>
      <c r="J1026" t="s">
        <v>1720</v>
      </c>
      <c r="N1026">
        <v>0</v>
      </c>
    </row>
    <row r="1027" spans="1:14">
      <c r="A1027">
        <v>1026</v>
      </c>
      <c r="B1027" t="s">
        <v>989</v>
      </c>
      <c r="C1027" t="s">
        <v>1631</v>
      </c>
      <c r="D1027" t="s">
        <v>1616</v>
      </c>
      <c r="E1027" t="s">
        <v>1308</v>
      </c>
      <c r="J1027" t="s">
        <v>1720</v>
      </c>
      <c r="N1027">
        <v>0</v>
      </c>
    </row>
    <row r="1028" spans="1:14">
      <c r="A1028">
        <v>1027</v>
      </c>
      <c r="B1028" t="s">
        <v>652</v>
      </c>
      <c r="C1028" t="s">
        <v>1615</v>
      </c>
      <c r="D1028" t="s">
        <v>1616</v>
      </c>
      <c r="E1028" t="s">
        <v>1308</v>
      </c>
      <c r="J1028" t="s">
        <v>1720</v>
      </c>
      <c r="N1028">
        <v>0</v>
      </c>
    </row>
    <row r="1029" spans="1:14">
      <c r="A1029">
        <v>1028</v>
      </c>
      <c r="B1029" t="s">
        <v>989</v>
      </c>
      <c r="C1029" t="s">
        <v>1631</v>
      </c>
      <c r="D1029" t="s">
        <v>1616</v>
      </c>
      <c r="E1029" t="s">
        <v>1308</v>
      </c>
      <c r="J1029" t="s">
        <v>1720</v>
      </c>
      <c r="N1029">
        <v>0</v>
      </c>
    </row>
    <row r="1030" spans="1:14">
      <c r="A1030">
        <v>1029</v>
      </c>
      <c r="B1030" t="s">
        <v>989</v>
      </c>
      <c r="C1030" t="s">
        <v>1627</v>
      </c>
      <c r="D1030" t="s">
        <v>1616</v>
      </c>
      <c r="E1030" t="s">
        <v>1308</v>
      </c>
      <c r="J1030" t="s">
        <v>1765</v>
      </c>
      <c r="N1030">
        <v>0</v>
      </c>
    </row>
    <row r="1031" spans="1:14">
      <c r="A1031">
        <v>1030</v>
      </c>
      <c r="B1031" t="s">
        <v>989</v>
      </c>
      <c r="C1031" t="s">
        <v>1627</v>
      </c>
      <c r="D1031" t="s">
        <v>1616</v>
      </c>
      <c r="E1031" t="s">
        <v>1308</v>
      </c>
      <c r="J1031" t="s">
        <v>1765</v>
      </c>
      <c r="N1031">
        <v>0</v>
      </c>
    </row>
    <row r="1032" spans="1:14">
      <c r="A1032">
        <v>1031</v>
      </c>
      <c r="B1032" t="s">
        <v>989</v>
      </c>
      <c r="C1032" t="s">
        <v>1627</v>
      </c>
      <c r="D1032" t="s">
        <v>1616</v>
      </c>
      <c r="E1032" t="s">
        <v>1308</v>
      </c>
      <c r="J1032" t="s">
        <v>1765</v>
      </c>
      <c r="N1032">
        <v>0</v>
      </c>
    </row>
    <row r="1033" spans="1:14">
      <c r="A1033">
        <v>1032</v>
      </c>
      <c r="B1033" t="s">
        <v>989</v>
      </c>
      <c r="C1033" t="s">
        <v>1627</v>
      </c>
      <c r="D1033" t="s">
        <v>1616</v>
      </c>
      <c r="E1033" t="s">
        <v>1308</v>
      </c>
      <c r="J1033" t="s">
        <v>1753</v>
      </c>
      <c r="N1033">
        <v>0</v>
      </c>
    </row>
    <row r="1034" spans="1:14">
      <c r="A1034">
        <v>1033</v>
      </c>
      <c r="B1034" t="s">
        <v>989</v>
      </c>
      <c r="C1034" t="s">
        <v>1627</v>
      </c>
      <c r="D1034" t="s">
        <v>1616</v>
      </c>
      <c r="E1034" t="s">
        <v>1308</v>
      </c>
      <c r="J1034" t="s">
        <v>1753</v>
      </c>
      <c r="N1034">
        <v>0</v>
      </c>
    </row>
    <row r="1035" spans="1:14">
      <c r="A1035">
        <v>1034</v>
      </c>
      <c r="B1035" t="s">
        <v>989</v>
      </c>
      <c r="C1035" t="s">
        <v>1636</v>
      </c>
      <c r="D1035" t="s">
        <v>1616</v>
      </c>
      <c r="E1035" t="s">
        <v>1308</v>
      </c>
      <c r="J1035" t="s">
        <v>1925</v>
      </c>
      <c r="N1035">
        <v>0</v>
      </c>
    </row>
    <row r="1036" spans="1:14">
      <c r="A1036">
        <v>1035</v>
      </c>
      <c r="B1036" t="s">
        <v>989</v>
      </c>
      <c r="C1036" t="s">
        <v>1627</v>
      </c>
      <c r="D1036" t="s">
        <v>1616</v>
      </c>
      <c r="E1036" t="s">
        <v>1308</v>
      </c>
      <c r="J1036" t="s">
        <v>1753</v>
      </c>
      <c r="N1036">
        <v>0</v>
      </c>
    </row>
    <row r="1037" spans="1:14">
      <c r="A1037">
        <v>1036</v>
      </c>
      <c r="B1037" t="s">
        <v>11</v>
      </c>
      <c r="C1037" t="s">
        <v>1627</v>
      </c>
      <c r="D1037" t="s">
        <v>1616</v>
      </c>
      <c r="E1037" t="s">
        <v>1308</v>
      </c>
      <c r="J1037" t="s">
        <v>1753</v>
      </c>
      <c r="N1037">
        <v>0</v>
      </c>
    </row>
    <row r="1038" spans="1:14">
      <c r="A1038">
        <v>1037</v>
      </c>
      <c r="B1038" t="s">
        <v>11</v>
      </c>
      <c r="C1038" t="s">
        <v>1627</v>
      </c>
      <c r="D1038" t="s">
        <v>1616</v>
      </c>
      <c r="E1038" t="s">
        <v>1308</v>
      </c>
      <c r="J1038" t="s">
        <v>1753</v>
      </c>
      <c r="N1038">
        <v>0</v>
      </c>
    </row>
    <row r="1039" spans="1:14">
      <c r="A1039">
        <v>1038</v>
      </c>
      <c r="B1039" t="s">
        <v>11</v>
      </c>
      <c r="C1039" t="s">
        <v>1627</v>
      </c>
      <c r="D1039" t="s">
        <v>1616</v>
      </c>
      <c r="E1039" t="s">
        <v>1308</v>
      </c>
      <c r="J1039" t="s">
        <v>1546</v>
      </c>
      <c r="N1039">
        <v>0</v>
      </c>
    </row>
    <row r="1040" spans="1:14">
      <c r="A1040">
        <v>1039</v>
      </c>
      <c r="B1040" t="s">
        <v>11</v>
      </c>
      <c r="C1040" t="s">
        <v>1627</v>
      </c>
      <c r="D1040" t="s">
        <v>1616</v>
      </c>
      <c r="E1040" t="s">
        <v>1308</v>
      </c>
      <c r="J1040" t="s">
        <v>1545</v>
      </c>
      <c r="N1040">
        <v>0</v>
      </c>
    </row>
    <row r="1041" spans="1:14">
      <c r="A1041">
        <v>1040</v>
      </c>
      <c r="B1041" t="s">
        <v>11</v>
      </c>
      <c r="C1041" t="s">
        <v>1636</v>
      </c>
      <c r="D1041" t="s">
        <v>1616</v>
      </c>
      <c r="E1041" t="s">
        <v>1308</v>
      </c>
      <c r="J1041" t="s">
        <v>1543</v>
      </c>
      <c r="N1041">
        <v>0</v>
      </c>
    </row>
    <row r="1042" spans="1:14">
      <c r="A1042">
        <v>1041</v>
      </c>
      <c r="B1042" t="s">
        <v>11</v>
      </c>
      <c r="C1042" t="s">
        <v>1636</v>
      </c>
      <c r="D1042" t="s">
        <v>1616</v>
      </c>
      <c r="E1042" t="s">
        <v>1308</v>
      </c>
      <c r="J1042" t="s">
        <v>1544</v>
      </c>
      <c r="N1042">
        <v>0</v>
      </c>
    </row>
    <row r="1043" spans="1:14">
      <c r="A1043">
        <v>1042</v>
      </c>
      <c r="B1043" t="s">
        <v>11</v>
      </c>
      <c r="C1043" t="s">
        <v>1628</v>
      </c>
      <c r="D1043" t="s">
        <v>1616</v>
      </c>
      <c r="E1043" t="s">
        <v>1308</v>
      </c>
      <c r="J1043" t="s">
        <v>1518</v>
      </c>
      <c r="N1043">
        <v>0</v>
      </c>
    </row>
    <row r="1044" spans="1:14">
      <c r="A1044">
        <v>1043</v>
      </c>
      <c r="B1044" t="s">
        <v>11</v>
      </c>
      <c r="C1044" t="s">
        <v>1628</v>
      </c>
      <c r="D1044" t="s">
        <v>1616</v>
      </c>
      <c r="E1044" t="s">
        <v>1308</v>
      </c>
      <c r="J1044" t="s">
        <v>1519</v>
      </c>
      <c r="N1044">
        <v>0</v>
      </c>
    </row>
    <row r="1045" spans="1:14">
      <c r="A1045">
        <v>1044</v>
      </c>
      <c r="B1045" t="s">
        <v>11</v>
      </c>
      <c r="C1045" t="s">
        <v>1628</v>
      </c>
      <c r="D1045" t="s">
        <v>1616</v>
      </c>
      <c r="E1045" t="s">
        <v>1308</v>
      </c>
      <c r="J1045" t="s">
        <v>1520</v>
      </c>
      <c r="N1045">
        <v>0</v>
      </c>
    </row>
    <row r="1046" spans="1:14">
      <c r="A1046">
        <v>1045</v>
      </c>
      <c r="B1046" t="s">
        <v>11</v>
      </c>
      <c r="C1046" t="s">
        <v>1628</v>
      </c>
      <c r="D1046" t="s">
        <v>1616</v>
      </c>
      <c r="E1046" t="s">
        <v>1308</v>
      </c>
      <c r="J1046" t="s">
        <v>1522</v>
      </c>
      <c r="N1046">
        <v>0</v>
      </c>
    </row>
    <row r="1047" spans="1:14">
      <c r="A1047">
        <v>1046</v>
      </c>
      <c r="B1047" t="s">
        <v>11</v>
      </c>
      <c r="C1047" t="s">
        <v>1628</v>
      </c>
      <c r="D1047" t="s">
        <v>1616</v>
      </c>
      <c r="E1047" t="s">
        <v>1308</v>
      </c>
      <c r="J1047" t="s">
        <v>1521</v>
      </c>
      <c r="N1047">
        <v>0</v>
      </c>
    </row>
    <row r="1048" spans="1:14">
      <c r="A1048">
        <v>1047</v>
      </c>
      <c r="B1048" t="s">
        <v>11</v>
      </c>
      <c r="C1048" t="s">
        <v>1628</v>
      </c>
      <c r="D1048" t="s">
        <v>1616</v>
      </c>
      <c r="E1048" t="s">
        <v>1308</v>
      </c>
      <c r="J1048" t="s">
        <v>1523</v>
      </c>
      <c r="N1048">
        <v>0</v>
      </c>
    </row>
    <row r="1049" spans="1:14">
      <c r="A1049">
        <v>1048</v>
      </c>
      <c r="B1049" t="s">
        <v>11</v>
      </c>
      <c r="C1049" t="s">
        <v>1628</v>
      </c>
      <c r="D1049" t="s">
        <v>1616</v>
      </c>
      <c r="E1049" t="s">
        <v>1308</v>
      </c>
      <c r="J1049" t="s">
        <v>1767</v>
      </c>
      <c r="N1049">
        <v>0</v>
      </c>
    </row>
    <row r="1050" spans="1:14">
      <c r="A1050">
        <v>1049</v>
      </c>
      <c r="B1050" t="s">
        <v>11</v>
      </c>
      <c r="C1050" t="s">
        <v>1628</v>
      </c>
      <c r="D1050" t="s">
        <v>1616</v>
      </c>
      <c r="E1050" t="s">
        <v>1308</v>
      </c>
      <c r="J1050" t="s">
        <v>1418</v>
      </c>
      <c r="N1050">
        <v>0</v>
      </c>
    </row>
    <row r="1051" spans="1:14">
      <c r="A1051">
        <v>1050</v>
      </c>
      <c r="B1051" t="s">
        <v>11</v>
      </c>
      <c r="C1051" t="s">
        <v>1628</v>
      </c>
      <c r="D1051" t="s">
        <v>1616</v>
      </c>
      <c r="E1051" t="s">
        <v>1308</v>
      </c>
      <c r="J1051" t="s">
        <v>1418</v>
      </c>
      <c r="N1051">
        <v>0</v>
      </c>
    </row>
    <row r="1052" spans="1:14">
      <c r="A1052">
        <v>1051</v>
      </c>
      <c r="B1052" t="s">
        <v>11</v>
      </c>
      <c r="C1052" t="s">
        <v>1632</v>
      </c>
      <c r="D1052" t="s">
        <v>1616</v>
      </c>
      <c r="E1052" t="s">
        <v>1308</v>
      </c>
      <c r="J1052" t="s">
        <v>1418</v>
      </c>
      <c r="N1052">
        <v>0</v>
      </c>
    </row>
    <row r="1053" spans="1:14">
      <c r="A1053">
        <v>1052</v>
      </c>
      <c r="B1053" t="s">
        <v>11</v>
      </c>
      <c r="C1053" t="s">
        <v>1632</v>
      </c>
      <c r="D1053" t="s">
        <v>1616</v>
      </c>
      <c r="E1053" t="s">
        <v>1308</v>
      </c>
      <c r="J1053" t="s">
        <v>1418</v>
      </c>
      <c r="N1053">
        <v>0</v>
      </c>
    </row>
    <row r="1054" spans="1:14">
      <c r="A1054">
        <v>1053</v>
      </c>
      <c r="B1054" t="s">
        <v>1015</v>
      </c>
      <c r="C1054" t="s">
        <v>1632</v>
      </c>
      <c r="D1054" t="s">
        <v>1616</v>
      </c>
      <c r="E1054" t="s">
        <v>1308</v>
      </c>
      <c r="J1054" t="s">
        <v>1418</v>
      </c>
      <c r="N1054">
        <v>0</v>
      </c>
    </row>
    <row r="1055" spans="1:14">
      <c r="A1055">
        <v>1054</v>
      </c>
      <c r="B1055" t="s">
        <v>1015</v>
      </c>
      <c r="C1055" t="s">
        <v>1632</v>
      </c>
      <c r="D1055" t="s">
        <v>1616</v>
      </c>
      <c r="E1055" t="s">
        <v>1308</v>
      </c>
      <c r="J1055" t="s">
        <v>1423</v>
      </c>
      <c r="N1055">
        <v>0</v>
      </c>
    </row>
    <row r="1056" spans="1:14">
      <c r="A1056">
        <v>1055</v>
      </c>
      <c r="B1056" t="s">
        <v>1015</v>
      </c>
      <c r="C1056" t="s">
        <v>1633</v>
      </c>
      <c r="D1056" t="s">
        <v>1616</v>
      </c>
      <c r="E1056" t="s">
        <v>1308</v>
      </c>
      <c r="J1056" t="s">
        <v>1418</v>
      </c>
      <c r="N1056">
        <v>0</v>
      </c>
    </row>
    <row r="1057" spans="1:14">
      <c r="A1057">
        <v>1056</v>
      </c>
      <c r="B1057" t="s">
        <v>1015</v>
      </c>
      <c r="C1057" t="s">
        <v>1637</v>
      </c>
      <c r="D1057" t="s">
        <v>1616</v>
      </c>
      <c r="E1057" t="s">
        <v>1308</v>
      </c>
      <c r="J1057" t="s">
        <v>1477</v>
      </c>
      <c r="N1057">
        <v>0</v>
      </c>
    </row>
    <row r="1058" spans="1:14">
      <c r="A1058">
        <v>1057</v>
      </c>
      <c r="B1058" t="s">
        <v>1015</v>
      </c>
      <c r="C1058" t="s">
        <v>1633</v>
      </c>
      <c r="D1058" t="s">
        <v>1616</v>
      </c>
      <c r="E1058" t="s">
        <v>1308</v>
      </c>
      <c r="J1058" t="s">
        <v>1476</v>
      </c>
      <c r="N1058">
        <v>0</v>
      </c>
    </row>
    <row r="1059" spans="1:14">
      <c r="A1059">
        <v>1058</v>
      </c>
      <c r="B1059" t="s">
        <v>1015</v>
      </c>
      <c r="C1059" t="s">
        <v>1633</v>
      </c>
      <c r="D1059" t="s">
        <v>1616</v>
      </c>
      <c r="E1059" t="s">
        <v>1308</v>
      </c>
      <c r="J1059" t="s">
        <v>1475</v>
      </c>
      <c r="N1059">
        <v>0</v>
      </c>
    </row>
    <row r="1060" spans="1:14">
      <c r="A1060">
        <v>1059</v>
      </c>
      <c r="B1060" t="s">
        <v>1015</v>
      </c>
      <c r="C1060" t="s">
        <v>1638</v>
      </c>
      <c r="D1060" t="s">
        <v>1616</v>
      </c>
      <c r="E1060" t="s">
        <v>1308</v>
      </c>
      <c r="J1060" t="s">
        <v>1436</v>
      </c>
      <c r="N1060">
        <v>0</v>
      </c>
    </row>
    <row r="1061" spans="1:14">
      <c r="A1061">
        <v>1060</v>
      </c>
      <c r="B1061" t="s">
        <v>1015</v>
      </c>
      <c r="C1061" t="s">
        <v>1638</v>
      </c>
      <c r="D1061" t="s">
        <v>1616</v>
      </c>
      <c r="E1061" t="s">
        <v>1308</v>
      </c>
      <c r="J1061" t="s">
        <v>1437</v>
      </c>
      <c r="N1061">
        <v>0</v>
      </c>
    </row>
    <row r="1062" spans="1:14">
      <c r="A1062">
        <v>1061</v>
      </c>
      <c r="B1062" t="s">
        <v>1015</v>
      </c>
      <c r="C1062" t="s">
        <v>1638</v>
      </c>
      <c r="D1062" t="s">
        <v>1616</v>
      </c>
      <c r="E1062" t="s">
        <v>1308</v>
      </c>
      <c r="J1062" t="s">
        <v>1770</v>
      </c>
      <c r="N1062">
        <v>0</v>
      </c>
    </row>
    <row r="1063" spans="1:14">
      <c r="A1063">
        <v>1062</v>
      </c>
      <c r="B1063" t="s">
        <v>1015</v>
      </c>
      <c r="C1063" t="s">
        <v>1638</v>
      </c>
      <c r="D1063" t="s">
        <v>1616</v>
      </c>
      <c r="E1063" t="s">
        <v>1308</v>
      </c>
      <c r="J1063" t="s">
        <v>1771</v>
      </c>
      <c r="N1063">
        <v>0</v>
      </c>
    </row>
    <row r="1064" spans="1:14">
      <c r="A1064">
        <v>1063</v>
      </c>
      <c r="B1064" t="s">
        <v>652</v>
      </c>
      <c r="C1064" t="s">
        <v>1639</v>
      </c>
      <c r="D1064" t="s">
        <v>1616</v>
      </c>
      <c r="E1064" t="s">
        <v>1308</v>
      </c>
      <c r="J1064" t="s">
        <v>1772</v>
      </c>
      <c r="N1064">
        <v>0</v>
      </c>
    </row>
    <row r="1065" spans="1:14">
      <c r="A1065">
        <v>1064</v>
      </c>
      <c r="B1065" t="s">
        <v>652</v>
      </c>
      <c r="C1065" t="s">
        <v>1639</v>
      </c>
      <c r="D1065" t="s">
        <v>1616</v>
      </c>
      <c r="E1065" t="s">
        <v>1308</v>
      </c>
      <c r="J1065" t="s">
        <v>1773</v>
      </c>
      <c r="N1065">
        <v>0</v>
      </c>
    </row>
    <row r="1066" spans="1:14">
      <c r="A1066">
        <v>1065</v>
      </c>
      <c r="B1066" t="s">
        <v>652</v>
      </c>
      <c r="C1066" t="s">
        <v>1639</v>
      </c>
      <c r="D1066" t="s">
        <v>1616</v>
      </c>
      <c r="E1066" t="s">
        <v>1308</v>
      </c>
      <c r="J1066" t="s">
        <v>1498</v>
      </c>
      <c r="N1066">
        <v>0</v>
      </c>
    </row>
    <row r="1067" spans="1:14">
      <c r="A1067">
        <v>1066</v>
      </c>
      <c r="B1067" t="s">
        <v>652</v>
      </c>
      <c r="C1067" t="s">
        <v>1639</v>
      </c>
      <c r="D1067" t="s">
        <v>1616</v>
      </c>
      <c r="E1067" t="s">
        <v>1308</v>
      </c>
      <c r="J1067" t="s">
        <v>1497</v>
      </c>
      <c r="N1067">
        <v>0</v>
      </c>
    </row>
    <row r="1068" spans="1:14">
      <c r="A1068">
        <v>1067</v>
      </c>
      <c r="B1068" t="s">
        <v>652</v>
      </c>
      <c r="C1068" t="s">
        <v>1639</v>
      </c>
      <c r="D1068" t="s">
        <v>1616</v>
      </c>
      <c r="E1068" t="s">
        <v>1308</v>
      </c>
      <c r="J1068" t="s">
        <v>1411</v>
      </c>
      <c r="N1068">
        <v>0</v>
      </c>
    </row>
    <row r="1069" spans="1:14">
      <c r="A1069">
        <v>1068</v>
      </c>
      <c r="B1069" t="s">
        <v>652</v>
      </c>
      <c r="C1069" t="s">
        <v>1640</v>
      </c>
      <c r="D1069" t="s">
        <v>1616</v>
      </c>
      <c r="E1069" t="s">
        <v>1308</v>
      </c>
      <c r="J1069" t="s">
        <v>1774</v>
      </c>
      <c r="N1069">
        <v>0</v>
      </c>
    </row>
    <row r="1070" spans="1:14">
      <c r="A1070">
        <v>1069</v>
      </c>
      <c r="B1070" t="s">
        <v>652</v>
      </c>
      <c r="C1070" t="s">
        <v>1640</v>
      </c>
      <c r="D1070" t="s">
        <v>1616</v>
      </c>
      <c r="E1070" t="s">
        <v>1308</v>
      </c>
      <c r="J1070" t="s">
        <v>1500</v>
      </c>
      <c r="N1070">
        <v>0</v>
      </c>
    </row>
    <row r="1071" spans="1:14">
      <c r="A1071">
        <v>1070</v>
      </c>
      <c r="B1071" t="s">
        <v>652</v>
      </c>
      <c r="C1071" t="s">
        <v>1640</v>
      </c>
      <c r="D1071" t="s">
        <v>1616</v>
      </c>
      <c r="E1071" t="s">
        <v>1308</v>
      </c>
      <c r="J1071" t="s">
        <v>1501</v>
      </c>
      <c r="N1071">
        <v>0</v>
      </c>
    </row>
    <row r="1072" spans="1:14">
      <c r="A1072">
        <v>1071</v>
      </c>
      <c r="B1072" t="s">
        <v>652</v>
      </c>
      <c r="C1072" t="s">
        <v>1640</v>
      </c>
      <c r="D1072" t="s">
        <v>1616</v>
      </c>
      <c r="E1072" t="s">
        <v>1308</v>
      </c>
      <c r="J1072" t="s">
        <v>1502</v>
      </c>
      <c r="N1072">
        <v>0</v>
      </c>
    </row>
    <row r="1073" spans="1:14">
      <c r="A1073">
        <v>1072</v>
      </c>
      <c r="B1073" t="s">
        <v>652</v>
      </c>
      <c r="C1073" t="s">
        <v>1641</v>
      </c>
      <c r="D1073" t="s">
        <v>1616</v>
      </c>
      <c r="E1073" t="s">
        <v>1308</v>
      </c>
      <c r="J1073" t="s">
        <v>1332</v>
      </c>
      <c r="N1073">
        <v>0</v>
      </c>
    </row>
    <row r="1074" spans="1:14">
      <c r="A1074">
        <v>1073</v>
      </c>
      <c r="B1074" t="s">
        <v>652</v>
      </c>
      <c r="C1074" t="s">
        <v>1641</v>
      </c>
      <c r="D1074" t="s">
        <v>1616</v>
      </c>
      <c r="E1074" t="s">
        <v>1308</v>
      </c>
      <c r="J1074" t="s">
        <v>1333</v>
      </c>
      <c r="N1074">
        <v>0</v>
      </c>
    </row>
    <row r="1075" spans="1:14">
      <c r="A1075">
        <v>1074</v>
      </c>
      <c r="B1075" t="s">
        <v>652</v>
      </c>
      <c r="C1075" t="s">
        <v>1641</v>
      </c>
      <c r="D1075" t="s">
        <v>1616</v>
      </c>
      <c r="E1075" t="s">
        <v>1308</v>
      </c>
      <c r="J1075" t="s">
        <v>1334</v>
      </c>
      <c r="N1075">
        <v>0</v>
      </c>
    </row>
    <row r="1076" spans="1:14">
      <c r="A1076">
        <v>1075</v>
      </c>
      <c r="B1076" t="s">
        <v>652</v>
      </c>
      <c r="C1076" t="s">
        <v>1641</v>
      </c>
      <c r="D1076" t="s">
        <v>1616</v>
      </c>
      <c r="E1076" t="s">
        <v>1308</v>
      </c>
      <c r="J1076" t="s">
        <v>1408</v>
      </c>
      <c r="N1076">
        <v>0</v>
      </c>
    </row>
    <row r="1077" spans="1:14">
      <c r="A1077">
        <v>1076</v>
      </c>
      <c r="B1077" t="s">
        <v>652</v>
      </c>
      <c r="C1077" t="s">
        <v>1641</v>
      </c>
      <c r="D1077" t="s">
        <v>1616</v>
      </c>
      <c r="E1077" t="s">
        <v>1308</v>
      </c>
      <c r="J1077" t="s">
        <v>1409</v>
      </c>
      <c r="N1077">
        <v>0</v>
      </c>
    </row>
    <row r="1078" spans="1:14">
      <c r="A1078">
        <v>1077</v>
      </c>
      <c r="B1078" t="s">
        <v>652</v>
      </c>
      <c r="C1078" t="s">
        <v>1641</v>
      </c>
      <c r="D1078" t="s">
        <v>1616</v>
      </c>
      <c r="E1078" t="s">
        <v>1308</v>
      </c>
      <c r="J1078" t="s">
        <v>1407</v>
      </c>
      <c r="N1078">
        <v>0</v>
      </c>
    </row>
    <row r="1079" spans="1:14">
      <c r="A1079">
        <v>1078</v>
      </c>
      <c r="B1079" t="s">
        <v>652</v>
      </c>
      <c r="C1079" t="s">
        <v>1641</v>
      </c>
      <c r="D1079" t="s">
        <v>1616</v>
      </c>
      <c r="E1079" t="s">
        <v>1308</v>
      </c>
      <c r="J1079" t="s">
        <v>1335</v>
      </c>
      <c r="N1079">
        <v>0</v>
      </c>
    </row>
    <row r="1080" spans="1:14">
      <c r="A1080">
        <v>1079</v>
      </c>
      <c r="B1080" t="s">
        <v>652</v>
      </c>
      <c r="C1080" t="s">
        <v>1641</v>
      </c>
      <c r="D1080" t="s">
        <v>1616</v>
      </c>
      <c r="E1080" t="s">
        <v>1308</v>
      </c>
      <c r="J1080" t="s">
        <v>1775</v>
      </c>
      <c r="N1080">
        <v>0</v>
      </c>
    </row>
    <row r="1081" spans="1:14">
      <c r="A1081">
        <v>1080</v>
      </c>
      <c r="B1081" t="s">
        <v>652</v>
      </c>
      <c r="C1081" t="s">
        <v>1641</v>
      </c>
      <c r="D1081" t="s">
        <v>1616</v>
      </c>
      <c r="E1081" t="s">
        <v>1308</v>
      </c>
      <c r="J1081" t="s">
        <v>1337</v>
      </c>
      <c r="N1081">
        <v>0</v>
      </c>
    </row>
    <row r="1082" spans="1:14">
      <c r="A1082">
        <v>1081</v>
      </c>
      <c r="B1082" t="s">
        <v>652</v>
      </c>
      <c r="C1082" t="s">
        <v>1642</v>
      </c>
      <c r="D1082" t="s">
        <v>1616</v>
      </c>
      <c r="E1082" t="s">
        <v>1308</v>
      </c>
      <c r="J1082" t="s">
        <v>1341</v>
      </c>
      <c r="N1082">
        <v>0</v>
      </c>
    </row>
    <row r="1083" spans="1:14">
      <c r="A1083">
        <v>1082</v>
      </c>
      <c r="B1083" t="s">
        <v>652</v>
      </c>
      <c r="C1083" t="s">
        <v>1642</v>
      </c>
      <c r="D1083" t="s">
        <v>1616</v>
      </c>
      <c r="E1083" t="s">
        <v>1308</v>
      </c>
      <c r="J1083" t="s">
        <v>1344</v>
      </c>
      <c r="N1083">
        <v>0</v>
      </c>
    </row>
    <row r="1084" spans="1:14">
      <c r="A1084">
        <v>1083</v>
      </c>
      <c r="B1084" t="s">
        <v>652</v>
      </c>
      <c r="C1084" t="s">
        <v>1642</v>
      </c>
      <c r="D1084" t="s">
        <v>1616</v>
      </c>
      <c r="E1084" t="s">
        <v>1308</v>
      </c>
      <c r="J1084" t="s">
        <v>1343</v>
      </c>
      <c r="N1084">
        <v>0</v>
      </c>
    </row>
    <row r="1085" spans="1:14">
      <c r="A1085">
        <v>1084</v>
      </c>
      <c r="B1085" t="s">
        <v>652</v>
      </c>
      <c r="C1085" t="s">
        <v>1642</v>
      </c>
      <c r="D1085" t="s">
        <v>1616</v>
      </c>
      <c r="E1085" t="s">
        <v>1308</v>
      </c>
      <c r="J1085" t="s">
        <v>1776</v>
      </c>
      <c r="N1085">
        <v>0</v>
      </c>
    </row>
    <row r="1086" spans="1:14">
      <c r="A1086">
        <v>1085</v>
      </c>
      <c r="B1086" t="s">
        <v>652</v>
      </c>
      <c r="C1086" t="s">
        <v>1630</v>
      </c>
      <c r="D1086" t="s">
        <v>1616</v>
      </c>
      <c r="E1086" t="s">
        <v>1308</v>
      </c>
      <c r="J1086" t="s">
        <v>1345</v>
      </c>
      <c r="N1086">
        <v>0</v>
      </c>
    </row>
    <row r="1087" spans="1:14">
      <c r="A1087">
        <v>1086</v>
      </c>
      <c r="B1087" t="s">
        <v>652</v>
      </c>
      <c r="C1087" t="s">
        <v>1630</v>
      </c>
      <c r="D1087" t="s">
        <v>1616</v>
      </c>
      <c r="E1087" t="s">
        <v>1308</v>
      </c>
      <c r="J1087" t="s">
        <v>1365</v>
      </c>
      <c r="N1087">
        <v>0</v>
      </c>
    </row>
    <row r="1088" spans="1:14">
      <c r="A1088">
        <v>1087</v>
      </c>
      <c r="B1088" t="s">
        <v>652</v>
      </c>
      <c r="C1088" t="s">
        <v>1630</v>
      </c>
      <c r="D1088" t="s">
        <v>1616</v>
      </c>
      <c r="E1088" t="s">
        <v>1308</v>
      </c>
      <c r="J1088" t="s">
        <v>1346</v>
      </c>
      <c r="N1088">
        <v>0</v>
      </c>
    </row>
    <row r="1089" spans="1:14">
      <c r="A1089">
        <v>1088</v>
      </c>
      <c r="B1089" t="s">
        <v>652</v>
      </c>
      <c r="C1089" t="s">
        <v>1630</v>
      </c>
      <c r="D1089" t="s">
        <v>1616</v>
      </c>
      <c r="E1089" t="s">
        <v>1308</v>
      </c>
      <c r="J1089" t="s">
        <v>1777</v>
      </c>
      <c r="N1089">
        <v>0</v>
      </c>
    </row>
    <row r="1090" spans="1:14">
      <c r="A1090">
        <v>1089</v>
      </c>
      <c r="B1090" t="s">
        <v>652</v>
      </c>
      <c r="C1090" t="s">
        <v>1630</v>
      </c>
      <c r="D1090" t="s">
        <v>1616</v>
      </c>
      <c r="E1090" t="s">
        <v>1308</v>
      </c>
      <c r="J1090" t="s">
        <v>1570</v>
      </c>
      <c r="N1090">
        <v>0</v>
      </c>
    </row>
    <row r="1091" spans="1:14">
      <c r="A1091">
        <v>1090</v>
      </c>
      <c r="B1091" t="s">
        <v>652</v>
      </c>
      <c r="C1091" t="s">
        <v>1631</v>
      </c>
      <c r="D1091" t="s">
        <v>1616</v>
      </c>
      <c r="E1091" t="s">
        <v>1308</v>
      </c>
      <c r="J1091" t="s">
        <v>1574</v>
      </c>
      <c r="N1091">
        <v>0</v>
      </c>
    </row>
    <row r="1092" spans="1:14">
      <c r="A1092">
        <v>1091</v>
      </c>
      <c r="B1092" t="s">
        <v>989</v>
      </c>
      <c r="C1092" t="s">
        <v>1631</v>
      </c>
      <c r="D1092" t="s">
        <v>1616</v>
      </c>
      <c r="E1092" t="s">
        <v>1308</v>
      </c>
      <c r="J1092" t="s">
        <v>1926</v>
      </c>
      <c r="N1092">
        <v>0</v>
      </c>
    </row>
    <row r="1093" spans="1:14">
      <c r="A1093">
        <v>1092</v>
      </c>
      <c r="B1093" t="s">
        <v>989</v>
      </c>
      <c r="C1093" t="s">
        <v>1631</v>
      </c>
      <c r="D1093" t="s">
        <v>1616</v>
      </c>
      <c r="E1093" t="s">
        <v>1308</v>
      </c>
      <c r="J1093" t="s">
        <v>1927</v>
      </c>
      <c r="N1093">
        <v>0</v>
      </c>
    </row>
    <row r="1094" spans="1:14">
      <c r="A1094">
        <v>1093</v>
      </c>
      <c r="B1094" t="s">
        <v>989</v>
      </c>
      <c r="C1094" t="s">
        <v>1631</v>
      </c>
      <c r="D1094" t="s">
        <v>1616</v>
      </c>
      <c r="E1094" t="s">
        <v>1308</v>
      </c>
      <c r="J1094" t="s">
        <v>1928</v>
      </c>
      <c r="N1094">
        <v>0</v>
      </c>
    </row>
    <row r="1095" spans="1:14">
      <c r="A1095">
        <v>1094</v>
      </c>
      <c r="B1095" t="s">
        <v>989</v>
      </c>
      <c r="C1095" t="s">
        <v>1643</v>
      </c>
      <c r="D1095" t="s">
        <v>1616</v>
      </c>
      <c r="E1095" t="s">
        <v>1308</v>
      </c>
      <c r="J1095" t="s">
        <v>1765</v>
      </c>
      <c r="N1095">
        <v>0</v>
      </c>
    </row>
    <row r="1096" spans="1:14">
      <c r="A1096">
        <v>1095</v>
      </c>
      <c r="B1096" t="s">
        <v>989</v>
      </c>
      <c r="C1096" t="s">
        <v>1627</v>
      </c>
      <c r="D1096" t="s">
        <v>1616</v>
      </c>
      <c r="E1096" t="s">
        <v>1308</v>
      </c>
      <c r="J1096" t="s">
        <v>1765</v>
      </c>
      <c r="N1096">
        <v>0</v>
      </c>
    </row>
    <row r="1097" spans="1:14">
      <c r="A1097">
        <v>1096</v>
      </c>
      <c r="B1097" t="s">
        <v>989</v>
      </c>
      <c r="C1097" t="s">
        <v>1627</v>
      </c>
      <c r="D1097" t="s">
        <v>1616</v>
      </c>
      <c r="E1097" t="s">
        <v>1308</v>
      </c>
      <c r="J1097" t="s">
        <v>1765</v>
      </c>
      <c r="N1097">
        <v>0</v>
      </c>
    </row>
    <row r="1098" spans="1:14">
      <c r="A1098">
        <v>1097</v>
      </c>
      <c r="B1098" t="s">
        <v>989</v>
      </c>
      <c r="C1098" t="s">
        <v>1636</v>
      </c>
      <c r="D1098" t="s">
        <v>1616</v>
      </c>
      <c r="E1098" t="s">
        <v>1308</v>
      </c>
      <c r="J1098" t="s">
        <v>1765</v>
      </c>
      <c r="N1098">
        <v>0</v>
      </c>
    </row>
    <row r="1099" spans="1:14">
      <c r="A1099">
        <v>1098</v>
      </c>
      <c r="B1099" t="s">
        <v>989</v>
      </c>
      <c r="C1099" t="s">
        <v>1636</v>
      </c>
      <c r="D1099" t="s">
        <v>1616</v>
      </c>
      <c r="E1099" t="s">
        <v>1308</v>
      </c>
      <c r="J1099" t="s">
        <v>1765</v>
      </c>
      <c r="N1099">
        <v>0</v>
      </c>
    </row>
    <row r="1100" spans="1:14">
      <c r="A1100">
        <v>1099</v>
      </c>
      <c r="B1100" t="s">
        <v>989</v>
      </c>
      <c r="C1100" t="s">
        <v>1636</v>
      </c>
      <c r="D1100" t="s">
        <v>1616</v>
      </c>
      <c r="E1100" t="s">
        <v>1308</v>
      </c>
      <c r="J1100" t="s">
        <v>1765</v>
      </c>
      <c r="N1100">
        <v>0</v>
      </c>
    </row>
    <row r="1101" spans="1:14">
      <c r="A1101">
        <v>1100</v>
      </c>
      <c r="B1101" t="s">
        <v>989</v>
      </c>
      <c r="C1101" t="s">
        <v>1636</v>
      </c>
      <c r="D1101" t="s">
        <v>1616</v>
      </c>
      <c r="E1101" t="s">
        <v>1308</v>
      </c>
      <c r="J1101" t="s">
        <v>1765</v>
      </c>
      <c r="N1101">
        <v>0</v>
      </c>
    </row>
    <row r="1102" spans="1:14">
      <c r="A1102">
        <v>1101</v>
      </c>
      <c r="B1102" t="s">
        <v>11</v>
      </c>
      <c r="C1102" t="s">
        <v>1636</v>
      </c>
      <c r="D1102" t="s">
        <v>1616</v>
      </c>
      <c r="E1102" t="s">
        <v>1308</v>
      </c>
      <c r="J1102" t="s">
        <v>1542</v>
      </c>
      <c r="N1102">
        <v>0</v>
      </c>
    </row>
    <row r="1103" spans="1:14">
      <c r="A1103">
        <v>1102</v>
      </c>
      <c r="B1103" t="s">
        <v>11</v>
      </c>
      <c r="C1103" t="s">
        <v>1636</v>
      </c>
      <c r="D1103" t="s">
        <v>1616</v>
      </c>
      <c r="E1103" t="s">
        <v>1308</v>
      </c>
      <c r="J1103" t="s">
        <v>1765</v>
      </c>
      <c r="N1103">
        <v>0</v>
      </c>
    </row>
    <row r="1104" spans="1:14">
      <c r="A1104">
        <v>1103</v>
      </c>
      <c r="B1104" t="s">
        <v>11</v>
      </c>
      <c r="C1104" t="s">
        <v>1636</v>
      </c>
      <c r="D1104" t="s">
        <v>1616</v>
      </c>
      <c r="E1104" t="s">
        <v>1308</v>
      </c>
      <c r="J1104" t="s">
        <v>1778</v>
      </c>
      <c r="N1104">
        <v>0</v>
      </c>
    </row>
    <row r="1105" spans="1:14">
      <c r="A1105">
        <v>1104</v>
      </c>
      <c r="B1105" t="s">
        <v>11</v>
      </c>
      <c r="C1105" t="s">
        <v>1636</v>
      </c>
      <c r="D1105" t="s">
        <v>1616</v>
      </c>
      <c r="E1105" t="s">
        <v>1308</v>
      </c>
      <c r="J1105" t="s">
        <v>1540</v>
      </c>
      <c r="N1105">
        <v>0</v>
      </c>
    </row>
    <row r="1106" spans="1:14">
      <c r="A1106">
        <v>1105</v>
      </c>
      <c r="B1106" t="s">
        <v>11</v>
      </c>
      <c r="C1106" t="s">
        <v>1636</v>
      </c>
      <c r="D1106" t="s">
        <v>1616</v>
      </c>
      <c r="E1106" t="s">
        <v>1308</v>
      </c>
      <c r="J1106" t="s">
        <v>1541</v>
      </c>
      <c r="N1106">
        <v>0</v>
      </c>
    </row>
    <row r="1107" spans="1:14">
      <c r="A1107">
        <v>1106</v>
      </c>
      <c r="B1107" t="s">
        <v>11</v>
      </c>
      <c r="C1107" t="s">
        <v>1628</v>
      </c>
      <c r="D1107" t="s">
        <v>1616</v>
      </c>
      <c r="E1107" t="s">
        <v>1308</v>
      </c>
      <c r="J1107" t="s">
        <v>1524</v>
      </c>
      <c r="N1107">
        <v>0</v>
      </c>
    </row>
    <row r="1108" spans="1:14">
      <c r="A1108">
        <v>1107</v>
      </c>
      <c r="B1108" t="s">
        <v>11</v>
      </c>
      <c r="C1108" t="s">
        <v>1628</v>
      </c>
      <c r="D1108" t="s">
        <v>1616</v>
      </c>
      <c r="E1108" t="s">
        <v>1308</v>
      </c>
      <c r="J1108" t="s">
        <v>1525</v>
      </c>
      <c r="N1108">
        <v>0</v>
      </c>
    </row>
    <row r="1109" spans="1:14">
      <c r="A1109">
        <v>1108</v>
      </c>
      <c r="B1109" t="s">
        <v>11</v>
      </c>
      <c r="C1109" t="s">
        <v>1644</v>
      </c>
      <c r="D1109" t="s">
        <v>1616</v>
      </c>
      <c r="E1109" t="s">
        <v>1308</v>
      </c>
      <c r="J1109" t="s">
        <v>1526</v>
      </c>
      <c r="N1109">
        <v>0</v>
      </c>
    </row>
    <row r="1110" spans="1:14">
      <c r="A1110">
        <v>1109</v>
      </c>
      <c r="B1110" t="s">
        <v>11</v>
      </c>
      <c r="C1110" t="s">
        <v>1644</v>
      </c>
      <c r="D1110" t="s">
        <v>1616</v>
      </c>
      <c r="E1110" t="s">
        <v>1308</v>
      </c>
      <c r="J1110" t="s">
        <v>1418</v>
      </c>
      <c r="N1110">
        <v>0</v>
      </c>
    </row>
    <row r="1111" spans="1:14">
      <c r="A1111">
        <v>1110</v>
      </c>
      <c r="B1111" t="s">
        <v>11</v>
      </c>
      <c r="C1111" t="s">
        <v>1644</v>
      </c>
      <c r="D1111" t="s">
        <v>1616</v>
      </c>
      <c r="E1111" t="s">
        <v>1308</v>
      </c>
      <c r="J1111" t="s">
        <v>1527</v>
      </c>
      <c r="N1111">
        <v>0</v>
      </c>
    </row>
    <row r="1112" spans="1:14">
      <c r="A1112">
        <v>1111</v>
      </c>
      <c r="B1112" t="s">
        <v>11</v>
      </c>
      <c r="C1112" t="s">
        <v>1644</v>
      </c>
      <c r="D1112" t="s">
        <v>1616</v>
      </c>
      <c r="E1112" t="s">
        <v>1308</v>
      </c>
      <c r="J1112" t="s">
        <v>1422</v>
      </c>
      <c r="N1112">
        <v>0</v>
      </c>
    </row>
    <row r="1113" spans="1:14">
      <c r="A1113">
        <v>1112</v>
      </c>
      <c r="B1113" t="s">
        <v>11</v>
      </c>
      <c r="C1113" t="s">
        <v>1644</v>
      </c>
      <c r="D1113" t="s">
        <v>1616</v>
      </c>
      <c r="E1113" t="s">
        <v>1308</v>
      </c>
      <c r="J1113" t="s">
        <v>1528</v>
      </c>
      <c r="N1113">
        <v>0</v>
      </c>
    </row>
    <row r="1114" spans="1:14">
      <c r="A1114">
        <v>1113</v>
      </c>
      <c r="B1114" t="s">
        <v>11</v>
      </c>
      <c r="C1114" t="s">
        <v>1644</v>
      </c>
      <c r="D1114" t="s">
        <v>1616</v>
      </c>
      <c r="E1114" t="s">
        <v>1308</v>
      </c>
      <c r="J1114" t="s">
        <v>1529</v>
      </c>
      <c r="N1114">
        <v>0</v>
      </c>
    </row>
    <row r="1115" spans="1:14">
      <c r="A1115">
        <v>1114</v>
      </c>
      <c r="B1115" t="s">
        <v>11</v>
      </c>
      <c r="C1115" t="s">
        <v>1644</v>
      </c>
      <c r="D1115" t="s">
        <v>1616</v>
      </c>
      <c r="E1115" t="s">
        <v>1308</v>
      </c>
      <c r="J1115" t="s">
        <v>1530</v>
      </c>
      <c r="N1115">
        <v>0</v>
      </c>
    </row>
    <row r="1116" spans="1:14">
      <c r="A1116">
        <v>1115</v>
      </c>
      <c r="B1116" t="s">
        <v>11</v>
      </c>
      <c r="C1116" t="s">
        <v>1644</v>
      </c>
      <c r="D1116" t="s">
        <v>1616</v>
      </c>
      <c r="E1116" t="s">
        <v>1308</v>
      </c>
      <c r="J1116" t="s">
        <v>1531</v>
      </c>
      <c r="N1116">
        <v>0</v>
      </c>
    </row>
    <row r="1117" spans="1:14">
      <c r="A1117">
        <v>1116</v>
      </c>
      <c r="B1117" t="s">
        <v>11</v>
      </c>
      <c r="C1117" t="s">
        <v>1644</v>
      </c>
      <c r="D1117" t="s">
        <v>1616</v>
      </c>
      <c r="E1117" t="s">
        <v>1308</v>
      </c>
      <c r="J1117" t="s">
        <v>1810</v>
      </c>
      <c r="N1117">
        <v>0</v>
      </c>
    </row>
    <row r="1118" spans="1:14">
      <c r="A1118">
        <v>1117</v>
      </c>
      <c r="B1118" t="s">
        <v>11</v>
      </c>
      <c r="C1118" t="s">
        <v>1644</v>
      </c>
      <c r="D1118" t="s">
        <v>1616</v>
      </c>
      <c r="E1118" t="s">
        <v>1308</v>
      </c>
      <c r="J1118" t="s">
        <v>1810</v>
      </c>
      <c r="N1118">
        <v>0</v>
      </c>
    </row>
    <row r="1119" spans="1:14">
      <c r="A1119">
        <v>1118</v>
      </c>
      <c r="B1119" t="s">
        <v>11</v>
      </c>
      <c r="C1119" t="s">
        <v>1644</v>
      </c>
      <c r="D1119" t="s">
        <v>1616</v>
      </c>
      <c r="E1119" t="s">
        <v>1308</v>
      </c>
      <c r="J1119" t="s">
        <v>1422</v>
      </c>
      <c r="N1119">
        <v>0</v>
      </c>
    </row>
    <row r="1120" spans="1:14">
      <c r="A1120">
        <v>1119</v>
      </c>
      <c r="B1120" t="s">
        <v>11</v>
      </c>
      <c r="C1120" t="s">
        <v>1644</v>
      </c>
      <c r="D1120" t="s">
        <v>1616</v>
      </c>
      <c r="E1120" t="s">
        <v>1308</v>
      </c>
      <c r="J1120" t="s">
        <v>1422</v>
      </c>
      <c r="N1120">
        <v>0</v>
      </c>
    </row>
    <row r="1121" spans="1:14">
      <c r="A1121">
        <v>1120</v>
      </c>
      <c r="B1121" t="s">
        <v>11</v>
      </c>
      <c r="C1121" t="s">
        <v>1637</v>
      </c>
      <c r="D1121" t="s">
        <v>1616</v>
      </c>
      <c r="E1121" t="s">
        <v>1308</v>
      </c>
      <c r="J1121" t="s">
        <v>1422</v>
      </c>
      <c r="N1121">
        <v>0</v>
      </c>
    </row>
    <row r="1122" spans="1:14">
      <c r="A1122">
        <v>1121</v>
      </c>
      <c r="B1122" t="s">
        <v>1015</v>
      </c>
      <c r="C1122" t="s">
        <v>1637</v>
      </c>
      <c r="D1122" t="s">
        <v>1616</v>
      </c>
      <c r="E1122" t="s">
        <v>1308</v>
      </c>
      <c r="J1122" t="s">
        <v>1413</v>
      </c>
      <c r="N1122">
        <v>0</v>
      </c>
    </row>
    <row r="1123" spans="1:14">
      <c r="A1123">
        <v>1122</v>
      </c>
      <c r="B1123" t="s">
        <v>1015</v>
      </c>
      <c r="C1123" t="s">
        <v>1637</v>
      </c>
      <c r="D1123" t="s">
        <v>1616</v>
      </c>
      <c r="E1123" t="s">
        <v>1308</v>
      </c>
      <c r="J1123" t="s">
        <v>1422</v>
      </c>
      <c r="N1123">
        <v>0</v>
      </c>
    </row>
    <row r="1124" spans="1:14">
      <c r="A1124">
        <v>1123</v>
      </c>
      <c r="B1124" t="s">
        <v>1015</v>
      </c>
      <c r="C1124" t="s">
        <v>1637</v>
      </c>
      <c r="D1124" t="s">
        <v>1616</v>
      </c>
      <c r="E1124" t="s">
        <v>1308</v>
      </c>
      <c r="J1124" t="s">
        <v>1422</v>
      </c>
      <c r="N1124">
        <v>0</v>
      </c>
    </row>
    <row r="1125" spans="1:14">
      <c r="A1125">
        <v>1124</v>
      </c>
      <c r="B1125" t="s">
        <v>1015</v>
      </c>
      <c r="C1125" t="s">
        <v>1644</v>
      </c>
      <c r="D1125" t="s">
        <v>1616</v>
      </c>
      <c r="E1125" t="s">
        <v>1308</v>
      </c>
      <c r="J1125" t="s">
        <v>1810</v>
      </c>
      <c r="N1125">
        <v>0</v>
      </c>
    </row>
    <row r="1126" spans="1:14">
      <c r="A1126">
        <v>1125</v>
      </c>
      <c r="B1126" t="s">
        <v>1015</v>
      </c>
      <c r="C1126" t="s">
        <v>1637</v>
      </c>
      <c r="D1126" t="s">
        <v>1616</v>
      </c>
      <c r="E1126" t="s">
        <v>1308</v>
      </c>
      <c r="J1126" t="s">
        <v>1780</v>
      </c>
      <c r="N1126">
        <v>0</v>
      </c>
    </row>
    <row r="1127" spans="1:14">
      <c r="A1127">
        <v>1126</v>
      </c>
      <c r="B1127" t="s">
        <v>1015</v>
      </c>
      <c r="C1127" t="s">
        <v>1637</v>
      </c>
      <c r="D1127" t="s">
        <v>1616</v>
      </c>
      <c r="E1127" t="s">
        <v>1308</v>
      </c>
      <c r="J1127" t="s">
        <v>1422</v>
      </c>
      <c r="N1127">
        <v>0</v>
      </c>
    </row>
    <row r="1128" spans="1:14">
      <c r="A1128">
        <v>1127</v>
      </c>
      <c r="B1128" t="s">
        <v>1015</v>
      </c>
      <c r="C1128" t="s">
        <v>1637</v>
      </c>
      <c r="D1128" t="s">
        <v>1616</v>
      </c>
      <c r="E1128" t="s">
        <v>1308</v>
      </c>
      <c r="J1128" t="s">
        <v>1781</v>
      </c>
      <c r="N1128">
        <v>0</v>
      </c>
    </row>
    <row r="1129" spans="1:14">
      <c r="A1129">
        <v>1128</v>
      </c>
      <c r="B1129" t="s">
        <v>1015</v>
      </c>
      <c r="C1129" t="s">
        <v>1637</v>
      </c>
      <c r="D1129" t="s">
        <v>1616</v>
      </c>
      <c r="E1129" t="s">
        <v>1308</v>
      </c>
      <c r="J1129" t="s">
        <v>1478</v>
      </c>
      <c r="N1129">
        <v>0</v>
      </c>
    </row>
    <row r="1130" spans="1:14">
      <c r="A1130">
        <v>1129</v>
      </c>
      <c r="B1130" t="s">
        <v>1015</v>
      </c>
      <c r="C1130" t="s">
        <v>1637</v>
      </c>
      <c r="D1130" t="s">
        <v>1616</v>
      </c>
      <c r="E1130" t="s">
        <v>1308</v>
      </c>
      <c r="J1130" t="s">
        <v>1479</v>
      </c>
      <c r="N1130">
        <v>0</v>
      </c>
    </row>
    <row r="1131" spans="1:14">
      <c r="A1131">
        <v>1130</v>
      </c>
      <c r="B1131" t="s">
        <v>1015</v>
      </c>
      <c r="C1131" t="s">
        <v>1645</v>
      </c>
      <c r="D1131" t="s">
        <v>1616</v>
      </c>
      <c r="E1131" t="s">
        <v>1308</v>
      </c>
      <c r="J1131" t="s">
        <v>1481</v>
      </c>
      <c r="N1131">
        <v>0</v>
      </c>
    </row>
    <row r="1132" spans="1:14">
      <c r="A1132">
        <v>1131</v>
      </c>
      <c r="B1132" t="s">
        <v>1015</v>
      </c>
      <c r="C1132" t="s">
        <v>1645</v>
      </c>
      <c r="D1132" t="s">
        <v>1616</v>
      </c>
      <c r="E1132" t="s">
        <v>1308</v>
      </c>
      <c r="J1132" t="s">
        <v>1424</v>
      </c>
      <c r="N1132">
        <v>0</v>
      </c>
    </row>
    <row r="1133" spans="1:14">
      <c r="A1133">
        <v>1132</v>
      </c>
      <c r="B1133" t="s">
        <v>1015</v>
      </c>
      <c r="C1133" t="s">
        <v>1645</v>
      </c>
      <c r="D1133" t="s">
        <v>1616</v>
      </c>
      <c r="E1133" t="s">
        <v>1308</v>
      </c>
      <c r="J1133" t="s">
        <v>1482</v>
      </c>
      <c r="N1133">
        <v>0</v>
      </c>
    </row>
    <row r="1134" spans="1:14">
      <c r="A1134">
        <v>1133</v>
      </c>
      <c r="B1134" t="s">
        <v>1015</v>
      </c>
      <c r="C1134" t="s">
        <v>1646</v>
      </c>
      <c r="D1134" t="s">
        <v>1616</v>
      </c>
      <c r="E1134" t="s">
        <v>1308</v>
      </c>
      <c r="J1134" t="s">
        <v>1494</v>
      </c>
      <c r="N1134">
        <v>0</v>
      </c>
    </row>
    <row r="1135" spans="1:14">
      <c r="A1135">
        <v>1134</v>
      </c>
      <c r="B1135" t="s">
        <v>1015</v>
      </c>
      <c r="C1135" t="s">
        <v>1646</v>
      </c>
      <c r="D1135" t="s">
        <v>1616</v>
      </c>
      <c r="E1135" t="s">
        <v>1308</v>
      </c>
      <c r="J1135" t="s">
        <v>1495</v>
      </c>
      <c r="N1135">
        <v>0</v>
      </c>
    </row>
    <row r="1136" spans="1:14">
      <c r="A1136">
        <v>1135</v>
      </c>
      <c r="B1136" t="s">
        <v>1015</v>
      </c>
      <c r="C1136" t="s">
        <v>1638</v>
      </c>
      <c r="D1136" t="s">
        <v>1616</v>
      </c>
      <c r="E1136" t="s">
        <v>1308</v>
      </c>
      <c r="J1136" t="s">
        <v>1412</v>
      </c>
      <c r="N1136">
        <v>0</v>
      </c>
    </row>
    <row r="1137" spans="1:14">
      <c r="A1137">
        <v>1136</v>
      </c>
      <c r="B1137" t="s">
        <v>652</v>
      </c>
      <c r="C1137" t="s">
        <v>1646</v>
      </c>
      <c r="D1137" t="s">
        <v>1616</v>
      </c>
      <c r="E1137" t="s">
        <v>1308</v>
      </c>
      <c r="J1137" t="s">
        <v>1499</v>
      </c>
      <c r="N1137">
        <v>0</v>
      </c>
    </row>
    <row r="1138" spans="1:14">
      <c r="A1138">
        <v>1137</v>
      </c>
      <c r="B1138" t="s">
        <v>652</v>
      </c>
      <c r="C1138" t="s">
        <v>1646</v>
      </c>
      <c r="D1138" t="s">
        <v>1616</v>
      </c>
      <c r="E1138" t="s">
        <v>1308</v>
      </c>
      <c r="J1138" t="s">
        <v>1568</v>
      </c>
      <c r="N1138">
        <v>0</v>
      </c>
    </row>
    <row r="1139" spans="1:14">
      <c r="A1139">
        <v>1138</v>
      </c>
      <c r="B1139" t="s">
        <v>652</v>
      </c>
      <c r="C1139" t="s">
        <v>1640</v>
      </c>
      <c r="D1139" t="s">
        <v>1616</v>
      </c>
      <c r="E1139" t="s">
        <v>1308</v>
      </c>
      <c r="J1139" t="s">
        <v>1330</v>
      </c>
      <c r="N1139">
        <v>0</v>
      </c>
    </row>
    <row r="1140" spans="1:14">
      <c r="A1140">
        <v>1139</v>
      </c>
      <c r="B1140" t="s">
        <v>652</v>
      </c>
      <c r="C1140" t="s">
        <v>1646</v>
      </c>
      <c r="D1140" t="s">
        <v>1616</v>
      </c>
      <c r="E1140" t="s">
        <v>1308</v>
      </c>
      <c r="J1140" t="s">
        <v>1569</v>
      </c>
      <c r="N1140">
        <v>0</v>
      </c>
    </row>
    <row r="1141" spans="1:14">
      <c r="A1141">
        <v>1140</v>
      </c>
      <c r="B1141" t="s">
        <v>652</v>
      </c>
      <c r="C1141" t="s">
        <v>1640</v>
      </c>
      <c r="D1141" t="s">
        <v>1616</v>
      </c>
      <c r="E1141" t="s">
        <v>1308</v>
      </c>
      <c r="J1141" t="s">
        <v>1331</v>
      </c>
      <c r="N1141">
        <v>0</v>
      </c>
    </row>
    <row r="1142" spans="1:14">
      <c r="A1142">
        <v>1141</v>
      </c>
      <c r="B1142" t="s">
        <v>652</v>
      </c>
      <c r="C1142" t="s">
        <v>1641</v>
      </c>
      <c r="D1142" t="s">
        <v>1616</v>
      </c>
      <c r="E1142" t="s">
        <v>1308</v>
      </c>
      <c r="J1142" t="s">
        <v>1410</v>
      </c>
      <c r="N1142">
        <v>0</v>
      </c>
    </row>
    <row r="1143" spans="1:14">
      <c r="A1143">
        <v>1142</v>
      </c>
      <c r="B1143" t="s">
        <v>652</v>
      </c>
      <c r="C1143" t="s">
        <v>1641</v>
      </c>
      <c r="D1143" t="s">
        <v>1616</v>
      </c>
      <c r="E1143" t="s">
        <v>1308</v>
      </c>
      <c r="J1143" t="s">
        <v>1782</v>
      </c>
      <c r="N1143">
        <v>0</v>
      </c>
    </row>
    <row r="1144" spans="1:14">
      <c r="A1144">
        <v>1143</v>
      </c>
      <c r="B1144" t="s">
        <v>652</v>
      </c>
      <c r="C1144" t="s">
        <v>1641</v>
      </c>
      <c r="D1144" t="s">
        <v>1616</v>
      </c>
      <c r="E1144" t="s">
        <v>1308</v>
      </c>
      <c r="J1144" t="s">
        <v>1338</v>
      </c>
      <c r="N1144">
        <v>0</v>
      </c>
    </row>
    <row r="1145" spans="1:14">
      <c r="A1145">
        <v>1144</v>
      </c>
      <c r="B1145" t="s">
        <v>652</v>
      </c>
      <c r="C1145" t="s">
        <v>1641</v>
      </c>
      <c r="D1145" t="s">
        <v>1616</v>
      </c>
      <c r="E1145" t="s">
        <v>1308</v>
      </c>
      <c r="J1145" t="s">
        <v>1339</v>
      </c>
      <c r="N1145">
        <v>0</v>
      </c>
    </row>
    <row r="1146" spans="1:14">
      <c r="A1146">
        <v>1145</v>
      </c>
      <c r="B1146" t="s">
        <v>652</v>
      </c>
      <c r="C1146" t="s">
        <v>1641</v>
      </c>
      <c r="D1146" t="s">
        <v>1616</v>
      </c>
      <c r="E1146" t="s">
        <v>1308</v>
      </c>
      <c r="J1146" t="s">
        <v>1783</v>
      </c>
      <c r="N1146">
        <v>0</v>
      </c>
    </row>
    <row r="1147" spans="1:14">
      <c r="A1147">
        <v>1146</v>
      </c>
      <c r="B1147" t="s">
        <v>652</v>
      </c>
      <c r="C1147" t="s">
        <v>1642</v>
      </c>
      <c r="D1147" t="s">
        <v>1616</v>
      </c>
      <c r="E1147" t="s">
        <v>1308</v>
      </c>
      <c r="J1147" t="s">
        <v>1784</v>
      </c>
      <c r="N1147">
        <v>0</v>
      </c>
    </row>
    <row r="1148" spans="1:14">
      <c r="A1148">
        <v>1147</v>
      </c>
      <c r="B1148" t="s">
        <v>652</v>
      </c>
      <c r="C1148" t="s">
        <v>1642</v>
      </c>
      <c r="D1148" t="s">
        <v>1616</v>
      </c>
      <c r="E1148" t="s">
        <v>1308</v>
      </c>
      <c r="J1148" t="s">
        <v>1382</v>
      </c>
      <c r="N1148">
        <v>0</v>
      </c>
    </row>
    <row r="1149" spans="1:14">
      <c r="A1149">
        <v>1148</v>
      </c>
      <c r="B1149" t="s">
        <v>652</v>
      </c>
      <c r="C1149" t="s">
        <v>1647</v>
      </c>
      <c r="D1149" t="s">
        <v>1616</v>
      </c>
      <c r="E1149" t="s">
        <v>1308</v>
      </c>
      <c r="J1149" t="s">
        <v>1372</v>
      </c>
      <c r="N1149">
        <v>0</v>
      </c>
    </row>
    <row r="1150" spans="1:14">
      <c r="A1150">
        <v>1149</v>
      </c>
      <c r="B1150" t="s">
        <v>652</v>
      </c>
      <c r="C1150" t="s">
        <v>1647</v>
      </c>
      <c r="D1150" t="s">
        <v>1616</v>
      </c>
      <c r="E1150" t="s">
        <v>1308</v>
      </c>
      <c r="J1150" t="s">
        <v>1944</v>
      </c>
      <c r="N1150">
        <v>0</v>
      </c>
    </row>
    <row r="1151" spans="1:14">
      <c r="A1151">
        <v>1150</v>
      </c>
      <c r="B1151" t="s">
        <v>652</v>
      </c>
      <c r="C1151" t="s">
        <v>1647</v>
      </c>
      <c r="D1151" t="s">
        <v>1616</v>
      </c>
      <c r="E1151" t="s">
        <v>1308</v>
      </c>
      <c r="J1151" t="s">
        <v>1368</v>
      </c>
      <c r="N1151">
        <v>0</v>
      </c>
    </row>
    <row r="1152" spans="1:14">
      <c r="A1152">
        <v>1151</v>
      </c>
      <c r="B1152" t="s">
        <v>652</v>
      </c>
      <c r="C1152" t="s">
        <v>1647</v>
      </c>
      <c r="D1152" t="s">
        <v>1616</v>
      </c>
      <c r="E1152" t="s">
        <v>1308</v>
      </c>
      <c r="J1152" t="s">
        <v>1367</v>
      </c>
      <c r="N1152">
        <v>0</v>
      </c>
    </row>
    <row r="1153" spans="1:14">
      <c r="A1153">
        <v>1152</v>
      </c>
      <c r="B1153" t="s">
        <v>652</v>
      </c>
      <c r="C1153" t="s">
        <v>1647</v>
      </c>
      <c r="D1153" t="s">
        <v>1616</v>
      </c>
      <c r="E1153" t="s">
        <v>1308</v>
      </c>
      <c r="J1153" t="s">
        <v>1366</v>
      </c>
      <c r="N1153">
        <v>0</v>
      </c>
    </row>
    <row r="1154" spans="1:14">
      <c r="A1154">
        <v>1153</v>
      </c>
      <c r="B1154" t="s">
        <v>652</v>
      </c>
      <c r="C1154" t="s">
        <v>1630</v>
      </c>
      <c r="D1154" t="s">
        <v>1616</v>
      </c>
      <c r="E1154" t="s">
        <v>1308</v>
      </c>
      <c r="J1154" t="s">
        <v>1572</v>
      </c>
      <c r="N1154">
        <v>0</v>
      </c>
    </row>
    <row r="1155" spans="1:14">
      <c r="A1155">
        <v>1154</v>
      </c>
      <c r="B1155" t="s">
        <v>652</v>
      </c>
      <c r="C1155" t="s">
        <v>1647</v>
      </c>
      <c r="D1155" t="s">
        <v>1616</v>
      </c>
      <c r="E1155" t="s">
        <v>1308</v>
      </c>
      <c r="J1155" t="s">
        <v>1929</v>
      </c>
      <c r="N1155">
        <v>0</v>
      </c>
    </row>
    <row r="1156" spans="1:14">
      <c r="A1156">
        <v>1155</v>
      </c>
      <c r="B1156" t="s">
        <v>652</v>
      </c>
      <c r="C1156" t="s">
        <v>1647</v>
      </c>
      <c r="D1156" t="s">
        <v>1616</v>
      </c>
      <c r="E1156" t="s">
        <v>1308</v>
      </c>
      <c r="J1156" t="s">
        <v>1573</v>
      </c>
      <c r="N1156">
        <v>0</v>
      </c>
    </row>
    <row r="1157" spans="1:14">
      <c r="A1157">
        <v>1156</v>
      </c>
      <c r="B1157" t="s">
        <v>652</v>
      </c>
      <c r="C1157" t="s">
        <v>1647</v>
      </c>
      <c r="D1157" t="s">
        <v>1616</v>
      </c>
      <c r="E1157" t="s">
        <v>1308</v>
      </c>
      <c r="J1157" t="s">
        <v>1575</v>
      </c>
      <c r="N1157">
        <v>0</v>
      </c>
    </row>
    <row r="1158" spans="1:14">
      <c r="A1158">
        <v>1157</v>
      </c>
      <c r="B1158" t="s">
        <v>989</v>
      </c>
      <c r="C1158" t="s">
        <v>1631</v>
      </c>
      <c r="D1158" t="s">
        <v>1616</v>
      </c>
      <c r="E1158" t="s">
        <v>1308</v>
      </c>
      <c r="J1158" t="s">
        <v>1930</v>
      </c>
      <c r="N1158">
        <v>0</v>
      </c>
    </row>
    <row r="1159" spans="1:14">
      <c r="A1159">
        <v>1158</v>
      </c>
      <c r="B1159" t="s">
        <v>989</v>
      </c>
      <c r="C1159" t="s">
        <v>1647</v>
      </c>
      <c r="D1159" t="s">
        <v>1616</v>
      </c>
      <c r="E1159" t="s">
        <v>1308</v>
      </c>
      <c r="J1159" t="s">
        <v>1785</v>
      </c>
      <c r="N1159">
        <v>0</v>
      </c>
    </row>
    <row r="1160" spans="1:14">
      <c r="A1160">
        <v>1159</v>
      </c>
      <c r="B1160" t="s">
        <v>989</v>
      </c>
      <c r="C1160" t="s">
        <v>1631</v>
      </c>
      <c r="D1160" t="s">
        <v>1616</v>
      </c>
      <c r="E1160" t="s">
        <v>1308</v>
      </c>
      <c r="J1160" t="s">
        <v>1931</v>
      </c>
      <c r="N1160">
        <v>0</v>
      </c>
    </row>
    <row r="1161" spans="1:14">
      <c r="A1161">
        <v>1160</v>
      </c>
      <c r="B1161" t="s">
        <v>989</v>
      </c>
      <c r="C1161" t="s">
        <v>1631</v>
      </c>
      <c r="D1161" t="s">
        <v>1616</v>
      </c>
      <c r="E1161" t="s">
        <v>1308</v>
      </c>
      <c r="J1161" t="s">
        <v>1932</v>
      </c>
      <c r="N1161">
        <v>0</v>
      </c>
    </row>
    <row r="1162" spans="1:14">
      <c r="A1162">
        <v>1161</v>
      </c>
      <c r="B1162" t="s">
        <v>989</v>
      </c>
      <c r="C1162" t="s">
        <v>1643</v>
      </c>
      <c r="D1162" t="s">
        <v>1616</v>
      </c>
      <c r="E1162" t="s">
        <v>1308</v>
      </c>
      <c r="J1162" t="s">
        <v>1933</v>
      </c>
      <c r="N1162">
        <v>0</v>
      </c>
    </row>
    <row r="1163" spans="1:14">
      <c r="A1163">
        <v>1162</v>
      </c>
      <c r="B1163" t="s">
        <v>989</v>
      </c>
      <c r="C1163" t="s">
        <v>1643</v>
      </c>
      <c r="D1163" t="s">
        <v>1616</v>
      </c>
      <c r="E1163" t="s">
        <v>1308</v>
      </c>
      <c r="J1163" t="s">
        <v>1786</v>
      </c>
      <c r="N1163">
        <v>0</v>
      </c>
    </row>
    <row r="1164" spans="1:14">
      <c r="A1164">
        <v>1163</v>
      </c>
      <c r="B1164" t="s">
        <v>989</v>
      </c>
      <c r="C1164" t="s">
        <v>1643</v>
      </c>
      <c r="D1164" t="s">
        <v>1616</v>
      </c>
      <c r="E1164" t="s">
        <v>1308</v>
      </c>
      <c r="J1164" t="s">
        <v>1787</v>
      </c>
      <c r="N1164">
        <v>0</v>
      </c>
    </row>
    <row r="1165" spans="1:14">
      <c r="A1165">
        <v>1164</v>
      </c>
      <c r="B1165" t="s">
        <v>989</v>
      </c>
      <c r="C1165" t="s">
        <v>1643</v>
      </c>
      <c r="D1165" t="s">
        <v>1616</v>
      </c>
      <c r="E1165" t="s">
        <v>1308</v>
      </c>
      <c r="J1165" t="s">
        <v>1788</v>
      </c>
      <c r="N1165">
        <v>0</v>
      </c>
    </row>
    <row r="1166" spans="1:14">
      <c r="A1166">
        <v>1165</v>
      </c>
      <c r="B1166" t="s">
        <v>989</v>
      </c>
      <c r="C1166" t="s">
        <v>1636</v>
      </c>
      <c r="D1166" t="s">
        <v>1616</v>
      </c>
      <c r="E1166" t="s">
        <v>1308</v>
      </c>
      <c r="J1166" t="s">
        <v>1789</v>
      </c>
      <c r="N1166">
        <v>0</v>
      </c>
    </row>
    <row r="1167" spans="1:14">
      <c r="A1167">
        <v>1166</v>
      </c>
      <c r="B1167" t="s">
        <v>989</v>
      </c>
      <c r="C1167" t="s">
        <v>1636</v>
      </c>
      <c r="D1167" t="s">
        <v>1616</v>
      </c>
      <c r="E1167" t="s">
        <v>1308</v>
      </c>
      <c r="J1167" t="s">
        <v>1790</v>
      </c>
      <c r="N1167">
        <v>0</v>
      </c>
    </row>
    <row r="1168" spans="1:14">
      <c r="A1168">
        <v>1167</v>
      </c>
      <c r="B1168" t="s">
        <v>989</v>
      </c>
      <c r="C1168" t="s">
        <v>1636</v>
      </c>
      <c r="D1168" t="s">
        <v>1616</v>
      </c>
      <c r="E1168" t="s">
        <v>1308</v>
      </c>
      <c r="J1168" t="s">
        <v>1790</v>
      </c>
      <c r="N1168">
        <v>0</v>
      </c>
    </row>
    <row r="1169" spans="1:14">
      <c r="A1169">
        <v>1168</v>
      </c>
      <c r="B1169" t="s">
        <v>11</v>
      </c>
      <c r="C1169" t="s">
        <v>1636</v>
      </c>
      <c r="D1169" t="s">
        <v>1616</v>
      </c>
      <c r="E1169" t="s">
        <v>1308</v>
      </c>
      <c r="J1169" t="s">
        <v>1538</v>
      </c>
      <c r="N1169">
        <v>0</v>
      </c>
    </row>
    <row r="1170" spans="1:14">
      <c r="A1170">
        <v>1169</v>
      </c>
      <c r="B1170" t="s">
        <v>11</v>
      </c>
      <c r="C1170" t="s">
        <v>1648</v>
      </c>
      <c r="D1170" t="s">
        <v>1616</v>
      </c>
      <c r="E1170" t="s">
        <v>1308</v>
      </c>
      <c r="J1170" t="s">
        <v>1534</v>
      </c>
      <c r="N1170">
        <v>0</v>
      </c>
    </row>
    <row r="1171" spans="1:14">
      <c r="A1171">
        <v>1170</v>
      </c>
      <c r="B1171" t="s">
        <v>11</v>
      </c>
      <c r="C1171" t="s">
        <v>1648</v>
      </c>
      <c r="D1171" t="s">
        <v>1616</v>
      </c>
      <c r="E1171" t="s">
        <v>1308</v>
      </c>
      <c r="J1171" t="s">
        <v>1810</v>
      </c>
      <c r="N1171">
        <v>0</v>
      </c>
    </row>
    <row r="1172" spans="1:14">
      <c r="A1172">
        <v>1171</v>
      </c>
      <c r="B1172" t="s">
        <v>11</v>
      </c>
      <c r="C1172" t="s">
        <v>1648</v>
      </c>
      <c r="D1172" t="s">
        <v>1616</v>
      </c>
      <c r="E1172" t="s">
        <v>1308</v>
      </c>
      <c r="J1172" t="s">
        <v>1810</v>
      </c>
      <c r="N1172">
        <v>0</v>
      </c>
    </row>
    <row r="1173" spans="1:14">
      <c r="A1173">
        <v>1172</v>
      </c>
      <c r="B1173" t="s">
        <v>11</v>
      </c>
      <c r="C1173" t="s">
        <v>1648</v>
      </c>
      <c r="D1173" t="s">
        <v>1616</v>
      </c>
      <c r="E1173" t="s">
        <v>1308</v>
      </c>
      <c r="J1173" t="s">
        <v>1810</v>
      </c>
      <c r="N1173">
        <v>0</v>
      </c>
    </row>
    <row r="1174" spans="1:14">
      <c r="A1174">
        <v>1173</v>
      </c>
      <c r="B1174" t="s">
        <v>11</v>
      </c>
      <c r="C1174" t="s">
        <v>1648</v>
      </c>
      <c r="D1174" t="s">
        <v>1616</v>
      </c>
      <c r="E1174" t="s">
        <v>1308</v>
      </c>
      <c r="J1174" t="s">
        <v>1532</v>
      </c>
      <c r="N1174">
        <v>0</v>
      </c>
    </row>
    <row r="1175" spans="1:14">
      <c r="A1175">
        <v>1174</v>
      </c>
      <c r="B1175" t="s">
        <v>11</v>
      </c>
      <c r="C1175" t="s">
        <v>1648</v>
      </c>
      <c r="D1175" t="s">
        <v>1616</v>
      </c>
      <c r="E1175" t="s">
        <v>1308</v>
      </c>
      <c r="J1175" t="s">
        <v>1810</v>
      </c>
      <c r="N1175">
        <v>0</v>
      </c>
    </row>
    <row r="1176" spans="1:14">
      <c r="A1176">
        <v>1175</v>
      </c>
      <c r="B1176" t="s">
        <v>11</v>
      </c>
      <c r="C1176" t="s">
        <v>1644</v>
      </c>
      <c r="D1176" t="s">
        <v>1616</v>
      </c>
      <c r="E1176" t="s">
        <v>1308</v>
      </c>
      <c r="J1176" t="s">
        <v>1810</v>
      </c>
      <c r="N1176">
        <v>0</v>
      </c>
    </row>
    <row r="1177" spans="1:14">
      <c r="A1177">
        <v>1176</v>
      </c>
      <c r="B1177" t="s">
        <v>1015</v>
      </c>
      <c r="C1177" t="s">
        <v>1645</v>
      </c>
      <c r="D1177" t="s">
        <v>1616</v>
      </c>
      <c r="E1177" t="s">
        <v>1308</v>
      </c>
      <c r="J1177" t="s">
        <v>1810</v>
      </c>
      <c r="N1177">
        <v>0</v>
      </c>
    </row>
    <row r="1178" spans="1:14">
      <c r="A1178">
        <v>1177</v>
      </c>
      <c r="B1178" t="s">
        <v>1015</v>
      </c>
      <c r="C1178" t="s">
        <v>1645</v>
      </c>
      <c r="D1178" t="s">
        <v>1616</v>
      </c>
      <c r="E1178" t="s">
        <v>1308</v>
      </c>
      <c r="J1178" t="s">
        <v>1810</v>
      </c>
      <c r="N1178">
        <v>0</v>
      </c>
    </row>
    <row r="1179" spans="1:14">
      <c r="A1179">
        <v>1178</v>
      </c>
      <c r="B1179" t="s">
        <v>1015</v>
      </c>
      <c r="C1179" t="s">
        <v>1645</v>
      </c>
      <c r="D1179" t="s">
        <v>1616</v>
      </c>
      <c r="E1179" t="s">
        <v>1308</v>
      </c>
      <c r="J1179" t="s">
        <v>1792</v>
      </c>
      <c r="N1179">
        <v>0</v>
      </c>
    </row>
    <row r="1180" spans="1:14">
      <c r="A1180">
        <v>1179</v>
      </c>
      <c r="B1180" t="s">
        <v>989</v>
      </c>
      <c r="C1180" t="s">
        <v>1636</v>
      </c>
      <c r="D1180" t="s">
        <v>1616</v>
      </c>
      <c r="E1180" t="s">
        <v>1308</v>
      </c>
      <c r="J1180" t="s">
        <v>1790</v>
      </c>
      <c r="N1180">
        <v>0</v>
      </c>
    </row>
    <row r="1181" spans="1:14">
      <c r="A1181">
        <v>1180</v>
      </c>
      <c r="B1181" t="s">
        <v>1015</v>
      </c>
      <c r="C1181" t="s">
        <v>1645</v>
      </c>
      <c r="D1181" t="s">
        <v>1616</v>
      </c>
      <c r="E1181" t="s">
        <v>1308</v>
      </c>
      <c r="J1181" t="s">
        <v>1810</v>
      </c>
      <c r="N1181">
        <v>0</v>
      </c>
    </row>
    <row r="1182" spans="1:14">
      <c r="A1182">
        <v>1181</v>
      </c>
      <c r="B1182" t="s">
        <v>1015</v>
      </c>
      <c r="C1182" t="s">
        <v>1645</v>
      </c>
      <c r="D1182" t="s">
        <v>1616</v>
      </c>
      <c r="E1182" t="s">
        <v>1308</v>
      </c>
      <c r="J1182" t="s">
        <v>1483</v>
      </c>
      <c r="N1182">
        <v>0</v>
      </c>
    </row>
    <row r="1183" spans="1:14">
      <c r="A1183">
        <v>1182</v>
      </c>
      <c r="B1183" t="s">
        <v>1015</v>
      </c>
      <c r="C1183" t="s">
        <v>1645</v>
      </c>
      <c r="D1183" t="s">
        <v>1616</v>
      </c>
      <c r="E1183" t="s">
        <v>1308</v>
      </c>
      <c r="J1183" t="s">
        <v>1484</v>
      </c>
      <c r="N1183">
        <v>0</v>
      </c>
    </row>
    <row r="1184" spans="1:14">
      <c r="A1184">
        <v>1183</v>
      </c>
      <c r="B1184" t="s">
        <v>1015</v>
      </c>
      <c r="C1184" t="s">
        <v>1645</v>
      </c>
      <c r="D1184" t="s">
        <v>1616</v>
      </c>
      <c r="E1184" t="s">
        <v>1308</v>
      </c>
      <c r="J1184" t="s">
        <v>1793</v>
      </c>
      <c r="N1184">
        <v>0</v>
      </c>
    </row>
    <row r="1185" spans="1:14">
      <c r="A1185">
        <v>1184</v>
      </c>
      <c r="B1185" t="s">
        <v>1015</v>
      </c>
      <c r="C1185" t="s">
        <v>1646</v>
      </c>
      <c r="D1185" t="s">
        <v>1616</v>
      </c>
      <c r="E1185" t="s">
        <v>1308</v>
      </c>
      <c r="J1185" t="s">
        <v>1794</v>
      </c>
      <c r="N1185">
        <v>0</v>
      </c>
    </row>
    <row r="1186" spans="1:14">
      <c r="A1186">
        <v>1185</v>
      </c>
      <c r="B1186" t="s">
        <v>1015</v>
      </c>
      <c r="C1186" t="s">
        <v>1646</v>
      </c>
      <c r="D1186" t="s">
        <v>1616</v>
      </c>
      <c r="E1186" t="s">
        <v>1308</v>
      </c>
      <c r="J1186" t="s">
        <v>1492</v>
      </c>
      <c r="N1186">
        <v>0</v>
      </c>
    </row>
    <row r="1187" spans="1:14">
      <c r="A1187">
        <v>1186</v>
      </c>
      <c r="B1187" t="s">
        <v>1015</v>
      </c>
      <c r="C1187" t="s">
        <v>1646</v>
      </c>
      <c r="D1187" t="s">
        <v>1616</v>
      </c>
      <c r="E1187" t="s">
        <v>1308</v>
      </c>
      <c r="J1187" t="s">
        <v>1493</v>
      </c>
      <c r="N1187">
        <v>0</v>
      </c>
    </row>
    <row r="1188" spans="1:14">
      <c r="A1188">
        <v>1187</v>
      </c>
      <c r="B1188" t="s">
        <v>1015</v>
      </c>
      <c r="C1188" t="s">
        <v>1646</v>
      </c>
      <c r="D1188" t="s">
        <v>1616</v>
      </c>
      <c r="E1188" t="s">
        <v>1308</v>
      </c>
      <c r="J1188" t="s">
        <v>1562</v>
      </c>
      <c r="N1188">
        <v>0</v>
      </c>
    </row>
    <row r="1189" spans="1:14">
      <c r="A1189">
        <v>1188</v>
      </c>
      <c r="B1189" t="s">
        <v>1015</v>
      </c>
      <c r="C1189" t="s">
        <v>1646</v>
      </c>
      <c r="D1189" t="s">
        <v>1616</v>
      </c>
      <c r="E1189" t="s">
        <v>1308</v>
      </c>
      <c r="J1189" t="s">
        <v>1795</v>
      </c>
      <c r="N1189">
        <v>0</v>
      </c>
    </row>
    <row r="1190" spans="1:14">
      <c r="A1190">
        <v>1189</v>
      </c>
      <c r="B1190" t="s">
        <v>1015</v>
      </c>
      <c r="C1190" t="s">
        <v>1646</v>
      </c>
      <c r="D1190" t="s">
        <v>1616</v>
      </c>
      <c r="E1190" t="s">
        <v>1308</v>
      </c>
      <c r="J1190" t="s">
        <v>1782</v>
      </c>
      <c r="N1190">
        <v>0</v>
      </c>
    </row>
    <row r="1191" spans="1:14">
      <c r="A1191">
        <v>1190</v>
      </c>
      <c r="B1191" t="s">
        <v>1015</v>
      </c>
      <c r="C1191" t="s">
        <v>1646</v>
      </c>
      <c r="D1191" t="s">
        <v>1616</v>
      </c>
      <c r="E1191" t="s">
        <v>1308</v>
      </c>
      <c r="J1191" t="s">
        <v>1782</v>
      </c>
      <c r="N1191">
        <v>0</v>
      </c>
    </row>
    <row r="1192" spans="1:14">
      <c r="A1192">
        <v>1191</v>
      </c>
      <c r="B1192" t="s">
        <v>1015</v>
      </c>
      <c r="C1192" t="s">
        <v>1646</v>
      </c>
      <c r="D1192" t="s">
        <v>1616</v>
      </c>
      <c r="E1192" t="s">
        <v>1308</v>
      </c>
      <c r="J1192" t="s">
        <v>1567</v>
      </c>
      <c r="N1192">
        <v>0</v>
      </c>
    </row>
    <row r="1193" spans="1:14">
      <c r="A1193">
        <v>1192</v>
      </c>
      <c r="B1193" t="s">
        <v>1015</v>
      </c>
      <c r="C1193" t="s">
        <v>1649</v>
      </c>
      <c r="D1193" t="s">
        <v>1616</v>
      </c>
      <c r="E1193" t="s">
        <v>1308</v>
      </c>
      <c r="J1193" t="s">
        <v>1782</v>
      </c>
      <c r="N1193">
        <v>0</v>
      </c>
    </row>
    <row r="1194" spans="1:14">
      <c r="A1194">
        <v>1193</v>
      </c>
      <c r="B1194" t="s">
        <v>1015</v>
      </c>
      <c r="C1194" t="s">
        <v>1646</v>
      </c>
      <c r="D1194" t="s">
        <v>1616</v>
      </c>
      <c r="E1194" t="s">
        <v>1308</v>
      </c>
      <c r="J1194" t="s">
        <v>1782</v>
      </c>
      <c r="N1194">
        <v>0</v>
      </c>
    </row>
    <row r="1195" spans="1:14">
      <c r="A1195">
        <v>1194</v>
      </c>
      <c r="B1195" t="s">
        <v>1015</v>
      </c>
      <c r="C1195" t="s">
        <v>1646</v>
      </c>
      <c r="D1195" t="s">
        <v>1616</v>
      </c>
      <c r="E1195" t="s">
        <v>1308</v>
      </c>
      <c r="J1195" t="s">
        <v>1782</v>
      </c>
      <c r="N1195">
        <v>0</v>
      </c>
    </row>
    <row r="1196" spans="1:14">
      <c r="A1196">
        <v>1195</v>
      </c>
      <c r="B1196" t="s">
        <v>1015</v>
      </c>
      <c r="C1196" t="s">
        <v>1646</v>
      </c>
      <c r="D1196" t="s">
        <v>1616</v>
      </c>
      <c r="E1196" t="s">
        <v>1308</v>
      </c>
      <c r="J1196" t="s">
        <v>1782</v>
      </c>
      <c r="N1196">
        <v>0</v>
      </c>
    </row>
    <row r="1197" spans="1:14">
      <c r="A1197">
        <v>1196</v>
      </c>
      <c r="B1197" t="s">
        <v>1015</v>
      </c>
      <c r="C1197" t="s">
        <v>1646</v>
      </c>
      <c r="D1197" t="s">
        <v>1616</v>
      </c>
      <c r="E1197" t="s">
        <v>1308</v>
      </c>
      <c r="J1197" t="s">
        <v>1797</v>
      </c>
      <c r="N1197">
        <v>0</v>
      </c>
    </row>
    <row r="1198" spans="1:14">
      <c r="A1198">
        <v>1197</v>
      </c>
      <c r="B1198" t="s">
        <v>1015</v>
      </c>
      <c r="C1198" t="s">
        <v>1649</v>
      </c>
      <c r="D1198" t="s">
        <v>1616</v>
      </c>
      <c r="E1198" t="s">
        <v>1308</v>
      </c>
      <c r="J1198" t="s">
        <v>1782</v>
      </c>
      <c r="N1198">
        <v>0</v>
      </c>
    </row>
    <row r="1199" spans="1:14">
      <c r="A1199">
        <v>1198</v>
      </c>
      <c r="B1199" t="s">
        <v>1015</v>
      </c>
      <c r="C1199" t="s">
        <v>1649</v>
      </c>
      <c r="D1199" t="s">
        <v>1616</v>
      </c>
      <c r="E1199" t="s">
        <v>1308</v>
      </c>
      <c r="J1199" t="s">
        <v>1782</v>
      </c>
      <c r="N1199">
        <v>0</v>
      </c>
    </row>
    <row r="1200" spans="1:14">
      <c r="A1200">
        <v>1199</v>
      </c>
      <c r="B1200" t="s">
        <v>1015</v>
      </c>
      <c r="C1200" t="s">
        <v>1649</v>
      </c>
      <c r="D1200" t="s">
        <v>1616</v>
      </c>
      <c r="E1200" t="s">
        <v>1308</v>
      </c>
      <c r="J1200" t="s">
        <v>1782</v>
      </c>
      <c r="N1200">
        <v>0</v>
      </c>
    </row>
    <row r="1201" spans="1:14">
      <c r="A1201">
        <v>1200</v>
      </c>
      <c r="B1201" t="s">
        <v>1015</v>
      </c>
      <c r="C1201" t="s">
        <v>1649</v>
      </c>
      <c r="D1201" t="s">
        <v>1616</v>
      </c>
      <c r="E1201" t="s">
        <v>1308</v>
      </c>
      <c r="J1201" t="s">
        <v>1782</v>
      </c>
      <c r="N1201">
        <v>0</v>
      </c>
    </row>
    <row r="1202" spans="1:14">
      <c r="A1202">
        <v>1201</v>
      </c>
      <c r="B1202" t="s">
        <v>652</v>
      </c>
      <c r="C1202" t="s">
        <v>1649</v>
      </c>
      <c r="D1202" t="s">
        <v>1616</v>
      </c>
      <c r="E1202" t="s">
        <v>1308</v>
      </c>
      <c r="J1202" t="s">
        <v>1782</v>
      </c>
      <c r="N1202">
        <v>0</v>
      </c>
    </row>
    <row r="1203" spans="1:14">
      <c r="A1203">
        <v>1202</v>
      </c>
      <c r="B1203" t="s">
        <v>652</v>
      </c>
      <c r="C1203" t="s">
        <v>1649</v>
      </c>
      <c r="D1203" t="s">
        <v>1616</v>
      </c>
      <c r="E1203" t="s">
        <v>1308</v>
      </c>
      <c r="J1203" t="s">
        <v>1782</v>
      </c>
      <c r="N1203">
        <v>0</v>
      </c>
    </row>
    <row r="1204" spans="1:14">
      <c r="A1204">
        <v>1203</v>
      </c>
      <c r="B1204" t="s">
        <v>652</v>
      </c>
      <c r="C1204" t="s">
        <v>1649</v>
      </c>
      <c r="D1204" t="s">
        <v>1616</v>
      </c>
      <c r="E1204" t="s">
        <v>1308</v>
      </c>
      <c r="J1204" t="s">
        <v>1782</v>
      </c>
      <c r="N1204">
        <v>0</v>
      </c>
    </row>
    <row r="1205" spans="1:14">
      <c r="A1205">
        <v>1204</v>
      </c>
      <c r="B1205" t="s">
        <v>652</v>
      </c>
      <c r="C1205" t="s">
        <v>1649</v>
      </c>
      <c r="D1205" t="s">
        <v>1616</v>
      </c>
      <c r="E1205" t="s">
        <v>1308</v>
      </c>
      <c r="J1205" t="s">
        <v>1782</v>
      </c>
      <c r="N1205">
        <v>0</v>
      </c>
    </row>
    <row r="1206" spans="1:14">
      <c r="A1206">
        <v>1205</v>
      </c>
      <c r="B1206" t="s">
        <v>652</v>
      </c>
      <c r="C1206" t="s">
        <v>1641</v>
      </c>
      <c r="D1206" t="s">
        <v>1616</v>
      </c>
      <c r="E1206" t="s">
        <v>1308</v>
      </c>
      <c r="J1206" t="s">
        <v>1798</v>
      </c>
      <c r="N1206">
        <v>0</v>
      </c>
    </row>
    <row r="1207" spans="1:14">
      <c r="A1207">
        <v>1206</v>
      </c>
      <c r="B1207" t="s">
        <v>652</v>
      </c>
      <c r="C1207" t="s">
        <v>1647</v>
      </c>
      <c r="D1207" t="s">
        <v>1616</v>
      </c>
      <c r="E1207" t="s">
        <v>1308</v>
      </c>
      <c r="J1207" t="s">
        <v>1799</v>
      </c>
      <c r="N1207">
        <v>0</v>
      </c>
    </row>
    <row r="1208" spans="1:14">
      <c r="A1208">
        <v>1207</v>
      </c>
      <c r="B1208" t="s">
        <v>652</v>
      </c>
      <c r="C1208" t="s">
        <v>1647</v>
      </c>
      <c r="D1208" t="s">
        <v>1616</v>
      </c>
      <c r="E1208" t="s">
        <v>1308</v>
      </c>
      <c r="J1208" t="s">
        <v>1383</v>
      </c>
      <c r="N1208">
        <v>0</v>
      </c>
    </row>
    <row r="1209" spans="1:14">
      <c r="A1209">
        <v>1208</v>
      </c>
      <c r="B1209" t="s">
        <v>652</v>
      </c>
      <c r="C1209" t="s">
        <v>1647</v>
      </c>
      <c r="D1209" t="s">
        <v>1616</v>
      </c>
      <c r="E1209" t="s">
        <v>1308</v>
      </c>
      <c r="J1209" t="s">
        <v>1376</v>
      </c>
      <c r="N1209">
        <v>0</v>
      </c>
    </row>
    <row r="1210" spans="1:14">
      <c r="A1210">
        <v>1209</v>
      </c>
      <c r="B1210" t="s">
        <v>652</v>
      </c>
      <c r="C1210" t="s">
        <v>1647</v>
      </c>
      <c r="D1210" t="s">
        <v>1616</v>
      </c>
      <c r="E1210" t="s">
        <v>1308</v>
      </c>
      <c r="J1210" t="s">
        <v>1942</v>
      </c>
      <c r="N1210">
        <v>0</v>
      </c>
    </row>
    <row r="1211" spans="1:14">
      <c r="A1211">
        <v>1210</v>
      </c>
      <c r="B1211" t="s">
        <v>652</v>
      </c>
      <c r="C1211" t="s">
        <v>1647</v>
      </c>
      <c r="D1211" t="s">
        <v>1616</v>
      </c>
      <c r="E1211" t="s">
        <v>1308</v>
      </c>
      <c r="J1211" t="s">
        <v>1373</v>
      </c>
      <c r="N1211">
        <v>0</v>
      </c>
    </row>
    <row r="1212" spans="1:14">
      <c r="A1212">
        <v>1211</v>
      </c>
      <c r="B1212" t="s">
        <v>652</v>
      </c>
      <c r="C1212" t="s">
        <v>1647</v>
      </c>
      <c r="D1212" t="s">
        <v>1616</v>
      </c>
      <c r="E1212" t="s">
        <v>1308</v>
      </c>
      <c r="J1212" t="s">
        <v>1371</v>
      </c>
      <c r="N1212">
        <v>0</v>
      </c>
    </row>
    <row r="1213" spans="1:14">
      <c r="A1213">
        <v>1212</v>
      </c>
      <c r="B1213" t="s">
        <v>989</v>
      </c>
      <c r="C1213" t="s">
        <v>1649</v>
      </c>
      <c r="D1213" t="s">
        <v>1616</v>
      </c>
      <c r="E1213" t="s">
        <v>1308</v>
      </c>
      <c r="J1213" t="s">
        <v>1388</v>
      </c>
      <c r="N1213">
        <v>0</v>
      </c>
    </row>
    <row r="1214" spans="1:14">
      <c r="A1214">
        <v>1213</v>
      </c>
      <c r="B1214" t="s">
        <v>652</v>
      </c>
      <c r="C1214" t="s">
        <v>1647</v>
      </c>
      <c r="D1214" t="s">
        <v>1616</v>
      </c>
      <c r="E1214" t="s">
        <v>1308</v>
      </c>
      <c r="J1214" t="s">
        <v>1374</v>
      </c>
      <c r="N1214">
        <v>0</v>
      </c>
    </row>
    <row r="1215" spans="1:14">
      <c r="A1215">
        <v>1214</v>
      </c>
      <c r="B1215" t="s">
        <v>652</v>
      </c>
      <c r="C1215" t="s">
        <v>1647</v>
      </c>
      <c r="D1215" t="s">
        <v>1616</v>
      </c>
      <c r="E1215" t="s">
        <v>1308</v>
      </c>
      <c r="J1215" t="s">
        <v>1941</v>
      </c>
      <c r="N1215">
        <v>0</v>
      </c>
    </row>
    <row r="1216" spans="1:14">
      <c r="A1216">
        <v>1215</v>
      </c>
      <c r="B1216" t="s">
        <v>652</v>
      </c>
      <c r="C1216" t="s">
        <v>1647</v>
      </c>
      <c r="D1216" t="s">
        <v>1616</v>
      </c>
      <c r="E1216" t="s">
        <v>1308</v>
      </c>
      <c r="J1216" t="s">
        <v>1800</v>
      </c>
      <c r="N1216">
        <v>0</v>
      </c>
    </row>
    <row r="1217" spans="1:14">
      <c r="A1217">
        <v>1216</v>
      </c>
      <c r="B1217" t="s">
        <v>652</v>
      </c>
      <c r="C1217" t="s">
        <v>1647</v>
      </c>
      <c r="D1217" t="s">
        <v>1616</v>
      </c>
      <c r="E1217" t="s">
        <v>1308</v>
      </c>
      <c r="J1217" t="s">
        <v>1378</v>
      </c>
      <c r="N1217">
        <v>0</v>
      </c>
    </row>
    <row r="1218" spans="1:14">
      <c r="A1218">
        <v>1217</v>
      </c>
      <c r="B1218" t="s">
        <v>652</v>
      </c>
      <c r="C1218" t="s">
        <v>1647</v>
      </c>
      <c r="D1218" t="s">
        <v>1616</v>
      </c>
      <c r="E1218" t="s">
        <v>1308</v>
      </c>
      <c r="J1218" t="s">
        <v>1379</v>
      </c>
      <c r="N1218">
        <v>0</v>
      </c>
    </row>
    <row r="1219" spans="1:14">
      <c r="A1219">
        <v>1218</v>
      </c>
      <c r="B1219" t="s">
        <v>652</v>
      </c>
      <c r="C1219" t="s">
        <v>1647</v>
      </c>
      <c r="D1219" t="s">
        <v>1616</v>
      </c>
      <c r="E1219" t="s">
        <v>1308</v>
      </c>
      <c r="J1219" t="s">
        <v>1801</v>
      </c>
      <c r="N1219">
        <v>0</v>
      </c>
    </row>
    <row r="1220" spans="1:14">
      <c r="A1220">
        <v>1219</v>
      </c>
      <c r="B1220" t="s">
        <v>989</v>
      </c>
      <c r="C1220" t="s">
        <v>1647</v>
      </c>
      <c r="D1220" t="s">
        <v>1616</v>
      </c>
      <c r="E1220" t="s">
        <v>1308</v>
      </c>
      <c r="J1220" t="s">
        <v>1802</v>
      </c>
      <c r="N1220">
        <v>0</v>
      </c>
    </row>
    <row r="1221" spans="1:14">
      <c r="A1221">
        <v>1220</v>
      </c>
      <c r="B1221" t="s">
        <v>652</v>
      </c>
      <c r="C1221" t="s">
        <v>1647</v>
      </c>
      <c r="D1221" t="s">
        <v>1616</v>
      </c>
      <c r="E1221" t="s">
        <v>1308</v>
      </c>
      <c r="J1221" t="s">
        <v>1401</v>
      </c>
      <c r="N1221">
        <v>0</v>
      </c>
    </row>
    <row r="1222" spans="1:14">
      <c r="A1222">
        <v>1221</v>
      </c>
      <c r="B1222" t="s">
        <v>652</v>
      </c>
      <c r="C1222" t="s">
        <v>1647</v>
      </c>
      <c r="D1222" t="s">
        <v>1616</v>
      </c>
      <c r="E1222" t="s">
        <v>1308</v>
      </c>
      <c r="J1222" t="s">
        <v>1402</v>
      </c>
      <c r="N1222">
        <v>0</v>
      </c>
    </row>
    <row r="1223" spans="1:14">
      <c r="A1223">
        <v>1222</v>
      </c>
      <c r="B1223" t="s">
        <v>652</v>
      </c>
      <c r="C1223" t="s">
        <v>1647</v>
      </c>
      <c r="D1223" t="s">
        <v>1616</v>
      </c>
      <c r="E1223" t="s">
        <v>1308</v>
      </c>
      <c r="J1223" t="s">
        <v>1370</v>
      </c>
      <c r="N1223">
        <v>0</v>
      </c>
    </row>
    <row r="1224" spans="1:14">
      <c r="A1224">
        <v>1223</v>
      </c>
      <c r="B1224" t="s">
        <v>989</v>
      </c>
      <c r="C1224" t="s">
        <v>1650</v>
      </c>
      <c r="D1224" t="s">
        <v>1616</v>
      </c>
      <c r="E1224" t="s">
        <v>1308</v>
      </c>
      <c r="J1224" t="s">
        <v>1803</v>
      </c>
      <c r="N1224">
        <v>0</v>
      </c>
    </row>
    <row r="1225" spans="1:14">
      <c r="A1225">
        <v>1224</v>
      </c>
      <c r="B1225" t="s">
        <v>989</v>
      </c>
      <c r="C1225" t="s">
        <v>1647</v>
      </c>
      <c r="D1225" t="s">
        <v>1616</v>
      </c>
      <c r="E1225" t="s">
        <v>1308</v>
      </c>
      <c r="J1225" t="s">
        <v>1804</v>
      </c>
      <c r="N1225">
        <v>0</v>
      </c>
    </row>
    <row r="1226" spans="1:14">
      <c r="A1226">
        <v>1225</v>
      </c>
      <c r="B1226" t="s">
        <v>989</v>
      </c>
      <c r="C1226" t="s">
        <v>1647</v>
      </c>
      <c r="D1226" t="s">
        <v>1616</v>
      </c>
      <c r="E1226" t="s">
        <v>1308</v>
      </c>
      <c r="J1226" t="s">
        <v>1805</v>
      </c>
      <c r="N1226">
        <v>0</v>
      </c>
    </row>
    <row r="1227" spans="1:14">
      <c r="A1227">
        <v>1226</v>
      </c>
      <c r="B1227" t="s">
        <v>989</v>
      </c>
      <c r="C1227" t="s">
        <v>1647</v>
      </c>
      <c r="D1227" t="s">
        <v>1616</v>
      </c>
      <c r="E1227" t="s">
        <v>1308</v>
      </c>
      <c r="J1227" t="s">
        <v>1806</v>
      </c>
      <c r="N1227">
        <v>0</v>
      </c>
    </row>
    <row r="1228" spans="1:14">
      <c r="A1228">
        <v>1227</v>
      </c>
      <c r="B1228" t="s">
        <v>989</v>
      </c>
      <c r="C1228" t="s">
        <v>1647</v>
      </c>
      <c r="D1228" t="s">
        <v>1616</v>
      </c>
      <c r="E1228" t="s">
        <v>1308</v>
      </c>
      <c r="J1228" t="s">
        <v>1651</v>
      </c>
      <c r="N1228">
        <v>0</v>
      </c>
    </row>
    <row r="1229" spans="1:14">
      <c r="A1229">
        <v>1228</v>
      </c>
      <c r="B1229" t="s">
        <v>989</v>
      </c>
      <c r="C1229" t="s">
        <v>1647</v>
      </c>
      <c r="D1229" t="s">
        <v>1616</v>
      </c>
      <c r="E1229" t="s">
        <v>1308</v>
      </c>
      <c r="J1229" t="s">
        <v>1404</v>
      </c>
      <c r="N1229">
        <v>0</v>
      </c>
    </row>
    <row r="1230" spans="1:14">
      <c r="A1230">
        <v>1229</v>
      </c>
      <c r="B1230" t="s">
        <v>989</v>
      </c>
      <c r="C1230" t="s">
        <v>1652</v>
      </c>
      <c r="D1230" t="s">
        <v>1616</v>
      </c>
      <c r="E1230" t="s">
        <v>1308</v>
      </c>
      <c r="J1230" t="s">
        <v>1807</v>
      </c>
      <c r="N1230">
        <v>0</v>
      </c>
    </row>
    <row r="1231" spans="1:14">
      <c r="A1231">
        <v>1230</v>
      </c>
      <c r="B1231" t="s">
        <v>989</v>
      </c>
      <c r="C1231" t="s">
        <v>1643</v>
      </c>
      <c r="D1231" t="s">
        <v>1616</v>
      </c>
      <c r="E1231" t="s">
        <v>1308</v>
      </c>
      <c r="J1231" t="s">
        <v>1934</v>
      </c>
      <c r="N1231">
        <v>0</v>
      </c>
    </row>
    <row r="1232" spans="1:14">
      <c r="A1232">
        <v>1231</v>
      </c>
      <c r="B1232" t="s">
        <v>989</v>
      </c>
      <c r="C1232" t="s">
        <v>1652</v>
      </c>
      <c r="D1232" t="s">
        <v>1616</v>
      </c>
      <c r="E1232" t="s">
        <v>1308</v>
      </c>
      <c r="J1232" t="s">
        <v>1808</v>
      </c>
      <c r="N1232">
        <v>0</v>
      </c>
    </row>
    <row r="1233" spans="1:14">
      <c r="A1233">
        <v>1232</v>
      </c>
      <c r="B1233" t="s">
        <v>989</v>
      </c>
      <c r="C1233" t="s">
        <v>1643</v>
      </c>
      <c r="D1233" t="s">
        <v>1616</v>
      </c>
      <c r="E1233" t="s">
        <v>1308</v>
      </c>
      <c r="J1233" t="s">
        <v>1809</v>
      </c>
      <c r="N1233">
        <v>0</v>
      </c>
    </row>
    <row r="1234" spans="1:14">
      <c r="A1234">
        <v>1233</v>
      </c>
      <c r="B1234" t="s">
        <v>989</v>
      </c>
      <c r="C1234" t="s">
        <v>1652</v>
      </c>
      <c r="D1234" t="s">
        <v>1616</v>
      </c>
      <c r="E1234" t="s">
        <v>1308</v>
      </c>
      <c r="J1234" t="s">
        <v>1790</v>
      </c>
      <c r="N1234">
        <v>0</v>
      </c>
    </row>
    <row r="1235" spans="1:14">
      <c r="A1235">
        <v>1234</v>
      </c>
      <c r="B1235" t="s">
        <v>989</v>
      </c>
      <c r="C1235" t="s">
        <v>1643</v>
      </c>
      <c r="D1235" t="s">
        <v>1616</v>
      </c>
      <c r="E1235" t="s">
        <v>1308</v>
      </c>
      <c r="J1235" t="s">
        <v>1790</v>
      </c>
      <c r="N1235">
        <v>0</v>
      </c>
    </row>
    <row r="1236" spans="1:14">
      <c r="A1236">
        <v>1235</v>
      </c>
      <c r="B1236" t="s">
        <v>989</v>
      </c>
      <c r="C1236" t="s">
        <v>1636</v>
      </c>
      <c r="D1236" t="s">
        <v>1616</v>
      </c>
      <c r="E1236" t="s">
        <v>1308</v>
      </c>
      <c r="J1236" t="s">
        <v>1790</v>
      </c>
      <c r="N1236">
        <v>0</v>
      </c>
    </row>
    <row r="1237" spans="1:14">
      <c r="A1237">
        <v>1236</v>
      </c>
      <c r="B1237" t="s">
        <v>989</v>
      </c>
      <c r="C1237" t="s">
        <v>1636</v>
      </c>
      <c r="D1237" t="s">
        <v>1616</v>
      </c>
      <c r="E1237" t="s">
        <v>1308</v>
      </c>
      <c r="J1237" t="s">
        <v>1790</v>
      </c>
      <c r="N1237">
        <v>0</v>
      </c>
    </row>
    <row r="1238" spans="1:14">
      <c r="A1238">
        <v>1237</v>
      </c>
      <c r="B1238" t="s">
        <v>989</v>
      </c>
      <c r="C1238" t="s">
        <v>1636</v>
      </c>
      <c r="D1238" t="s">
        <v>1616</v>
      </c>
      <c r="E1238" t="s">
        <v>1308</v>
      </c>
      <c r="J1238" t="s">
        <v>1790</v>
      </c>
      <c r="N1238">
        <v>0</v>
      </c>
    </row>
    <row r="1239" spans="1:14">
      <c r="A1239">
        <v>1238</v>
      </c>
      <c r="B1239" t="s">
        <v>989</v>
      </c>
      <c r="C1239" t="s">
        <v>1636</v>
      </c>
      <c r="D1239" t="s">
        <v>1616</v>
      </c>
      <c r="E1239" t="s">
        <v>1308</v>
      </c>
      <c r="J1239" t="s">
        <v>1790</v>
      </c>
      <c r="N1239">
        <v>0</v>
      </c>
    </row>
    <row r="1240" spans="1:14">
      <c r="A1240">
        <v>1239</v>
      </c>
      <c r="B1240" t="s">
        <v>11</v>
      </c>
      <c r="C1240" t="s">
        <v>1636</v>
      </c>
      <c r="D1240" t="s">
        <v>1616</v>
      </c>
      <c r="E1240" t="s">
        <v>1308</v>
      </c>
      <c r="J1240" t="s">
        <v>1536</v>
      </c>
      <c r="N1240">
        <v>0</v>
      </c>
    </row>
    <row r="1241" spans="1:14">
      <c r="A1241">
        <v>1240</v>
      </c>
      <c r="B1241" t="s">
        <v>11</v>
      </c>
      <c r="C1241" t="s">
        <v>1648</v>
      </c>
      <c r="D1241" t="s">
        <v>1653</v>
      </c>
      <c r="E1241" t="s">
        <v>1308</v>
      </c>
      <c r="J1241" t="s">
        <v>1561</v>
      </c>
      <c r="N1241">
        <v>0</v>
      </c>
    </row>
    <row r="1242" spans="1:14">
      <c r="A1242">
        <v>1241</v>
      </c>
      <c r="B1242" t="s">
        <v>11</v>
      </c>
      <c r="C1242" t="s">
        <v>1648</v>
      </c>
      <c r="D1242" t="s">
        <v>1616</v>
      </c>
      <c r="E1242" t="s">
        <v>1308</v>
      </c>
      <c r="J1242" t="s">
        <v>1535</v>
      </c>
      <c r="N1242">
        <v>0</v>
      </c>
    </row>
    <row r="1243" spans="1:14">
      <c r="A1243">
        <v>1242</v>
      </c>
      <c r="B1243" t="s">
        <v>11</v>
      </c>
      <c r="C1243" t="s">
        <v>1648</v>
      </c>
      <c r="D1243" t="s">
        <v>1616</v>
      </c>
      <c r="E1243" t="s">
        <v>1308</v>
      </c>
      <c r="J1243" t="s">
        <v>1810</v>
      </c>
      <c r="N1243">
        <v>0</v>
      </c>
    </row>
    <row r="1244" spans="1:14">
      <c r="A1244">
        <v>1243</v>
      </c>
      <c r="B1244" t="s">
        <v>11</v>
      </c>
      <c r="C1244" t="s">
        <v>1648</v>
      </c>
      <c r="D1244" t="s">
        <v>1616</v>
      </c>
      <c r="E1244" t="s">
        <v>1308</v>
      </c>
      <c r="J1244" t="s">
        <v>1560</v>
      </c>
      <c r="N1244">
        <v>0</v>
      </c>
    </row>
    <row r="1245" spans="1:14">
      <c r="A1245">
        <v>1244</v>
      </c>
      <c r="B1245" t="s">
        <v>11</v>
      </c>
      <c r="C1245" t="s">
        <v>1648</v>
      </c>
      <c r="D1245" t="s">
        <v>1616</v>
      </c>
      <c r="E1245" t="s">
        <v>1308</v>
      </c>
      <c r="J1245" t="s">
        <v>1811</v>
      </c>
      <c r="N1245">
        <v>0</v>
      </c>
    </row>
    <row r="1246" spans="1:14">
      <c r="A1246">
        <v>1245</v>
      </c>
      <c r="B1246" t="s">
        <v>11</v>
      </c>
      <c r="C1246" t="s">
        <v>1648</v>
      </c>
      <c r="D1246" t="s">
        <v>1616</v>
      </c>
      <c r="E1246" t="s">
        <v>1308</v>
      </c>
      <c r="J1246" t="s">
        <v>1779</v>
      </c>
      <c r="N1246">
        <v>0</v>
      </c>
    </row>
    <row r="1247" spans="1:14">
      <c r="A1247">
        <v>1246</v>
      </c>
      <c r="B1247" t="s">
        <v>11</v>
      </c>
      <c r="C1247" t="s">
        <v>1648</v>
      </c>
      <c r="D1247" t="s">
        <v>1616</v>
      </c>
      <c r="E1247" t="s">
        <v>1308</v>
      </c>
      <c r="J1247" t="s">
        <v>1810</v>
      </c>
      <c r="N1247">
        <v>0</v>
      </c>
    </row>
    <row r="1248" spans="1:14">
      <c r="A1248">
        <v>1247</v>
      </c>
      <c r="B1248" t="s">
        <v>1015</v>
      </c>
      <c r="C1248" t="s">
        <v>1645</v>
      </c>
      <c r="D1248" t="s">
        <v>1616</v>
      </c>
      <c r="E1248" t="s">
        <v>1308</v>
      </c>
      <c r="J1248" t="s">
        <v>1812</v>
      </c>
      <c r="N1248">
        <v>0</v>
      </c>
    </row>
    <row r="1249" spans="1:14">
      <c r="A1249">
        <v>1248</v>
      </c>
      <c r="B1249" t="s">
        <v>1015</v>
      </c>
      <c r="C1249" t="s">
        <v>1645</v>
      </c>
      <c r="D1249" t="s">
        <v>1616</v>
      </c>
      <c r="E1249" t="s">
        <v>1308</v>
      </c>
      <c r="J1249" t="s">
        <v>1810</v>
      </c>
      <c r="N1249">
        <v>0</v>
      </c>
    </row>
    <row r="1250" spans="1:14">
      <c r="A1250">
        <v>1249</v>
      </c>
      <c r="B1250" t="s">
        <v>1015</v>
      </c>
      <c r="C1250" t="s">
        <v>1645</v>
      </c>
      <c r="D1250" t="s">
        <v>1616</v>
      </c>
      <c r="E1250" t="s">
        <v>1308</v>
      </c>
      <c r="J1250" t="s">
        <v>1810</v>
      </c>
      <c r="N1250">
        <v>0</v>
      </c>
    </row>
    <row r="1251" spans="1:14">
      <c r="A1251">
        <v>1250</v>
      </c>
      <c r="B1251" t="s">
        <v>1015</v>
      </c>
      <c r="C1251" t="s">
        <v>1645</v>
      </c>
      <c r="D1251" t="s">
        <v>1616</v>
      </c>
      <c r="E1251" t="s">
        <v>1308</v>
      </c>
      <c r="J1251" t="s">
        <v>1485</v>
      </c>
      <c r="N1251">
        <v>0</v>
      </c>
    </row>
    <row r="1252" spans="1:14">
      <c r="A1252">
        <v>1251</v>
      </c>
      <c r="B1252" t="s">
        <v>1015</v>
      </c>
      <c r="C1252" t="s">
        <v>1645</v>
      </c>
      <c r="D1252" t="s">
        <v>1616</v>
      </c>
      <c r="E1252" t="s">
        <v>1308</v>
      </c>
      <c r="J1252" t="s">
        <v>1486</v>
      </c>
      <c r="N1252">
        <v>0</v>
      </c>
    </row>
    <row r="1253" spans="1:14">
      <c r="A1253">
        <v>1252</v>
      </c>
      <c r="B1253" t="s">
        <v>1015</v>
      </c>
      <c r="C1253" t="s">
        <v>1646</v>
      </c>
      <c r="D1253" t="s">
        <v>1654</v>
      </c>
      <c r="E1253" t="s">
        <v>1308</v>
      </c>
      <c r="J1253" t="s">
        <v>1488</v>
      </c>
      <c r="N1253">
        <v>0</v>
      </c>
    </row>
    <row r="1254" spans="1:14">
      <c r="A1254">
        <v>1253</v>
      </c>
      <c r="B1254" t="s">
        <v>1015</v>
      </c>
      <c r="C1254" t="s">
        <v>1646</v>
      </c>
      <c r="D1254" t="s">
        <v>1616</v>
      </c>
      <c r="E1254" t="s">
        <v>1308</v>
      </c>
      <c r="J1254" t="s">
        <v>1491</v>
      </c>
      <c r="N1254">
        <v>0</v>
      </c>
    </row>
    <row r="1255" spans="1:14">
      <c r="A1255">
        <v>1254</v>
      </c>
      <c r="B1255" t="s">
        <v>1015</v>
      </c>
      <c r="C1255" t="s">
        <v>1646</v>
      </c>
      <c r="D1255" t="s">
        <v>1616</v>
      </c>
      <c r="E1255" t="s">
        <v>1308</v>
      </c>
      <c r="J1255" t="s">
        <v>1935</v>
      </c>
      <c r="N1255">
        <v>0</v>
      </c>
    </row>
    <row r="1256" spans="1:14">
      <c r="A1256">
        <v>1255</v>
      </c>
      <c r="B1256" t="s">
        <v>1015</v>
      </c>
      <c r="C1256" t="s">
        <v>1646</v>
      </c>
      <c r="D1256" t="s">
        <v>1616</v>
      </c>
      <c r="E1256" t="s">
        <v>1308</v>
      </c>
      <c r="J1256" t="s">
        <v>1565</v>
      </c>
      <c r="N1256">
        <v>0</v>
      </c>
    </row>
    <row r="1257" spans="1:14">
      <c r="A1257">
        <v>1256</v>
      </c>
      <c r="B1257" t="s">
        <v>1015</v>
      </c>
      <c r="C1257" t="s">
        <v>1646</v>
      </c>
      <c r="D1257" t="s">
        <v>1616</v>
      </c>
      <c r="E1257" t="s">
        <v>1308</v>
      </c>
      <c r="J1257" t="s">
        <v>1935</v>
      </c>
      <c r="N1257">
        <v>0</v>
      </c>
    </row>
    <row r="1258" spans="1:14">
      <c r="A1258">
        <v>1257</v>
      </c>
      <c r="B1258" t="s">
        <v>1015</v>
      </c>
      <c r="C1258" t="s">
        <v>1646</v>
      </c>
      <c r="D1258" t="s">
        <v>1616</v>
      </c>
      <c r="E1258" t="s">
        <v>1308</v>
      </c>
      <c r="J1258" t="s">
        <v>1935</v>
      </c>
      <c r="N1258">
        <v>0</v>
      </c>
    </row>
    <row r="1259" spans="1:14">
      <c r="A1259">
        <v>1258</v>
      </c>
      <c r="B1259" t="s">
        <v>1015</v>
      </c>
      <c r="C1259" t="s">
        <v>1646</v>
      </c>
      <c r="D1259" t="s">
        <v>1616</v>
      </c>
      <c r="E1259" t="s">
        <v>1308</v>
      </c>
      <c r="J1259" t="s">
        <v>1935</v>
      </c>
      <c r="N1259">
        <v>0</v>
      </c>
    </row>
    <row r="1260" spans="1:14">
      <c r="A1260">
        <v>1259</v>
      </c>
      <c r="B1260" t="s">
        <v>1015</v>
      </c>
      <c r="C1260" t="s">
        <v>1649</v>
      </c>
      <c r="D1260" t="s">
        <v>1616</v>
      </c>
      <c r="E1260" t="s">
        <v>1308</v>
      </c>
      <c r="J1260" t="s">
        <v>1935</v>
      </c>
      <c r="N1260">
        <v>0</v>
      </c>
    </row>
    <row r="1261" spans="1:14">
      <c r="A1261">
        <v>1260</v>
      </c>
      <c r="B1261" t="s">
        <v>989</v>
      </c>
      <c r="C1261" t="s">
        <v>1649</v>
      </c>
      <c r="D1261" t="s">
        <v>1616</v>
      </c>
      <c r="E1261" t="s">
        <v>1308</v>
      </c>
      <c r="J1261" t="s">
        <v>1782</v>
      </c>
      <c r="N1261">
        <v>0</v>
      </c>
    </row>
    <row r="1262" spans="1:14">
      <c r="A1262">
        <v>1261</v>
      </c>
      <c r="B1262" t="s">
        <v>989</v>
      </c>
      <c r="C1262" t="s">
        <v>1649</v>
      </c>
      <c r="D1262" t="s">
        <v>1616</v>
      </c>
      <c r="E1262" t="s">
        <v>1308</v>
      </c>
      <c r="J1262" t="s">
        <v>1782</v>
      </c>
      <c r="N1262">
        <v>0</v>
      </c>
    </row>
    <row r="1263" spans="1:14">
      <c r="A1263">
        <v>1262</v>
      </c>
      <c r="B1263" t="s">
        <v>989</v>
      </c>
      <c r="C1263" t="s">
        <v>1649</v>
      </c>
      <c r="D1263" t="s">
        <v>1616</v>
      </c>
      <c r="E1263" t="s">
        <v>1308</v>
      </c>
      <c r="J1263" t="s">
        <v>1782</v>
      </c>
      <c r="N1263">
        <v>0</v>
      </c>
    </row>
    <row r="1264" spans="1:14">
      <c r="A1264">
        <v>1263</v>
      </c>
      <c r="B1264" t="s">
        <v>989</v>
      </c>
      <c r="C1264" t="s">
        <v>1649</v>
      </c>
      <c r="D1264" t="s">
        <v>1616</v>
      </c>
      <c r="E1264" t="s">
        <v>1308</v>
      </c>
      <c r="J1264" t="s">
        <v>1375</v>
      </c>
      <c r="N1264">
        <v>0</v>
      </c>
    </row>
    <row r="1265" spans="1:14">
      <c r="A1265">
        <v>1264</v>
      </c>
      <c r="B1265" t="s">
        <v>989</v>
      </c>
      <c r="C1265" t="s">
        <v>1647</v>
      </c>
      <c r="D1265" t="s">
        <v>1616</v>
      </c>
      <c r="E1265" t="s">
        <v>1308</v>
      </c>
      <c r="J1265" t="s">
        <v>1940</v>
      </c>
      <c r="N1265">
        <v>0</v>
      </c>
    </row>
    <row r="1266" spans="1:14">
      <c r="A1266">
        <v>1265</v>
      </c>
      <c r="B1266" t="s">
        <v>989</v>
      </c>
      <c r="C1266" t="s">
        <v>1649</v>
      </c>
      <c r="D1266" t="s">
        <v>1616</v>
      </c>
      <c r="E1266" t="s">
        <v>1308</v>
      </c>
      <c r="J1266" t="s">
        <v>1814</v>
      </c>
      <c r="N1266">
        <v>0</v>
      </c>
    </row>
    <row r="1267" spans="1:14">
      <c r="A1267">
        <v>1266</v>
      </c>
      <c r="B1267" t="s">
        <v>989</v>
      </c>
      <c r="C1267" t="s">
        <v>1649</v>
      </c>
      <c r="D1267" t="s">
        <v>1616</v>
      </c>
      <c r="E1267" t="s">
        <v>1308</v>
      </c>
      <c r="J1267" t="s">
        <v>1389</v>
      </c>
      <c r="N1267">
        <v>0</v>
      </c>
    </row>
    <row r="1268" spans="1:14">
      <c r="A1268">
        <v>1267</v>
      </c>
      <c r="B1268" t="s">
        <v>989</v>
      </c>
      <c r="C1268" t="s">
        <v>1649</v>
      </c>
      <c r="D1268" t="s">
        <v>1616</v>
      </c>
      <c r="E1268" t="s">
        <v>1308</v>
      </c>
      <c r="J1268" t="s">
        <v>1390</v>
      </c>
      <c r="N1268">
        <v>0</v>
      </c>
    </row>
    <row r="1269" spans="1:14">
      <c r="A1269">
        <v>1268</v>
      </c>
      <c r="B1269" t="s">
        <v>989</v>
      </c>
      <c r="C1269" t="s">
        <v>1649</v>
      </c>
      <c r="D1269" t="s">
        <v>1616</v>
      </c>
      <c r="E1269" t="s">
        <v>1308</v>
      </c>
      <c r="J1269" t="s">
        <v>1391</v>
      </c>
      <c r="N1269">
        <v>0</v>
      </c>
    </row>
    <row r="1270" spans="1:14">
      <c r="A1270">
        <v>1269</v>
      </c>
      <c r="B1270" t="s">
        <v>989</v>
      </c>
      <c r="C1270" t="s">
        <v>1649</v>
      </c>
      <c r="D1270" t="s">
        <v>1616</v>
      </c>
      <c r="E1270" t="s">
        <v>1308</v>
      </c>
      <c r="J1270" t="s">
        <v>1815</v>
      </c>
      <c r="N1270">
        <v>0</v>
      </c>
    </row>
    <row r="1271" spans="1:14">
      <c r="A1271">
        <v>1270</v>
      </c>
      <c r="B1271" t="s">
        <v>989</v>
      </c>
      <c r="C1271" t="s">
        <v>1649</v>
      </c>
      <c r="D1271" t="s">
        <v>1616</v>
      </c>
      <c r="E1271" t="s">
        <v>1308</v>
      </c>
      <c r="J1271" t="s">
        <v>1392</v>
      </c>
      <c r="N1271">
        <v>0</v>
      </c>
    </row>
    <row r="1272" spans="1:14">
      <c r="A1272">
        <v>1271</v>
      </c>
      <c r="B1272" t="s">
        <v>989</v>
      </c>
      <c r="C1272" t="s">
        <v>1649</v>
      </c>
      <c r="D1272" t="s">
        <v>1616</v>
      </c>
      <c r="E1272" t="s">
        <v>1308</v>
      </c>
      <c r="J1272" t="s">
        <v>1393</v>
      </c>
      <c r="N1272">
        <v>0</v>
      </c>
    </row>
    <row r="1273" spans="1:14">
      <c r="A1273">
        <v>1272</v>
      </c>
      <c r="B1273" t="s">
        <v>989</v>
      </c>
      <c r="C1273" t="s">
        <v>1652</v>
      </c>
      <c r="D1273" t="s">
        <v>1616</v>
      </c>
      <c r="E1273" t="s">
        <v>1308</v>
      </c>
      <c r="J1273" t="s">
        <v>1396</v>
      </c>
      <c r="N1273">
        <v>0</v>
      </c>
    </row>
    <row r="1274" spans="1:14">
      <c r="A1274">
        <v>1273</v>
      </c>
      <c r="B1274" t="s">
        <v>989</v>
      </c>
      <c r="C1274" t="s">
        <v>1652</v>
      </c>
      <c r="D1274" t="s">
        <v>1616</v>
      </c>
      <c r="E1274" t="s">
        <v>1308</v>
      </c>
      <c r="J1274" t="s">
        <v>1397</v>
      </c>
      <c r="N1274">
        <v>0</v>
      </c>
    </row>
    <row r="1275" spans="1:14">
      <c r="A1275">
        <v>1274</v>
      </c>
      <c r="B1275" t="s">
        <v>989</v>
      </c>
      <c r="C1275" t="s">
        <v>1652</v>
      </c>
      <c r="D1275" t="s">
        <v>1616</v>
      </c>
      <c r="E1275" t="s">
        <v>1308</v>
      </c>
      <c r="J1275" t="s">
        <v>1398</v>
      </c>
      <c r="N1275">
        <v>0</v>
      </c>
    </row>
    <row r="1276" spans="1:14">
      <c r="A1276">
        <v>1275</v>
      </c>
      <c r="B1276" t="s">
        <v>989</v>
      </c>
      <c r="C1276" t="s">
        <v>1652</v>
      </c>
      <c r="D1276" t="s">
        <v>1616</v>
      </c>
      <c r="E1276" t="s">
        <v>1308</v>
      </c>
      <c r="J1276" t="s">
        <v>1576</v>
      </c>
      <c r="N1276">
        <v>0</v>
      </c>
    </row>
    <row r="1277" spans="1:14">
      <c r="A1277">
        <v>1276</v>
      </c>
      <c r="B1277" t="s">
        <v>989</v>
      </c>
      <c r="C1277" t="s">
        <v>1652</v>
      </c>
      <c r="D1277" t="s">
        <v>1616</v>
      </c>
      <c r="E1277" t="s">
        <v>1308</v>
      </c>
      <c r="J1277" t="s">
        <v>1946</v>
      </c>
      <c r="N1277">
        <v>0</v>
      </c>
    </row>
    <row r="1278" spans="1:14">
      <c r="A1278">
        <v>1277</v>
      </c>
      <c r="B1278" t="s">
        <v>989</v>
      </c>
      <c r="C1278" t="s">
        <v>1652</v>
      </c>
      <c r="D1278" t="s">
        <v>1616</v>
      </c>
      <c r="E1278" t="s">
        <v>1308</v>
      </c>
      <c r="J1278" t="s">
        <v>1577</v>
      </c>
      <c r="N1278">
        <v>0</v>
      </c>
    </row>
    <row r="1279" spans="1:14">
      <c r="A1279">
        <v>1278</v>
      </c>
      <c r="B1279" t="s">
        <v>989</v>
      </c>
      <c r="C1279" t="s">
        <v>1652</v>
      </c>
      <c r="D1279" t="s">
        <v>1616</v>
      </c>
      <c r="E1279" t="s">
        <v>1308</v>
      </c>
      <c r="J1279" t="s">
        <v>1816</v>
      </c>
      <c r="N1279">
        <v>0</v>
      </c>
    </row>
    <row r="1280" spans="1:14">
      <c r="A1280">
        <v>1279</v>
      </c>
      <c r="B1280" t="s">
        <v>989</v>
      </c>
      <c r="C1280" t="s">
        <v>1652</v>
      </c>
      <c r="D1280" t="s">
        <v>1616</v>
      </c>
      <c r="E1280" t="s">
        <v>1308</v>
      </c>
      <c r="J1280" t="s">
        <v>1947</v>
      </c>
      <c r="N1280">
        <v>0</v>
      </c>
    </row>
    <row r="1281" spans="1:14">
      <c r="A1281">
        <v>1280</v>
      </c>
      <c r="B1281" t="s">
        <v>989</v>
      </c>
      <c r="C1281" t="s">
        <v>1652</v>
      </c>
      <c r="D1281" t="s">
        <v>1616</v>
      </c>
      <c r="E1281" t="s">
        <v>1308</v>
      </c>
      <c r="J1281" t="s">
        <v>1579</v>
      </c>
      <c r="N1281">
        <v>0</v>
      </c>
    </row>
    <row r="1282" spans="1:14">
      <c r="A1282">
        <v>1281</v>
      </c>
      <c r="B1282" t="s">
        <v>989</v>
      </c>
      <c r="C1282" t="s">
        <v>1652</v>
      </c>
      <c r="D1282" t="s">
        <v>1616</v>
      </c>
      <c r="E1282" t="s">
        <v>1308</v>
      </c>
      <c r="J1282" t="s">
        <v>1948</v>
      </c>
      <c r="N1282">
        <v>0</v>
      </c>
    </row>
    <row r="1283" spans="1:14">
      <c r="A1283">
        <v>1282</v>
      </c>
      <c r="B1283" t="s">
        <v>989</v>
      </c>
      <c r="C1283" t="s">
        <v>1652</v>
      </c>
      <c r="D1283" t="s">
        <v>1616</v>
      </c>
      <c r="E1283" t="s">
        <v>1308</v>
      </c>
      <c r="J1283" t="s">
        <v>1790</v>
      </c>
      <c r="N1283">
        <v>0</v>
      </c>
    </row>
    <row r="1284" spans="1:14">
      <c r="A1284">
        <v>1283</v>
      </c>
      <c r="B1284" t="s">
        <v>989</v>
      </c>
      <c r="C1284" t="s">
        <v>1636</v>
      </c>
      <c r="D1284" t="s">
        <v>1616</v>
      </c>
      <c r="E1284" t="s">
        <v>1308</v>
      </c>
      <c r="J1284" t="s">
        <v>1790</v>
      </c>
      <c r="N1284">
        <v>0</v>
      </c>
    </row>
    <row r="1285" spans="1:14">
      <c r="A1285">
        <v>1284</v>
      </c>
      <c r="B1285" t="s">
        <v>989</v>
      </c>
      <c r="C1285" t="s">
        <v>1636</v>
      </c>
      <c r="D1285" t="s">
        <v>1616</v>
      </c>
      <c r="E1285" t="s">
        <v>1308</v>
      </c>
      <c r="J1285" t="s">
        <v>1790</v>
      </c>
      <c r="N1285">
        <v>0</v>
      </c>
    </row>
    <row r="1286" spans="1:14">
      <c r="A1286">
        <v>1285</v>
      </c>
      <c r="B1286" t="s">
        <v>989</v>
      </c>
      <c r="C1286" t="s">
        <v>1636</v>
      </c>
      <c r="D1286" t="s">
        <v>1616</v>
      </c>
      <c r="E1286" t="s">
        <v>1308</v>
      </c>
      <c r="J1286" t="s">
        <v>1790</v>
      </c>
      <c r="N1286">
        <v>0</v>
      </c>
    </row>
    <row r="1287" spans="1:14">
      <c r="A1287">
        <v>1286</v>
      </c>
      <c r="B1287" t="s">
        <v>989</v>
      </c>
      <c r="C1287" t="s">
        <v>1636</v>
      </c>
      <c r="D1287" t="s">
        <v>1616</v>
      </c>
      <c r="E1287" t="s">
        <v>1308</v>
      </c>
      <c r="J1287" t="s">
        <v>1790</v>
      </c>
      <c r="N1287">
        <v>0</v>
      </c>
    </row>
    <row r="1288" spans="1:14">
      <c r="A1288">
        <v>1287</v>
      </c>
      <c r="B1288" t="s">
        <v>989</v>
      </c>
      <c r="C1288" t="s">
        <v>1636</v>
      </c>
      <c r="D1288" t="s">
        <v>1616</v>
      </c>
      <c r="E1288" t="s">
        <v>1308</v>
      </c>
      <c r="J1288" t="s">
        <v>1790</v>
      </c>
      <c r="N1288">
        <v>0</v>
      </c>
    </row>
    <row r="1289" spans="1:14">
      <c r="A1289">
        <v>1288</v>
      </c>
      <c r="B1289" t="s">
        <v>11</v>
      </c>
      <c r="C1289" t="s">
        <v>1636</v>
      </c>
      <c r="D1289" t="s">
        <v>1616</v>
      </c>
      <c r="E1289" t="s">
        <v>1308</v>
      </c>
      <c r="J1289" t="s">
        <v>1790</v>
      </c>
      <c r="N1289">
        <v>0</v>
      </c>
    </row>
    <row r="1290" spans="1:14">
      <c r="A1290">
        <v>1289</v>
      </c>
      <c r="B1290" t="s">
        <v>11</v>
      </c>
      <c r="C1290" t="s">
        <v>1648</v>
      </c>
      <c r="D1290" t="s">
        <v>1616</v>
      </c>
      <c r="E1290" t="s">
        <v>1308</v>
      </c>
      <c r="J1290" t="s">
        <v>1810</v>
      </c>
      <c r="N1290">
        <v>0</v>
      </c>
    </row>
    <row r="1291" spans="1:14">
      <c r="A1291">
        <v>1290</v>
      </c>
      <c r="B1291" t="s">
        <v>11</v>
      </c>
      <c r="C1291" t="s">
        <v>1648</v>
      </c>
      <c r="D1291" t="s">
        <v>1616</v>
      </c>
      <c r="E1291" t="s">
        <v>1308</v>
      </c>
      <c r="J1291" t="s">
        <v>1810</v>
      </c>
      <c r="N1291">
        <v>0</v>
      </c>
    </row>
    <row r="1292" spans="1:14">
      <c r="A1292">
        <v>1291</v>
      </c>
      <c r="B1292" t="s">
        <v>11</v>
      </c>
      <c r="C1292" t="s">
        <v>1648</v>
      </c>
      <c r="D1292" t="s">
        <v>1616</v>
      </c>
      <c r="E1292" t="s">
        <v>1308</v>
      </c>
      <c r="J1292" t="s">
        <v>1810</v>
      </c>
      <c r="N1292">
        <v>0</v>
      </c>
    </row>
    <row r="1293" spans="1:14">
      <c r="A1293">
        <v>1292</v>
      </c>
      <c r="B1293" t="s">
        <v>1015</v>
      </c>
      <c r="C1293" t="s">
        <v>1645</v>
      </c>
      <c r="D1293" t="s">
        <v>1616</v>
      </c>
      <c r="E1293" t="s">
        <v>1308</v>
      </c>
      <c r="J1293" t="s">
        <v>1810</v>
      </c>
      <c r="N1293">
        <v>0</v>
      </c>
    </row>
    <row r="1294" spans="1:14">
      <c r="A1294">
        <v>1293</v>
      </c>
      <c r="B1294" t="s">
        <v>1015</v>
      </c>
      <c r="C1294" t="s">
        <v>1645</v>
      </c>
      <c r="D1294" t="s">
        <v>1616</v>
      </c>
      <c r="E1294" t="s">
        <v>1308</v>
      </c>
      <c r="J1294" t="s">
        <v>1810</v>
      </c>
      <c r="N1294">
        <v>0</v>
      </c>
    </row>
    <row r="1295" spans="1:14">
      <c r="A1295">
        <v>1294</v>
      </c>
      <c r="B1295" t="s">
        <v>1015</v>
      </c>
      <c r="C1295" t="s">
        <v>1645</v>
      </c>
      <c r="D1295" t="s">
        <v>1616</v>
      </c>
      <c r="E1295" t="s">
        <v>1308</v>
      </c>
      <c r="J1295" t="s">
        <v>1817</v>
      </c>
      <c r="N1295">
        <v>0</v>
      </c>
    </row>
    <row r="1296" spans="1:14">
      <c r="A1296">
        <v>1295</v>
      </c>
      <c r="B1296" t="s">
        <v>1015</v>
      </c>
      <c r="C1296" t="s">
        <v>1646</v>
      </c>
      <c r="D1296" t="s">
        <v>1616</v>
      </c>
      <c r="E1296" t="s">
        <v>1308</v>
      </c>
      <c r="J1296" t="s">
        <v>1818</v>
      </c>
      <c r="N1296">
        <v>0</v>
      </c>
    </row>
    <row r="1297" spans="1:14">
      <c r="A1297">
        <v>1296</v>
      </c>
      <c r="B1297" t="s">
        <v>1015</v>
      </c>
      <c r="C1297" t="s">
        <v>1646</v>
      </c>
      <c r="D1297" t="s">
        <v>1616</v>
      </c>
      <c r="E1297" t="s">
        <v>1308</v>
      </c>
      <c r="J1297" t="s">
        <v>1935</v>
      </c>
      <c r="N1297">
        <v>0</v>
      </c>
    </row>
    <row r="1298" spans="1:14">
      <c r="A1298">
        <v>1297</v>
      </c>
      <c r="B1298" t="s">
        <v>1015</v>
      </c>
      <c r="C1298" t="s">
        <v>1646</v>
      </c>
      <c r="D1298" t="s">
        <v>1616</v>
      </c>
      <c r="E1298" t="s">
        <v>1308</v>
      </c>
      <c r="J1298" t="s">
        <v>1935</v>
      </c>
      <c r="N1298">
        <v>0</v>
      </c>
    </row>
    <row r="1299" spans="1:14">
      <c r="A1299">
        <v>1298</v>
      </c>
      <c r="B1299" t="s">
        <v>1015</v>
      </c>
      <c r="C1299" t="s">
        <v>1646</v>
      </c>
      <c r="D1299" t="s">
        <v>1616</v>
      </c>
      <c r="E1299" t="s">
        <v>1308</v>
      </c>
      <c r="J1299" t="s">
        <v>1935</v>
      </c>
      <c r="N1299">
        <v>0</v>
      </c>
    </row>
    <row r="1300" spans="1:14">
      <c r="A1300">
        <v>1299</v>
      </c>
      <c r="B1300" t="s">
        <v>1015</v>
      </c>
      <c r="C1300" t="s">
        <v>1646</v>
      </c>
      <c r="D1300" t="s">
        <v>1616</v>
      </c>
      <c r="E1300" t="s">
        <v>1308</v>
      </c>
      <c r="J1300" t="s">
        <v>1819</v>
      </c>
      <c r="N1300">
        <v>0</v>
      </c>
    </row>
    <row r="1301" spans="1:14">
      <c r="A1301">
        <v>1300</v>
      </c>
      <c r="B1301" t="s">
        <v>1015</v>
      </c>
      <c r="C1301" t="s">
        <v>1649</v>
      </c>
      <c r="D1301" t="s">
        <v>1616</v>
      </c>
      <c r="E1301" t="s">
        <v>1308</v>
      </c>
      <c r="J1301" t="s">
        <v>1935</v>
      </c>
      <c r="N1301">
        <v>0</v>
      </c>
    </row>
    <row r="1302" spans="1:14">
      <c r="A1302">
        <v>1301</v>
      </c>
      <c r="B1302" t="s">
        <v>1015</v>
      </c>
      <c r="C1302" t="s">
        <v>1649</v>
      </c>
      <c r="D1302" t="s">
        <v>1616</v>
      </c>
      <c r="E1302" t="s">
        <v>1308</v>
      </c>
      <c r="J1302" t="s">
        <v>1935</v>
      </c>
      <c r="N1302">
        <v>0</v>
      </c>
    </row>
    <row r="1303" spans="1:14">
      <c r="A1303">
        <v>1302</v>
      </c>
      <c r="B1303" t="s">
        <v>989</v>
      </c>
      <c r="C1303" t="s">
        <v>1649</v>
      </c>
      <c r="D1303" t="s">
        <v>1616</v>
      </c>
      <c r="E1303" t="s">
        <v>1308</v>
      </c>
      <c r="J1303" t="s">
        <v>1935</v>
      </c>
      <c r="N1303">
        <v>0</v>
      </c>
    </row>
    <row r="1304" spans="1:14">
      <c r="A1304">
        <v>1303</v>
      </c>
      <c r="B1304" t="s">
        <v>989</v>
      </c>
      <c r="C1304" t="s">
        <v>1649</v>
      </c>
      <c r="D1304" t="s">
        <v>1616</v>
      </c>
      <c r="E1304" t="s">
        <v>1308</v>
      </c>
      <c r="J1304" t="s">
        <v>1935</v>
      </c>
      <c r="N1304">
        <v>0</v>
      </c>
    </row>
    <row r="1305" spans="1:14">
      <c r="A1305">
        <v>1304</v>
      </c>
      <c r="B1305" t="s">
        <v>989</v>
      </c>
      <c r="C1305" t="s">
        <v>1649</v>
      </c>
      <c r="D1305" t="s">
        <v>1616</v>
      </c>
      <c r="E1305" t="s">
        <v>1308</v>
      </c>
      <c r="J1305" t="s">
        <v>1935</v>
      </c>
      <c r="N1305">
        <v>0</v>
      </c>
    </row>
    <row r="1306" spans="1:14">
      <c r="A1306">
        <v>1305</v>
      </c>
      <c r="B1306" t="s">
        <v>989</v>
      </c>
      <c r="C1306" t="s">
        <v>1649</v>
      </c>
      <c r="D1306" t="s">
        <v>1616</v>
      </c>
      <c r="E1306" t="s">
        <v>1308</v>
      </c>
      <c r="J1306" t="s">
        <v>1935</v>
      </c>
      <c r="N1306">
        <v>0</v>
      </c>
    </row>
    <row r="1307" spans="1:14">
      <c r="A1307">
        <v>1306</v>
      </c>
      <c r="B1307" t="s">
        <v>989</v>
      </c>
      <c r="C1307" t="s">
        <v>1649</v>
      </c>
      <c r="D1307" t="s">
        <v>1616</v>
      </c>
      <c r="E1307" t="s">
        <v>1308</v>
      </c>
      <c r="J1307" t="s">
        <v>1935</v>
      </c>
      <c r="N1307">
        <v>0</v>
      </c>
    </row>
    <row r="1308" spans="1:14">
      <c r="A1308">
        <v>1307</v>
      </c>
      <c r="B1308" t="s">
        <v>989</v>
      </c>
      <c r="C1308" t="s">
        <v>1649</v>
      </c>
      <c r="D1308" t="s">
        <v>1616</v>
      </c>
      <c r="E1308" t="s">
        <v>1308</v>
      </c>
      <c r="J1308" t="s">
        <v>1935</v>
      </c>
      <c r="N1308">
        <v>0</v>
      </c>
    </row>
    <row r="1309" spans="1:14">
      <c r="A1309">
        <v>1308</v>
      </c>
      <c r="B1309" t="s">
        <v>989</v>
      </c>
      <c r="C1309" t="s">
        <v>1649</v>
      </c>
      <c r="D1309" t="s">
        <v>1616</v>
      </c>
      <c r="E1309" t="s">
        <v>1308</v>
      </c>
      <c r="J1309" t="s">
        <v>1935</v>
      </c>
      <c r="N1309">
        <v>0</v>
      </c>
    </row>
    <row r="1310" spans="1:14">
      <c r="A1310">
        <v>1309</v>
      </c>
      <c r="B1310" t="s">
        <v>989</v>
      </c>
      <c r="C1310" t="s">
        <v>1649</v>
      </c>
      <c r="D1310" t="s">
        <v>1616</v>
      </c>
      <c r="E1310" t="s">
        <v>1308</v>
      </c>
      <c r="J1310" t="s">
        <v>1935</v>
      </c>
      <c r="N1310">
        <v>0</v>
      </c>
    </row>
    <row r="1311" spans="1:14">
      <c r="A1311">
        <v>1310</v>
      </c>
      <c r="B1311" t="s">
        <v>989</v>
      </c>
      <c r="C1311" t="s">
        <v>1649</v>
      </c>
      <c r="D1311" t="s">
        <v>1616</v>
      </c>
      <c r="E1311" t="s">
        <v>1308</v>
      </c>
      <c r="J1311" t="s">
        <v>1935</v>
      </c>
      <c r="N1311">
        <v>0</v>
      </c>
    </row>
    <row r="1312" spans="1:14">
      <c r="A1312">
        <v>1311</v>
      </c>
      <c r="B1312" t="s">
        <v>989</v>
      </c>
      <c r="C1312" t="s">
        <v>1649</v>
      </c>
      <c r="D1312" t="s">
        <v>1616</v>
      </c>
      <c r="E1312" t="s">
        <v>1308</v>
      </c>
      <c r="J1312" t="s">
        <v>1935</v>
      </c>
      <c r="N1312">
        <v>0</v>
      </c>
    </row>
    <row r="1313" spans="1:14">
      <c r="A1313">
        <v>1312</v>
      </c>
      <c r="B1313" t="s">
        <v>989</v>
      </c>
      <c r="C1313" t="s">
        <v>1652</v>
      </c>
      <c r="D1313" t="s">
        <v>1616</v>
      </c>
      <c r="E1313" t="s">
        <v>1308</v>
      </c>
      <c r="J1313" t="s">
        <v>1820</v>
      </c>
      <c r="N1313">
        <v>0</v>
      </c>
    </row>
    <row r="1314" spans="1:14">
      <c r="A1314">
        <v>1313</v>
      </c>
      <c r="B1314" t="s">
        <v>989</v>
      </c>
      <c r="C1314" t="s">
        <v>1652</v>
      </c>
      <c r="D1314" t="s">
        <v>1616</v>
      </c>
      <c r="E1314" t="s">
        <v>1308</v>
      </c>
      <c r="J1314" t="s">
        <v>1395</v>
      </c>
      <c r="N1314">
        <v>0</v>
      </c>
    </row>
    <row r="1315" spans="1:14">
      <c r="A1315">
        <v>1314</v>
      </c>
      <c r="B1315" t="s">
        <v>989</v>
      </c>
      <c r="C1315" t="s">
        <v>1652</v>
      </c>
      <c r="D1315" t="s">
        <v>1616</v>
      </c>
      <c r="E1315" t="s">
        <v>1308</v>
      </c>
      <c r="J1315" t="s">
        <v>1394</v>
      </c>
      <c r="N1315">
        <v>0</v>
      </c>
    </row>
    <row r="1316" spans="1:14">
      <c r="A1316">
        <v>1315</v>
      </c>
      <c r="B1316" t="s">
        <v>989</v>
      </c>
      <c r="C1316" t="s">
        <v>1652</v>
      </c>
      <c r="D1316" t="s">
        <v>1616</v>
      </c>
      <c r="E1316" t="s">
        <v>1308</v>
      </c>
      <c r="J1316" t="s">
        <v>1949</v>
      </c>
      <c r="N1316">
        <v>0</v>
      </c>
    </row>
    <row r="1317" spans="1:14">
      <c r="A1317">
        <v>1316</v>
      </c>
      <c r="B1317" t="s">
        <v>989</v>
      </c>
      <c r="C1317" t="s">
        <v>1652</v>
      </c>
      <c r="D1317" t="s">
        <v>1616</v>
      </c>
      <c r="E1317" t="s">
        <v>1308</v>
      </c>
      <c r="J1317" t="s">
        <v>1950</v>
      </c>
      <c r="N1317">
        <v>0</v>
      </c>
    </row>
    <row r="1318" spans="1:14">
      <c r="A1318">
        <v>1317</v>
      </c>
      <c r="B1318" t="s">
        <v>989</v>
      </c>
      <c r="C1318" t="s">
        <v>1652</v>
      </c>
      <c r="D1318" t="s">
        <v>1616</v>
      </c>
      <c r="E1318" t="s">
        <v>1308</v>
      </c>
      <c r="J1318" t="s">
        <v>1951</v>
      </c>
      <c r="N1318">
        <v>0</v>
      </c>
    </row>
    <row r="1319" spans="1:14">
      <c r="A1319">
        <v>1318</v>
      </c>
      <c r="B1319" t="s">
        <v>989</v>
      </c>
      <c r="C1319" t="s">
        <v>1652</v>
      </c>
      <c r="D1319" t="s">
        <v>1616</v>
      </c>
      <c r="E1319" t="s">
        <v>1308</v>
      </c>
      <c r="J1319" t="s">
        <v>1578</v>
      </c>
      <c r="N1319">
        <v>0</v>
      </c>
    </row>
    <row r="1320" spans="1:14">
      <c r="A1320">
        <v>1319</v>
      </c>
      <c r="B1320" t="s">
        <v>989</v>
      </c>
      <c r="C1320" t="s">
        <v>1652</v>
      </c>
      <c r="D1320" t="s">
        <v>1616</v>
      </c>
      <c r="E1320" t="s">
        <v>1308</v>
      </c>
      <c r="J1320" t="s">
        <v>1790</v>
      </c>
      <c r="N1320">
        <v>0</v>
      </c>
    </row>
    <row r="1321" spans="1:14">
      <c r="A1321">
        <v>1320</v>
      </c>
      <c r="B1321" t="s">
        <v>989</v>
      </c>
      <c r="C1321" t="s">
        <v>1652</v>
      </c>
      <c r="D1321" t="s">
        <v>1616</v>
      </c>
      <c r="E1321" t="s">
        <v>1308</v>
      </c>
      <c r="J1321" t="s">
        <v>1790</v>
      </c>
      <c r="N1321">
        <v>0</v>
      </c>
    </row>
    <row r="1322" spans="1:14">
      <c r="A1322">
        <v>1321</v>
      </c>
      <c r="B1322" t="s">
        <v>652</v>
      </c>
      <c r="C1322" t="s">
        <v>1615</v>
      </c>
      <c r="D1322" t="s">
        <v>1616</v>
      </c>
      <c r="E1322" t="s">
        <v>1308</v>
      </c>
      <c r="J1322" t="s">
        <v>1721</v>
      </c>
      <c r="N1322">
        <v>0</v>
      </c>
    </row>
    <row r="1323" spans="1:14">
      <c r="A1323">
        <v>1322</v>
      </c>
      <c r="B1323" t="s">
        <v>989</v>
      </c>
      <c r="C1323" t="s">
        <v>1636</v>
      </c>
      <c r="D1323" t="s">
        <v>1616</v>
      </c>
      <c r="E1323" t="s">
        <v>1308</v>
      </c>
      <c r="J1323" t="s">
        <v>1790</v>
      </c>
      <c r="N1323">
        <v>0</v>
      </c>
    </row>
    <row r="1324" spans="1:14">
      <c r="A1324">
        <v>1323</v>
      </c>
      <c r="B1324" t="s">
        <v>1015</v>
      </c>
      <c r="C1324" t="s">
        <v>1646</v>
      </c>
      <c r="D1324" t="s">
        <v>1616</v>
      </c>
      <c r="E1324" t="s">
        <v>1308</v>
      </c>
      <c r="J1324" t="s">
        <v>1566</v>
      </c>
      <c r="N1324">
        <v>0</v>
      </c>
    </row>
    <row r="1325" spans="1:14">
      <c r="A1325">
        <v>1324</v>
      </c>
      <c r="B1325" t="s">
        <v>1015</v>
      </c>
      <c r="C1325" t="s">
        <v>1646</v>
      </c>
      <c r="D1325" t="s">
        <v>1616</v>
      </c>
      <c r="E1325" t="s">
        <v>1308</v>
      </c>
      <c r="J1325" t="s">
        <v>1564</v>
      </c>
      <c r="N1325">
        <v>0</v>
      </c>
    </row>
    <row r="1326" spans="1:14">
      <c r="A1326">
        <v>1325</v>
      </c>
      <c r="B1326" t="s">
        <v>1015</v>
      </c>
      <c r="C1326" t="s">
        <v>1646</v>
      </c>
      <c r="D1326" t="s">
        <v>1616</v>
      </c>
      <c r="E1326" t="s">
        <v>1308</v>
      </c>
      <c r="J1326" t="s">
        <v>1563</v>
      </c>
      <c r="N1326">
        <v>0</v>
      </c>
    </row>
    <row r="1327" spans="1:14">
      <c r="A1327">
        <v>1326</v>
      </c>
      <c r="B1327" t="s">
        <v>652</v>
      </c>
      <c r="C1327" t="s">
        <v>1655</v>
      </c>
      <c r="D1327" t="s">
        <v>1616</v>
      </c>
      <c r="E1327" t="s">
        <v>1308</v>
      </c>
      <c r="J1327" t="s">
        <v>1821</v>
      </c>
      <c r="N1327">
        <v>0</v>
      </c>
    </row>
    <row r="1328" spans="1:14">
      <c r="A1328">
        <v>1327</v>
      </c>
      <c r="B1328" t="s">
        <v>652</v>
      </c>
      <c r="C1328" t="s">
        <v>1655</v>
      </c>
      <c r="D1328" t="s">
        <v>1616</v>
      </c>
      <c r="E1328" t="s">
        <v>1308</v>
      </c>
      <c r="J1328" t="s">
        <v>1822</v>
      </c>
      <c r="N1328">
        <v>0</v>
      </c>
    </row>
    <row r="1329" spans="1:14">
      <c r="A1329">
        <v>1328</v>
      </c>
      <c r="B1329" t="s">
        <v>1015</v>
      </c>
      <c r="C1329" t="s">
        <v>1646</v>
      </c>
      <c r="D1329" t="s">
        <v>1616</v>
      </c>
      <c r="E1329" t="s">
        <v>1308</v>
      </c>
      <c r="J1329" t="s">
        <v>1489</v>
      </c>
      <c r="N1329">
        <v>0</v>
      </c>
    </row>
    <row r="1330" spans="1:14">
      <c r="A1330">
        <v>1329</v>
      </c>
      <c r="B1330" t="s">
        <v>1015</v>
      </c>
      <c r="C1330" t="s">
        <v>1645</v>
      </c>
      <c r="D1330" t="s">
        <v>1616</v>
      </c>
      <c r="E1330" t="s">
        <v>1308</v>
      </c>
      <c r="J1330" t="s">
        <v>1487</v>
      </c>
      <c r="N1330">
        <v>0</v>
      </c>
    </row>
    <row r="1331" spans="1:14">
      <c r="A1331">
        <v>1330</v>
      </c>
      <c r="B1331" t="s">
        <v>1015</v>
      </c>
      <c r="C1331" t="s">
        <v>1645</v>
      </c>
      <c r="D1331" t="s">
        <v>1616</v>
      </c>
      <c r="E1331" t="s">
        <v>1308</v>
      </c>
      <c r="J1331" t="s">
        <v>1810</v>
      </c>
      <c r="N1331">
        <v>0</v>
      </c>
    </row>
    <row r="1332" spans="1:14">
      <c r="A1332">
        <v>1331</v>
      </c>
      <c r="B1332" t="s">
        <v>346</v>
      </c>
      <c r="C1332" t="s">
        <v>1624</v>
      </c>
      <c r="D1332" t="s">
        <v>1616</v>
      </c>
      <c r="E1332" t="s">
        <v>1308</v>
      </c>
      <c r="J1332" t="s">
        <v>1823</v>
      </c>
      <c r="N1332">
        <v>0</v>
      </c>
    </row>
    <row r="1333" spans="1:14">
      <c r="A1333">
        <v>1332</v>
      </c>
      <c r="B1333" t="s">
        <v>989</v>
      </c>
      <c r="C1333" t="s">
        <v>1636</v>
      </c>
      <c r="D1333" t="s">
        <v>1616</v>
      </c>
      <c r="E1333" t="s">
        <v>1308</v>
      </c>
      <c r="J1333" t="s">
        <v>1765</v>
      </c>
      <c r="N1333">
        <v>0</v>
      </c>
    </row>
    <row r="1334" spans="1:14">
      <c r="A1334">
        <v>1333</v>
      </c>
      <c r="B1334" t="s">
        <v>989</v>
      </c>
      <c r="C1334" t="s">
        <v>1636</v>
      </c>
      <c r="D1334" t="s">
        <v>1616</v>
      </c>
      <c r="E1334" t="s">
        <v>1308</v>
      </c>
      <c r="J1334" t="s">
        <v>1790</v>
      </c>
      <c r="N1334">
        <v>0</v>
      </c>
    </row>
    <row r="1335" spans="1:14">
      <c r="A1335">
        <v>1334</v>
      </c>
      <c r="B1335" t="s">
        <v>11</v>
      </c>
      <c r="C1335" t="s">
        <v>1648</v>
      </c>
      <c r="D1335" t="s">
        <v>1616</v>
      </c>
      <c r="E1335" t="s">
        <v>1308</v>
      </c>
      <c r="J1335" t="s">
        <v>1810</v>
      </c>
      <c r="N1335">
        <v>0</v>
      </c>
    </row>
    <row r="1336" spans="1:14">
      <c r="A1336">
        <v>1335</v>
      </c>
      <c r="B1336" t="s">
        <v>11</v>
      </c>
      <c r="C1336" t="s">
        <v>1648</v>
      </c>
      <c r="D1336" t="s">
        <v>1616</v>
      </c>
      <c r="E1336" t="s">
        <v>1308</v>
      </c>
      <c r="J1336" t="s">
        <v>1533</v>
      </c>
      <c r="N1336">
        <v>0</v>
      </c>
    </row>
    <row r="1337" spans="1:14">
      <c r="A1337">
        <v>1336</v>
      </c>
      <c r="B1337" t="s">
        <v>11</v>
      </c>
      <c r="C1337" t="s">
        <v>1636</v>
      </c>
      <c r="D1337" t="s">
        <v>1616</v>
      </c>
      <c r="E1337" t="s">
        <v>1308</v>
      </c>
      <c r="J1337" t="s">
        <v>1824</v>
      </c>
      <c r="N1337">
        <v>0</v>
      </c>
    </row>
    <row r="1338" spans="1:14">
      <c r="A1338">
        <v>1337</v>
      </c>
      <c r="B1338" t="s">
        <v>989</v>
      </c>
      <c r="C1338" t="s">
        <v>1647</v>
      </c>
      <c r="D1338" t="s">
        <v>1616</v>
      </c>
      <c r="E1338" t="s">
        <v>1308</v>
      </c>
      <c r="J1338" t="s">
        <v>1405</v>
      </c>
      <c r="N1338">
        <v>0</v>
      </c>
    </row>
    <row r="1339" spans="1:14">
      <c r="A1339">
        <v>1338</v>
      </c>
      <c r="B1339" t="s">
        <v>989</v>
      </c>
      <c r="C1339" t="s">
        <v>1647</v>
      </c>
      <c r="D1339" t="s">
        <v>1616</v>
      </c>
      <c r="E1339" t="s">
        <v>1308</v>
      </c>
      <c r="J1339" t="s">
        <v>1399</v>
      </c>
      <c r="N1339">
        <v>0</v>
      </c>
    </row>
    <row r="1340" spans="1:14">
      <c r="A1340">
        <v>1339</v>
      </c>
      <c r="B1340" t="s">
        <v>989</v>
      </c>
      <c r="C1340" t="s">
        <v>1647</v>
      </c>
      <c r="D1340" t="s">
        <v>1616</v>
      </c>
      <c r="E1340" t="s">
        <v>1308</v>
      </c>
      <c r="J1340" t="s">
        <v>1403</v>
      </c>
      <c r="N1340">
        <v>0</v>
      </c>
    </row>
    <row r="1341" spans="1:14">
      <c r="A1341">
        <v>1340</v>
      </c>
      <c r="B1341" t="s">
        <v>989</v>
      </c>
      <c r="C1341" t="s">
        <v>1647</v>
      </c>
      <c r="D1341" t="s">
        <v>1616</v>
      </c>
      <c r="E1341" t="s">
        <v>1308</v>
      </c>
      <c r="J1341" t="s">
        <v>1400</v>
      </c>
      <c r="N1341">
        <v>0</v>
      </c>
    </row>
    <row r="1342" spans="1:14">
      <c r="A1342">
        <v>1341</v>
      </c>
      <c r="B1342" t="s">
        <v>989</v>
      </c>
      <c r="C1342" t="s">
        <v>1647</v>
      </c>
      <c r="D1342" t="s">
        <v>1616</v>
      </c>
      <c r="E1342" t="s">
        <v>1308</v>
      </c>
      <c r="J1342" t="s">
        <v>1825</v>
      </c>
      <c r="N1342">
        <v>0</v>
      </c>
    </row>
    <row r="1343" spans="1:14">
      <c r="A1343">
        <v>1342</v>
      </c>
      <c r="B1343" t="s">
        <v>989</v>
      </c>
      <c r="C1343" t="s">
        <v>1647</v>
      </c>
      <c r="D1343" t="s">
        <v>1616</v>
      </c>
      <c r="E1343" t="s">
        <v>1308</v>
      </c>
      <c r="J1343" t="s">
        <v>1826</v>
      </c>
      <c r="N1343">
        <v>0</v>
      </c>
    </row>
    <row r="1344" spans="1:14">
      <c r="A1344">
        <v>1343</v>
      </c>
      <c r="B1344" t="s">
        <v>989</v>
      </c>
      <c r="C1344" t="s">
        <v>1647</v>
      </c>
      <c r="D1344" t="s">
        <v>1616</v>
      </c>
      <c r="E1344" t="s">
        <v>1308</v>
      </c>
      <c r="J1344" t="s">
        <v>1387</v>
      </c>
      <c r="N1344">
        <v>0</v>
      </c>
    </row>
    <row r="1345" spans="1:14">
      <c r="A1345">
        <v>1344</v>
      </c>
      <c r="B1345" t="s">
        <v>989</v>
      </c>
      <c r="C1345" t="s">
        <v>1647</v>
      </c>
      <c r="D1345" t="s">
        <v>1616</v>
      </c>
      <c r="E1345" t="s">
        <v>1308</v>
      </c>
      <c r="J1345" t="s">
        <v>1386</v>
      </c>
      <c r="N1345">
        <v>0</v>
      </c>
    </row>
    <row r="1346" spans="1:14">
      <c r="A1346">
        <v>1345</v>
      </c>
      <c r="B1346" t="s">
        <v>652</v>
      </c>
      <c r="C1346" t="s">
        <v>1647</v>
      </c>
      <c r="D1346" t="s">
        <v>1616</v>
      </c>
      <c r="E1346" t="s">
        <v>1308</v>
      </c>
      <c r="J1346" t="s">
        <v>1943</v>
      </c>
      <c r="N1346">
        <v>0</v>
      </c>
    </row>
    <row r="1347" spans="1:14">
      <c r="A1347">
        <v>1346</v>
      </c>
      <c r="B1347" t="s">
        <v>652</v>
      </c>
      <c r="C1347" t="s">
        <v>1647</v>
      </c>
      <c r="D1347" t="s">
        <v>1616</v>
      </c>
      <c r="E1347" t="s">
        <v>1308</v>
      </c>
      <c r="J1347" t="s">
        <v>1827</v>
      </c>
      <c r="N1347">
        <v>0</v>
      </c>
    </row>
    <row r="1348" spans="1:14">
      <c r="A1348">
        <v>1347</v>
      </c>
      <c r="B1348" t="s">
        <v>652</v>
      </c>
      <c r="C1348" t="s">
        <v>1647</v>
      </c>
      <c r="D1348" t="s">
        <v>1616</v>
      </c>
      <c r="E1348" t="s">
        <v>1308</v>
      </c>
      <c r="J1348" t="s">
        <v>1377</v>
      </c>
      <c r="N1348">
        <v>0</v>
      </c>
    </row>
    <row r="1349" spans="1:14">
      <c r="A1349">
        <v>1348</v>
      </c>
      <c r="B1349" t="s">
        <v>652</v>
      </c>
      <c r="C1349" t="s">
        <v>1647</v>
      </c>
      <c r="D1349" t="s">
        <v>1616</v>
      </c>
      <c r="E1349" t="s">
        <v>1308</v>
      </c>
      <c r="J1349" t="s">
        <v>1369</v>
      </c>
      <c r="N1349">
        <v>0</v>
      </c>
    </row>
    <row r="1350" spans="1:14">
      <c r="A1350">
        <v>1349</v>
      </c>
      <c r="B1350" t="s">
        <v>652</v>
      </c>
      <c r="C1350" t="s">
        <v>1647</v>
      </c>
      <c r="D1350" t="s">
        <v>1616</v>
      </c>
      <c r="E1350" t="s">
        <v>1308</v>
      </c>
      <c r="J1350" t="s">
        <v>1380</v>
      </c>
      <c r="N1350">
        <v>0</v>
      </c>
    </row>
    <row r="1351" spans="1:14">
      <c r="A1351">
        <v>1350</v>
      </c>
      <c r="B1351" t="s">
        <v>652</v>
      </c>
      <c r="C1351" t="s">
        <v>1647</v>
      </c>
      <c r="D1351" t="s">
        <v>1616</v>
      </c>
      <c r="E1351" t="s">
        <v>1308</v>
      </c>
      <c r="J1351" t="s">
        <v>1381</v>
      </c>
      <c r="N1351">
        <v>0</v>
      </c>
    </row>
    <row r="1352" spans="1:14">
      <c r="A1352">
        <v>1351</v>
      </c>
      <c r="B1352" t="s">
        <v>652</v>
      </c>
      <c r="C1352" t="s">
        <v>1642</v>
      </c>
      <c r="D1352" t="s">
        <v>1616</v>
      </c>
      <c r="E1352" t="s">
        <v>1308</v>
      </c>
      <c r="J1352" t="s">
        <v>1342</v>
      </c>
      <c r="N1352">
        <v>0</v>
      </c>
    </row>
    <row r="1353" spans="1:14">
      <c r="A1353">
        <v>1352</v>
      </c>
      <c r="B1353" t="s">
        <v>652</v>
      </c>
      <c r="C1353" t="s">
        <v>1647</v>
      </c>
      <c r="D1353" t="s">
        <v>1616</v>
      </c>
      <c r="E1353" t="s">
        <v>1308</v>
      </c>
      <c r="J1353" t="s">
        <v>1828</v>
      </c>
      <c r="N1353">
        <v>0</v>
      </c>
    </row>
    <row r="1354" spans="1:14">
      <c r="A1354">
        <v>1353</v>
      </c>
      <c r="B1354" t="s">
        <v>652</v>
      </c>
      <c r="C1354" t="s">
        <v>1647</v>
      </c>
      <c r="D1354" t="s">
        <v>1616</v>
      </c>
      <c r="E1354" t="s">
        <v>1308</v>
      </c>
      <c r="J1354" t="s">
        <v>1384</v>
      </c>
      <c r="N1354">
        <v>0</v>
      </c>
    </row>
    <row r="1355" spans="1:14">
      <c r="A1355">
        <v>1354</v>
      </c>
      <c r="B1355" t="s">
        <v>652</v>
      </c>
      <c r="C1355" t="s">
        <v>1647</v>
      </c>
      <c r="D1355" t="s">
        <v>1616</v>
      </c>
      <c r="E1355" t="s">
        <v>1308</v>
      </c>
      <c r="J1355" t="s">
        <v>1385</v>
      </c>
      <c r="N1355">
        <v>0</v>
      </c>
    </row>
    <row r="1356" spans="1:14">
      <c r="A1356">
        <v>1355</v>
      </c>
      <c r="B1356" t="s">
        <v>652</v>
      </c>
      <c r="C1356" t="s">
        <v>1641</v>
      </c>
      <c r="D1356" t="s">
        <v>1616</v>
      </c>
      <c r="E1356" t="s">
        <v>1308</v>
      </c>
      <c r="J1356" t="s">
        <v>1829</v>
      </c>
      <c r="N1356">
        <v>0</v>
      </c>
    </row>
    <row r="1357" spans="1:14">
      <c r="A1357">
        <v>1356</v>
      </c>
      <c r="B1357" t="s">
        <v>652</v>
      </c>
      <c r="C1357" t="s">
        <v>1642</v>
      </c>
      <c r="D1357" t="s">
        <v>1616</v>
      </c>
      <c r="E1357" t="s">
        <v>1308</v>
      </c>
      <c r="J1357" t="s">
        <v>1939</v>
      </c>
      <c r="N1357">
        <v>0</v>
      </c>
    </row>
    <row r="1358" spans="1:14">
      <c r="A1358">
        <v>1357</v>
      </c>
      <c r="B1358" t="s">
        <v>652</v>
      </c>
      <c r="C1358" t="s">
        <v>1641</v>
      </c>
      <c r="D1358" t="s">
        <v>1616</v>
      </c>
      <c r="E1358" t="s">
        <v>1308</v>
      </c>
      <c r="J1358" t="s">
        <v>1406</v>
      </c>
      <c r="N1358">
        <v>0</v>
      </c>
    </row>
    <row r="1359" spans="1:14">
      <c r="A1359">
        <v>1358</v>
      </c>
      <c r="B1359" t="s">
        <v>652</v>
      </c>
      <c r="C1359" t="s">
        <v>1641</v>
      </c>
      <c r="D1359" t="s">
        <v>1616</v>
      </c>
      <c r="E1359" t="s">
        <v>1308</v>
      </c>
      <c r="J1359" t="s">
        <v>1340</v>
      </c>
      <c r="N1359">
        <v>0</v>
      </c>
    </row>
    <row r="1360" spans="1:14">
      <c r="A1360">
        <v>1359</v>
      </c>
      <c r="B1360" t="s">
        <v>652</v>
      </c>
      <c r="C1360" t="s">
        <v>1646</v>
      </c>
      <c r="D1360" t="s">
        <v>1616</v>
      </c>
      <c r="E1360" t="s">
        <v>1308</v>
      </c>
      <c r="J1360" t="s">
        <v>1830</v>
      </c>
      <c r="N1360">
        <v>0</v>
      </c>
    </row>
    <row r="1361" spans="1:14">
      <c r="A1361">
        <v>1360</v>
      </c>
      <c r="B1361" t="s">
        <v>1015</v>
      </c>
      <c r="C1361" t="s">
        <v>1646</v>
      </c>
      <c r="D1361" t="s">
        <v>1616</v>
      </c>
      <c r="E1361" t="s">
        <v>1308</v>
      </c>
      <c r="J1361" t="s">
        <v>1490</v>
      </c>
      <c r="N1361">
        <v>0</v>
      </c>
    </row>
    <row r="1362" spans="1:14">
      <c r="A1362">
        <v>1361</v>
      </c>
      <c r="B1362" t="s">
        <v>346</v>
      </c>
      <c r="C1362" t="s">
        <v>1607</v>
      </c>
      <c r="D1362" t="s">
        <v>1607</v>
      </c>
      <c r="E1362" t="s">
        <v>1608</v>
      </c>
      <c r="J1362" t="s">
        <v>1313</v>
      </c>
    </row>
    <row r="1363" spans="1:14">
      <c r="A1363">
        <v>1362</v>
      </c>
      <c r="B1363" t="s">
        <v>346</v>
      </c>
      <c r="C1363" t="s">
        <v>1625</v>
      </c>
      <c r="D1363" t="s">
        <v>1616</v>
      </c>
      <c r="E1363" t="s">
        <v>1308</v>
      </c>
      <c r="J1363" t="s">
        <v>1317</v>
      </c>
      <c r="N1363">
        <v>0</v>
      </c>
    </row>
    <row r="1364" spans="1:14">
      <c r="A1364">
        <v>1363</v>
      </c>
      <c r="B1364" t="s">
        <v>652</v>
      </c>
      <c r="C1364" t="s">
        <v>1639</v>
      </c>
      <c r="D1364" t="s">
        <v>1616</v>
      </c>
      <c r="E1364" t="s">
        <v>1308</v>
      </c>
      <c r="J1364" t="s">
        <v>1496</v>
      </c>
      <c r="N1364">
        <v>0</v>
      </c>
    </row>
    <row r="1365" spans="1:14">
      <c r="A1365">
        <v>1364</v>
      </c>
      <c r="B1365" t="s">
        <v>11</v>
      </c>
      <c r="C1365" t="s">
        <v>1636</v>
      </c>
      <c r="D1365" t="s">
        <v>1616</v>
      </c>
      <c r="E1365" t="s">
        <v>1308</v>
      </c>
      <c r="J1365" t="s">
        <v>1539</v>
      </c>
      <c r="N1365">
        <v>0</v>
      </c>
    </row>
    <row r="1366" spans="1:14">
      <c r="A1366">
        <v>1365</v>
      </c>
      <c r="B1366" t="s">
        <v>1015</v>
      </c>
      <c r="C1366" t="s">
        <v>1645</v>
      </c>
      <c r="D1366" t="s">
        <v>1616</v>
      </c>
      <c r="E1366" t="s">
        <v>1308</v>
      </c>
      <c r="J1366" t="s">
        <v>1480</v>
      </c>
      <c r="N1366">
        <v>0</v>
      </c>
    </row>
    <row r="1367" spans="1:14">
      <c r="A1367">
        <v>1366</v>
      </c>
      <c r="B1367" t="s">
        <v>1015</v>
      </c>
      <c r="C1367" t="s">
        <v>1645</v>
      </c>
      <c r="D1367" t="s">
        <v>1616</v>
      </c>
      <c r="E1367" t="s">
        <v>1308</v>
      </c>
      <c r="J1367" t="s">
        <v>1810</v>
      </c>
      <c r="N1367">
        <v>0</v>
      </c>
    </row>
    <row r="1368" spans="1:14">
      <c r="A1368">
        <v>1367</v>
      </c>
      <c r="B1368" t="s">
        <v>11</v>
      </c>
      <c r="C1368" t="s">
        <v>1648</v>
      </c>
      <c r="D1368" t="s">
        <v>1616</v>
      </c>
      <c r="E1368" t="s">
        <v>1308</v>
      </c>
      <c r="J1368" t="s">
        <v>1810</v>
      </c>
      <c r="N1368">
        <v>0</v>
      </c>
    </row>
    <row r="1369" spans="1:14">
      <c r="A1369">
        <v>1368</v>
      </c>
      <c r="B1369" t="s">
        <v>1015</v>
      </c>
      <c r="C1369" t="s">
        <v>1632</v>
      </c>
      <c r="D1369" t="s">
        <v>1616</v>
      </c>
      <c r="E1369" t="s">
        <v>1308</v>
      </c>
      <c r="J1369" t="s">
        <v>1418</v>
      </c>
      <c r="N1369">
        <v>0</v>
      </c>
    </row>
    <row r="1370" spans="1:14">
      <c r="A1370">
        <v>1369</v>
      </c>
      <c r="B1370" t="s">
        <v>11</v>
      </c>
      <c r="C1370" t="s">
        <v>1607</v>
      </c>
      <c r="D1370" t="s">
        <v>1607</v>
      </c>
      <c r="E1370" t="s">
        <v>1308</v>
      </c>
      <c r="J1370" t="s">
        <v>1503</v>
      </c>
      <c r="N1370">
        <v>0</v>
      </c>
    </row>
    <row r="1371" spans="1:14">
      <c r="A1371">
        <v>1370</v>
      </c>
      <c r="B1371" t="s">
        <v>11</v>
      </c>
      <c r="C1371" t="s">
        <v>1607</v>
      </c>
      <c r="D1371" t="s">
        <v>1607</v>
      </c>
      <c r="E1371" t="s">
        <v>1308</v>
      </c>
      <c r="J1371" t="s">
        <v>1504</v>
      </c>
      <c r="N1371">
        <v>0</v>
      </c>
    </row>
    <row r="1372" spans="1:14">
      <c r="A1372">
        <v>1371</v>
      </c>
      <c r="B1372" t="s">
        <v>11</v>
      </c>
      <c r="C1372" t="s">
        <v>1607</v>
      </c>
      <c r="D1372" t="s">
        <v>1607</v>
      </c>
      <c r="E1372" t="s">
        <v>1308</v>
      </c>
      <c r="J1372" t="s">
        <v>1505</v>
      </c>
      <c r="N1372">
        <v>0</v>
      </c>
    </row>
    <row r="1373" spans="1:14">
      <c r="A1373">
        <v>1372</v>
      </c>
      <c r="B1373" t="s">
        <v>11</v>
      </c>
      <c r="C1373" t="s">
        <v>1607</v>
      </c>
      <c r="D1373" t="s">
        <v>1607</v>
      </c>
      <c r="E1373" t="s">
        <v>1308</v>
      </c>
      <c r="J1373" t="s">
        <v>1507</v>
      </c>
      <c r="N1373">
        <v>0</v>
      </c>
    </row>
    <row r="1374" spans="1:14">
      <c r="A1374">
        <v>1373</v>
      </c>
      <c r="B1374" t="s">
        <v>11</v>
      </c>
      <c r="C1374" t="s">
        <v>1628</v>
      </c>
      <c r="D1374" t="s">
        <v>1616</v>
      </c>
      <c r="E1374" t="s">
        <v>1308</v>
      </c>
      <c r="J1374" t="s">
        <v>1511</v>
      </c>
      <c r="N1374">
        <v>0</v>
      </c>
    </row>
    <row r="1375" spans="1:14">
      <c r="A1375">
        <v>1374</v>
      </c>
      <c r="B1375" t="s">
        <v>11</v>
      </c>
      <c r="C1375" t="s">
        <v>1636</v>
      </c>
      <c r="D1375" t="s">
        <v>1616</v>
      </c>
      <c r="E1375" t="s">
        <v>1308</v>
      </c>
      <c r="J1375" t="s">
        <v>1537</v>
      </c>
      <c r="N1375">
        <v>0</v>
      </c>
    </row>
    <row r="1376" spans="1:14">
      <c r="A1376">
        <v>1375</v>
      </c>
      <c r="B1376" t="s">
        <v>11</v>
      </c>
      <c r="C1376" t="s">
        <v>1628</v>
      </c>
      <c r="D1376" t="s">
        <v>1616</v>
      </c>
      <c r="E1376" t="s">
        <v>1308</v>
      </c>
      <c r="J1376" t="s">
        <v>1831</v>
      </c>
      <c r="N1376">
        <v>0</v>
      </c>
    </row>
    <row r="1377" spans="1:14">
      <c r="A1377">
        <v>1376</v>
      </c>
      <c r="B1377" t="s">
        <v>11</v>
      </c>
      <c r="C1377" t="s">
        <v>1648</v>
      </c>
      <c r="D1377" t="s">
        <v>1616</v>
      </c>
      <c r="E1377" t="s">
        <v>1308</v>
      </c>
      <c r="J1377" t="s">
        <v>1810</v>
      </c>
      <c r="N1377">
        <v>0</v>
      </c>
    </row>
    <row r="1378" spans="1:14">
      <c r="A1378">
        <v>1377</v>
      </c>
      <c r="B1378" t="s">
        <v>11</v>
      </c>
      <c r="C1378" t="s">
        <v>1648</v>
      </c>
      <c r="D1378" t="s">
        <v>1616</v>
      </c>
      <c r="E1378" t="s">
        <v>1308</v>
      </c>
      <c r="J1378" t="s">
        <v>1810</v>
      </c>
      <c r="N1378">
        <v>0</v>
      </c>
    </row>
    <row r="1379" spans="1:14">
      <c r="A1379">
        <v>1378</v>
      </c>
      <c r="B1379" t="s">
        <v>11</v>
      </c>
      <c r="C1379" t="s">
        <v>1628</v>
      </c>
      <c r="D1379" t="s">
        <v>1616</v>
      </c>
      <c r="E1379" t="s">
        <v>1308</v>
      </c>
      <c r="J1379" t="s">
        <v>1832</v>
      </c>
      <c r="N1379">
        <v>0</v>
      </c>
    </row>
    <row r="1380" spans="1:14">
      <c r="A1380">
        <v>1379</v>
      </c>
      <c r="E1380" t="s">
        <v>1608</v>
      </c>
      <c r="J1380" t="s">
        <v>1833</v>
      </c>
    </row>
    <row r="1381" spans="1:14">
      <c r="A1381">
        <v>1380</v>
      </c>
      <c r="E1381" t="s">
        <v>1608</v>
      </c>
      <c r="J1381" t="s">
        <v>1834</v>
      </c>
    </row>
    <row r="1382" spans="1:14">
      <c r="A1382">
        <v>1381</v>
      </c>
      <c r="E1382" t="s">
        <v>1608</v>
      </c>
      <c r="J1382" t="s">
        <v>1835</v>
      </c>
    </row>
    <row r="1383" spans="1:14">
      <c r="A1383">
        <v>1382</v>
      </c>
      <c r="E1383" t="s">
        <v>1608</v>
      </c>
      <c r="J1383" t="s">
        <v>1836</v>
      </c>
    </row>
    <row r="1384" spans="1:14">
      <c r="A1384">
        <v>1383</v>
      </c>
      <c r="E1384" t="s">
        <v>1608</v>
      </c>
      <c r="J1384" t="s">
        <v>1837</v>
      </c>
    </row>
    <row r="1385" spans="1:14">
      <c r="A1385">
        <v>1384</v>
      </c>
      <c r="E1385" t="s">
        <v>1608</v>
      </c>
      <c r="J1385" t="s">
        <v>1838</v>
      </c>
    </row>
    <row r="1386" spans="1:14">
      <c r="A1386">
        <v>1385</v>
      </c>
      <c r="E1386" t="s">
        <v>1608</v>
      </c>
      <c r="J1386" t="s">
        <v>1839</v>
      </c>
    </row>
    <row r="1387" spans="1:14">
      <c r="A1387">
        <v>1386</v>
      </c>
      <c r="E1387" t="s">
        <v>1608</v>
      </c>
      <c r="J1387" t="s">
        <v>1840</v>
      </c>
    </row>
    <row r="1388" spans="1:14">
      <c r="A1388">
        <v>1387</v>
      </c>
      <c r="E1388" t="s">
        <v>1608</v>
      </c>
      <c r="J1388" t="s">
        <v>1841</v>
      </c>
    </row>
    <row r="1389" spans="1:14">
      <c r="A1389">
        <v>1388</v>
      </c>
      <c r="E1389" t="s">
        <v>1608</v>
      </c>
      <c r="J1389" t="s">
        <v>1842</v>
      </c>
    </row>
    <row r="1390" spans="1:14">
      <c r="A1390">
        <v>1389</v>
      </c>
      <c r="E1390" t="s">
        <v>1608</v>
      </c>
      <c r="J1390" t="s">
        <v>1843</v>
      </c>
    </row>
    <row r="1391" spans="1:14">
      <c r="A1391">
        <v>1390</v>
      </c>
      <c r="E1391" t="s">
        <v>1608</v>
      </c>
      <c r="J1391" t="s">
        <v>1844</v>
      </c>
    </row>
    <row r="1392" spans="1:14">
      <c r="A1392">
        <v>1391</v>
      </c>
      <c r="E1392" t="s">
        <v>1608</v>
      </c>
      <c r="J1392" t="s">
        <v>1845</v>
      </c>
    </row>
    <row r="1393" spans="1:10">
      <c r="A1393">
        <v>1392</v>
      </c>
      <c r="E1393" t="s">
        <v>1608</v>
      </c>
      <c r="J1393" t="s">
        <v>1846</v>
      </c>
    </row>
    <row r="1394" spans="1:10">
      <c r="A1394">
        <v>1393</v>
      </c>
      <c r="E1394" t="s">
        <v>1608</v>
      </c>
      <c r="J1394" t="s">
        <v>1847</v>
      </c>
    </row>
    <row r="1395" spans="1:10">
      <c r="A1395">
        <v>1394</v>
      </c>
      <c r="E1395" t="s">
        <v>1608</v>
      </c>
      <c r="J1395" t="s">
        <v>1848</v>
      </c>
    </row>
    <row r="1396" spans="1:10">
      <c r="A1396">
        <v>1395</v>
      </c>
      <c r="E1396" t="s">
        <v>1608</v>
      </c>
      <c r="J1396" t="s">
        <v>1849</v>
      </c>
    </row>
    <row r="1397" spans="1:10">
      <c r="A1397">
        <v>1396</v>
      </c>
      <c r="E1397" t="s">
        <v>1608</v>
      </c>
      <c r="J1397" t="s">
        <v>1850</v>
      </c>
    </row>
    <row r="1398" spans="1:10">
      <c r="A1398">
        <v>1397</v>
      </c>
      <c r="E1398" t="s">
        <v>1608</v>
      </c>
      <c r="J1398" t="s">
        <v>1851</v>
      </c>
    </row>
    <row r="1399" spans="1:10">
      <c r="A1399">
        <v>1398</v>
      </c>
      <c r="E1399" t="s">
        <v>1608</v>
      </c>
      <c r="J1399" t="s">
        <v>1852</v>
      </c>
    </row>
    <row r="1400" spans="1:10">
      <c r="A1400">
        <v>1399</v>
      </c>
      <c r="E1400" t="s">
        <v>1608</v>
      </c>
      <c r="J1400" t="s">
        <v>1853</v>
      </c>
    </row>
    <row r="1401" spans="1:10">
      <c r="A1401">
        <v>1400</v>
      </c>
      <c r="E1401" t="s">
        <v>1608</v>
      </c>
      <c r="J1401" t="s">
        <v>1854</v>
      </c>
    </row>
    <row r="1402" spans="1:10">
      <c r="A1402">
        <v>1401</v>
      </c>
      <c r="E1402" t="s">
        <v>1608</v>
      </c>
      <c r="J1402" t="s">
        <v>1855</v>
      </c>
    </row>
    <row r="1403" spans="1:10">
      <c r="A1403">
        <v>1402</v>
      </c>
      <c r="E1403" t="s">
        <v>1608</v>
      </c>
      <c r="J1403" t="s">
        <v>1856</v>
      </c>
    </row>
    <row r="1404" spans="1:10">
      <c r="A1404">
        <v>1403</v>
      </c>
      <c r="E1404" t="s">
        <v>1608</v>
      </c>
      <c r="J1404" t="s">
        <v>1857</v>
      </c>
    </row>
    <row r="1405" spans="1:10">
      <c r="A1405">
        <v>1404</v>
      </c>
      <c r="E1405" t="s">
        <v>1608</v>
      </c>
      <c r="J1405" t="s">
        <v>1858</v>
      </c>
    </row>
    <row r="1406" spans="1:10">
      <c r="A1406">
        <v>1405</v>
      </c>
      <c r="E1406" t="s">
        <v>1608</v>
      </c>
      <c r="J1406" t="s">
        <v>1859</v>
      </c>
    </row>
    <row r="1407" spans="1:10">
      <c r="A1407">
        <v>1406</v>
      </c>
      <c r="E1407" t="s">
        <v>1608</v>
      </c>
      <c r="J1407" t="s">
        <v>1860</v>
      </c>
    </row>
    <row r="1408" spans="1:10">
      <c r="A1408">
        <v>1407</v>
      </c>
      <c r="E1408" t="s">
        <v>1608</v>
      </c>
      <c r="J1408" t="s">
        <v>1861</v>
      </c>
    </row>
    <row r="1409" spans="1:10">
      <c r="A1409">
        <v>1408</v>
      </c>
      <c r="E1409" t="s">
        <v>1608</v>
      </c>
      <c r="J1409" t="s">
        <v>1862</v>
      </c>
    </row>
    <row r="1410" spans="1:10">
      <c r="A1410">
        <v>1409</v>
      </c>
      <c r="E1410" t="s">
        <v>1608</v>
      </c>
      <c r="J1410" t="s">
        <v>1863</v>
      </c>
    </row>
    <row r="1411" spans="1:10">
      <c r="A1411">
        <v>1410</v>
      </c>
      <c r="E1411" t="s">
        <v>1608</v>
      </c>
      <c r="J1411" t="s">
        <v>1864</v>
      </c>
    </row>
    <row r="1412" spans="1:10">
      <c r="A1412">
        <v>1411</v>
      </c>
      <c r="E1412" t="s">
        <v>1608</v>
      </c>
      <c r="J1412" t="s">
        <v>1865</v>
      </c>
    </row>
    <row r="1413" spans="1:10">
      <c r="A1413">
        <v>1412</v>
      </c>
      <c r="E1413" t="s">
        <v>1608</v>
      </c>
      <c r="J1413" t="s">
        <v>1866</v>
      </c>
    </row>
    <row r="1414" spans="1:10">
      <c r="A1414">
        <v>1413</v>
      </c>
      <c r="E1414" t="s">
        <v>1608</v>
      </c>
      <c r="J1414" t="s">
        <v>1867</v>
      </c>
    </row>
    <row r="1415" spans="1:10">
      <c r="A1415">
        <v>1414</v>
      </c>
      <c r="E1415" t="s">
        <v>1608</v>
      </c>
      <c r="J1415" t="s">
        <v>1868</v>
      </c>
    </row>
    <row r="1416" spans="1:10">
      <c r="A1416">
        <v>1415</v>
      </c>
      <c r="E1416" t="s">
        <v>1608</v>
      </c>
      <c r="J1416" t="s">
        <v>1869</v>
      </c>
    </row>
    <row r="1417" spans="1:10">
      <c r="A1417">
        <v>1416</v>
      </c>
      <c r="E1417" t="s">
        <v>1608</v>
      </c>
      <c r="J1417" t="s">
        <v>1870</v>
      </c>
    </row>
    <row r="1418" spans="1:10">
      <c r="A1418">
        <v>1417</v>
      </c>
      <c r="E1418" t="s">
        <v>1608</v>
      </c>
      <c r="J1418" t="s">
        <v>1871</v>
      </c>
    </row>
    <row r="1419" spans="1:10">
      <c r="A1419">
        <v>1418</v>
      </c>
      <c r="E1419" t="s">
        <v>1608</v>
      </c>
      <c r="J1419" t="s">
        <v>1872</v>
      </c>
    </row>
    <row r="1420" spans="1:10">
      <c r="A1420">
        <v>1419</v>
      </c>
      <c r="E1420" t="s">
        <v>1608</v>
      </c>
      <c r="J1420" t="s">
        <v>1936</v>
      </c>
    </row>
    <row r="1421" spans="1:10">
      <c r="A1421">
        <v>1420</v>
      </c>
      <c r="E1421" t="s">
        <v>1608</v>
      </c>
      <c r="J1421" t="s">
        <v>1874</v>
      </c>
    </row>
    <row r="1422" spans="1:10">
      <c r="A1422">
        <v>1421</v>
      </c>
      <c r="E1422" t="s">
        <v>1608</v>
      </c>
      <c r="J1422" t="s">
        <v>1875</v>
      </c>
    </row>
    <row r="1423" spans="1:10">
      <c r="A1423">
        <v>1422</v>
      </c>
      <c r="E1423" t="s">
        <v>1608</v>
      </c>
      <c r="J1423" t="s">
        <v>1876</v>
      </c>
    </row>
    <row r="1424" spans="1:10">
      <c r="A1424">
        <v>1423</v>
      </c>
      <c r="E1424" t="s">
        <v>1608</v>
      </c>
      <c r="J1424" t="s">
        <v>1877</v>
      </c>
    </row>
    <row r="1425" spans="1:10">
      <c r="A1425">
        <v>1424</v>
      </c>
      <c r="E1425" t="s">
        <v>1608</v>
      </c>
      <c r="J1425" t="s">
        <v>1878</v>
      </c>
    </row>
    <row r="1426" spans="1:10">
      <c r="A1426">
        <v>1425</v>
      </c>
      <c r="E1426" t="s">
        <v>1608</v>
      </c>
      <c r="J1426" t="s">
        <v>1879</v>
      </c>
    </row>
    <row r="1427" spans="1:10">
      <c r="A1427">
        <v>1426</v>
      </c>
      <c r="E1427" t="s">
        <v>1608</v>
      </c>
      <c r="J1427" t="s">
        <v>1880</v>
      </c>
    </row>
    <row r="1428" spans="1:10">
      <c r="A1428">
        <v>1427</v>
      </c>
      <c r="E1428" t="s">
        <v>1608</v>
      </c>
      <c r="J1428" t="s">
        <v>1881</v>
      </c>
    </row>
    <row r="1429" spans="1:10">
      <c r="A1429">
        <v>1428</v>
      </c>
      <c r="E1429" t="s">
        <v>1608</v>
      </c>
      <c r="J1429" t="s">
        <v>1882</v>
      </c>
    </row>
    <row r="1430" spans="1:10">
      <c r="A1430">
        <v>1429</v>
      </c>
      <c r="E1430" t="s">
        <v>1608</v>
      </c>
      <c r="J1430" t="s">
        <v>1883</v>
      </c>
    </row>
    <row r="1431" spans="1:10">
      <c r="A1431">
        <v>1430</v>
      </c>
      <c r="E1431" t="s">
        <v>1608</v>
      </c>
      <c r="J1431" t="s">
        <v>1884</v>
      </c>
    </row>
    <row r="1432" spans="1:10">
      <c r="A1432">
        <v>1431</v>
      </c>
      <c r="E1432" t="s">
        <v>1608</v>
      </c>
      <c r="J1432" t="s">
        <v>1885</v>
      </c>
    </row>
    <row r="1433" spans="1:10">
      <c r="A1433">
        <v>1432</v>
      </c>
      <c r="E1433" t="s">
        <v>1608</v>
      </c>
      <c r="J1433" t="s">
        <v>1886</v>
      </c>
    </row>
    <row r="1434" spans="1:10">
      <c r="A1434">
        <v>1433</v>
      </c>
      <c r="E1434" t="s">
        <v>1608</v>
      </c>
      <c r="J1434" t="s">
        <v>1887</v>
      </c>
    </row>
    <row r="1435" spans="1:10">
      <c r="A1435">
        <v>1434</v>
      </c>
      <c r="E1435" t="s">
        <v>1608</v>
      </c>
      <c r="J1435" t="s">
        <v>1888</v>
      </c>
    </row>
    <row r="1436" spans="1:10">
      <c r="A1436">
        <v>1435</v>
      </c>
      <c r="E1436" t="s">
        <v>1608</v>
      </c>
      <c r="J1436" t="s">
        <v>1889</v>
      </c>
    </row>
    <row r="1437" spans="1:10">
      <c r="A1437">
        <v>1436</v>
      </c>
      <c r="E1437" t="s">
        <v>1608</v>
      </c>
      <c r="J1437" t="s">
        <v>1890</v>
      </c>
    </row>
    <row r="1438" spans="1:10">
      <c r="A1438">
        <v>1437</v>
      </c>
      <c r="E1438" t="s">
        <v>1608</v>
      </c>
      <c r="J1438" t="s">
        <v>1891</v>
      </c>
    </row>
    <row r="1439" spans="1:10">
      <c r="A1439">
        <v>1438</v>
      </c>
      <c r="E1439" t="s">
        <v>1608</v>
      </c>
      <c r="J1439" t="s">
        <v>1937</v>
      </c>
    </row>
    <row r="1440" spans="1:10">
      <c r="A1440">
        <v>1439</v>
      </c>
      <c r="E1440" t="s">
        <v>1608</v>
      </c>
      <c r="J1440" t="s">
        <v>1893</v>
      </c>
    </row>
    <row r="1441" spans="1:10">
      <c r="A1441">
        <v>1440</v>
      </c>
      <c r="E1441" t="s">
        <v>1608</v>
      </c>
      <c r="J1441" t="s">
        <v>1892</v>
      </c>
    </row>
    <row r="1442" spans="1:10">
      <c r="A1442">
        <v>1441</v>
      </c>
      <c r="E1442" t="s">
        <v>1608</v>
      </c>
      <c r="J1442" t="s">
        <v>1894</v>
      </c>
    </row>
    <row r="1443" spans="1:10">
      <c r="A1443">
        <v>1442</v>
      </c>
      <c r="E1443" t="s">
        <v>1608</v>
      </c>
      <c r="J1443" t="s">
        <v>1895</v>
      </c>
    </row>
    <row r="1444" spans="1:10">
      <c r="A1444">
        <v>1443</v>
      </c>
      <c r="E1444" t="s">
        <v>1608</v>
      </c>
      <c r="J1444" t="s">
        <v>1896</v>
      </c>
    </row>
    <row r="1445" spans="1:10">
      <c r="A1445">
        <v>1444</v>
      </c>
      <c r="E1445" t="s">
        <v>1608</v>
      </c>
      <c r="J1445" t="s">
        <v>1897</v>
      </c>
    </row>
    <row r="1446" spans="1:10">
      <c r="A1446">
        <v>1445</v>
      </c>
      <c r="E1446" t="s">
        <v>1608</v>
      </c>
      <c r="J1446" t="s">
        <v>1898</v>
      </c>
    </row>
    <row r="1447" spans="1:10">
      <c r="A1447">
        <v>1446</v>
      </c>
      <c r="E1447" t="s">
        <v>1608</v>
      </c>
      <c r="J1447" t="s">
        <v>1899</v>
      </c>
    </row>
    <row r="1448" spans="1:10">
      <c r="A1448">
        <v>1447</v>
      </c>
      <c r="E1448" t="s">
        <v>1608</v>
      </c>
      <c r="J1448" t="s">
        <v>1900</v>
      </c>
    </row>
    <row r="1449" spans="1:10">
      <c r="A1449">
        <v>1448</v>
      </c>
      <c r="E1449" t="s">
        <v>1608</v>
      </c>
      <c r="J1449" t="s">
        <v>1901</v>
      </c>
    </row>
    <row r="1450" spans="1:10">
      <c r="A1450">
        <v>1449</v>
      </c>
      <c r="E1450" t="s">
        <v>1608</v>
      </c>
      <c r="J1450" t="s">
        <v>1902</v>
      </c>
    </row>
    <row r="1451" spans="1:10">
      <c r="A1451">
        <v>1450</v>
      </c>
      <c r="E1451" t="s">
        <v>1608</v>
      </c>
      <c r="J1451" t="s">
        <v>1903</v>
      </c>
    </row>
    <row r="1452" spans="1:10">
      <c r="A1452">
        <v>1451</v>
      </c>
      <c r="E1452" t="s">
        <v>1608</v>
      </c>
      <c r="J1452" t="s">
        <v>1904</v>
      </c>
    </row>
    <row r="1453" spans="1:10">
      <c r="A1453">
        <v>1452</v>
      </c>
      <c r="E1453" t="s">
        <v>1608</v>
      </c>
      <c r="J1453" t="s">
        <v>1905</v>
      </c>
    </row>
    <row r="1454" spans="1:10">
      <c r="A1454">
        <v>1453</v>
      </c>
      <c r="E1454" t="s">
        <v>1608</v>
      </c>
      <c r="J1454" t="s">
        <v>1435</v>
      </c>
    </row>
    <row r="1455" spans="1:10">
      <c r="A1455">
        <v>1454</v>
      </c>
      <c r="E1455" t="s">
        <v>1608</v>
      </c>
      <c r="J1455" t="s">
        <v>1906</v>
      </c>
    </row>
    <row r="1456" spans="1:10">
      <c r="A1456">
        <v>1455</v>
      </c>
      <c r="E1456" t="s">
        <v>1608</v>
      </c>
      <c r="J1456" t="s">
        <v>1907</v>
      </c>
    </row>
    <row r="1457" spans="1:14">
      <c r="A1457">
        <v>1456</v>
      </c>
      <c r="E1457" t="s">
        <v>1608</v>
      </c>
      <c r="J1457" t="s">
        <v>1908</v>
      </c>
    </row>
    <row r="1458" spans="1:14">
      <c r="A1458">
        <v>1457</v>
      </c>
      <c r="E1458" t="s">
        <v>1608</v>
      </c>
      <c r="J1458" t="s">
        <v>1909</v>
      </c>
    </row>
    <row r="1459" spans="1:14">
      <c r="A1459">
        <v>1458</v>
      </c>
      <c r="E1459" t="s">
        <v>1608</v>
      </c>
      <c r="J1459" t="s">
        <v>1609</v>
      </c>
    </row>
    <row r="1460" spans="1:14">
      <c r="A1460">
        <v>1459</v>
      </c>
      <c r="E1460" t="s">
        <v>1608</v>
      </c>
      <c r="J1460" t="s">
        <v>1610</v>
      </c>
    </row>
    <row r="1461" spans="1:14">
      <c r="A1461">
        <v>1460</v>
      </c>
      <c r="E1461" t="s">
        <v>1608</v>
      </c>
      <c r="J1461" t="s">
        <v>1910</v>
      </c>
    </row>
    <row r="1462" spans="1:14">
      <c r="A1462">
        <v>1461</v>
      </c>
      <c r="E1462" t="s">
        <v>1608</v>
      </c>
      <c r="J1462" t="s">
        <v>1911</v>
      </c>
    </row>
    <row r="1463" spans="1:14">
      <c r="A1463">
        <v>1462</v>
      </c>
      <c r="E1463" t="s">
        <v>1608</v>
      </c>
      <c r="J1463" t="s">
        <v>1912</v>
      </c>
    </row>
    <row r="1464" spans="1:14">
      <c r="A1464">
        <v>1463</v>
      </c>
      <c r="E1464" t="s">
        <v>1608</v>
      </c>
      <c r="J1464" t="s">
        <v>1913</v>
      </c>
    </row>
    <row r="1465" spans="1:14">
      <c r="A1465">
        <v>1464</v>
      </c>
      <c r="E1465" t="s">
        <v>1608</v>
      </c>
      <c r="J1465" t="s">
        <v>1914</v>
      </c>
    </row>
    <row r="1466" spans="1:14">
      <c r="A1466">
        <v>1465</v>
      </c>
      <c r="E1466" t="s">
        <v>1608</v>
      </c>
      <c r="J1466" t="s">
        <v>1915</v>
      </c>
    </row>
    <row r="1467" spans="1:14">
      <c r="A1467">
        <v>1466</v>
      </c>
      <c r="B1467" t="s">
        <v>346</v>
      </c>
      <c r="C1467" t="s">
        <v>375</v>
      </c>
      <c r="D1467" t="s">
        <v>376</v>
      </c>
      <c r="E1467" t="s">
        <v>14</v>
      </c>
      <c r="F1467" t="s">
        <v>349</v>
      </c>
      <c r="G1467" t="s">
        <v>122</v>
      </c>
      <c r="H1467" t="s">
        <v>377</v>
      </c>
      <c r="I1467" t="s">
        <v>27</v>
      </c>
      <c r="J1467" t="s">
        <v>1155</v>
      </c>
      <c r="K1467">
        <v>0</v>
      </c>
      <c r="L1467">
        <v>1</v>
      </c>
      <c r="M1467">
        <v>1</v>
      </c>
      <c r="N1467">
        <v>0</v>
      </c>
    </row>
    <row r="1468" spans="1:14">
      <c r="A1468">
        <v>1467</v>
      </c>
      <c r="B1468" t="s">
        <v>652</v>
      </c>
      <c r="C1468" t="s">
        <v>700</v>
      </c>
      <c r="D1468" t="s">
        <v>840</v>
      </c>
      <c r="E1468" t="s">
        <v>14</v>
      </c>
      <c r="F1468" t="s">
        <v>15</v>
      </c>
      <c r="G1468" t="s">
        <v>122</v>
      </c>
      <c r="H1468" t="s">
        <v>702</v>
      </c>
      <c r="I1468" t="s">
        <v>20</v>
      </c>
      <c r="J1468" t="s">
        <v>1156</v>
      </c>
      <c r="K1468">
        <v>2</v>
      </c>
      <c r="L1468">
        <v>2</v>
      </c>
      <c r="M1468">
        <v>1</v>
      </c>
      <c r="N1468">
        <v>0</v>
      </c>
    </row>
    <row r="1469" spans="1:14">
      <c r="A1469">
        <v>1468</v>
      </c>
      <c r="B1469" t="s">
        <v>652</v>
      </c>
      <c r="C1469" t="s">
        <v>700</v>
      </c>
      <c r="D1469" t="s">
        <v>840</v>
      </c>
      <c r="E1469" t="s">
        <v>14</v>
      </c>
      <c r="F1469" t="s">
        <v>15</v>
      </c>
      <c r="G1469" t="s">
        <v>122</v>
      </c>
      <c r="H1469" t="s">
        <v>702</v>
      </c>
      <c r="I1469" t="s">
        <v>20</v>
      </c>
      <c r="J1469" t="s">
        <v>1157</v>
      </c>
      <c r="K1469">
        <v>2</v>
      </c>
      <c r="L1469">
        <v>2</v>
      </c>
      <c r="M1469">
        <v>1</v>
      </c>
      <c r="N1469">
        <v>0</v>
      </c>
    </row>
    <row r="1470" spans="1:14">
      <c r="A1470">
        <v>1469</v>
      </c>
      <c r="B1470" t="s">
        <v>346</v>
      </c>
      <c r="C1470" t="s">
        <v>375</v>
      </c>
      <c r="D1470" t="s">
        <v>379</v>
      </c>
      <c r="E1470" t="s">
        <v>22</v>
      </c>
      <c r="F1470" t="s">
        <v>349</v>
      </c>
      <c r="G1470" t="s">
        <v>26</v>
      </c>
      <c r="H1470" t="s">
        <v>377</v>
      </c>
      <c r="I1470" t="s">
        <v>1587</v>
      </c>
      <c r="J1470" t="s">
        <v>1611</v>
      </c>
      <c r="K1470">
        <v>0</v>
      </c>
      <c r="L1470">
        <v>3</v>
      </c>
      <c r="M1470">
        <v>1</v>
      </c>
      <c r="N1470">
        <v>0</v>
      </c>
    </row>
    <row r="1471" spans="1:14">
      <c r="A1471">
        <v>1470</v>
      </c>
      <c r="B1471" t="s">
        <v>346</v>
      </c>
      <c r="C1471" t="s">
        <v>392</v>
      </c>
      <c r="D1471" t="s">
        <v>393</v>
      </c>
      <c r="E1471" t="s">
        <v>80</v>
      </c>
      <c r="F1471" t="s">
        <v>394</v>
      </c>
      <c r="G1471" t="s">
        <v>122</v>
      </c>
      <c r="H1471" t="s">
        <v>388</v>
      </c>
      <c r="I1471" t="s">
        <v>20</v>
      </c>
      <c r="J1471" t="s">
        <v>1159</v>
      </c>
      <c r="K1471">
        <v>0</v>
      </c>
      <c r="L1471">
        <v>1</v>
      </c>
      <c r="M1471">
        <v>1</v>
      </c>
      <c r="N1471">
        <v>0</v>
      </c>
    </row>
    <row r="1472" spans="1:14">
      <c r="A1472">
        <v>1471</v>
      </c>
      <c r="E1472" t="s">
        <v>1608</v>
      </c>
      <c r="J1472" t="s">
        <v>1916</v>
      </c>
    </row>
    <row r="1473" spans="1:14">
      <c r="A1473">
        <v>1472</v>
      </c>
      <c r="E1473" t="s">
        <v>1608</v>
      </c>
      <c r="J1473" t="s">
        <v>1917</v>
      </c>
    </row>
    <row r="1474" spans="1:14">
      <c r="A1474">
        <v>1473</v>
      </c>
      <c r="B1474" t="s">
        <v>11</v>
      </c>
      <c r="C1474" t="s">
        <v>12</v>
      </c>
      <c r="D1474" t="s">
        <v>25</v>
      </c>
      <c r="E1474" t="s">
        <v>22</v>
      </c>
      <c r="F1474" t="s">
        <v>15</v>
      </c>
      <c r="G1474" t="s">
        <v>35</v>
      </c>
      <c r="H1474" t="s">
        <v>36</v>
      </c>
      <c r="I1474" t="s">
        <v>20</v>
      </c>
      <c r="J1474" t="s">
        <v>25</v>
      </c>
      <c r="K1474">
        <v>5</v>
      </c>
      <c r="L1474">
        <v>5</v>
      </c>
      <c r="M1474">
        <v>2</v>
      </c>
      <c r="N1474">
        <v>0</v>
      </c>
    </row>
    <row r="1475" spans="1:14">
      <c r="A1475">
        <v>1474</v>
      </c>
      <c r="B1475" t="s">
        <v>11</v>
      </c>
      <c r="C1475" t="s">
        <v>12</v>
      </c>
      <c r="D1475" t="s">
        <v>25</v>
      </c>
      <c r="E1475" t="s">
        <v>14</v>
      </c>
      <c r="F1475" t="s">
        <v>15</v>
      </c>
      <c r="G1475" t="s">
        <v>35</v>
      </c>
      <c r="H1475" t="s">
        <v>36</v>
      </c>
      <c r="I1475" t="s">
        <v>43</v>
      </c>
      <c r="J1475" t="s">
        <v>1160</v>
      </c>
      <c r="K1475">
        <v>5</v>
      </c>
      <c r="L1475">
        <v>2</v>
      </c>
      <c r="M1475">
        <v>1</v>
      </c>
      <c r="N1475">
        <v>0</v>
      </c>
    </row>
    <row r="1476" spans="1:14">
      <c r="A1476">
        <v>1475</v>
      </c>
      <c r="B1476" t="s">
        <v>11</v>
      </c>
      <c r="C1476" t="s">
        <v>12</v>
      </c>
      <c r="D1476" t="s">
        <v>33</v>
      </c>
      <c r="E1476" t="s">
        <v>14</v>
      </c>
      <c r="F1476" t="s">
        <v>15</v>
      </c>
      <c r="G1476" t="s">
        <v>35</v>
      </c>
      <c r="H1476" t="s">
        <v>36</v>
      </c>
      <c r="I1476" t="s">
        <v>43</v>
      </c>
      <c r="J1476" t="s">
        <v>1161</v>
      </c>
      <c r="K1476">
        <v>5</v>
      </c>
      <c r="L1476">
        <v>2</v>
      </c>
      <c r="M1476">
        <v>1</v>
      </c>
      <c r="N1476">
        <v>0</v>
      </c>
    </row>
    <row r="1477" spans="1:14">
      <c r="A1477">
        <v>1476</v>
      </c>
      <c r="B1477" t="s">
        <v>11</v>
      </c>
      <c r="C1477" t="s">
        <v>12</v>
      </c>
      <c r="D1477" t="s">
        <v>33</v>
      </c>
      <c r="E1477" t="s">
        <v>14</v>
      </c>
      <c r="F1477" t="s">
        <v>15</v>
      </c>
      <c r="G1477" t="s">
        <v>35</v>
      </c>
      <c r="H1477" t="s">
        <v>40</v>
      </c>
      <c r="I1477" t="s">
        <v>43</v>
      </c>
      <c r="J1477" t="s">
        <v>1162</v>
      </c>
      <c r="K1477">
        <v>5</v>
      </c>
      <c r="L1477">
        <v>2</v>
      </c>
      <c r="M1477">
        <v>1</v>
      </c>
      <c r="N1477">
        <v>0</v>
      </c>
    </row>
    <row r="1478" spans="1:14">
      <c r="A1478">
        <v>1477</v>
      </c>
      <c r="B1478" t="s">
        <v>11</v>
      </c>
      <c r="C1478" t="s">
        <v>12</v>
      </c>
      <c r="D1478" t="s">
        <v>51</v>
      </c>
      <c r="E1478" t="s">
        <v>52</v>
      </c>
      <c r="F1478" t="s">
        <v>15</v>
      </c>
      <c r="G1478" t="s">
        <v>47</v>
      </c>
      <c r="H1478" t="s">
        <v>48</v>
      </c>
      <c r="I1478" t="s">
        <v>53</v>
      </c>
      <c r="J1478" t="s">
        <v>1163</v>
      </c>
      <c r="K1478">
        <v>5</v>
      </c>
      <c r="L1478">
        <v>2</v>
      </c>
      <c r="M1478">
        <v>1</v>
      </c>
      <c r="N1478">
        <v>0</v>
      </c>
    </row>
    <row r="1479" spans="1:14">
      <c r="A1479">
        <v>1478</v>
      </c>
      <c r="B1479" t="s">
        <v>11</v>
      </c>
      <c r="C1479" t="s">
        <v>12</v>
      </c>
      <c r="D1479" t="s">
        <v>51</v>
      </c>
      <c r="E1479" t="s">
        <v>52</v>
      </c>
      <c r="F1479" t="s">
        <v>15</v>
      </c>
      <c r="G1479" t="s">
        <v>47</v>
      </c>
      <c r="H1479" t="s">
        <v>48</v>
      </c>
      <c r="I1479" t="s">
        <v>53</v>
      </c>
      <c r="J1479" t="s">
        <v>1164</v>
      </c>
      <c r="K1479">
        <v>5</v>
      </c>
      <c r="L1479">
        <v>1</v>
      </c>
      <c r="M1479">
        <v>1</v>
      </c>
      <c r="N1479">
        <v>0</v>
      </c>
    </row>
    <row r="1480" spans="1:14">
      <c r="A1480">
        <v>1479</v>
      </c>
      <c r="B1480" t="s">
        <v>11</v>
      </c>
      <c r="C1480" t="s">
        <v>12</v>
      </c>
      <c r="D1480" t="s">
        <v>64</v>
      </c>
      <c r="E1480" t="s">
        <v>34</v>
      </c>
      <c r="F1480" t="s">
        <v>15</v>
      </c>
      <c r="G1480" t="s">
        <v>35</v>
      </c>
      <c r="H1480" t="s">
        <v>59</v>
      </c>
      <c r="I1480" t="s">
        <v>20</v>
      </c>
      <c r="J1480" t="s">
        <v>1165</v>
      </c>
      <c r="K1480">
        <v>5</v>
      </c>
      <c r="L1480">
        <v>3</v>
      </c>
      <c r="M1480">
        <v>1</v>
      </c>
      <c r="N1480">
        <v>0</v>
      </c>
    </row>
    <row r="1481" spans="1:14">
      <c r="A1481">
        <v>1480</v>
      </c>
      <c r="B1481" t="s">
        <v>11</v>
      </c>
      <c r="C1481" t="s">
        <v>12</v>
      </c>
      <c r="D1481" t="s">
        <v>64</v>
      </c>
      <c r="E1481" t="s">
        <v>34</v>
      </c>
      <c r="F1481" t="s">
        <v>15</v>
      </c>
      <c r="G1481" t="s">
        <v>35</v>
      </c>
      <c r="H1481" t="s">
        <v>59</v>
      </c>
      <c r="I1481" t="s">
        <v>20</v>
      </c>
      <c r="J1481" t="s">
        <v>1166</v>
      </c>
      <c r="K1481">
        <v>5</v>
      </c>
      <c r="L1481">
        <v>2</v>
      </c>
      <c r="M1481">
        <v>2</v>
      </c>
      <c r="N1481">
        <v>0</v>
      </c>
    </row>
    <row r="1482" spans="1:14">
      <c r="A1482">
        <v>1481</v>
      </c>
      <c r="B1482" t="s">
        <v>11</v>
      </c>
      <c r="C1482" t="s">
        <v>12</v>
      </c>
      <c r="D1482" t="s">
        <v>100</v>
      </c>
      <c r="E1482" t="s">
        <v>34</v>
      </c>
      <c r="F1482" t="s">
        <v>15</v>
      </c>
      <c r="G1482" t="s">
        <v>26</v>
      </c>
      <c r="H1482" t="s">
        <v>111</v>
      </c>
      <c r="I1482" t="s">
        <v>20</v>
      </c>
      <c r="J1482" t="s">
        <v>1167</v>
      </c>
      <c r="K1482">
        <v>5</v>
      </c>
      <c r="L1482">
        <v>2</v>
      </c>
      <c r="M1482">
        <v>1</v>
      </c>
      <c r="N1482">
        <v>0</v>
      </c>
    </row>
    <row r="1483" spans="1:14">
      <c r="A1483">
        <v>1482</v>
      </c>
      <c r="B1483" t="s">
        <v>11</v>
      </c>
      <c r="C1483" t="s">
        <v>244</v>
      </c>
      <c r="D1483" t="s">
        <v>260</v>
      </c>
      <c r="E1483" t="s">
        <v>14</v>
      </c>
      <c r="F1483" t="s">
        <v>15</v>
      </c>
      <c r="G1483" t="s">
        <v>75</v>
      </c>
      <c r="H1483" t="s">
        <v>256</v>
      </c>
      <c r="I1483" t="s">
        <v>27</v>
      </c>
      <c r="J1483" t="s">
        <v>1612</v>
      </c>
      <c r="K1483">
        <v>5</v>
      </c>
      <c r="L1483">
        <v>2</v>
      </c>
      <c r="M1483">
        <v>2</v>
      </c>
      <c r="N1483">
        <v>0</v>
      </c>
    </row>
    <row r="1484" spans="1:14">
      <c r="A1484">
        <v>1483</v>
      </c>
      <c r="B1484" t="s">
        <v>11</v>
      </c>
      <c r="C1484" t="s">
        <v>244</v>
      </c>
      <c r="D1484" t="s">
        <v>260</v>
      </c>
      <c r="E1484" t="s">
        <v>14</v>
      </c>
      <c r="F1484" t="s">
        <v>15</v>
      </c>
      <c r="G1484" t="s">
        <v>75</v>
      </c>
      <c r="H1484" t="s">
        <v>256</v>
      </c>
      <c r="I1484" t="s">
        <v>212</v>
      </c>
      <c r="J1484" t="s">
        <v>1169</v>
      </c>
      <c r="K1484">
        <v>5</v>
      </c>
      <c r="L1484">
        <v>2</v>
      </c>
      <c r="M1484">
        <v>1</v>
      </c>
      <c r="N1484">
        <v>0</v>
      </c>
    </row>
    <row r="1485" spans="1:14">
      <c r="A1485">
        <v>1484</v>
      </c>
      <c r="B1485" t="s">
        <v>11</v>
      </c>
      <c r="C1485" t="s">
        <v>244</v>
      </c>
      <c r="D1485" t="s">
        <v>260</v>
      </c>
      <c r="E1485" t="s">
        <v>14</v>
      </c>
      <c r="F1485" t="s">
        <v>15</v>
      </c>
      <c r="G1485" t="s">
        <v>75</v>
      </c>
      <c r="H1485" t="s">
        <v>256</v>
      </c>
      <c r="I1485" t="s">
        <v>141</v>
      </c>
      <c r="J1485" t="s">
        <v>1170</v>
      </c>
      <c r="K1485">
        <v>5</v>
      </c>
      <c r="L1485">
        <v>2</v>
      </c>
      <c r="M1485">
        <v>1</v>
      </c>
      <c r="N1485">
        <v>0</v>
      </c>
    </row>
    <row r="1486" spans="1:14">
      <c r="A1486">
        <v>1485</v>
      </c>
      <c r="B1486" t="s">
        <v>11</v>
      </c>
      <c r="C1486" t="s">
        <v>244</v>
      </c>
      <c r="D1486" t="s">
        <v>323</v>
      </c>
      <c r="E1486" t="s">
        <v>34</v>
      </c>
      <c r="F1486" t="s">
        <v>15</v>
      </c>
      <c r="G1486" t="s">
        <v>35</v>
      </c>
      <c r="H1486" t="s">
        <v>326</v>
      </c>
      <c r="I1486" t="s">
        <v>43</v>
      </c>
      <c r="J1486" t="s">
        <v>1171</v>
      </c>
      <c r="K1486">
        <v>5</v>
      </c>
      <c r="L1486">
        <v>8</v>
      </c>
      <c r="M1486">
        <v>1</v>
      </c>
      <c r="N1486">
        <v>0</v>
      </c>
    </row>
    <row r="1487" spans="1:14">
      <c r="A1487">
        <v>1486</v>
      </c>
      <c r="B1487" t="s">
        <v>11</v>
      </c>
      <c r="C1487" t="s">
        <v>244</v>
      </c>
      <c r="D1487" t="s">
        <v>323</v>
      </c>
      <c r="E1487" t="s">
        <v>34</v>
      </c>
      <c r="F1487" t="s">
        <v>15</v>
      </c>
      <c r="G1487" t="s">
        <v>35</v>
      </c>
      <c r="H1487" t="s">
        <v>326</v>
      </c>
      <c r="I1487" t="s">
        <v>43</v>
      </c>
      <c r="J1487" t="s">
        <v>1172</v>
      </c>
      <c r="K1487">
        <v>5</v>
      </c>
      <c r="L1487">
        <v>8</v>
      </c>
      <c r="M1487">
        <v>3</v>
      </c>
      <c r="N1487">
        <v>0</v>
      </c>
    </row>
    <row r="1488" spans="1:14">
      <c r="A1488">
        <v>1487</v>
      </c>
      <c r="B1488" t="s">
        <v>1015</v>
      </c>
      <c r="C1488" t="s">
        <v>1092</v>
      </c>
      <c r="D1488" t="s">
        <v>1120</v>
      </c>
      <c r="E1488" t="s">
        <v>52</v>
      </c>
      <c r="F1488" t="s">
        <v>15</v>
      </c>
      <c r="G1488" t="s">
        <v>47</v>
      </c>
      <c r="H1488" t="s">
        <v>615</v>
      </c>
      <c r="I1488" t="s">
        <v>1038</v>
      </c>
      <c r="J1488" t="s">
        <v>1173</v>
      </c>
      <c r="K1488">
        <v>9</v>
      </c>
      <c r="L1488">
        <v>2</v>
      </c>
      <c r="M1488">
        <v>3</v>
      </c>
      <c r="N1488">
        <v>0</v>
      </c>
    </row>
    <row r="1489" spans="1:14">
      <c r="A1489">
        <v>1488</v>
      </c>
      <c r="B1489" t="s">
        <v>1015</v>
      </c>
      <c r="C1489" t="s">
        <v>1092</v>
      </c>
      <c r="D1489" t="s">
        <v>1114</v>
      </c>
      <c r="E1489" t="s">
        <v>34</v>
      </c>
      <c r="F1489" t="s">
        <v>15</v>
      </c>
      <c r="G1489" t="s">
        <v>26</v>
      </c>
      <c r="H1489" t="s">
        <v>1174</v>
      </c>
      <c r="I1489" t="s">
        <v>1038</v>
      </c>
      <c r="J1489" t="s">
        <v>1175</v>
      </c>
      <c r="K1489">
        <v>9</v>
      </c>
      <c r="L1489">
        <v>2</v>
      </c>
      <c r="M1489">
        <v>3</v>
      </c>
      <c r="N1489">
        <v>0</v>
      </c>
    </row>
    <row r="1490" spans="1:14">
      <c r="A1490">
        <v>1489</v>
      </c>
      <c r="B1490" t="s">
        <v>1015</v>
      </c>
      <c r="C1490" t="s">
        <v>1092</v>
      </c>
      <c r="D1490" t="s">
        <v>1114</v>
      </c>
      <c r="E1490" t="s">
        <v>22</v>
      </c>
      <c r="F1490" t="s">
        <v>608</v>
      </c>
      <c r="G1490" t="s">
        <v>75</v>
      </c>
      <c r="H1490" t="s">
        <v>1174</v>
      </c>
      <c r="I1490" t="s">
        <v>914</v>
      </c>
      <c r="J1490" t="s">
        <v>1613</v>
      </c>
      <c r="K1490">
        <v>9</v>
      </c>
      <c r="L1490">
        <v>5</v>
      </c>
      <c r="M1490">
        <v>5</v>
      </c>
      <c r="N1490">
        <v>0</v>
      </c>
    </row>
    <row r="1491" spans="1:14">
      <c r="A1491">
        <v>1490</v>
      </c>
      <c r="B1491" t="s">
        <v>1015</v>
      </c>
      <c r="C1491" t="s">
        <v>1092</v>
      </c>
      <c r="D1491" t="s">
        <v>1177</v>
      </c>
      <c r="E1491" t="s">
        <v>22</v>
      </c>
      <c r="F1491" t="s">
        <v>608</v>
      </c>
      <c r="G1491" t="s">
        <v>75</v>
      </c>
      <c r="H1491" t="s">
        <v>1174</v>
      </c>
      <c r="I1491" t="s">
        <v>18</v>
      </c>
      <c r="J1491" t="s">
        <v>1178</v>
      </c>
      <c r="K1491">
        <v>9</v>
      </c>
      <c r="L1491">
        <v>8</v>
      </c>
      <c r="M1491">
        <v>5</v>
      </c>
      <c r="N1491">
        <v>0</v>
      </c>
    </row>
    <row r="1492" spans="1:14">
      <c r="A1492">
        <v>1491</v>
      </c>
      <c r="B1492" t="s">
        <v>1015</v>
      </c>
      <c r="C1492" t="s">
        <v>1092</v>
      </c>
      <c r="D1492" t="s">
        <v>1114</v>
      </c>
      <c r="E1492" t="s">
        <v>22</v>
      </c>
      <c r="F1492" t="s">
        <v>608</v>
      </c>
      <c r="G1492" t="s">
        <v>75</v>
      </c>
      <c r="H1492" t="s">
        <v>1174</v>
      </c>
      <c r="I1492" t="s">
        <v>1038</v>
      </c>
      <c r="J1492" t="s">
        <v>1179</v>
      </c>
      <c r="K1492">
        <v>9</v>
      </c>
      <c r="L1492">
        <v>2</v>
      </c>
      <c r="M1492">
        <v>4</v>
      </c>
      <c r="N1492">
        <v>0</v>
      </c>
    </row>
    <row r="1493" spans="1:14">
      <c r="A1493">
        <v>1492</v>
      </c>
      <c r="B1493" t="s">
        <v>1015</v>
      </c>
      <c r="C1493" t="s">
        <v>1092</v>
      </c>
      <c r="D1493" t="s">
        <v>1109</v>
      </c>
      <c r="E1493" t="s">
        <v>22</v>
      </c>
      <c r="F1493" t="s">
        <v>608</v>
      </c>
      <c r="G1493" t="s">
        <v>75</v>
      </c>
      <c r="H1493" t="s">
        <v>1174</v>
      </c>
      <c r="I1493" t="s">
        <v>1038</v>
      </c>
      <c r="J1493" t="s">
        <v>1180</v>
      </c>
      <c r="K1493">
        <v>9</v>
      </c>
      <c r="L1493">
        <v>2</v>
      </c>
      <c r="M1493">
        <v>4</v>
      </c>
      <c r="N1493">
        <v>0</v>
      </c>
    </row>
    <row r="1494" spans="1:14">
      <c r="A1494">
        <v>1493</v>
      </c>
      <c r="B1494" t="s">
        <v>1015</v>
      </c>
      <c r="C1494" t="s">
        <v>1092</v>
      </c>
      <c r="D1494" t="s">
        <v>1109</v>
      </c>
      <c r="E1494" t="s">
        <v>22</v>
      </c>
      <c r="F1494" t="s">
        <v>15</v>
      </c>
      <c r="G1494" t="s">
        <v>75</v>
      </c>
      <c r="H1494" t="s">
        <v>1110</v>
      </c>
      <c r="I1494" t="s">
        <v>914</v>
      </c>
      <c r="J1494" t="s">
        <v>1181</v>
      </c>
      <c r="K1494">
        <v>9</v>
      </c>
      <c r="L1494">
        <v>2</v>
      </c>
      <c r="M1494">
        <v>4</v>
      </c>
      <c r="N1494">
        <v>0</v>
      </c>
    </row>
    <row r="1495" spans="1:14">
      <c r="A1495">
        <v>1494</v>
      </c>
      <c r="B1495" t="s">
        <v>1015</v>
      </c>
      <c r="C1495" t="s">
        <v>1092</v>
      </c>
      <c r="D1495" t="s">
        <v>1177</v>
      </c>
      <c r="E1495" t="s">
        <v>34</v>
      </c>
      <c r="F1495" t="s">
        <v>608</v>
      </c>
      <c r="G1495" t="s">
        <v>75</v>
      </c>
      <c r="H1495" t="s">
        <v>1174</v>
      </c>
      <c r="I1495" t="s">
        <v>18</v>
      </c>
      <c r="J1495" t="s">
        <v>1614</v>
      </c>
      <c r="K1495">
        <v>9</v>
      </c>
      <c r="L1495">
        <v>8</v>
      </c>
      <c r="M1495">
        <v>6</v>
      </c>
      <c r="N1495">
        <v>0</v>
      </c>
    </row>
    <row r="1496" spans="1:14">
      <c r="A1496">
        <v>1495</v>
      </c>
      <c r="B1496" t="s">
        <v>1015</v>
      </c>
      <c r="C1496" t="s">
        <v>1092</v>
      </c>
      <c r="D1496" t="s">
        <v>1177</v>
      </c>
      <c r="E1496" t="s">
        <v>52</v>
      </c>
      <c r="F1496" t="s">
        <v>608</v>
      </c>
      <c r="G1496" t="s">
        <v>47</v>
      </c>
      <c r="H1496" t="s">
        <v>1174</v>
      </c>
      <c r="I1496" t="s">
        <v>684</v>
      </c>
      <c r="J1496" t="s">
        <v>1177</v>
      </c>
      <c r="K1496">
        <v>9</v>
      </c>
      <c r="L1496">
        <v>14</v>
      </c>
      <c r="M1496">
        <v>4</v>
      </c>
      <c r="N1496">
        <v>0</v>
      </c>
    </row>
    <row r="1497" spans="1:14">
      <c r="A1497">
        <v>1496</v>
      </c>
      <c r="B1497" t="s">
        <v>1015</v>
      </c>
      <c r="C1497" t="s">
        <v>1092</v>
      </c>
      <c r="D1497" t="s">
        <v>1177</v>
      </c>
      <c r="E1497" t="s">
        <v>34</v>
      </c>
      <c r="F1497" t="s">
        <v>608</v>
      </c>
      <c r="G1497" t="s">
        <v>75</v>
      </c>
      <c r="H1497" t="s">
        <v>1183</v>
      </c>
      <c r="I1497" t="s">
        <v>53</v>
      </c>
      <c r="J1497" t="s">
        <v>1184</v>
      </c>
      <c r="K1497">
        <v>9</v>
      </c>
      <c r="L1497">
        <v>4</v>
      </c>
      <c r="M1497">
        <v>2</v>
      </c>
      <c r="N1497">
        <v>0</v>
      </c>
    </row>
    <row r="1498" spans="1:14">
      <c r="A1498">
        <v>1497</v>
      </c>
      <c r="B1498" t="s">
        <v>1015</v>
      </c>
      <c r="C1498" t="s">
        <v>1092</v>
      </c>
      <c r="D1498" t="s">
        <v>1177</v>
      </c>
      <c r="E1498" t="s">
        <v>34</v>
      </c>
      <c r="F1498" t="s">
        <v>608</v>
      </c>
      <c r="G1498" t="s">
        <v>75</v>
      </c>
      <c r="H1498" t="s">
        <v>1183</v>
      </c>
      <c r="I1498" t="s">
        <v>43</v>
      </c>
      <c r="J1498" t="s">
        <v>1185</v>
      </c>
      <c r="K1498">
        <v>9</v>
      </c>
      <c r="L1498">
        <v>3</v>
      </c>
      <c r="M1498">
        <v>6</v>
      </c>
      <c r="N1498">
        <v>0</v>
      </c>
    </row>
    <row r="1499" spans="1:14">
      <c r="A1499">
        <v>1498</v>
      </c>
      <c r="B1499" t="s">
        <v>1015</v>
      </c>
      <c r="C1499" t="s">
        <v>1092</v>
      </c>
      <c r="D1499" t="s">
        <v>1102</v>
      </c>
      <c r="E1499" t="s">
        <v>22</v>
      </c>
      <c r="F1499" t="s">
        <v>15</v>
      </c>
      <c r="G1499" t="s">
        <v>75</v>
      </c>
      <c r="H1499" t="s">
        <v>1107</v>
      </c>
      <c r="I1499" t="s">
        <v>914</v>
      </c>
      <c r="J1499" t="s">
        <v>1186</v>
      </c>
      <c r="K1499">
        <v>9</v>
      </c>
      <c r="L1499">
        <v>3</v>
      </c>
      <c r="M1499">
        <v>2</v>
      </c>
      <c r="N1499">
        <v>0</v>
      </c>
    </row>
    <row r="1500" spans="1:14">
      <c r="A1500">
        <v>1499</v>
      </c>
      <c r="B1500" t="s">
        <v>1015</v>
      </c>
      <c r="C1500" t="s">
        <v>1092</v>
      </c>
      <c r="D1500" t="s">
        <v>1102</v>
      </c>
      <c r="E1500" t="s">
        <v>22</v>
      </c>
      <c r="F1500" t="s">
        <v>15</v>
      </c>
      <c r="G1500" t="s">
        <v>75</v>
      </c>
      <c r="H1500" t="s">
        <v>1103</v>
      </c>
      <c r="I1500" t="s">
        <v>1038</v>
      </c>
      <c r="J1500" t="s">
        <v>1187</v>
      </c>
      <c r="K1500">
        <v>9</v>
      </c>
      <c r="L1500">
        <v>3</v>
      </c>
      <c r="M1500">
        <v>2</v>
      </c>
      <c r="N1500">
        <v>0</v>
      </c>
    </row>
    <row r="1501" spans="1:14">
      <c r="A1501">
        <v>1500</v>
      </c>
      <c r="B1501" t="s">
        <v>1015</v>
      </c>
      <c r="C1501" t="s">
        <v>1092</v>
      </c>
      <c r="D1501" t="s">
        <v>1102</v>
      </c>
      <c r="E1501" t="s">
        <v>22</v>
      </c>
      <c r="F1501" t="s">
        <v>15</v>
      </c>
      <c r="G1501" t="s">
        <v>75</v>
      </c>
      <c r="H1501" t="s">
        <v>1103</v>
      </c>
      <c r="I1501" t="s">
        <v>43</v>
      </c>
      <c r="J1501" t="s">
        <v>1188</v>
      </c>
      <c r="K1501">
        <v>9</v>
      </c>
      <c r="L1501">
        <v>7</v>
      </c>
      <c r="M1501">
        <v>4</v>
      </c>
      <c r="N1501">
        <v>0</v>
      </c>
    </row>
    <row r="1502" spans="1:14">
      <c r="A1502">
        <v>1501</v>
      </c>
      <c r="B1502" t="s">
        <v>1015</v>
      </c>
      <c r="C1502" t="s">
        <v>1092</v>
      </c>
      <c r="D1502" t="s">
        <v>1102</v>
      </c>
      <c r="E1502" t="s">
        <v>34</v>
      </c>
      <c r="F1502" t="s">
        <v>15</v>
      </c>
      <c r="G1502" t="s">
        <v>75</v>
      </c>
      <c r="H1502" t="s">
        <v>1103</v>
      </c>
      <c r="I1502" t="s">
        <v>43</v>
      </c>
      <c r="J1502" t="s">
        <v>1189</v>
      </c>
      <c r="K1502">
        <v>9</v>
      </c>
      <c r="L1502">
        <v>3</v>
      </c>
      <c r="M1502">
        <v>6</v>
      </c>
      <c r="N1502">
        <v>0</v>
      </c>
    </row>
    <row r="1503" spans="1:14">
      <c r="A1503">
        <v>1502</v>
      </c>
      <c r="B1503" t="s">
        <v>1015</v>
      </c>
      <c r="C1503" t="s">
        <v>1092</v>
      </c>
      <c r="D1503" t="s">
        <v>1102</v>
      </c>
      <c r="E1503" t="s">
        <v>22</v>
      </c>
      <c r="F1503" t="s">
        <v>15</v>
      </c>
      <c r="G1503" t="s">
        <v>75</v>
      </c>
      <c r="H1503" t="s">
        <v>1103</v>
      </c>
      <c r="I1503" t="s">
        <v>43</v>
      </c>
      <c r="J1503" t="s">
        <v>1190</v>
      </c>
      <c r="K1503">
        <v>9</v>
      </c>
      <c r="L1503">
        <v>3</v>
      </c>
      <c r="M1503">
        <v>2</v>
      </c>
      <c r="N1503">
        <v>0</v>
      </c>
    </row>
    <row r="1504" spans="1:14">
      <c r="A1504">
        <v>1503</v>
      </c>
      <c r="B1504" t="s">
        <v>1015</v>
      </c>
      <c r="C1504" t="s">
        <v>1092</v>
      </c>
      <c r="D1504" t="s">
        <v>1097</v>
      </c>
      <c r="E1504" t="s">
        <v>22</v>
      </c>
      <c r="F1504" t="s">
        <v>15</v>
      </c>
      <c r="G1504" t="s">
        <v>75</v>
      </c>
      <c r="H1504" t="s">
        <v>1094</v>
      </c>
      <c r="I1504" t="s">
        <v>1038</v>
      </c>
      <c r="J1504" t="s">
        <v>1191</v>
      </c>
      <c r="K1504">
        <v>9</v>
      </c>
      <c r="L1504">
        <v>3</v>
      </c>
      <c r="M1504">
        <v>4</v>
      </c>
      <c r="N1504">
        <v>0</v>
      </c>
    </row>
    <row r="1505" spans="1:14">
      <c r="A1505">
        <v>1504</v>
      </c>
      <c r="B1505" t="s">
        <v>1015</v>
      </c>
      <c r="C1505" t="s">
        <v>1092</v>
      </c>
      <c r="D1505" t="s">
        <v>1097</v>
      </c>
      <c r="E1505" t="s">
        <v>80</v>
      </c>
      <c r="F1505" t="s">
        <v>15</v>
      </c>
      <c r="G1505" t="s">
        <v>75</v>
      </c>
      <c r="H1505" t="s">
        <v>1094</v>
      </c>
      <c r="I1505" t="s">
        <v>1038</v>
      </c>
      <c r="J1505" t="s">
        <v>1192</v>
      </c>
      <c r="K1505">
        <v>9</v>
      </c>
      <c r="L1505">
        <v>3</v>
      </c>
      <c r="M1505">
        <v>5</v>
      </c>
      <c r="N1505">
        <v>0</v>
      </c>
    </row>
    <row r="1506" spans="1:14">
      <c r="A1506">
        <v>1505</v>
      </c>
      <c r="B1506" t="s">
        <v>1015</v>
      </c>
      <c r="C1506" t="s">
        <v>1092</v>
      </c>
      <c r="D1506" t="s">
        <v>1093</v>
      </c>
      <c r="E1506" t="s">
        <v>80</v>
      </c>
      <c r="F1506" t="s">
        <v>15</v>
      </c>
      <c r="G1506" t="s">
        <v>75</v>
      </c>
      <c r="H1506" t="s">
        <v>1094</v>
      </c>
      <c r="I1506" t="s">
        <v>1038</v>
      </c>
      <c r="J1506" t="s">
        <v>1193</v>
      </c>
      <c r="K1506">
        <v>9</v>
      </c>
      <c r="L1506">
        <v>4</v>
      </c>
      <c r="M1506">
        <v>5</v>
      </c>
      <c r="N1506">
        <v>0</v>
      </c>
    </row>
    <row r="1507" spans="1:14">
      <c r="A1507">
        <v>1506</v>
      </c>
      <c r="B1507" t="s">
        <v>1015</v>
      </c>
      <c r="C1507" t="s">
        <v>1092</v>
      </c>
      <c r="D1507" t="s">
        <v>1093</v>
      </c>
      <c r="E1507" t="s">
        <v>22</v>
      </c>
      <c r="F1507" t="s">
        <v>15</v>
      </c>
      <c r="G1507" t="s">
        <v>75</v>
      </c>
      <c r="H1507" t="s">
        <v>1094</v>
      </c>
      <c r="I1507" t="s">
        <v>684</v>
      </c>
      <c r="J1507" t="s">
        <v>1093</v>
      </c>
      <c r="K1507">
        <v>9</v>
      </c>
      <c r="L1507">
        <v>10</v>
      </c>
      <c r="M1507">
        <v>6</v>
      </c>
      <c r="N1507">
        <v>0</v>
      </c>
    </row>
    <row r="1508" spans="1:14">
      <c r="A1508">
        <v>1507</v>
      </c>
      <c r="B1508" t="s">
        <v>1015</v>
      </c>
      <c r="C1508" t="s">
        <v>1065</v>
      </c>
      <c r="D1508" t="s">
        <v>1194</v>
      </c>
      <c r="E1508" t="s">
        <v>34</v>
      </c>
      <c r="F1508" t="s">
        <v>15</v>
      </c>
      <c r="G1508" t="s">
        <v>75</v>
      </c>
      <c r="H1508" t="s">
        <v>1070</v>
      </c>
      <c r="I1508" t="s">
        <v>43</v>
      </c>
      <c r="J1508" t="s">
        <v>1195</v>
      </c>
      <c r="K1508">
        <v>9</v>
      </c>
      <c r="L1508">
        <v>1</v>
      </c>
      <c r="M1508">
        <v>4</v>
      </c>
      <c r="N1508">
        <v>0</v>
      </c>
    </row>
    <row r="1509" spans="1:14">
      <c r="A1509">
        <v>1508</v>
      </c>
      <c r="B1509" t="s">
        <v>1015</v>
      </c>
      <c r="C1509" t="s">
        <v>1065</v>
      </c>
      <c r="D1509" t="s">
        <v>1194</v>
      </c>
      <c r="E1509" t="s">
        <v>14</v>
      </c>
      <c r="F1509" t="s">
        <v>15</v>
      </c>
      <c r="G1509" t="s">
        <v>75</v>
      </c>
      <c r="H1509" t="s">
        <v>1067</v>
      </c>
      <c r="I1509" t="s">
        <v>27</v>
      </c>
      <c r="J1509" t="s">
        <v>1194</v>
      </c>
      <c r="K1509">
        <v>9</v>
      </c>
      <c r="L1509">
        <v>4</v>
      </c>
      <c r="M1509">
        <v>4</v>
      </c>
      <c r="N1509">
        <v>0</v>
      </c>
    </row>
    <row r="1510" spans="1:14">
      <c r="A1510">
        <v>1509</v>
      </c>
      <c r="B1510" t="s">
        <v>1015</v>
      </c>
      <c r="C1510" t="s">
        <v>1065</v>
      </c>
      <c r="D1510" t="s">
        <v>1194</v>
      </c>
      <c r="E1510" t="s">
        <v>80</v>
      </c>
      <c r="F1510" t="s">
        <v>15</v>
      </c>
      <c r="G1510" t="s">
        <v>75</v>
      </c>
      <c r="H1510" t="s">
        <v>1067</v>
      </c>
      <c r="I1510" t="s">
        <v>18</v>
      </c>
      <c r="J1510" t="s">
        <v>1196</v>
      </c>
      <c r="K1510">
        <v>9</v>
      </c>
      <c r="L1510">
        <v>6</v>
      </c>
      <c r="M1510">
        <v>6</v>
      </c>
      <c r="N1510">
        <v>0</v>
      </c>
    </row>
    <row r="1511" spans="1:14">
      <c r="A1511">
        <v>1510</v>
      </c>
      <c r="B1511" t="s">
        <v>1015</v>
      </c>
      <c r="C1511" t="s">
        <v>1065</v>
      </c>
      <c r="D1511" t="s">
        <v>1194</v>
      </c>
      <c r="E1511" t="s">
        <v>14</v>
      </c>
      <c r="F1511" t="s">
        <v>15</v>
      </c>
      <c r="G1511" t="s">
        <v>75</v>
      </c>
      <c r="H1511" t="s">
        <v>1067</v>
      </c>
      <c r="I1511" t="s">
        <v>141</v>
      </c>
      <c r="J1511" t="s">
        <v>1197</v>
      </c>
      <c r="K1511">
        <v>9</v>
      </c>
      <c r="L1511">
        <v>3</v>
      </c>
      <c r="M1511">
        <v>6</v>
      </c>
      <c r="N1511">
        <v>0</v>
      </c>
    </row>
    <row r="1512" spans="1:14">
      <c r="A1512">
        <v>1511</v>
      </c>
      <c r="B1512" t="s">
        <v>1015</v>
      </c>
      <c r="C1512" t="s">
        <v>1065</v>
      </c>
      <c r="D1512" t="s">
        <v>1194</v>
      </c>
      <c r="E1512" t="s">
        <v>14</v>
      </c>
      <c r="F1512" t="s">
        <v>15</v>
      </c>
      <c r="G1512" t="s">
        <v>75</v>
      </c>
      <c r="H1512" t="s">
        <v>1067</v>
      </c>
      <c r="I1512" t="s">
        <v>1038</v>
      </c>
      <c r="J1512" t="s">
        <v>1198</v>
      </c>
      <c r="K1512">
        <v>9</v>
      </c>
      <c r="L1512">
        <v>3</v>
      </c>
      <c r="M1512">
        <v>6</v>
      </c>
      <c r="N1512">
        <v>0</v>
      </c>
    </row>
    <row r="1513" spans="1:14">
      <c r="A1513">
        <v>1512</v>
      </c>
      <c r="B1513" t="s">
        <v>1015</v>
      </c>
      <c r="C1513" t="s">
        <v>1034</v>
      </c>
      <c r="D1513" t="s">
        <v>1054</v>
      </c>
      <c r="E1513" t="s">
        <v>34</v>
      </c>
      <c r="F1513" t="s">
        <v>15</v>
      </c>
      <c r="G1513" t="s">
        <v>75</v>
      </c>
      <c r="H1513" t="s">
        <v>1055</v>
      </c>
      <c r="I1513" t="s">
        <v>141</v>
      </c>
      <c r="J1513" t="s">
        <v>1199</v>
      </c>
      <c r="K1513">
        <v>9</v>
      </c>
      <c r="L1513">
        <v>2</v>
      </c>
      <c r="M1513">
        <v>4</v>
      </c>
      <c r="N1513">
        <v>0</v>
      </c>
    </row>
    <row r="1514" spans="1:14">
      <c r="A1514">
        <v>1513</v>
      </c>
      <c r="B1514" t="s">
        <v>1015</v>
      </c>
      <c r="C1514" t="s">
        <v>1034</v>
      </c>
      <c r="D1514" t="s">
        <v>1054</v>
      </c>
      <c r="E1514" t="s">
        <v>34</v>
      </c>
      <c r="F1514" t="s">
        <v>15</v>
      </c>
      <c r="G1514" t="s">
        <v>75</v>
      </c>
      <c r="H1514" t="s">
        <v>1055</v>
      </c>
      <c r="I1514" t="s">
        <v>1038</v>
      </c>
      <c r="J1514" t="s">
        <v>1200</v>
      </c>
      <c r="K1514">
        <v>9</v>
      </c>
      <c r="L1514">
        <v>1</v>
      </c>
      <c r="M1514">
        <v>4</v>
      </c>
      <c r="N1514">
        <v>0</v>
      </c>
    </row>
    <row r="1515" spans="1:14">
      <c r="A1515">
        <v>1514</v>
      </c>
      <c r="B1515" t="s">
        <v>1015</v>
      </c>
      <c r="C1515" t="s">
        <v>1034</v>
      </c>
      <c r="D1515" t="s">
        <v>1054</v>
      </c>
      <c r="E1515" t="s">
        <v>14</v>
      </c>
      <c r="F1515" t="s">
        <v>15</v>
      </c>
      <c r="G1515" t="s">
        <v>75</v>
      </c>
      <c r="H1515" t="s">
        <v>1055</v>
      </c>
      <c r="I1515" t="s">
        <v>212</v>
      </c>
      <c r="J1515" t="s">
        <v>1201</v>
      </c>
      <c r="K1515">
        <v>9</v>
      </c>
      <c r="L1515">
        <v>1</v>
      </c>
      <c r="M1515">
        <v>4</v>
      </c>
      <c r="N1515">
        <v>0</v>
      </c>
    </row>
    <row r="1516" spans="1:14">
      <c r="A1516">
        <v>1515</v>
      </c>
      <c r="B1516" t="s">
        <v>1015</v>
      </c>
      <c r="C1516" t="s">
        <v>1034</v>
      </c>
      <c r="D1516" t="s">
        <v>1054</v>
      </c>
      <c r="E1516" t="s">
        <v>34</v>
      </c>
      <c r="F1516" t="s">
        <v>15</v>
      </c>
      <c r="G1516" t="s">
        <v>75</v>
      </c>
      <c r="H1516" t="s">
        <v>1055</v>
      </c>
      <c r="I1516" t="s">
        <v>1038</v>
      </c>
      <c r="J1516" t="s">
        <v>1202</v>
      </c>
      <c r="K1516">
        <v>9</v>
      </c>
      <c r="L1516">
        <v>1</v>
      </c>
      <c r="M1516">
        <v>4</v>
      </c>
      <c r="N1516">
        <v>0</v>
      </c>
    </row>
    <row r="1517" spans="1:14">
      <c r="A1517">
        <v>1516</v>
      </c>
      <c r="B1517" t="s">
        <v>1015</v>
      </c>
      <c r="C1517" t="s">
        <v>1034</v>
      </c>
      <c r="D1517" t="s">
        <v>1041</v>
      </c>
      <c r="E1517" t="s">
        <v>14</v>
      </c>
      <c r="F1517" t="s">
        <v>649</v>
      </c>
      <c r="G1517" t="s">
        <v>47</v>
      </c>
      <c r="H1517" t="s">
        <v>1042</v>
      </c>
      <c r="I1517" t="s">
        <v>43</v>
      </c>
      <c r="J1517" t="s">
        <v>1203</v>
      </c>
      <c r="K1517">
        <v>5</v>
      </c>
      <c r="L1517">
        <v>1</v>
      </c>
      <c r="M1517">
        <v>1</v>
      </c>
      <c r="N1517">
        <v>0</v>
      </c>
    </row>
    <row r="1518" spans="1:14">
      <c r="A1518">
        <v>1517</v>
      </c>
      <c r="B1518" t="s">
        <v>1015</v>
      </c>
      <c r="C1518" t="s">
        <v>1034</v>
      </c>
      <c r="D1518" t="s">
        <v>1041</v>
      </c>
      <c r="E1518" t="s">
        <v>14</v>
      </c>
      <c r="F1518" t="s">
        <v>649</v>
      </c>
      <c r="G1518" t="s">
        <v>35</v>
      </c>
      <c r="H1518" t="s">
        <v>1042</v>
      </c>
      <c r="I1518" t="s">
        <v>684</v>
      </c>
      <c r="J1518" t="s">
        <v>1204</v>
      </c>
      <c r="K1518">
        <v>5</v>
      </c>
      <c r="L1518">
        <v>10</v>
      </c>
      <c r="M1518">
        <v>6</v>
      </c>
      <c r="N1518">
        <v>0</v>
      </c>
    </row>
    <row r="1519" spans="1:14">
      <c r="A1519">
        <v>1518</v>
      </c>
      <c r="B1519" t="s">
        <v>1015</v>
      </c>
      <c r="C1519" t="s">
        <v>1034</v>
      </c>
      <c r="D1519" t="s">
        <v>1045</v>
      </c>
      <c r="E1519" t="s">
        <v>52</v>
      </c>
      <c r="F1519" t="s">
        <v>608</v>
      </c>
      <c r="G1519" t="s">
        <v>47</v>
      </c>
      <c r="H1519" t="s">
        <v>1046</v>
      </c>
      <c r="I1519" t="s">
        <v>43</v>
      </c>
      <c r="J1519" t="s">
        <v>1205</v>
      </c>
      <c r="K1519">
        <v>5</v>
      </c>
      <c r="L1519">
        <v>1</v>
      </c>
      <c r="M1519">
        <v>1</v>
      </c>
      <c r="N1519">
        <v>0</v>
      </c>
    </row>
    <row r="1520" spans="1:14">
      <c r="A1520">
        <v>1519</v>
      </c>
      <c r="B1520" t="s">
        <v>1015</v>
      </c>
      <c r="C1520" t="s">
        <v>1034</v>
      </c>
      <c r="D1520" t="s">
        <v>1045</v>
      </c>
      <c r="E1520" t="s">
        <v>52</v>
      </c>
      <c r="F1520" t="s">
        <v>608</v>
      </c>
      <c r="G1520" t="s">
        <v>47</v>
      </c>
      <c r="H1520" t="s">
        <v>1046</v>
      </c>
      <c r="I1520" t="s">
        <v>43</v>
      </c>
      <c r="J1520" t="s">
        <v>1206</v>
      </c>
      <c r="K1520">
        <v>5</v>
      </c>
      <c r="L1520">
        <v>0</v>
      </c>
      <c r="M1520">
        <v>1</v>
      </c>
      <c r="N1520">
        <v>0</v>
      </c>
    </row>
    <row r="1521" spans="1:14">
      <c r="A1521">
        <v>1520</v>
      </c>
      <c r="B1521" t="s">
        <v>652</v>
      </c>
      <c r="C1521" t="s">
        <v>739</v>
      </c>
      <c r="D1521" t="s">
        <v>746</v>
      </c>
      <c r="E1521" t="s">
        <v>14</v>
      </c>
      <c r="F1521" t="s">
        <v>747</v>
      </c>
      <c r="G1521" t="s">
        <v>75</v>
      </c>
      <c r="H1521" t="s">
        <v>1207</v>
      </c>
      <c r="I1521" t="s">
        <v>352</v>
      </c>
      <c r="J1521" t="s">
        <v>1208</v>
      </c>
      <c r="K1521">
        <v>5</v>
      </c>
      <c r="L1521">
        <v>1</v>
      </c>
      <c r="M1521">
        <v>3</v>
      </c>
      <c r="N1521">
        <v>0</v>
      </c>
    </row>
    <row r="1522" spans="1:14">
      <c r="A1522">
        <v>1521</v>
      </c>
      <c r="B1522" t="s">
        <v>652</v>
      </c>
      <c r="C1522" t="s">
        <v>739</v>
      </c>
      <c r="D1522" t="s">
        <v>746</v>
      </c>
      <c r="E1522" t="s">
        <v>34</v>
      </c>
      <c r="F1522" t="s">
        <v>747</v>
      </c>
      <c r="G1522" t="s">
        <v>276</v>
      </c>
      <c r="H1522" t="s">
        <v>1207</v>
      </c>
      <c r="I1522" t="s">
        <v>352</v>
      </c>
      <c r="J1522" t="s">
        <v>1209</v>
      </c>
      <c r="K1522">
        <v>5</v>
      </c>
      <c r="L1522">
        <v>2</v>
      </c>
      <c r="M1522">
        <v>4</v>
      </c>
      <c r="N1522">
        <v>0</v>
      </c>
    </row>
    <row r="1523" spans="1:14">
      <c r="A1523">
        <v>1522</v>
      </c>
      <c r="B1523" t="s">
        <v>652</v>
      </c>
      <c r="C1523" t="s">
        <v>739</v>
      </c>
      <c r="D1523" t="s">
        <v>746</v>
      </c>
      <c r="E1523" t="s">
        <v>34</v>
      </c>
      <c r="F1523" t="s">
        <v>608</v>
      </c>
      <c r="G1523" t="s">
        <v>75</v>
      </c>
      <c r="H1523" t="s">
        <v>748</v>
      </c>
      <c r="I1523" t="s">
        <v>352</v>
      </c>
      <c r="J1523" t="s">
        <v>1210</v>
      </c>
      <c r="K1523">
        <v>5</v>
      </c>
      <c r="L1523">
        <v>2</v>
      </c>
      <c r="M1523">
        <v>6</v>
      </c>
      <c r="N1523">
        <v>0</v>
      </c>
    </row>
    <row r="1524" spans="1:14">
      <c r="A1524">
        <v>1523</v>
      </c>
      <c r="B1524" t="s">
        <v>652</v>
      </c>
      <c r="C1524" t="s">
        <v>739</v>
      </c>
      <c r="D1524" t="s">
        <v>740</v>
      </c>
      <c r="E1524" t="s">
        <v>34</v>
      </c>
      <c r="F1524" t="s">
        <v>608</v>
      </c>
      <c r="G1524" t="s">
        <v>75</v>
      </c>
      <c r="H1524" t="s">
        <v>1211</v>
      </c>
      <c r="I1524" t="s">
        <v>43</v>
      </c>
      <c r="J1524" t="s">
        <v>1212</v>
      </c>
      <c r="K1524">
        <v>5</v>
      </c>
      <c r="L1524">
        <v>4</v>
      </c>
      <c r="M1524">
        <v>3</v>
      </c>
      <c r="N1524">
        <v>0</v>
      </c>
    </row>
    <row r="1525" spans="1:14">
      <c r="A1525">
        <v>1524</v>
      </c>
      <c r="B1525" t="s">
        <v>652</v>
      </c>
      <c r="C1525" t="s">
        <v>671</v>
      </c>
      <c r="D1525" t="s">
        <v>1213</v>
      </c>
      <c r="E1525" t="s">
        <v>14</v>
      </c>
      <c r="F1525" t="s">
        <v>608</v>
      </c>
      <c r="G1525" t="s">
        <v>75</v>
      </c>
      <c r="H1525" t="s">
        <v>1211</v>
      </c>
      <c r="I1525" t="s">
        <v>43</v>
      </c>
      <c r="J1525" t="s">
        <v>1214</v>
      </c>
      <c r="K1525">
        <v>5</v>
      </c>
      <c r="L1525">
        <v>3</v>
      </c>
      <c r="M1525">
        <v>4</v>
      </c>
      <c r="N1525">
        <v>0</v>
      </c>
    </row>
    <row r="1526" spans="1:14">
      <c r="A1526">
        <v>1525</v>
      </c>
      <c r="B1526" t="s">
        <v>652</v>
      </c>
      <c r="C1526" t="s">
        <v>671</v>
      </c>
      <c r="D1526" t="s">
        <v>1213</v>
      </c>
      <c r="E1526" t="s">
        <v>14</v>
      </c>
      <c r="F1526" t="s">
        <v>608</v>
      </c>
      <c r="G1526" t="s">
        <v>75</v>
      </c>
      <c r="H1526" t="s">
        <v>1211</v>
      </c>
      <c r="I1526" t="s">
        <v>41</v>
      </c>
      <c r="J1526" t="s">
        <v>1215</v>
      </c>
      <c r="K1526">
        <v>5</v>
      </c>
      <c r="L1526">
        <v>3</v>
      </c>
      <c r="M1526">
        <v>5</v>
      </c>
      <c r="N1526">
        <v>0</v>
      </c>
    </row>
    <row r="1527" spans="1:14">
      <c r="A1527">
        <v>1526</v>
      </c>
      <c r="B1527" t="s">
        <v>652</v>
      </c>
      <c r="C1527" t="s">
        <v>671</v>
      </c>
      <c r="D1527" t="s">
        <v>734</v>
      </c>
      <c r="E1527" t="s">
        <v>14</v>
      </c>
      <c r="F1527" t="s">
        <v>608</v>
      </c>
      <c r="G1527" t="s">
        <v>75</v>
      </c>
      <c r="H1527" t="s">
        <v>735</v>
      </c>
      <c r="I1527" t="s">
        <v>41</v>
      </c>
      <c r="J1527" t="s">
        <v>1216</v>
      </c>
      <c r="K1527">
        <v>5</v>
      </c>
      <c r="L1527">
        <v>2</v>
      </c>
      <c r="M1527">
        <v>3</v>
      </c>
      <c r="N1527">
        <v>0</v>
      </c>
    </row>
    <row r="1528" spans="1:14">
      <c r="A1528">
        <v>1527</v>
      </c>
      <c r="B1528" t="s">
        <v>652</v>
      </c>
      <c r="C1528" t="s">
        <v>671</v>
      </c>
      <c r="D1528" t="s">
        <v>1213</v>
      </c>
      <c r="E1528" t="s">
        <v>14</v>
      </c>
      <c r="F1528" t="s">
        <v>608</v>
      </c>
      <c r="G1528" t="s">
        <v>276</v>
      </c>
      <c r="H1528" t="s">
        <v>1211</v>
      </c>
      <c r="I1528" t="s">
        <v>41</v>
      </c>
      <c r="J1528" t="s">
        <v>1217</v>
      </c>
      <c r="K1528">
        <v>5</v>
      </c>
      <c r="L1528">
        <v>2</v>
      </c>
      <c r="M1528">
        <v>8</v>
      </c>
      <c r="N1528">
        <v>0</v>
      </c>
    </row>
    <row r="1529" spans="1:14">
      <c r="A1529">
        <v>1528</v>
      </c>
      <c r="B1529" t="s">
        <v>652</v>
      </c>
      <c r="C1529" t="s">
        <v>671</v>
      </c>
      <c r="D1529" t="s">
        <v>1213</v>
      </c>
      <c r="E1529" t="s">
        <v>80</v>
      </c>
      <c r="F1529" t="s">
        <v>608</v>
      </c>
      <c r="G1529" t="s">
        <v>35</v>
      </c>
      <c r="H1529" t="s">
        <v>718</v>
      </c>
      <c r="I1529" t="s">
        <v>53</v>
      </c>
      <c r="J1529" t="s">
        <v>1218</v>
      </c>
      <c r="K1529">
        <v>5</v>
      </c>
      <c r="L1529">
        <v>2</v>
      </c>
      <c r="M1529">
        <v>4</v>
      </c>
      <c r="N1529">
        <v>0</v>
      </c>
    </row>
    <row r="1530" spans="1:14">
      <c r="A1530">
        <v>1529</v>
      </c>
      <c r="B1530" t="s">
        <v>652</v>
      </c>
      <c r="C1530" t="s">
        <v>671</v>
      </c>
      <c r="D1530" t="s">
        <v>672</v>
      </c>
      <c r="E1530" t="s">
        <v>14</v>
      </c>
      <c r="F1530" t="s">
        <v>608</v>
      </c>
      <c r="G1530" t="s">
        <v>35</v>
      </c>
      <c r="H1530" t="s">
        <v>718</v>
      </c>
      <c r="I1530" t="s">
        <v>41</v>
      </c>
      <c r="J1530" t="s">
        <v>1219</v>
      </c>
      <c r="K1530">
        <v>5</v>
      </c>
      <c r="L1530">
        <v>3</v>
      </c>
      <c r="M1530">
        <v>2</v>
      </c>
      <c r="N1530">
        <v>0</v>
      </c>
    </row>
    <row r="1531" spans="1:14">
      <c r="A1531">
        <v>1530</v>
      </c>
      <c r="B1531" t="s">
        <v>652</v>
      </c>
      <c r="C1531" t="s">
        <v>671</v>
      </c>
      <c r="D1531" t="s">
        <v>672</v>
      </c>
      <c r="E1531" t="s">
        <v>14</v>
      </c>
      <c r="F1531" t="s">
        <v>608</v>
      </c>
      <c r="G1531" t="s">
        <v>35</v>
      </c>
      <c r="H1531" t="s">
        <v>718</v>
      </c>
      <c r="I1531" t="s">
        <v>43</v>
      </c>
      <c r="J1531" t="s">
        <v>1220</v>
      </c>
      <c r="K1531">
        <v>5</v>
      </c>
      <c r="L1531">
        <v>4</v>
      </c>
      <c r="M1531">
        <v>2</v>
      </c>
      <c r="N1531">
        <v>0</v>
      </c>
    </row>
    <row r="1532" spans="1:14">
      <c r="A1532">
        <v>1531</v>
      </c>
      <c r="B1532" t="s">
        <v>652</v>
      </c>
      <c r="C1532" t="s">
        <v>671</v>
      </c>
      <c r="D1532" t="s">
        <v>1213</v>
      </c>
      <c r="E1532" t="s">
        <v>34</v>
      </c>
      <c r="F1532" t="s">
        <v>608</v>
      </c>
      <c r="G1532" t="s">
        <v>35</v>
      </c>
      <c r="H1532" t="s">
        <v>718</v>
      </c>
      <c r="I1532" t="s">
        <v>684</v>
      </c>
      <c r="J1532" t="s">
        <v>1221</v>
      </c>
      <c r="K1532">
        <v>5</v>
      </c>
      <c r="L1532">
        <v>5</v>
      </c>
      <c r="M1532">
        <v>6</v>
      </c>
      <c r="N1532">
        <v>0</v>
      </c>
    </row>
    <row r="1533" spans="1:14">
      <c r="A1533">
        <v>1532</v>
      </c>
      <c r="B1533" t="s">
        <v>652</v>
      </c>
      <c r="C1533" t="s">
        <v>671</v>
      </c>
      <c r="D1533" t="s">
        <v>710</v>
      </c>
      <c r="E1533" t="s">
        <v>52</v>
      </c>
      <c r="F1533" t="s">
        <v>608</v>
      </c>
      <c r="G1533" t="s">
        <v>35</v>
      </c>
      <c r="H1533" t="s">
        <v>718</v>
      </c>
      <c r="I1533" t="s">
        <v>53</v>
      </c>
      <c r="J1533" t="s">
        <v>1222</v>
      </c>
      <c r="K1533">
        <v>5</v>
      </c>
      <c r="L1533">
        <v>5</v>
      </c>
      <c r="M1533">
        <v>5</v>
      </c>
      <c r="N1533">
        <v>0</v>
      </c>
    </row>
    <row r="1534" spans="1:14">
      <c r="A1534">
        <v>1533</v>
      </c>
      <c r="B1534" t="s">
        <v>652</v>
      </c>
      <c r="C1534" t="s">
        <v>671</v>
      </c>
      <c r="D1534" t="s">
        <v>710</v>
      </c>
      <c r="E1534" t="s">
        <v>34</v>
      </c>
      <c r="F1534" t="s">
        <v>608</v>
      </c>
      <c r="G1534" t="s">
        <v>35</v>
      </c>
      <c r="H1534" t="s">
        <v>718</v>
      </c>
      <c r="I1534" t="s">
        <v>41</v>
      </c>
      <c r="J1534" t="s">
        <v>1223</v>
      </c>
      <c r="K1534">
        <v>5</v>
      </c>
      <c r="L1534">
        <v>2</v>
      </c>
      <c r="M1534">
        <v>3</v>
      </c>
      <c r="N1534">
        <v>0</v>
      </c>
    </row>
    <row r="1535" spans="1:14">
      <c r="A1535">
        <v>1534</v>
      </c>
      <c r="B1535" t="s">
        <v>652</v>
      </c>
      <c r="C1535" t="s">
        <v>671</v>
      </c>
      <c r="D1535" t="s">
        <v>710</v>
      </c>
      <c r="E1535" t="s">
        <v>34</v>
      </c>
      <c r="F1535" t="s">
        <v>608</v>
      </c>
      <c r="G1535" t="s">
        <v>47</v>
      </c>
      <c r="H1535" t="s">
        <v>711</v>
      </c>
      <c r="I1535" t="s">
        <v>53</v>
      </c>
      <c r="J1535" t="s">
        <v>1224</v>
      </c>
      <c r="K1535">
        <v>5</v>
      </c>
      <c r="L1535">
        <v>1</v>
      </c>
      <c r="M1535">
        <v>2</v>
      </c>
      <c r="N1535">
        <v>0</v>
      </c>
    </row>
    <row r="1536" spans="1:14">
      <c r="A1536">
        <v>1535</v>
      </c>
      <c r="B1536" t="s">
        <v>652</v>
      </c>
      <c r="C1536" t="s">
        <v>671</v>
      </c>
      <c r="D1536" t="s">
        <v>710</v>
      </c>
      <c r="E1536" t="s">
        <v>34</v>
      </c>
      <c r="F1536" t="s">
        <v>608</v>
      </c>
      <c r="G1536" t="s">
        <v>47</v>
      </c>
      <c r="H1536" t="s">
        <v>711</v>
      </c>
      <c r="I1536" t="s">
        <v>41</v>
      </c>
      <c r="J1536" t="s">
        <v>1225</v>
      </c>
      <c r="K1536">
        <v>5</v>
      </c>
      <c r="L1536">
        <v>1</v>
      </c>
      <c r="M1536">
        <v>4</v>
      </c>
      <c r="N1536">
        <v>0</v>
      </c>
    </row>
    <row r="1537" spans="1:14">
      <c r="A1537">
        <v>1536</v>
      </c>
      <c r="B1537" t="s">
        <v>652</v>
      </c>
      <c r="C1537" t="s">
        <v>700</v>
      </c>
      <c r="D1537" t="s">
        <v>802</v>
      </c>
      <c r="E1537" t="s">
        <v>34</v>
      </c>
      <c r="F1537" t="s">
        <v>608</v>
      </c>
      <c r="G1537" t="s">
        <v>35</v>
      </c>
      <c r="H1537" t="s">
        <v>713</v>
      </c>
      <c r="I1537" t="s">
        <v>41</v>
      </c>
      <c r="J1537" t="s">
        <v>1226</v>
      </c>
      <c r="K1537">
        <v>5</v>
      </c>
      <c r="L1537">
        <v>1</v>
      </c>
      <c r="M1537">
        <v>3</v>
      </c>
      <c r="N1537">
        <v>0</v>
      </c>
    </row>
    <row r="1538" spans="1:14">
      <c r="A1538">
        <v>1537</v>
      </c>
      <c r="B1538" t="s">
        <v>11</v>
      </c>
      <c r="C1538" t="s">
        <v>12</v>
      </c>
      <c r="D1538" t="s">
        <v>1227</v>
      </c>
      <c r="E1538" t="s">
        <v>34</v>
      </c>
      <c r="F1538" t="s">
        <v>15</v>
      </c>
      <c r="G1538" t="s">
        <v>16</v>
      </c>
      <c r="H1538" t="s">
        <v>377</v>
      </c>
      <c r="I1538" t="s">
        <v>20</v>
      </c>
      <c r="J1538" t="s">
        <v>1228</v>
      </c>
      <c r="K1538">
        <v>3</v>
      </c>
      <c r="L1538">
        <v>1</v>
      </c>
      <c r="M1538">
        <v>1</v>
      </c>
      <c r="N1538">
        <v>0</v>
      </c>
    </row>
    <row r="1539" spans="1:14">
      <c r="A1539">
        <v>1538</v>
      </c>
      <c r="B1539" t="s">
        <v>11</v>
      </c>
      <c r="C1539" t="s">
        <v>12</v>
      </c>
      <c r="D1539" t="s">
        <v>1227</v>
      </c>
      <c r="E1539" t="s">
        <v>34</v>
      </c>
      <c r="F1539" t="s">
        <v>15</v>
      </c>
      <c r="G1539" t="s">
        <v>16</v>
      </c>
      <c r="H1539" t="s">
        <v>377</v>
      </c>
      <c r="I1539" t="s">
        <v>27</v>
      </c>
      <c r="J1539" t="s">
        <v>1229</v>
      </c>
      <c r="K1539">
        <v>3</v>
      </c>
      <c r="L1539">
        <v>1</v>
      </c>
      <c r="M1539">
        <v>1</v>
      </c>
      <c r="N1539">
        <v>0</v>
      </c>
    </row>
    <row r="1540" spans="1:14">
      <c r="A1540">
        <v>1539</v>
      </c>
      <c r="B1540" t="s">
        <v>652</v>
      </c>
      <c r="C1540" t="s">
        <v>867</v>
      </c>
      <c r="D1540" t="s">
        <v>1230</v>
      </c>
      <c r="E1540" t="s">
        <v>14</v>
      </c>
      <c r="F1540" t="s">
        <v>747</v>
      </c>
      <c r="G1540" t="s">
        <v>16</v>
      </c>
      <c r="H1540" t="s">
        <v>767</v>
      </c>
      <c r="I1540" t="s">
        <v>41</v>
      </c>
      <c r="J1540" t="s">
        <v>1231</v>
      </c>
      <c r="K1540">
        <v>5</v>
      </c>
      <c r="L1540">
        <v>2</v>
      </c>
      <c r="M1540">
        <v>1</v>
      </c>
      <c r="N1540">
        <v>0</v>
      </c>
    </row>
    <row r="1541" spans="1:14">
      <c r="A1541">
        <v>1540</v>
      </c>
      <c r="B1541" t="s">
        <v>652</v>
      </c>
      <c r="C1541" t="s">
        <v>867</v>
      </c>
      <c r="D1541" t="s">
        <v>1230</v>
      </c>
      <c r="E1541" t="s">
        <v>14</v>
      </c>
      <c r="F1541" t="s">
        <v>798</v>
      </c>
      <c r="G1541" t="s">
        <v>16</v>
      </c>
      <c r="H1541" t="s">
        <v>1232</v>
      </c>
      <c r="I1541" t="s">
        <v>41</v>
      </c>
      <c r="J1541" t="s">
        <v>1233</v>
      </c>
      <c r="K1541">
        <v>5</v>
      </c>
      <c r="L1541">
        <v>1</v>
      </c>
      <c r="M1541">
        <v>1</v>
      </c>
      <c r="N1541">
        <v>0</v>
      </c>
    </row>
    <row r="1542" spans="1:14">
      <c r="A1542">
        <v>1541</v>
      </c>
      <c r="B1542" t="s">
        <v>652</v>
      </c>
      <c r="C1542" t="s">
        <v>867</v>
      </c>
      <c r="D1542" t="s">
        <v>1230</v>
      </c>
      <c r="E1542" t="s">
        <v>14</v>
      </c>
      <c r="F1542" t="s">
        <v>798</v>
      </c>
      <c r="G1542" t="s">
        <v>16</v>
      </c>
      <c r="H1542" t="s">
        <v>1232</v>
      </c>
      <c r="I1542" t="s">
        <v>41</v>
      </c>
      <c r="J1542" t="s">
        <v>1234</v>
      </c>
      <c r="K1542">
        <v>5</v>
      </c>
      <c r="L1542">
        <v>1</v>
      </c>
      <c r="M1542">
        <v>1</v>
      </c>
      <c r="N1542">
        <v>0</v>
      </c>
    </row>
    <row r="1543" spans="1:14">
      <c r="A1543">
        <v>1542</v>
      </c>
      <c r="B1543" t="s">
        <v>652</v>
      </c>
      <c r="C1543" t="s">
        <v>867</v>
      </c>
      <c r="D1543" t="s">
        <v>1230</v>
      </c>
      <c r="E1543" t="s">
        <v>14</v>
      </c>
      <c r="F1543" t="s">
        <v>798</v>
      </c>
      <c r="G1543" t="s">
        <v>16</v>
      </c>
      <c r="H1543" t="s">
        <v>1232</v>
      </c>
      <c r="I1543" t="s">
        <v>41</v>
      </c>
      <c r="J1543" t="s">
        <v>1235</v>
      </c>
      <c r="K1543">
        <v>5</v>
      </c>
      <c r="L1543">
        <v>1</v>
      </c>
      <c r="M1543">
        <v>1</v>
      </c>
      <c r="N1543">
        <v>0</v>
      </c>
    </row>
    <row r="1544" spans="1:14">
      <c r="A1544">
        <v>1543</v>
      </c>
      <c r="B1544" t="s">
        <v>652</v>
      </c>
      <c r="C1544" t="s">
        <v>867</v>
      </c>
      <c r="D1544" t="s">
        <v>1230</v>
      </c>
      <c r="E1544" t="s">
        <v>14</v>
      </c>
      <c r="F1544" t="s">
        <v>798</v>
      </c>
      <c r="G1544" t="s">
        <v>16</v>
      </c>
      <c r="H1544" t="s">
        <v>1232</v>
      </c>
      <c r="I1544" t="s">
        <v>41</v>
      </c>
      <c r="J1544" t="s">
        <v>1236</v>
      </c>
      <c r="K1544">
        <v>5</v>
      </c>
      <c r="L1544">
        <v>2</v>
      </c>
      <c r="M1544">
        <v>2</v>
      </c>
      <c r="N1544">
        <v>0</v>
      </c>
    </row>
    <row r="1545" spans="1:14">
      <c r="A1545">
        <v>1544</v>
      </c>
      <c r="B1545" t="s">
        <v>652</v>
      </c>
      <c r="C1545" t="s">
        <v>867</v>
      </c>
      <c r="D1545" t="s">
        <v>1237</v>
      </c>
      <c r="E1545" t="s">
        <v>14</v>
      </c>
      <c r="F1545" t="s">
        <v>798</v>
      </c>
      <c r="G1545" t="s">
        <v>75</v>
      </c>
      <c r="H1545" t="s">
        <v>885</v>
      </c>
      <c r="I1545" t="s">
        <v>41</v>
      </c>
      <c r="J1545" t="s">
        <v>1238</v>
      </c>
      <c r="K1545">
        <v>5</v>
      </c>
      <c r="L1545">
        <v>1</v>
      </c>
      <c r="M1545">
        <v>1</v>
      </c>
      <c r="N1545">
        <v>0</v>
      </c>
    </row>
    <row r="1546" spans="1:14">
      <c r="A1546">
        <v>1545</v>
      </c>
      <c r="B1546" t="s">
        <v>652</v>
      </c>
      <c r="C1546" t="s">
        <v>867</v>
      </c>
      <c r="D1546" t="s">
        <v>1237</v>
      </c>
      <c r="E1546" t="s">
        <v>14</v>
      </c>
      <c r="F1546" t="s">
        <v>798</v>
      </c>
      <c r="G1546" t="s">
        <v>75</v>
      </c>
      <c r="H1546" t="s">
        <v>921</v>
      </c>
      <c r="I1546" t="s">
        <v>141</v>
      </c>
      <c r="J1546" t="s">
        <v>1239</v>
      </c>
      <c r="K1546">
        <v>5</v>
      </c>
      <c r="L1546">
        <v>2</v>
      </c>
      <c r="M1546">
        <v>2</v>
      </c>
      <c r="N1546">
        <v>0</v>
      </c>
    </row>
    <row r="1547" spans="1:14">
      <c r="A1547">
        <v>1546</v>
      </c>
      <c r="B1547" t="s">
        <v>652</v>
      </c>
      <c r="C1547" t="s">
        <v>903</v>
      </c>
      <c r="D1547" t="s">
        <v>920</v>
      </c>
      <c r="E1547" t="s">
        <v>14</v>
      </c>
      <c r="F1547" t="s">
        <v>747</v>
      </c>
      <c r="G1547" t="s">
        <v>75</v>
      </c>
      <c r="H1547" t="s">
        <v>921</v>
      </c>
      <c r="I1547" t="s">
        <v>352</v>
      </c>
      <c r="J1547" t="s">
        <v>920</v>
      </c>
      <c r="K1547">
        <v>5</v>
      </c>
      <c r="L1547">
        <v>2</v>
      </c>
      <c r="M1547">
        <v>5</v>
      </c>
      <c r="N1547">
        <v>0</v>
      </c>
    </row>
    <row r="1548" spans="1:14">
      <c r="A1548">
        <v>1547</v>
      </c>
      <c r="B1548" t="s">
        <v>652</v>
      </c>
      <c r="C1548" t="s">
        <v>903</v>
      </c>
      <c r="D1548" t="s">
        <v>923</v>
      </c>
      <c r="E1548" t="s">
        <v>14</v>
      </c>
      <c r="F1548" t="s">
        <v>798</v>
      </c>
      <c r="G1548" t="s">
        <v>75</v>
      </c>
      <c r="H1548" t="s">
        <v>921</v>
      </c>
      <c r="I1548" t="s">
        <v>43</v>
      </c>
      <c r="J1548" t="s">
        <v>1240</v>
      </c>
      <c r="K1548">
        <v>5</v>
      </c>
      <c r="L1548">
        <v>2</v>
      </c>
      <c r="M1548">
        <v>6</v>
      </c>
      <c r="N1548">
        <v>0</v>
      </c>
    </row>
    <row r="1549" spans="1:14">
      <c r="A1549">
        <v>1548</v>
      </c>
      <c r="B1549" t="s">
        <v>652</v>
      </c>
      <c r="C1549" t="s">
        <v>903</v>
      </c>
      <c r="D1549" t="s">
        <v>923</v>
      </c>
      <c r="E1549" t="s">
        <v>14</v>
      </c>
      <c r="F1549" t="s">
        <v>798</v>
      </c>
      <c r="G1549" t="s">
        <v>75</v>
      </c>
      <c r="H1549" t="s">
        <v>921</v>
      </c>
      <c r="I1549" t="s">
        <v>18</v>
      </c>
      <c r="J1549" t="s">
        <v>1241</v>
      </c>
      <c r="K1549">
        <v>5</v>
      </c>
      <c r="L1549">
        <v>5</v>
      </c>
      <c r="M1549">
        <v>3</v>
      </c>
      <c r="N1549">
        <v>0</v>
      </c>
    </row>
    <row r="1550" spans="1:14">
      <c r="A1550">
        <v>1549</v>
      </c>
      <c r="B1550" t="s">
        <v>652</v>
      </c>
      <c r="C1550" t="s">
        <v>903</v>
      </c>
      <c r="D1550" t="s">
        <v>923</v>
      </c>
      <c r="E1550" t="s">
        <v>14</v>
      </c>
      <c r="F1550" t="s">
        <v>798</v>
      </c>
      <c r="G1550" t="s">
        <v>75</v>
      </c>
      <c r="H1550" t="s">
        <v>921</v>
      </c>
      <c r="I1550" t="s">
        <v>43</v>
      </c>
      <c r="J1550" t="s">
        <v>1242</v>
      </c>
      <c r="K1550">
        <v>5</v>
      </c>
      <c r="L1550">
        <v>6</v>
      </c>
      <c r="M1550">
        <v>3</v>
      </c>
      <c r="N1550">
        <v>0</v>
      </c>
    </row>
    <row r="1551" spans="1:14">
      <c r="A1551">
        <v>1550</v>
      </c>
      <c r="B1551" t="s">
        <v>652</v>
      </c>
      <c r="C1551" t="s">
        <v>903</v>
      </c>
      <c r="D1551" t="s">
        <v>913</v>
      </c>
      <c r="E1551" t="s">
        <v>14</v>
      </c>
      <c r="F1551" t="s">
        <v>798</v>
      </c>
      <c r="G1551" t="s">
        <v>75</v>
      </c>
      <c r="H1551" t="s">
        <v>917</v>
      </c>
      <c r="I1551" t="s">
        <v>43</v>
      </c>
      <c r="J1551" t="s">
        <v>1243</v>
      </c>
      <c r="K1551">
        <v>5</v>
      </c>
      <c r="L1551">
        <v>5</v>
      </c>
      <c r="M1551">
        <v>2</v>
      </c>
      <c r="N1551">
        <v>0</v>
      </c>
    </row>
    <row r="1552" spans="1:14">
      <c r="A1552">
        <v>1551</v>
      </c>
      <c r="B1552" t="s">
        <v>652</v>
      </c>
      <c r="C1552" t="s">
        <v>903</v>
      </c>
      <c r="D1552" t="s">
        <v>913</v>
      </c>
      <c r="E1552" t="s">
        <v>22</v>
      </c>
      <c r="F1552" t="s">
        <v>798</v>
      </c>
      <c r="G1552" t="s">
        <v>75</v>
      </c>
      <c r="H1552" t="s">
        <v>917</v>
      </c>
      <c r="I1552" t="s">
        <v>43</v>
      </c>
      <c r="J1552" t="s">
        <v>1244</v>
      </c>
      <c r="K1552">
        <v>5</v>
      </c>
      <c r="L1552">
        <v>5</v>
      </c>
      <c r="M1552">
        <v>2</v>
      </c>
      <c r="N1552">
        <v>0</v>
      </c>
    </row>
    <row r="1553" spans="1:14">
      <c r="A1553">
        <v>1552</v>
      </c>
      <c r="B1553" t="s">
        <v>652</v>
      </c>
      <c r="C1553" t="s">
        <v>903</v>
      </c>
      <c r="D1553" t="s">
        <v>904</v>
      </c>
      <c r="E1553" t="s">
        <v>14</v>
      </c>
      <c r="F1553" t="s">
        <v>798</v>
      </c>
      <c r="G1553" t="s">
        <v>75</v>
      </c>
      <c r="H1553" t="s">
        <v>917</v>
      </c>
      <c r="I1553" t="s">
        <v>43</v>
      </c>
      <c r="J1553" t="s">
        <v>1245</v>
      </c>
      <c r="K1553">
        <v>5</v>
      </c>
      <c r="L1553">
        <v>5</v>
      </c>
      <c r="M1553">
        <v>3</v>
      </c>
      <c r="N1553">
        <v>0</v>
      </c>
    </row>
    <row r="1554" spans="1:14">
      <c r="A1554">
        <v>1553</v>
      </c>
      <c r="B1554" t="s">
        <v>652</v>
      </c>
      <c r="C1554" t="s">
        <v>867</v>
      </c>
      <c r="D1554" t="s">
        <v>1246</v>
      </c>
      <c r="E1554" t="s">
        <v>14</v>
      </c>
      <c r="F1554" t="s">
        <v>798</v>
      </c>
      <c r="G1554" t="s">
        <v>75</v>
      </c>
      <c r="H1554" t="s">
        <v>921</v>
      </c>
      <c r="I1554" t="s">
        <v>41</v>
      </c>
      <c r="J1554" t="s">
        <v>1246</v>
      </c>
      <c r="K1554">
        <v>5</v>
      </c>
      <c r="L1554">
        <v>9</v>
      </c>
      <c r="M1554">
        <v>3</v>
      </c>
      <c r="N1554">
        <v>0</v>
      </c>
    </row>
    <row r="1555" spans="1:14">
      <c r="A1555">
        <v>1554</v>
      </c>
      <c r="B1555" t="s">
        <v>652</v>
      </c>
      <c r="C1555" t="s">
        <v>903</v>
      </c>
      <c r="D1555" t="s">
        <v>904</v>
      </c>
      <c r="E1555" t="s">
        <v>14</v>
      </c>
      <c r="F1555" t="s">
        <v>798</v>
      </c>
      <c r="G1555" t="s">
        <v>75</v>
      </c>
      <c r="H1555" t="s">
        <v>905</v>
      </c>
      <c r="I1555" t="s">
        <v>775</v>
      </c>
      <c r="J1555" t="s">
        <v>1247</v>
      </c>
      <c r="K1555">
        <v>5</v>
      </c>
      <c r="L1555">
        <v>6</v>
      </c>
      <c r="M1555">
        <v>4</v>
      </c>
      <c r="N1555">
        <v>0</v>
      </c>
    </row>
    <row r="1556" spans="1:14">
      <c r="A1556">
        <v>1555</v>
      </c>
      <c r="B1556" t="s">
        <v>652</v>
      </c>
      <c r="C1556" t="s">
        <v>867</v>
      </c>
      <c r="D1556" t="s">
        <v>895</v>
      </c>
      <c r="E1556" t="s">
        <v>14</v>
      </c>
      <c r="F1556" t="s">
        <v>857</v>
      </c>
      <c r="G1556" t="s">
        <v>75</v>
      </c>
      <c r="H1556" t="s">
        <v>897</v>
      </c>
      <c r="I1556" t="s">
        <v>775</v>
      </c>
      <c r="J1556" t="s">
        <v>1248</v>
      </c>
      <c r="K1556">
        <v>5</v>
      </c>
      <c r="L1556">
        <v>8</v>
      </c>
      <c r="M1556">
        <v>3</v>
      </c>
      <c r="N1556">
        <v>0</v>
      </c>
    </row>
    <row r="1557" spans="1:14">
      <c r="A1557">
        <v>1556</v>
      </c>
      <c r="B1557" t="s">
        <v>652</v>
      </c>
      <c r="C1557" t="s">
        <v>867</v>
      </c>
      <c r="D1557" t="s">
        <v>1246</v>
      </c>
      <c r="E1557" t="s">
        <v>14</v>
      </c>
      <c r="F1557" t="s">
        <v>857</v>
      </c>
      <c r="G1557" t="s">
        <v>35</v>
      </c>
      <c r="H1557" t="s">
        <v>897</v>
      </c>
      <c r="I1557" t="s">
        <v>43</v>
      </c>
      <c r="J1557" t="s">
        <v>1249</v>
      </c>
      <c r="K1557">
        <v>5</v>
      </c>
      <c r="L1557">
        <v>12</v>
      </c>
      <c r="M1557">
        <v>4</v>
      </c>
      <c r="N1557">
        <v>0</v>
      </c>
    </row>
    <row r="1558" spans="1:14">
      <c r="A1558">
        <v>1557</v>
      </c>
      <c r="B1558" t="s">
        <v>652</v>
      </c>
      <c r="C1558" t="s">
        <v>867</v>
      </c>
      <c r="D1558" t="s">
        <v>1237</v>
      </c>
      <c r="E1558" t="s">
        <v>34</v>
      </c>
      <c r="F1558" t="s">
        <v>857</v>
      </c>
      <c r="G1558" t="s">
        <v>75</v>
      </c>
      <c r="H1558" t="s">
        <v>921</v>
      </c>
      <c r="I1558" t="s">
        <v>775</v>
      </c>
      <c r="J1558" t="s">
        <v>1250</v>
      </c>
      <c r="K1558">
        <v>5</v>
      </c>
      <c r="L1558">
        <v>10</v>
      </c>
      <c r="M1558">
        <v>3</v>
      </c>
      <c r="N1558">
        <v>0</v>
      </c>
    </row>
    <row r="1559" spans="1:14">
      <c r="A1559">
        <v>1558</v>
      </c>
      <c r="B1559" t="s">
        <v>652</v>
      </c>
      <c r="C1559" t="s">
        <v>867</v>
      </c>
      <c r="D1559" t="s">
        <v>1251</v>
      </c>
      <c r="E1559" t="s">
        <v>14</v>
      </c>
      <c r="F1559" t="s">
        <v>857</v>
      </c>
      <c r="G1559" t="s">
        <v>35</v>
      </c>
      <c r="H1559" t="s">
        <v>885</v>
      </c>
      <c r="I1559" t="s">
        <v>18</v>
      </c>
      <c r="J1559" t="s">
        <v>1252</v>
      </c>
      <c r="K1559">
        <v>5</v>
      </c>
      <c r="L1559">
        <v>4</v>
      </c>
      <c r="M1559">
        <v>3</v>
      </c>
      <c r="N1559">
        <v>0</v>
      </c>
    </row>
    <row r="1560" spans="1:14">
      <c r="A1560">
        <v>1559</v>
      </c>
      <c r="B1560" t="s">
        <v>652</v>
      </c>
      <c r="C1560" t="s">
        <v>867</v>
      </c>
      <c r="D1560" t="s">
        <v>1251</v>
      </c>
      <c r="E1560" t="s">
        <v>14</v>
      </c>
      <c r="F1560" t="s">
        <v>857</v>
      </c>
      <c r="G1560" t="s">
        <v>35</v>
      </c>
      <c r="H1560" t="s">
        <v>885</v>
      </c>
      <c r="I1560" t="s">
        <v>53</v>
      </c>
      <c r="J1560" t="s">
        <v>1253</v>
      </c>
      <c r="K1560">
        <v>5</v>
      </c>
      <c r="L1560">
        <v>4</v>
      </c>
      <c r="M1560">
        <v>4</v>
      </c>
      <c r="N1560">
        <v>0</v>
      </c>
    </row>
    <row r="1561" spans="1:14">
      <c r="A1561">
        <v>1560</v>
      </c>
      <c r="B1561" t="s">
        <v>652</v>
      </c>
      <c r="C1561" t="s">
        <v>867</v>
      </c>
      <c r="D1561" t="s">
        <v>1251</v>
      </c>
      <c r="E1561" t="s">
        <v>14</v>
      </c>
      <c r="F1561" t="s">
        <v>857</v>
      </c>
      <c r="G1561" t="s">
        <v>35</v>
      </c>
      <c r="H1561" t="s">
        <v>885</v>
      </c>
      <c r="I1561" t="s">
        <v>212</v>
      </c>
      <c r="J1561" t="s">
        <v>1254</v>
      </c>
      <c r="K1561">
        <v>5</v>
      </c>
      <c r="L1561">
        <v>4</v>
      </c>
      <c r="M1561">
        <v>4</v>
      </c>
      <c r="N1561">
        <v>0</v>
      </c>
    </row>
    <row r="1562" spans="1:14">
      <c r="A1562">
        <v>1561</v>
      </c>
      <c r="B1562" t="s">
        <v>652</v>
      </c>
      <c r="C1562" t="s">
        <v>867</v>
      </c>
      <c r="D1562" t="s">
        <v>884</v>
      </c>
      <c r="E1562" t="s">
        <v>14</v>
      </c>
      <c r="F1562" t="s">
        <v>857</v>
      </c>
      <c r="G1562" t="s">
        <v>35</v>
      </c>
      <c r="H1562" t="s">
        <v>885</v>
      </c>
      <c r="I1562" t="s">
        <v>41</v>
      </c>
      <c r="J1562" t="s">
        <v>1255</v>
      </c>
      <c r="K1562">
        <v>5</v>
      </c>
      <c r="L1562">
        <v>2</v>
      </c>
      <c r="M1562">
        <v>3</v>
      </c>
      <c r="N1562">
        <v>0</v>
      </c>
    </row>
    <row r="1563" spans="1:14">
      <c r="A1563">
        <v>1562</v>
      </c>
      <c r="B1563" t="s">
        <v>652</v>
      </c>
      <c r="C1563" t="s">
        <v>867</v>
      </c>
      <c r="D1563" t="s">
        <v>884</v>
      </c>
      <c r="E1563" t="s">
        <v>34</v>
      </c>
      <c r="F1563" t="s">
        <v>857</v>
      </c>
      <c r="G1563" t="s">
        <v>35</v>
      </c>
      <c r="H1563" t="s">
        <v>885</v>
      </c>
      <c r="I1563" t="s">
        <v>43</v>
      </c>
      <c r="J1563" t="s">
        <v>1256</v>
      </c>
      <c r="K1563">
        <v>5</v>
      </c>
      <c r="L1563">
        <v>10</v>
      </c>
      <c r="M1563">
        <v>7</v>
      </c>
      <c r="N1563">
        <v>0</v>
      </c>
    </row>
    <row r="1564" spans="1:14">
      <c r="A1564">
        <v>1563</v>
      </c>
      <c r="B1564" t="s">
        <v>652</v>
      </c>
      <c r="C1564" t="s">
        <v>867</v>
      </c>
      <c r="D1564" t="s">
        <v>1251</v>
      </c>
      <c r="E1564" t="s">
        <v>34</v>
      </c>
      <c r="F1564" t="s">
        <v>857</v>
      </c>
      <c r="G1564" t="s">
        <v>35</v>
      </c>
      <c r="H1564" t="s">
        <v>885</v>
      </c>
      <c r="I1564" t="s">
        <v>1587</v>
      </c>
      <c r="J1564" t="s">
        <v>1257</v>
      </c>
      <c r="K1564">
        <v>5</v>
      </c>
      <c r="L1564">
        <v>11</v>
      </c>
      <c r="M1564">
        <v>10</v>
      </c>
      <c r="N1564">
        <v>0</v>
      </c>
    </row>
    <row r="1565" spans="1:14">
      <c r="A1565">
        <v>1564</v>
      </c>
      <c r="B1565" t="s">
        <v>652</v>
      </c>
      <c r="C1565" t="s">
        <v>867</v>
      </c>
      <c r="D1565" t="s">
        <v>884</v>
      </c>
      <c r="E1565" t="s">
        <v>14</v>
      </c>
      <c r="F1565" t="s">
        <v>857</v>
      </c>
      <c r="G1565" t="s">
        <v>35</v>
      </c>
      <c r="H1565" t="s">
        <v>885</v>
      </c>
      <c r="I1565" t="s">
        <v>352</v>
      </c>
      <c r="J1565" t="s">
        <v>1258</v>
      </c>
      <c r="K1565">
        <v>5</v>
      </c>
      <c r="L1565">
        <v>9</v>
      </c>
      <c r="M1565">
        <v>10</v>
      </c>
      <c r="N1565">
        <v>0</v>
      </c>
    </row>
    <row r="1566" spans="1:14">
      <c r="A1566">
        <v>1565</v>
      </c>
      <c r="B1566" t="s">
        <v>652</v>
      </c>
      <c r="C1566" t="s">
        <v>867</v>
      </c>
      <c r="D1566" t="s">
        <v>891</v>
      </c>
      <c r="E1566" t="s">
        <v>34</v>
      </c>
      <c r="F1566" t="s">
        <v>857</v>
      </c>
      <c r="G1566" t="s">
        <v>35</v>
      </c>
      <c r="H1566" t="s">
        <v>885</v>
      </c>
      <c r="I1566" t="s">
        <v>352</v>
      </c>
      <c r="J1566" t="s">
        <v>1259</v>
      </c>
      <c r="K1566">
        <v>5</v>
      </c>
      <c r="L1566">
        <v>15</v>
      </c>
      <c r="M1566">
        <v>6</v>
      </c>
      <c r="N1566">
        <v>0</v>
      </c>
    </row>
    <row r="1567" spans="1:14">
      <c r="A1567">
        <v>1566</v>
      </c>
      <c r="B1567" t="s">
        <v>652</v>
      </c>
      <c r="C1567" t="s">
        <v>867</v>
      </c>
      <c r="D1567" t="s">
        <v>895</v>
      </c>
      <c r="E1567" t="s">
        <v>34</v>
      </c>
      <c r="F1567" t="s">
        <v>857</v>
      </c>
      <c r="G1567" t="s">
        <v>35</v>
      </c>
      <c r="H1567" t="s">
        <v>897</v>
      </c>
      <c r="I1567" t="s">
        <v>141</v>
      </c>
      <c r="J1567" t="s">
        <v>1260</v>
      </c>
      <c r="K1567">
        <v>5</v>
      </c>
      <c r="L1567">
        <v>13</v>
      </c>
      <c r="M1567">
        <v>4</v>
      </c>
      <c r="N1567">
        <v>0</v>
      </c>
    </row>
    <row r="1568" spans="1:14">
      <c r="A1568">
        <v>1567</v>
      </c>
      <c r="B1568" t="s">
        <v>652</v>
      </c>
      <c r="C1568" t="s">
        <v>867</v>
      </c>
      <c r="D1568" t="s">
        <v>891</v>
      </c>
      <c r="E1568" t="s">
        <v>34</v>
      </c>
      <c r="F1568" t="s">
        <v>857</v>
      </c>
      <c r="G1568" t="s">
        <v>35</v>
      </c>
      <c r="H1568" t="s">
        <v>885</v>
      </c>
      <c r="I1568" t="s">
        <v>775</v>
      </c>
      <c r="J1568" t="s">
        <v>1261</v>
      </c>
      <c r="K1568">
        <v>5</v>
      </c>
      <c r="L1568">
        <v>12</v>
      </c>
      <c r="M1568">
        <v>8</v>
      </c>
      <c r="N1568">
        <v>0</v>
      </c>
    </row>
    <row r="1569" spans="1:14">
      <c r="A1569">
        <v>1568</v>
      </c>
      <c r="B1569" t="s">
        <v>11</v>
      </c>
      <c r="C1569" t="s">
        <v>12</v>
      </c>
      <c r="D1569" t="s">
        <v>1262</v>
      </c>
      <c r="E1569" t="s">
        <v>34</v>
      </c>
      <c r="F1569" t="s">
        <v>15</v>
      </c>
      <c r="G1569" t="s">
        <v>75</v>
      </c>
      <c r="H1569" t="s">
        <v>224</v>
      </c>
      <c r="I1569" t="s">
        <v>1587</v>
      </c>
      <c r="J1569" t="s">
        <v>1262</v>
      </c>
      <c r="K1569">
        <v>4</v>
      </c>
      <c r="L1569">
        <v>2</v>
      </c>
      <c r="M1569">
        <v>1</v>
      </c>
      <c r="N1569">
        <v>0</v>
      </c>
    </row>
    <row r="1570" spans="1:14">
      <c r="A1570">
        <v>1569</v>
      </c>
      <c r="B1570" t="s">
        <v>11</v>
      </c>
      <c r="C1570" t="s">
        <v>222</v>
      </c>
      <c r="D1570" t="s">
        <v>223</v>
      </c>
      <c r="E1570" t="s">
        <v>22</v>
      </c>
      <c r="F1570" t="s">
        <v>15</v>
      </c>
      <c r="G1570" t="s">
        <v>35</v>
      </c>
      <c r="H1570" t="s">
        <v>224</v>
      </c>
      <c r="I1570" t="s">
        <v>103</v>
      </c>
      <c r="J1570" t="s">
        <v>1263</v>
      </c>
      <c r="K1570">
        <v>4</v>
      </c>
      <c r="L1570">
        <v>2</v>
      </c>
      <c r="M1570">
        <v>1</v>
      </c>
      <c r="N1570">
        <v>0</v>
      </c>
    </row>
    <row r="1571" spans="1:14">
      <c r="A1571">
        <v>1570</v>
      </c>
      <c r="B1571" t="s">
        <v>652</v>
      </c>
      <c r="C1571" t="s">
        <v>700</v>
      </c>
      <c r="D1571" t="s">
        <v>811</v>
      </c>
      <c r="E1571" t="s">
        <v>80</v>
      </c>
      <c r="F1571" t="s">
        <v>15</v>
      </c>
      <c r="G1571" t="s">
        <v>122</v>
      </c>
      <c r="H1571" t="s">
        <v>702</v>
      </c>
      <c r="I1571" t="s">
        <v>20</v>
      </c>
      <c r="J1571" t="s">
        <v>1264</v>
      </c>
      <c r="K1571">
        <v>5</v>
      </c>
      <c r="L1571">
        <v>2</v>
      </c>
      <c r="M1571">
        <v>1</v>
      </c>
      <c r="N1571">
        <v>0</v>
      </c>
    </row>
    <row r="1572" spans="1:14">
      <c r="A1572">
        <v>1571</v>
      </c>
      <c r="B1572" t="s">
        <v>652</v>
      </c>
      <c r="C1572" t="s">
        <v>700</v>
      </c>
      <c r="D1572" t="s">
        <v>811</v>
      </c>
      <c r="E1572" t="s">
        <v>80</v>
      </c>
      <c r="F1572" t="s">
        <v>15</v>
      </c>
      <c r="G1572" t="s">
        <v>122</v>
      </c>
      <c r="H1572" t="s">
        <v>702</v>
      </c>
      <c r="I1572" t="s">
        <v>20</v>
      </c>
      <c r="J1572" t="s">
        <v>1265</v>
      </c>
      <c r="K1572">
        <v>5</v>
      </c>
      <c r="L1572">
        <v>2</v>
      </c>
      <c r="M1572">
        <v>1</v>
      </c>
      <c r="N1572">
        <v>0</v>
      </c>
    </row>
    <row r="1573" spans="1:14">
      <c r="A1573">
        <v>1572</v>
      </c>
      <c r="B1573" t="s">
        <v>652</v>
      </c>
      <c r="C1573" t="s">
        <v>700</v>
      </c>
      <c r="D1573" t="s">
        <v>811</v>
      </c>
      <c r="E1573" t="s">
        <v>80</v>
      </c>
      <c r="F1573" t="s">
        <v>15</v>
      </c>
      <c r="G1573" t="s">
        <v>122</v>
      </c>
      <c r="H1573" t="s">
        <v>702</v>
      </c>
      <c r="I1573" t="s">
        <v>20</v>
      </c>
      <c r="J1573" t="s">
        <v>1266</v>
      </c>
      <c r="K1573">
        <v>5</v>
      </c>
      <c r="L1573">
        <v>1</v>
      </c>
      <c r="M1573">
        <v>1</v>
      </c>
      <c r="N1573">
        <v>0</v>
      </c>
    </row>
    <row r="1574" spans="1:14">
      <c r="A1574">
        <v>1573</v>
      </c>
      <c r="B1574" t="s">
        <v>652</v>
      </c>
      <c r="C1574" t="s">
        <v>700</v>
      </c>
      <c r="D1574" t="s">
        <v>811</v>
      </c>
      <c r="E1574" t="s">
        <v>80</v>
      </c>
      <c r="F1574" t="s">
        <v>15</v>
      </c>
      <c r="G1574" t="s">
        <v>122</v>
      </c>
      <c r="H1574" t="s">
        <v>702</v>
      </c>
      <c r="I1574" t="s">
        <v>1587</v>
      </c>
      <c r="J1574" t="s">
        <v>1267</v>
      </c>
      <c r="K1574">
        <v>5</v>
      </c>
      <c r="L1574">
        <v>1</v>
      </c>
      <c r="M1574">
        <v>1</v>
      </c>
      <c r="N1574">
        <v>0</v>
      </c>
    </row>
    <row r="1575" spans="1:14">
      <c r="A1575">
        <v>1574</v>
      </c>
      <c r="B1575" t="s">
        <v>652</v>
      </c>
      <c r="C1575" t="s">
        <v>700</v>
      </c>
      <c r="D1575" t="s">
        <v>811</v>
      </c>
      <c r="E1575" t="s">
        <v>34</v>
      </c>
      <c r="F1575" t="s">
        <v>15</v>
      </c>
      <c r="G1575" t="s">
        <v>122</v>
      </c>
      <c r="H1575" t="s">
        <v>702</v>
      </c>
      <c r="I1575" t="s">
        <v>43</v>
      </c>
      <c r="J1575" t="s">
        <v>1268</v>
      </c>
      <c r="K1575">
        <v>5</v>
      </c>
      <c r="L1575">
        <v>1</v>
      </c>
      <c r="M1575">
        <v>1</v>
      </c>
      <c r="N1575">
        <v>0</v>
      </c>
    </row>
    <row r="1576" spans="1:14">
      <c r="A1576">
        <v>1575</v>
      </c>
      <c r="B1576" t="s">
        <v>652</v>
      </c>
      <c r="C1576" t="s">
        <v>700</v>
      </c>
      <c r="D1576" t="s">
        <v>811</v>
      </c>
      <c r="E1576" t="s">
        <v>80</v>
      </c>
      <c r="F1576" t="s">
        <v>15</v>
      </c>
      <c r="G1576" t="s">
        <v>122</v>
      </c>
      <c r="H1576" t="s">
        <v>1269</v>
      </c>
      <c r="I1576" t="s">
        <v>53</v>
      </c>
      <c r="J1576" t="s">
        <v>1270</v>
      </c>
      <c r="K1576">
        <v>5</v>
      </c>
      <c r="L1576">
        <v>1</v>
      </c>
      <c r="M1576">
        <v>1</v>
      </c>
      <c r="N1576">
        <v>0</v>
      </c>
    </row>
    <row r="1577" spans="1:14">
      <c r="A1577">
        <v>1576</v>
      </c>
      <c r="B1577" t="s">
        <v>652</v>
      </c>
      <c r="C1577" t="s">
        <v>700</v>
      </c>
      <c r="D1577" t="s">
        <v>811</v>
      </c>
      <c r="E1577" t="s">
        <v>80</v>
      </c>
      <c r="F1577" t="s">
        <v>15</v>
      </c>
      <c r="G1577" t="s">
        <v>122</v>
      </c>
      <c r="H1577" t="s">
        <v>1269</v>
      </c>
      <c r="I1577" t="s">
        <v>43</v>
      </c>
      <c r="J1577" t="s">
        <v>1271</v>
      </c>
      <c r="K1577">
        <v>5</v>
      </c>
      <c r="L1577">
        <v>1</v>
      </c>
      <c r="M1577">
        <v>1</v>
      </c>
      <c r="N1577">
        <v>0</v>
      </c>
    </row>
    <row r="1578" spans="1:14">
      <c r="A1578">
        <v>1577</v>
      </c>
      <c r="B1578" t="s">
        <v>652</v>
      </c>
      <c r="C1578" t="s">
        <v>700</v>
      </c>
      <c r="D1578" t="s">
        <v>811</v>
      </c>
      <c r="E1578" t="s">
        <v>80</v>
      </c>
      <c r="F1578" t="s">
        <v>15</v>
      </c>
      <c r="G1578" t="s">
        <v>122</v>
      </c>
      <c r="H1578" t="s">
        <v>1269</v>
      </c>
      <c r="I1578" t="s">
        <v>43</v>
      </c>
      <c r="J1578" t="s">
        <v>1272</v>
      </c>
      <c r="K1578">
        <v>5</v>
      </c>
      <c r="L1578">
        <v>1</v>
      </c>
      <c r="M1578">
        <v>1</v>
      </c>
      <c r="N1578">
        <v>0</v>
      </c>
    </row>
    <row r="1579" spans="1:14">
      <c r="A1579">
        <v>1578</v>
      </c>
      <c r="B1579" t="s">
        <v>652</v>
      </c>
      <c r="C1579" t="s">
        <v>700</v>
      </c>
      <c r="D1579" t="s">
        <v>811</v>
      </c>
      <c r="E1579" t="s">
        <v>80</v>
      </c>
      <c r="F1579" t="s">
        <v>15</v>
      </c>
      <c r="G1579" t="s">
        <v>122</v>
      </c>
      <c r="H1579" t="s">
        <v>1269</v>
      </c>
      <c r="I1579" t="s">
        <v>53</v>
      </c>
      <c r="J1579" t="s">
        <v>1273</v>
      </c>
      <c r="K1579">
        <v>5</v>
      </c>
      <c r="L1579">
        <v>1</v>
      </c>
      <c r="M1579">
        <v>1</v>
      </c>
      <c r="N1579">
        <v>0</v>
      </c>
    </row>
    <row r="1580" spans="1:14">
      <c r="A1580">
        <v>1579</v>
      </c>
      <c r="B1580" t="s">
        <v>652</v>
      </c>
      <c r="C1580" t="s">
        <v>700</v>
      </c>
      <c r="D1580" t="s">
        <v>811</v>
      </c>
      <c r="E1580" t="s">
        <v>80</v>
      </c>
      <c r="F1580" t="s">
        <v>15</v>
      </c>
      <c r="G1580" t="s">
        <v>122</v>
      </c>
      <c r="H1580" t="s">
        <v>1269</v>
      </c>
      <c r="I1580" t="s">
        <v>53</v>
      </c>
      <c r="J1580" t="s">
        <v>1274</v>
      </c>
      <c r="K1580">
        <v>5</v>
      </c>
      <c r="L1580">
        <v>1</v>
      </c>
      <c r="M1580">
        <v>1</v>
      </c>
      <c r="N1580">
        <v>0</v>
      </c>
    </row>
    <row r="1581" spans="1:14">
      <c r="A1581">
        <v>1580</v>
      </c>
      <c r="B1581" t="s">
        <v>652</v>
      </c>
      <c r="C1581" t="s">
        <v>700</v>
      </c>
      <c r="D1581" t="s">
        <v>811</v>
      </c>
      <c r="E1581" t="s">
        <v>80</v>
      </c>
      <c r="F1581" t="s">
        <v>15</v>
      </c>
      <c r="G1581" t="s">
        <v>122</v>
      </c>
      <c r="H1581" t="s">
        <v>1269</v>
      </c>
      <c r="I1581" t="s">
        <v>18</v>
      </c>
      <c r="J1581" t="s">
        <v>1275</v>
      </c>
      <c r="K1581">
        <v>5</v>
      </c>
      <c r="L1581">
        <v>2</v>
      </c>
      <c r="M1581">
        <v>1</v>
      </c>
      <c r="N1581">
        <v>0</v>
      </c>
    </row>
    <row r="1582" spans="1:14">
      <c r="A1582">
        <v>1581</v>
      </c>
      <c r="B1582" t="s">
        <v>652</v>
      </c>
      <c r="C1582" t="s">
        <v>700</v>
      </c>
      <c r="D1582" t="s">
        <v>811</v>
      </c>
      <c r="E1582" t="s">
        <v>80</v>
      </c>
      <c r="F1582" t="s">
        <v>15</v>
      </c>
      <c r="G1582" t="s">
        <v>122</v>
      </c>
      <c r="H1582" t="s">
        <v>1269</v>
      </c>
      <c r="I1582" t="s">
        <v>141</v>
      </c>
      <c r="J1582" t="s">
        <v>1276</v>
      </c>
      <c r="K1582">
        <v>5</v>
      </c>
      <c r="L1582">
        <v>1</v>
      </c>
      <c r="M1582">
        <v>1</v>
      </c>
      <c r="N1582">
        <v>0</v>
      </c>
    </row>
    <row r="1583" spans="1:14">
      <c r="A1583">
        <v>1582</v>
      </c>
      <c r="B1583" t="s">
        <v>652</v>
      </c>
      <c r="C1583" t="s">
        <v>700</v>
      </c>
      <c r="D1583" t="s">
        <v>811</v>
      </c>
      <c r="E1583" t="s">
        <v>34</v>
      </c>
      <c r="F1583" t="s">
        <v>15</v>
      </c>
      <c r="G1583" t="s">
        <v>122</v>
      </c>
      <c r="H1583" t="s">
        <v>1269</v>
      </c>
      <c r="I1583" t="s">
        <v>20</v>
      </c>
      <c r="J1583" t="s">
        <v>1277</v>
      </c>
      <c r="K1583">
        <v>5</v>
      </c>
      <c r="L1583">
        <v>1</v>
      </c>
      <c r="M1583">
        <v>1</v>
      </c>
      <c r="N1583">
        <v>0</v>
      </c>
    </row>
    <row r="1584" spans="1:14">
      <c r="A1584">
        <v>1583</v>
      </c>
      <c r="B1584" t="s">
        <v>652</v>
      </c>
      <c r="C1584" t="s">
        <v>700</v>
      </c>
      <c r="D1584" t="s">
        <v>811</v>
      </c>
      <c r="E1584" t="s">
        <v>80</v>
      </c>
      <c r="F1584" t="s">
        <v>15</v>
      </c>
      <c r="G1584" t="s">
        <v>122</v>
      </c>
      <c r="H1584" t="s">
        <v>1269</v>
      </c>
      <c r="I1584" t="s">
        <v>141</v>
      </c>
      <c r="J1584" t="s">
        <v>1278</v>
      </c>
      <c r="K1584">
        <v>5</v>
      </c>
      <c r="L1584">
        <v>1</v>
      </c>
      <c r="M1584">
        <v>1</v>
      </c>
      <c r="N1584">
        <v>0</v>
      </c>
    </row>
    <row r="1585" spans="1:14">
      <c r="A1585">
        <v>1584</v>
      </c>
      <c r="B1585" t="s">
        <v>652</v>
      </c>
      <c r="C1585" t="s">
        <v>700</v>
      </c>
      <c r="D1585" t="s">
        <v>811</v>
      </c>
      <c r="E1585" t="s">
        <v>80</v>
      </c>
      <c r="F1585" t="s">
        <v>15</v>
      </c>
      <c r="G1585" t="s">
        <v>122</v>
      </c>
      <c r="H1585" t="s">
        <v>1269</v>
      </c>
      <c r="I1585" t="s">
        <v>20</v>
      </c>
      <c r="J1585" t="s">
        <v>1279</v>
      </c>
      <c r="K1585">
        <v>5</v>
      </c>
      <c r="L1585">
        <v>1</v>
      </c>
      <c r="M1585">
        <v>1</v>
      </c>
      <c r="N1585">
        <v>0</v>
      </c>
    </row>
    <row r="1586" spans="1:14">
      <c r="A1586">
        <v>1585</v>
      </c>
      <c r="E1586" t="s">
        <v>1608</v>
      </c>
      <c r="J1586" t="s">
        <v>1918</v>
      </c>
    </row>
    <row r="1587" spans="1:14">
      <c r="A1587">
        <v>1586</v>
      </c>
      <c r="B1587" t="s">
        <v>652</v>
      </c>
      <c r="C1587" t="s">
        <v>700</v>
      </c>
      <c r="D1587" t="s">
        <v>846</v>
      </c>
      <c r="E1587" t="s">
        <v>14</v>
      </c>
      <c r="F1587" t="s">
        <v>15</v>
      </c>
      <c r="G1587" t="s">
        <v>16</v>
      </c>
      <c r="H1587" t="s">
        <v>854</v>
      </c>
      <c r="I1587" t="s">
        <v>27</v>
      </c>
      <c r="J1587" t="s">
        <v>1280</v>
      </c>
      <c r="K1587">
        <v>7</v>
      </c>
      <c r="L1587">
        <v>1</v>
      </c>
      <c r="M1587">
        <v>1</v>
      </c>
      <c r="N1587">
        <v>0</v>
      </c>
    </row>
    <row r="1588" spans="1:14">
      <c r="A1588">
        <v>1587</v>
      </c>
      <c r="B1588" t="s">
        <v>652</v>
      </c>
      <c r="C1588" t="s">
        <v>700</v>
      </c>
      <c r="D1588" t="s">
        <v>846</v>
      </c>
      <c r="E1588" t="s">
        <v>14</v>
      </c>
      <c r="F1588" t="s">
        <v>15</v>
      </c>
      <c r="G1588" t="s">
        <v>16</v>
      </c>
      <c r="H1588" t="s">
        <v>702</v>
      </c>
      <c r="I1588" t="s">
        <v>27</v>
      </c>
      <c r="J1588" t="s">
        <v>1281</v>
      </c>
      <c r="K1588">
        <v>7</v>
      </c>
      <c r="L1588">
        <v>1</v>
      </c>
      <c r="M1588">
        <v>1</v>
      </c>
      <c r="N1588">
        <v>0</v>
      </c>
    </row>
    <row r="1589" spans="1:14">
      <c r="A1589">
        <v>1588</v>
      </c>
      <c r="B1589" t="s">
        <v>1015</v>
      </c>
      <c r="C1589" t="s">
        <v>1034</v>
      </c>
      <c r="D1589" t="s">
        <v>1041</v>
      </c>
      <c r="E1589" t="s">
        <v>14</v>
      </c>
      <c r="F1589" t="s">
        <v>649</v>
      </c>
      <c r="G1589" t="s">
        <v>35</v>
      </c>
      <c r="H1589" t="s">
        <v>1042</v>
      </c>
      <c r="I1589" t="s">
        <v>686</v>
      </c>
      <c r="J1589" t="s">
        <v>1282</v>
      </c>
      <c r="K1589">
        <v>5</v>
      </c>
      <c r="L1589">
        <v>4</v>
      </c>
      <c r="M1589">
        <v>6</v>
      </c>
      <c r="N1589">
        <v>0</v>
      </c>
    </row>
    <row r="1590" spans="1:14">
      <c r="A1590">
        <v>1589</v>
      </c>
      <c r="B1590" t="s">
        <v>1015</v>
      </c>
      <c r="C1590" t="s">
        <v>1034</v>
      </c>
      <c r="D1590" t="s">
        <v>1041</v>
      </c>
      <c r="E1590" t="s">
        <v>14</v>
      </c>
      <c r="F1590" t="s">
        <v>649</v>
      </c>
      <c r="G1590" t="s">
        <v>35</v>
      </c>
      <c r="H1590" t="s">
        <v>1042</v>
      </c>
      <c r="I1590" t="s">
        <v>84</v>
      </c>
      <c r="J1590" t="s">
        <v>1283</v>
      </c>
      <c r="K1590">
        <v>5</v>
      </c>
      <c r="L1590">
        <v>3</v>
      </c>
      <c r="M1590">
        <v>6</v>
      </c>
      <c r="N1590">
        <v>0</v>
      </c>
    </row>
    <row r="1591" spans="1:14">
      <c r="A1591">
        <v>1590</v>
      </c>
      <c r="B1591" t="s">
        <v>1015</v>
      </c>
      <c r="C1591" t="s">
        <v>1034</v>
      </c>
      <c r="D1591" t="s">
        <v>1041</v>
      </c>
      <c r="E1591" t="s">
        <v>14</v>
      </c>
      <c r="F1591" t="s">
        <v>649</v>
      </c>
      <c r="G1591" t="s">
        <v>47</v>
      </c>
      <c r="H1591" t="s">
        <v>1042</v>
      </c>
      <c r="I1591" t="s">
        <v>43</v>
      </c>
      <c r="J1591" t="s">
        <v>1284</v>
      </c>
      <c r="K1591">
        <v>5</v>
      </c>
      <c r="L1591">
        <v>2</v>
      </c>
      <c r="M1591">
        <v>2</v>
      </c>
      <c r="N1591">
        <v>0</v>
      </c>
    </row>
    <row r="1592" spans="1:14">
      <c r="A1592">
        <v>1591</v>
      </c>
      <c r="B1592" t="s">
        <v>652</v>
      </c>
      <c r="C1592" t="s">
        <v>671</v>
      </c>
      <c r="D1592" t="s">
        <v>1213</v>
      </c>
      <c r="E1592" t="s">
        <v>14</v>
      </c>
      <c r="F1592" t="s">
        <v>608</v>
      </c>
      <c r="G1592" t="s">
        <v>276</v>
      </c>
      <c r="H1592" t="s">
        <v>718</v>
      </c>
      <c r="I1592" t="s">
        <v>41</v>
      </c>
      <c r="J1592" t="s">
        <v>1285</v>
      </c>
      <c r="K1592">
        <v>5</v>
      </c>
      <c r="L1592">
        <v>2</v>
      </c>
      <c r="M1592">
        <v>5</v>
      </c>
      <c r="N1592">
        <v>0</v>
      </c>
    </row>
    <row r="1593" spans="1:14">
      <c r="A1593">
        <v>1592</v>
      </c>
      <c r="B1593" t="s">
        <v>652</v>
      </c>
      <c r="C1593" t="s">
        <v>671</v>
      </c>
      <c r="D1593" t="s">
        <v>710</v>
      </c>
      <c r="E1593" t="s">
        <v>34</v>
      </c>
      <c r="F1593" t="s">
        <v>608</v>
      </c>
      <c r="G1593" t="s">
        <v>35</v>
      </c>
      <c r="H1593" t="s">
        <v>718</v>
      </c>
      <c r="I1593" t="s">
        <v>684</v>
      </c>
      <c r="J1593" t="s">
        <v>1286</v>
      </c>
      <c r="K1593">
        <v>5</v>
      </c>
      <c r="L1593">
        <v>7</v>
      </c>
      <c r="M1593">
        <v>8</v>
      </c>
      <c r="N1593">
        <v>0</v>
      </c>
    </row>
    <row r="1594" spans="1:14">
      <c r="A1594">
        <v>1593</v>
      </c>
      <c r="B1594" t="s">
        <v>652</v>
      </c>
      <c r="C1594" t="s">
        <v>1656</v>
      </c>
      <c r="D1594" t="s">
        <v>1616</v>
      </c>
      <c r="E1594" t="s">
        <v>1308</v>
      </c>
      <c r="J1594" t="s">
        <v>1464</v>
      </c>
      <c r="N1594">
        <v>0</v>
      </c>
    </row>
    <row r="1595" spans="1:14">
      <c r="A1595">
        <v>1594</v>
      </c>
      <c r="B1595" t="s">
        <v>652</v>
      </c>
      <c r="C1595" t="s">
        <v>671</v>
      </c>
      <c r="D1595" t="s">
        <v>710</v>
      </c>
      <c r="E1595" t="s">
        <v>52</v>
      </c>
      <c r="F1595" t="s">
        <v>608</v>
      </c>
      <c r="G1595" t="s">
        <v>35</v>
      </c>
      <c r="H1595" t="s">
        <v>711</v>
      </c>
      <c r="I1595" t="s">
        <v>41</v>
      </c>
      <c r="J1595" t="s">
        <v>1287</v>
      </c>
      <c r="K1595">
        <v>5</v>
      </c>
      <c r="L1595">
        <v>4</v>
      </c>
      <c r="M1595">
        <v>6</v>
      </c>
      <c r="N1595">
        <v>0</v>
      </c>
    </row>
    <row r="1596" spans="1:14">
      <c r="A1596">
        <v>1595</v>
      </c>
      <c r="B1596" t="s">
        <v>1015</v>
      </c>
      <c r="C1596" t="s">
        <v>1092</v>
      </c>
      <c r="D1596" t="s">
        <v>1120</v>
      </c>
      <c r="E1596" t="s">
        <v>14</v>
      </c>
      <c r="F1596" t="s">
        <v>608</v>
      </c>
      <c r="G1596" t="s">
        <v>35</v>
      </c>
      <c r="H1596" t="s">
        <v>615</v>
      </c>
      <c r="I1596" t="s">
        <v>212</v>
      </c>
      <c r="J1596" t="s">
        <v>1288</v>
      </c>
      <c r="K1596">
        <v>7</v>
      </c>
      <c r="L1596">
        <v>1</v>
      </c>
      <c r="M1596">
        <v>1</v>
      </c>
      <c r="N1596">
        <v>0</v>
      </c>
    </row>
    <row r="1597" spans="1:14">
      <c r="A1597">
        <v>1596</v>
      </c>
      <c r="B1597" t="s">
        <v>1015</v>
      </c>
      <c r="C1597" t="s">
        <v>1092</v>
      </c>
      <c r="D1597" t="s">
        <v>1120</v>
      </c>
      <c r="E1597" t="s">
        <v>52</v>
      </c>
      <c r="F1597" t="s">
        <v>608</v>
      </c>
      <c r="G1597" t="s">
        <v>47</v>
      </c>
      <c r="H1597" t="s">
        <v>615</v>
      </c>
      <c r="I1597" t="s">
        <v>53</v>
      </c>
      <c r="J1597" t="s">
        <v>1289</v>
      </c>
      <c r="K1597">
        <v>7</v>
      </c>
      <c r="L1597">
        <v>1</v>
      </c>
      <c r="M1597">
        <v>1</v>
      </c>
      <c r="N1597">
        <v>0</v>
      </c>
    </row>
    <row r="1598" spans="1:14">
      <c r="A1598">
        <v>1597</v>
      </c>
      <c r="B1598" t="s">
        <v>1015</v>
      </c>
      <c r="C1598" t="s">
        <v>1092</v>
      </c>
      <c r="D1598" t="s">
        <v>1120</v>
      </c>
      <c r="E1598" t="s">
        <v>52</v>
      </c>
      <c r="F1598" t="s">
        <v>608</v>
      </c>
      <c r="G1598" t="s">
        <v>47</v>
      </c>
      <c r="H1598" t="s">
        <v>615</v>
      </c>
      <c r="I1598" t="s">
        <v>53</v>
      </c>
      <c r="J1598" t="s">
        <v>1290</v>
      </c>
      <c r="K1598">
        <v>7</v>
      </c>
      <c r="L1598">
        <v>1</v>
      </c>
      <c r="M1598">
        <v>1</v>
      </c>
      <c r="N1598">
        <v>0</v>
      </c>
    </row>
    <row r="1599" spans="1:14">
      <c r="A1599">
        <v>1598</v>
      </c>
      <c r="B1599" t="s">
        <v>652</v>
      </c>
      <c r="C1599" t="s">
        <v>671</v>
      </c>
      <c r="D1599" t="s">
        <v>710</v>
      </c>
      <c r="E1599" t="s">
        <v>52</v>
      </c>
      <c r="F1599" t="s">
        <v>608</v>
      </c>
      <c r="G1599" t="s">
        <v>35</v>
      </c>
      <c r="H1599" t="s">
        <v>718</v>
      </c>
      <c r="I1599" t="s">
        <v>41</v>
      </c>
      <c r="J1599" t="s">
        <v>1291</v>
      </c>
      <c r="K1599">
        <v>7</v>
      </c>
      <c r="L1599">
        <v>2</v>
      </c>
      <c r="M1599">
        <v>3</v>
      </c>
      <c r="N1599">
        <v>0</v>
      </c>
    </row>
    <row r="1600" spans="1:14">
      <c r="A1600">
        <v>1599</v>
      </c>
      <c r="B1600" t="s">
        <v>652</v>
      </c>
      <c r="C1600" t="s">
        <v>671</v>
      </c>
      <c r="D1600" t="s">
        <v>710</v>
      </c>
      <c r="E1600" t="s">
        <v>52</v>
      </c>
      <c r="F1600" t="s">
        <v>608</v>
      </c>
      <c r="G1600" t="s">
        <v>35</v>
      </c>
      <c r="H1600" t="s">
        <v>711</v>
      </c>
      <c r="I1600" t="s">
        <v>41</v>
      </c>
      <c r="J1600" t="s">
        <v>1292</v>
      </c>
      <c r="K1600">
        <v>7</v>
      </c>
      <c r="L1600">
        <v>2</v>
      </c>
      <c r="M1600">
        <v>2</v>
      </c>
      <c r="N1600">
        <v>0</v>
      </c>
    </row>
    <row r="1601" spans="1:14">
      <c r="A1601">
        <v>1600</v>
      </c>
      <c r="B1601" t="s">
        <v>652</v>
      </c>
      <c r="C1601" t="s">
        <v>671</v>
      </c>
      <c r="D1601" t="s">
        <v>1293</v>
      </c>
      <c r="E1601" t="s">
        <v>52</v>
      </c>
      <c r="F1601" t="s">
        <v>608</v>
      </c>
      <c r="G1601" t="s">
        <v>35</v>
      </c>
      <c r="H1601" t="s">
        <v>1294</v>
      </c>
      <c r="I1601" t="s">
        <v>41</v>
      </c>
      <c r="J1601" t="s">
        <v>1295</v>
      </c>
      <c r="K1601">
        <v>7</v>
      </c>
      <c r="L1601">
        <v>2</v>
      </c>
      <c r="M1601">
        <v>2</v>
      </c>
      <c r="N1601">
        <v>0</v>
      </c>
    </row>
    <row r="1602" spans="1:14">
      <c r="A1602">
        <v>1601</v>
      </c>
      <c r="B1602" t="s">
        <v>652</v>
      </c>
      <c r="C1602" t="s">
        <v>671</v>
      </c>
      <c r="D1602" t="s">
        <v>1293</v>
      </c>
      <c r="E1602" t="s">
        <v>52</v>
      </c>
      <c r="F1602" t="s">
        <v>608</v>
      </c>
      <c r="G1602" t="s">
        <v>35</v>
      </c>
      <c r="H1602" t="s">
        <v>1294</v>
      </c>
      <c r="I1602" t="s">
        <v>41</v>
      </c>
      <c r="J1602" t="s">
        <v>1296</v>
      </c>
      <c r="K1602">
        <v>7</v>
      </c>
      <c r="L1602">
        <v>4</v>
      </c>
      <c r="M1602">
        <v>2</v>
      </c>
      <c r="N1602">
        <v>0</v>
      </c>
    </row>
    <row r="1603" spans="1:14">
      <c r="A1603">
        <v>1602</v>
      </c>
      <c r="B1603" t="s">
        <v>652</v>
      </c>
      <c r="C1603" t="s">
        <v>671</v>
      </c>
      <c r="D1603" t="s">
        <v>1293</v>
      </c>
      <c r="E1603" t="s">
        <v>52</v>
      </c>
      <c r="F1603" t="s">
        <v>608</v>
      </c>
      <c r="G1603" t="s">
        <v>35</v>
      </c>
      <c r="H1603" t="s">
        <v>1294</v>
      </c>
      <c r="I1603" t="s">
        <v>27</v>
      </c>
      <c r="J1603" t="s">
        <v>1297</v>
      </c>
      <c r="K1603">
        <v>7</v>
      </c>
      <c r="L1603">
        <v>3</v>
      </c>
      <c r="M1603">
        <v>3</v>
      </c>
      <c r="N1603">
        <v>0</v>
      </c>
    </row>
    <row r="1604" spans="1:14">
      <c r="A1604">
        <v>1603</v>
      </c>
      <c r="B1604" t="s">
        <v>652</v>
      </c>
      <c r="C1604" t="s">
        <v>671</v>
      </c>
      <c r="D1604" t="s">
        <v>1293</v>
      </c>
      <c r="E1604" t="s">
        <v>52</v>
      </c>
      <c r="F1604" t="s">
        <v>608</v>
      </c>
      <c r="G1604" t="s">
        <v>35</v>
      </c>
      <c r="H1604" t="s">
        <v>1294</v>
      </c>
      <c r="I1604" t="s">
        <v>41</v>
      </c>
      <c r="J1604" t="s">
        <v>1298</v>
      </c>
      <c r="K1604">
        <v>7</v>
      </c>
      <c r="L1604">
        <v>3</v>
      </c>
      <c r="M1604">
        <v>4</v>
      </c>
      <c r="N1604">
        <v>0</v>
      </c>
    </row>
    <row r="1605" spans="1:14">
      <c r="A1605">
        <v>1604</v>
      </c>
      <c r="B1605" t="s">
        <v>652</v>
      </c>
      <c r="C1605" t="s">
        <v>671</v>
      </c>
      <c r="D1605" t="s">
        <v>1293</v>
      </c>
      <c r="E1605" t="s">
        <v>52</v>
      </c>
      <c r="F1605" t="s">
        <v>608</v>
      </c>
      <c r="G1605" t="s">
        <v>35</v>
      </c>
      <c r="H1605" t="s">
        <v>1294</v>
      </c>
      <c r="I1605" t="s">
        <v>43</v>
      </c>
      <c r="J1605" t="s">
        <v>1299</v>
      </c>
      <c r="K1605">
        <v>7</v>
      </c>
      <c r="L1605">
        <v>3</v>
      </c>
      <c r="M1605">
        <v>3</v>
      </c>
      <c r="N1605">
        <v>0</v>
      </c>
    </row>
    <row r="1606" spans="1:14">
      <c r="A1606">
        <v>1605</v>
      </c>
      <c r="B1606" t="s">
        <v>652</v>
      </c>
      <c r="C1606" t="s">
        <v>671</v>
      </c>
      <c r="D1606" t="s">
        <v>1293</v>
      </c>
      <c r="E1606" t="s">
        <v>52</v>
      </c>
      <c r="F1606" t="s">
        <v>608</v>
      </c>
      <c r="G1606" t="s">
        <v>35</v>
      </c>
      <c r="H1606" t="s">
        <v>1294</v>
      </c>
      <c r="I1606" t="s">
        <v>43</v>
      </c>
      <c r="J1606" t="s">
        <v>1300</v>
      </c>
      <c r="K1606">
        <v>7</v>
      </c>
      <c r="L1606">
        <v>3</v>
      </c>
      <c r="M1606">
        <v>1</v>
      </c>
      <c r="N1606">
        <v>0</v>
      </c>
    </row>
    <row r="1607" spans="1:14">
      <c r="A1607">
        <v>1606</v>
      </c>
      <c r="B1607" t="s">
        <v>652</v>
      </c>
      <c r="C1607" t="s">
        <v>671</v>
      </c>
      <c r="D1607" t="s">
        <v>1293</v>
      </c>
      <c r="E1607" t="s">
        <v>52</v>
      </c>
      <c r="F1607" t="s">
        <v>608</v>
      </c>
      <c r="G1607" t="s">
        <v>35</v>
      </c>
      <c r="H1607" t="s">
        <v>1294</v>
      </c>
      <c r="I1607" t="s">
        <v>43</v>
      </c>
      <c r="J1607" t="s">
        <v>1301</v>
      </c>
      <c r="K1607">
        <v>7</v>
      </c>
      <c r="L1607">
        <v>3</v>
      </c>
      <c r="M1607">
        <v>1</v>
      </c>
      <c r="N1607">
        <v>0</v>
      </c>
    </row>
    <row r="1608" spans="1:14">
      <c r="A1608">
        <v>1607</v>
      </c>
      <c r="B1608" t="s">
        <v>652</v>
      </c>
      <c r="C1608" t="s">
        <v>671</v>
      </c>
      <c r="D1608" t="s">
        <v>1293</v>
      </c>
      <c r="E1608" t="s">
        <v>52</v>
      </c>
      <c r="F1608" t="s">
        <v>608</v>
      </c>
      <c r="G1608" t="s">
        <v>35</v>
      </c>
      <c r="H1608" t="s">
        <v>1294</v>
      </c>
      <c r="I1608" t="s">
        <v>43</v>
      </c>
      <c r="J1608" t="s">
        <v>1302</v>
      </c>
      <c r="K1608">
        <v>7</v>
      </c>
      <c r="L1608">
        <v>2</v>
      </c>
      <c r="M1608">
        <v>1</v>
      </c>
      <c r="N1608">
        <v>0</v>
      </c>
    </row>
    <row r="1609" spans="1:14">
      <c r="A1609">
        <v>1608</v>
      </c>
      <c r="B1609" t="s">
        <v>652</v>
      </c>
      <c r="C1609" t="s">
        <v>671</v>
      </c>
      <c r="D1609" t="s">
        <v>1293</v>
      </c>
      <c r="E1609" t="s">
        <v>52</v>
      </c>
      <c r="F1609" t="s">
        <v>608</v>
      </c>
      <c r="G1609" t="s">
        <v>35</v>
      </c>
      <c r="H1609" t="s">
        <v>1294</v>
      </c>
      <c r="I1609" t="s">
        <v>43</v>
      </c>
      <c r="J1609" t="s">
        <v>1303</v>
      </c>
      <c r="K1609">
        <v>7</v>
      </c>
      <c r="L1609">
        <v>3</v>
      </c>
      <c r="M1609">
        <v>1</v>
      </c>
      <c r="N1609">
        <v>0</v>
      </c>
    </row>
    <row r="1610" spans="1:14">
      <c r="A1610">
        <v>1609</v>
      </c>
      <c r="B1610" t="s">
        <v>652</v>
      </c>
      <c r="C1610" t="s">
        <v>653</v>
      </c>
      <c r="D1610" t="s">
        <v>657</v>
      </c>
      <c r="E1610" t="s">
        <v>14</v>
      </c>
      <c r="F1610" t="s">
        <v>608</v>
      </c>
      <c r="G1610" t="s">
        <v>26</v>
      </c>
      <c r="H1610" t="s">
        <v>647</v>
      </c>
      <c r="I1610" t="s">
        <v>37</v>
      </c>
      <c r="J1610" t="s">
        <v>1304</v>
      </c>
      <c r="K1610">
        <v>0</v>
      </c>
      <c r="L1610">
        <v>4</v>
      </c>
      <c r="M1610">
        <v>3</v>
      </c>
      <c r="N1610">
        <v>0</v>
      </c>
    </row>
    <row r="1611" spans="1:14">
      <c r="A1611">
        <v>1610</v>
      </c>
      <c r="B1611" t="s">
        <v>652</v>
      </c>
      <c r="C1611" t="s">
        <v>653</v>
      </c>
      <c r="D1611" t="s">
        <v>657</v>
      </c>
      <c r="E1611" t="s">
        <v>14</v>
      </c>
      <c r="F1611" t="s">
        <v>608</v>
      </c>
      <c r="G1611" t="s">
        <v>26</v>
      </c>
      <c r="H1611" t="s">
        <v>647</v>
      </c>
      <c r="I1611" t="s">
        <v>27</v>
      </c>
      <c r="J1611" t="s">
        <v>1305</v>
      </c>
      <c r="K1611">
        <v>0</v>
      </c>
      <c r="L1611">
        <v>6</v>
      </c>
      <c r="M1611">
        <v>3</v>
      </c>
      <c r="N1611">
        <v>0</v>
      </c>
    </row>
    <row r="1612" spans="1:14">
      <c r="A1612">
        <v>1611</v>
      </c>
      <c r="B1612" t="s">
        <v>652</v>
      </c>
      <c r="C1612" t="s">
        <v>653</v>
      </c>
      <c r="D1612" t="s">
        <v>657</v>
      </c>
      <c r="E1612" t="s">
        <v>14</v>
      </c>
      <c r="F1612" t="s">
        <v>608</v>
      </c>
      <c r="G1612" t="s">
        <v>26</v>
      </c>
      <c r="H1612" t="s">
        <v>647</v>
      </c>
      <c r="I1612" t="s">
        <v>41</v>
      </c>
      <c r="J1612" t="s">
        <v>1306</v>
      </c>
      <c r="K1612">
        <v>0</v>
      </c>
      <c r="L1612">
        <v>5</v>
      </c>
      <c r="M1612">
        <v>3</v>
      </c>
      <c r="N1612">
        <v>0</v>
      </c>
    </row>
    <row r="1613" spans="1:14">
      <c r="A1613">
        <v>1612</v>
      </c>
      <c r="B1613" t="s">
        <v>346</v>
      </c>
      <c r="C1613" t="s">
        <v>447</v>
      </c>
      <c r="D1613" t="s">
        <v>552</v>
      </c>
      <c r="E1613" t="s">
        <v>14</v>
      </c>
      <c r="F1613" t="s">
        <v>349</v>
      </c>
      <c r="G1613" t="s">
        <v>26</v>
      </c>
      <c r="H1613" t="s">
        <v>553</v>
      </c>
      <c r="I1613" t="s">
        <v>141</v>
      </c>
      <c r="J1613" t="s">
        <v>1307</v>
      </c>
      <c r="K1613">
        <v>0</v>
      </c>
      <c r="L1613">
        <v>7</v>
      </c>
      <c r="M1613">
        <v>3</v>
      </c>
      <c r="N1613">
        <v>0</v>
      </c>
    </row>
    <row r="1614" spans="1:14">
      <c r="A1614">
        <v>1613</v>
      </c>
      <c r="B1614" t="s">
        <v>346</v>
      </c>
      <c r="C1614" t="s">
        <v>1635</v>
      </c>
      <c r="D1614" t="s">
        <v>1616</v>
      </c>
      <c r="E1614" t="s">
        <v>1308</v>
      </c>
      <c r="J1614" t="s">
        <v>1919</v>
      </c>
      <c r="N1614">
        <v>0</v>
      </c>
    </row>
    <row r="1615" spans="1:14">
      <c r="A1615">
        <v>1614</v>
      </c>
      <c r="B1615" t="s">
        <v>346</v>
      </c>
      <c r="C1615" t="s">
        <v>392</v>
      </c>
      <c r="D1615" t="s">
        <v>657</v>
      </c>
      <c r="E1615" t="s">
        <v>14</v>
      </c>
      <c r="G1615" t="s">
        <v>16</v>
      </c>
      <c r="I1615" t="s">
        <v>1151</v>
      </c>
      <c r="K1615">
        <v>0</v>
      </c>
      <c r="L1615">
        <v>0</v>
      </c>
      <c r="M1615">
        <v>0</v>
      </c>
      <c r="N1615">
        <v>0</v>
      </c>
    </row>
  </sheetData>
  <conditionalFormatting sqref="J1:J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3458-3273-4FE9-8C22-6315EAF38846}">
  <dimension ref="A1:N1616"/>
  <sheetViews>
    <sheetView workbookViewId="0">
      <selection activeCell="V14" sqref="V14"/>
    </sheetView>
  </sheetViews>
  <sheetFormatPr defaultRowHeight="15"/>
  <cols>
    <col min="1" max="1" width="5.5703125" bestFit="1" customWidth="1"/>
    <col min="2" max="2" width="11.85546875" customWidth="1"/>
    <col min="3" max="3" width="15.5703125" bestFit="1" customWidth="1"/>
    <col min="4" max="4" width="15.42578125" bestFit="1" customWidth="1"/>
    <col min="5" max="5" width="14.42578125" bestFit="1" customWidth="1"/>
    <col min="6" max="6" width="10.7109375" bestFit="1" customWidth="1"/>
    <col min="7" max="7" width="12.140625" bestFit="1" customWidth="1"/>
    <col min="8" max="9" width="14.42578125" bestFit="1" customWidth="1"/>
    <col min="10" max="10" width="27.85546875" bestFit="1" customWidth="1"/>
    <col min="11" max="11" width="23.140625" customWidth="1"/>
    <col min="12" max="12" width="9.85546875" customWidth="1"/>
    <col min="13" max="13" width="12.5703125" customWidth="1"/>
    <col min="14" max="14" width="15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1582</v>
      </c>
      <c r="L1" t="s">
        <v>1583</v>
      </c>
      <c r="M1" t="s">
        <v>1584</v>
      </c>
      <c r="N1" t="s">
        <v>1585</v>
      </c>
    </row>
    <row r="2" spans="1:14">
      <c r="A2">
        <v>0</v>
      </c>
      <c r="E2" t="s">
        <v>1586</v>
      </c>
      <c r="J2" t="s">
        <v>1705</v>
      </c>
    </row>
    <row r="3" spans="1:14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20</v>
      </c>
      <c r="J3" t="s">
        <v>19</v>
      </c>
      <c r="K3">
        <v>9</v>
      </c>
      <c r="L3">
        <v>1</v>
      </c>
      <c r="M3">
        <v>1</v>
      </c>
      <c r="N3">
        <v>0</v>
      </c>
    </row>
    <row r="4" spans="1:14">
      <c r="A4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20</v>
      </c>
      <c r="J4" t="s">
        <v>21</v>
      </c>
      <c r="K4">
        <v>8</v>
      </c>
      <c r="L4">
        <v>1</v>
      </c>
      <c r="M4">
        <v>1</v>
      </c>
      <c r="N4">
        <v>0</v>
      </c>
    </row>
    <row r="5" spans="1:14">
      <c r="A5">
        <v>3</v>
      </c>
      <c r="B5" t="s">
        <v>11</v>
      </c>
      <c r="C5" t="s">
        <v>12</v>
      </c>
      <c r="D5" t="s">
        <v>13</v>
      </c>
      <c r="E5" t="s">
        <v>22</v>
      </c>
      <c r="F5" t="s">
        <v>15</v>
      </c>
      <c r="G5" t="s">
        <v>16</v>
      </c>
      <c r="H5" t="s">
        <v>17</v>
      </c>
      <c r="I5" t="s">
        <v>20</v>
      </c>
      <c r="J5" t="s">
        <v>24</v>
      </c>
      <c r="K5">
        <v>7</v>
      </c>
      <c r="L5">
        <v>1</v>
      </c>
      <c r="M5">
        <v>1</v>
      </c>
      <c r="N5">
        <v>0</v>
      </c>
    </row>
    <row r="6" spans="1:14">
      <c r="A6">
        <v>4</v>
      </c>
      <c r="B6" t="s">
        <v>11</v>
      </c>
      <c r="C6" t="s">
        <v>12</v>
      </c>
      <c r="D6" t="s">
        <v>25</v>
      </c>
      <c r="E6" t="s">
        <v>14</v>
      </c>
      <c r="F6" t="s">
        <v>15</v>
      </c>
      <c r="G6" t="s">
        <v>26</v>
      </c>
      <c r="H6" t="s">
        <v>1657</v>
      </c>
      <c r="I6" t="s">
        <v>20</v>
      </c>
      <c r="J6" t="s">
        <v>28</v>
      </c>
      <c r="K6">
        <v>7</v>
      </c>
      <c r="L6">
        <v>2</v>
      </c>
      <c r="M6">
        <v>1</v>
      </c>
      <c r="N6">
        <v>0</v>
      </c>
    </row>
    <row r="7" spans="1:14">
      <c r="A7">
        <v>5</v>
      </c>
      <c r="B7" t="s">
        <v>11</v>
      </c>
      <c r="C7" t="s">
        <v>12</v>
      </c>
      <c r="D7" t="s">
        <v>25</v>
      </c>
      <c r="E7" t="s">
        <v>14</v>
      </c>
      <c r="F7" t="s">
        <v>15</v>
      </c>
      <c r="G7" t="s">
        <v>26</v>
      </c>
      <c r="H7" t="s">
        <v>1657</v>
      </c>
      <c r="I7" t="s">
        <v>20</v>
      </c>
      <c r="J7" t="s">
        <v>30</v>
      </c>
      <c r="K7">
        <v>6</v>
      </c>
      <c r="L7">
        <v>3</v>
      </c>
      <c r="M7">
        <v>1</v>
      </c>
      <c r="N7">
        <v>0</v>
      </c>
    </row>
    <row r="8" spans="1:14">
      <c r="A8">
        <v>6</v>
      </c>
      <c r="B8" t="s">
        <v>11</v>
      </c>
      <c r="C8" t="s">
        <v>12</v>
      </c>
      <c r="D8" t="s">
        <v>25</v>
      </c>
      <c r="E8" t="s">
        <v>22</v>
      </c>
      <c r="F8" t="s">
        <v>15</v>
      </c>
      <c r="G8" t="s">
        <v>26</v>
      </c>
      <c r="H8" t="s">
        <v>1657</v>
      </c>
      <c r="I8" t="s">
        <v>20</v>
      </c>
      <c r="J8" t="s">
        <v>31</v>
      </c>
      <c r="K8">
        <v>4</v>
      </c>
      <c r="L8">
        <v>5</v>
      </c>
      <c r="M8">
        <v>1</v>
      </c>
      <c r="N8">
        <v>0</v>
      </c>
    </row>
    <row r="9" spans="1:14">
      <c r="A9">
        <v>7</v>
      </c>
      <c r="B9" t="s">
        <v>11</v>
      </c>
      <c r="C9" t="s">
        <v>12</v>
      </c>
      <c r="D9" t="s">
        <v>25</v>
      </c>
      <c r="E9" t="s">
        <v>22</v>
      </c>
      <c r="F9" t="s">
        <v>15</v>
      </c>
      <c r="G9" t="s">
        <v>26</v>
      </c>
      <c r="H9" t="s">
        <v>1657</v>
      </c>
      <c r="I9" t="s">
        <v>20</v>
      </c>
      <c r="J9" t="s">
        <v>32</v>
      </c>
      <c r="K9">
        <v>5</v>
      </c>
      <c r="L9">
        <v>3</v>
      </c>
      <c r="M9">
        <v>1</v>
      </c>
      <c r="N9">
        <v>0</v>
      </c>
    </row>
    <row r="10" spans="1:14">
      <c r="A10">
        <v>8</v>
      </c>
      <c r="B10" t="s">
        <v>11</v>
      </c>
      <c r="C10" t="s">
        <v>12</v>
      </c>
      <c r="D10" t="s">
        <v>33</v>
      </c>
      <c r="E10" t="s">
        <v>34</v>
      </c>
      <c r="F10" t="s">
        <v>15</v>
      </c>
      <c r="G10" t="s">
        <v>35</v>
      </c>
      <c r="H10" t="s">
        <v>1657</v>
      </c>
      <c r="I10" t="s">
        <v>37</v>
      </c>
      <c r="J10" t="s">
        <v>38</v>
      </c>
      <c r="K10">
        <v>2</v>
      </c>
      <c r="L10">
        <v>7</v>
      </c>
      <c r="M10">
        <v>2</v>
      </c>
      <c r="N10">
        <v>0</v>
      </c>
    </row>
    <row r="11" spans="1:14">
      <c r="A11">
        <v>9</v>
      </c>
      <c r="B11" t="s">
        <v>11</v>
      </c>
      <c r="C11" t="s">
        <v>12</v>
      </c>
      <c r="D11" t="s">
        <v>33</v>
      </c>
      <c r="E11" t="s">
        <v>14</v>
      </c>
      <c r="F11" t="s">
        <v>15</v>
      </c>
      <c r="G11" t="s">
        <v>35</v>
      </c>
      <c r="H11" t="s">
        <v>1657</v>
      </c>
      <c r="I11" t="s">
        <v>37</v>
      </c>
      <c r="J11" t="s">
        <v>39</v>
      </c>
      <c r="K11">
        <v>4</v>
      </c>
      <c r="L11">
        <v>5</v>
      </c>
      <c r="M11">
        <v>1</v>
      </c>
      <c r="N11">
        <v>0</v>
      </c>
    </row>
    <row r="12" spans="1:14">
      <c r="A12">
        <v>10</v>
      </c>
      <c r="B12" t="s">
        <v>11</v>
      </c>
      <c r="C12" t="s">
        <v>12</v>
      </c>
      <c r="D12" t="s">
        <v>33</v>
      </c>
      <c r="E12" t="s">
        <v>14</v>
      </c>
      <c r="F12" t="s">
        <v>15</v>
      </c>
      <c r="G12" t="s">
        <v>35</v>
      </c>
      <c r="H12" t="s">
        <v>1657</v>
      </c>
      <c r="I12" t="s">
        <v>41</v>
      </c>
      <c r="J12" t="s">
        <v>42</v>
      </c>
      <c r="K12">
        <v>4</v>
      </c>
      <c r="L12">
        <v>4</v>
      </c>
      <c r="M12">
        <v>1</v>
      </c>
      <c r="N12">
        <v>0</v>
      </c>
    </row>
    <row r="13" spans="1:14">
      <c r="A13">
        <v>11</v>
      </c>
      <c r="B13" t="s">
        <v>11</v>
      </c>
      <c r="C13" t="s">
        <v>12</v>
      </c>
      <c r="D13" t="s">
        <v>33</v>
      </c>
      <c r="E13" t="s">
        <v>52</v>
      </c>
      <c r="F13" t="s">
        <v>15</v>
      </c>
      <c r="G13" t="s">
        <v>35</v>
      </c>
      <c r="H13" t="s">
        <v>1657</v>
      </c>
      <c r="I13" t="s">
        <v>41</v>
      </c>
      <c r="J13" t="s">
        <v>44</v>
      </c>
      <c r="K13">
        <v>3</v>
      </c>
      <c r="L13">
        <v>5</v>
      </c>
      <c r="M13">
        <v>2</v>
      </c>
      <c r="N13">
        <v>0</v>
      </c>
    </row>
    <row r="14" spans="1:14">
      <c r="A14">
        <v>12</v>
      </c>
      <c r="B14" t="s">
        <v>11</v>
      </c>
      <c r="C14" t="s">
        <v>45</v>
      </c>
      <c r="D14" t="s">
        <v>46</v>
      </c>
      <c r="E14" t="s">
        <v>14</v>
      </c>
      <c r="F14" t="s">
        <v>15</v>
      </c>
      <c r="G14" t="s">
        <v>47</v>
      </c>
      <c r="H14" t="s">
        <v>1657</v>
      </c>
      <c r="I14" t="s">
        <v>41</v>
      </c>
      <c r="J14" t="s">
        <v>49</v>
      </c>
      <c r="K14">
        <v>8</v>
      </c>
      <c r="L14">
        <v>1</v>
      </c>
      <c r="M14">
        <v>1</v>
      </c>
      <c r="N14">
        <v>0</v>
      </c>
    </row>
    <row r="15" spans="1:14">
      <c r="A15">
        <v>13</v>
      </c>
      <c r="B15" t="s">
        <v>11</v>
      </c>
      <c r="C15" t="s">
        <v>45</v>
      </c>
      <c r="D15" t="s">
        <v>46</v>
      </c>
      <c r="E15" t="s">
        <v>14</v>
      </c>
      <c r="F15" t="s">
        <v>15</v>
      </c>
      <c r="G15" t="s">
        <v>47</v>
      </c>
      <c r="H15" t="s">
        <v>1657</v>
      </c>
      <c r="I15" t="s">
        <v>41</v>
      </c>
      <c r="J15" t="s">
        <v>50</v>
      </c>
      <c r="K15">
        <v>8</v>
      </c>
      <c r="L15">
        <v>1</v>
      </c>
      <c r="M15">
        <v>1</v>
      </c>
      <c r="N15">
        <v>0</v>
      </c>
    </row>
    <row r="16" spans="1:14">
      <c r="A16">
        <v>14</v>
      </c>
      <c r="B16" t="s">
        <v>11</v>
      </c>
      <c r="C16" t="s">
        <v>12</v>
      </c>
      <c r="D16" t="s">
        <v>51</v>
      </c>
      <c r="E16" t="s">
        <v>52</v>
      </c>
      <c r="F16" t="s">
        <v>15</v>
      </c>
      <c r="G16" t="s">
        <v>47</v>
      </c>
      <c r="H16" t="s">
        <v>1657</v>
      </c>
      <c r="I16" t="s">
        <v>53</v>
      </c>
      <c r="J16" t="s">
        <v>54</v>
      </c>
      <c r="K16">
        <v>9</v>
      </c>
      <c r="L16">
        <v>1</v>
      </c>
      <c r="M16">
        <v>1</v>
      </c>
      <c r="N16">
        <v>0</v>
      </c>
    </row>
    <row r="17" spans="1:14">
      <c r="A17">
        <v>15</v>
      </c>
      <c r="B17" t="s">
        <v>11</v>
      </c>
      <c r="C17" t="s">
        <v>45</v>
      </c>
      <c r="D17" t="s">
        <v>46</v>
      </c>
      <c r="E17" t="s">
        <v>52</v>
      </c>
      <c r="F17" t="s">
        <v>15</v>
      </c>
      <c r="G17" t="s">
        <v>47</v>
      </c>
      <c r="H17" t="s">
        <v>1657</v>
      </c>
      <c r="I17" t="s">
        <v>18</v>
      </c>
      <c r="J17" t="s">
        <v>55</v>
      </c>
      <c r="K17">
        <v>6</v>
      </c>
      <c r="L17">
        <v>1</v>
      </c>
      <c r="M17">
        <v>1</v>
      </c>
      <c r="N17">
        <v>0</v>
      </c>
    </row>
    <row r="18" spans="1:14">
      <c r="A18">
        <v>16</v>
      </c>
      <c r="B18" t="s">
        <v>11</v>
      </c>
      <c r="C18" t="s">
        <v>12</v>
      </c>
      <c r="D18" t="s">
        <v>51</v>
      </c>
      <c r="E18" t="s">
        <v>52</v>
      </c>
      <c r="F18" t="s">
        <v>15</v>
      </c>
      <c r="G18" t="s">
        <v>47</v>
      </c>
      <c r="H18" t="s">
        <v>1657</v>
      </c>
      <c r="I18" t="s">
        <v>41</v>
      </c>
      <c r="J18" t="s">
        <v>56</v>
      </c>
      <c r="K18">
        <v>9</v>
      </c>
      <c r="L18">
        <v>1</v>
      </c>
      <c r="M18">
        <v>1</v>
      </c>
      <c r="N18">
        <v>0</v>
      </c>
    </row>
    <row r="19" spans="1:14">
      <c r="A19">
        <v>17</v>
      </c>
      <c r="B19" t="s">
        <v>11</v>
      </c>
      <c r="C19" t="s">
        <v>45</v>
      </c>
      <c r="D19" t="s">
        <v>46</v>
      </c>
      <c r="E19" t="s">
        <v>52</v>
      </c>
      <c r="F19" t="s">
        <v>15</v>
      </c>
      <c r="G19" t="s">
        <v>47</v>
      </c>
      <c r="H19" t="s">
        <v>1657</v>
      </c>
      <c r="I19" t="s">
        <v>41</v>
      </c>
      <c r="J19" t="s">
        <v>58</v>
      </c>
      <c r="K19">
        <v>7</v>
      </c>
      <c r="L19">
        <v>1</v>
      </c>
      <c r="M19">
        <v>1</v>
      </c>
      <c r="N19">
        <v>0</v>
      </c>
    </row>
    <row r="20" spans="1:14">
      <c r="A20">
        <v>18</v>
      </c>
      <c r="B20" t="s">
        <v>11</v>
      </c>
      <c r="C20" t="s">
        <v>12</v>
      </c>
      <c r="D20" t="s">
        <v>51</v>
      </c>
      <c r="E20" t="s">
        <v>14</v>
      </c>
      <c r="F20" t="s">
        <v>15</v>
      </c>
      <c r="G20" t="s">
        <v>47</v>
      </c>
      <c r="H20" t="s">
        <v>1657</v>
      </c>
      <c r="I20" t="s">
        <v>41</v>
      </c>
      <c r="J20" t="s">
        <v>60</v>
      </c>
      <c r="K20">
        <v>9</v>
      </c>
      <c r="L20">
        <v>1</v>
      </c>
      <c r="M20">
        <v>1</v>
      </c>
      <c r="N20">
        <v>0</v>
      </c>
    </row>
    <row r="21" spans="1:14">
      <c r="A21">
        <v>19</v>
      </c>
      <c r="B21" t="s">
        <v>11</v>
      </c>
      <c r="C21" t="s">
        <v>12</v>
      </c>
      <c r="D21" t="s">
        <v>51</v>
      </c>
      <c r="E21" t="s">
        <v>14</v>
      </c>
      <c r="F21" t="s">
        <v>15</v>
      </c>
      <c r="G21" t="s">
        <v>35</v>
      </c>
      <c r="H21" t="s">
        <v>1657</v>
      </c>
      <c r="I21" t="s">
        <v>41</v>
      </c>
      <c r="J21" t="s">
        <v>61</v>
      </c>
      <c r="K21">
        <v>8</v>
      </c>
      <c r="L21">
        <v>1</v>
      </c>
      <c r="M21">
        <v>1</v>
      </c>
      <c r="N21">
        <v>0</v>
      </c>
    </row>
    <row r="22" spans="1:14">
      <c r="A22">
        <v>20</v>
      </c>
      <c r="B22" t="s">
        <v>11</v>
      </c>
      <c r="C22" t="s">
        <v>45</v>
      </c>
      <c r="D22" t="s">
        <v>46</v>
      </c>
      <c r="E22" t="s">
        <v>52</v>
      </c>
      <c r="F22" t="s">
        <v>15</v>
      </c>
      <c r="G22" t="s">
        <v>47</v>
      </c>
      <c r="H22" t="s">
        <v>1657</v>
      </c>
      <c r="I22" t="s">
        <v>41</v>
      </c>
      <c r="J22" t="s">
        <v>62</v>
      </c>
      <c r="K22">
        <v>7</v>
      </c>
      <c r="L22">
        <v>1</v>
      </c>
      <c r="M22">
        <v>1</v>
      </c>
      <c r="N22">
        <v>0</v>
      </c>
    </row>
    <row r="23" spans="1:14">
      <c r="A23">
        <v>21</v>
      </c>
      <c r="B23" t="s">
        <v>11</v>
      </c>
      <c r="C23" t="s">
        <v>45</v>
      </c>
      <c r="D23" t="s">
        <v>46</v>
      </c>
      <c r="E23" t="s">
        <v>14</v>
      </c>
      <c r="F23" t="s">
        <v>15</v>
      </c>
      <c r="G23" t="s">
        <v>47</v>
      </c>
      <c r="H23" t="s">
        <v>1657</v>
      </c>
      <c r="I23" t="s">
        <v>43</v>
      </c>
      <c r="J23" t="s">
        <v>63</v>
      </c>
      <c r="K23">
        <v>7</v>
      </c>
      <c r="L23">
        <v>1</v>
      </c>
      <c r="M23">
        <v>1</v>
      </c>
      <c r="N23">
        <v>0</v>
      </c>
    </row>
    <row r="24" spans="1:14">
      <c r="A24">
        <v>22</v>
      </c>
      <c r="B24" t="s">
        <v>11</v>
      </c>
      <c r="C24" t="s">
        <v>12</v>
      </c>
      <c r="D24" t="s">
        <v>51</v>
      </c>
      <c r="E24" t="s">
        <v>34</v>
      </c>
      <c r="F24" t="s">
        <v>15</v>
      </c>
      <c r="G24" t="s">
        <v>35</v>
      </c>
      <c r="H24" t="s">
        <v>1657</v>
      </c>
      <c r="I24" t="s">
        <v>41</v>
      </c>
      <c r="J24" t="s">
        <v>65</v>
      </c>
      <c r="K24">
        <v>7</v>
      </c>
      <c r="L24">
        <v>2</v>
      </c>
      <c r="M24">
        <v>1</v>
      </c>
      <c r="N24">
        <v>0</v>
      </c>
    </row>
    <row r="25" spans="1:14">
      <c r="A25">
        <v>23</v>
      </c>
      <c r="B25" t="s">
        <v>11</v>
      </c>
      <c r="C25" t="s">
        <v>45</v>
      </c>
      <c r="D25" t="s">
        <v>46</v>
      </c>
      <c r="E25" t="s">
        <v>52</v>
      </c>
      <c r="F25" t="s">
        <v>15</v>
      </c>
      <c r="G25" t="s">
        <v>47</v>
      </c>
      <c r="H25" t="s">
        <v>1657</v>
      </c>
      <c r="I25" t="s">
        <v>41</v>
      </c>
      <c r="J25" t="s">
        <v>66</v>
      </c>
      <c r="K25">
        <v>7</v>
      </c>
      <c r="L25">
        <v>1</v>
      </c>
      <c r="M25">
        <v>1</v>
      </c>
      <c r="N25">
        <v>0</v>
      </c>
    </row>
    <row r="26" spans="1:14">
      <c r="A26">
        <v>24</v>
      </c>
      <c r="B26" t="s">
        <v>11</v>
      </c>
      <c r="C26" t="s">
        <v>45</v>
      </c>
      <c r="D26" t="s">
        <v>67</v>
      </c>
      <c r="E26" t="s">
        <v>14</v>
      </c>
      <c r="F26" t="s">
        <v>15</v>
      </c>
      <c r="G26" t="s">
        <v>35</v>
      </c>
      <c r="H26" t="s">
        <v>68</v>
      </c>
      <c r="I26" t="s">
        <v>18</v>
      </c>
      <c r="J26" t="s">
        <v>69</v>
      </c>
      <c r="K26">
        <v>3</v>
      </c>
      <c r="L26">
        <v>5</v>
      </c>
      <c r="M26">
        <v>1</v>
      </c>
      <c r="N26">
        <v>0</v>
      </c>
    </row>
    <row r="27" spans="1:14">
      <c r="A27">
        <v>25</v>
      </c>
      <c r="B27" t="s">
        <v>11</v>
      </c>
      <c r="C27" t="s">
        <v>45</v>
      </c>
      <c r="D27" t="s">
        <v>46</v>
      </c>
      <c r="E27" t="s">
        <v>34</v>
      </c>
      <c r="F27" t="s">
        <v>15</v>
      </c>
      <c r="G27" t="s">
        <v>35</v>
      </c>
      <c r="H27" t="s">
        <v>68</v>
      </c>
      <c r="I27" t="s">
        <v>18</v>
      </c>
      <c r="J27" t="s">
        <v>70</v>
      </c>
      <c r="K27">
        <v>6</v>
      </c>
      <c r="L27">
        <v>2</v>
      </c>
      <c r="M27">
        <v>1</v>
      </c>
      <c r="N27">
        <v>0</v>
      </c>
    </row>
    <row r="28" spans="1:14">
      <c r="A28">
        <v>26</v>
      </c>
      <c r="B28" t="s">
        <v>11</v>
      </c>
      <c r="C28" t="s">
        <v>45</v>
      </c>
      <c r="D28" t="s">
        <v>67</v>
      </c>
      <c r="E28" t="s">
        <v>14</v>
      </c>
      <c r="F28" t="s">
        <v>15</v>
      </c>
      <c r="G28" t="s">
        <v>35</v>
      </c>
      <c r="H28" t="s">
        <v>68</v>
      </c>
      <c r="I28" t="s">
        <v>18</v>
      </c>
      <c r="J28" t="s">
        <v>1658</v>
      </c>
      <c r="K28">
        <v>3</v>
      </c>
      <c r="L28">
        <v>7</v>
      </c>
      <c r="M28">
        <v>3</v>
      </c>
      <c r="N28">
        <v>0</v>
      </c>
    </row>
    <row r="29" spans="1:14">
      <c r="A29">
        <v>27</v>
      </c>
      <c r="B29" t="s">
        <v>11</v>
      </c>
      <c r="C29" t="s">
        <v>45</v>
      </c>
      <c r="D29" t="s">
        <v>67</v>
      </c>
      <c r="E29" t="s">
        <v>14</v>
      </c>
      <c r="F29" t="s">
        <v>15</v>
      </c>
      <c r="G29" t="s">
        <v>35</v>
      </c>
      <c r="H29" t="s">
        <v>68</v>
      </c>
      <c r="I29" t="s">
        <v>18</v>
      </c>
      <c r="J29" t="s">
        <v>1659</v>
      </c>
      <c r="K29">
        <v>3</v>
      </c>
      <c r="L29">
        <v>8</v>
      </c>
      <c r="M29">
        <v>3</v>
      </c>
      <c r="N29">
        <v>0</v>
      </c>
    </row>
    <row r="30" spans="1:14">
      <c r="A30">
        <v>28</v>
      </c>
      <c r="B30" t="s">
        <v>11</v>
      </c>
      <c r="C30" t="s">
        <v>45</v>
      </c>
      <c r="D30" t="s">
        <v>46</v>
      </c>
      <c r="E30" t="s">
        <v>34</v>
      </c>
      <c r="F30" t="s">
        <v>15</v>
      </c>
      <c r="G30" t="s">
        <v>35</v>
      </c>
      <c r="H30" t="s">
        <v>68</v>
      </c>
      <c r="I30" t="s">
        <v>73</v>
      </c>
      <c r="J30" t="s">
        <v>74</v>
      </c>
      <c r="K30">
        <v>6</v>
      </c>
      <c r="L30">
        <v>3</v>
      </c>
      <c r="M30">
        <v>2</v>
      </c>
      <c r="N30">
        <v>0</v>
      </c>
    </row>
    <row r="31" spans="1:14">
      <c r="A31">
        <v>29</v>
      </c>
      <c r="B31" t="s">
        <v>11</v>
      </c>
      <c r="C31" t="s">
        <v>45</v>
      </c>
      <c r="D31" t="s">
        <v>67</v>
      </c>
      <c r="E31" t="s">
        <v>34</v>
      </c>
      <c r="F31" t="s">
        <v>15</v>
      </c>
      <c r="G31" t="s">
        <v>75</v>
      </c>
      <c r="H31" t="s">
        <v>76</v>
      </c>
      <c r="I31" t="s">
        <v>43</v>
      </c>
      <c r="J31" t="s">
        <v>77</v>
      </c>
      <c r="K31">
        <v>4</v>
      </c>
      <c r="L31">
        <v>5</v>
      </c>
      <c r="M31">
        <v>2</v>
      </c>
      <c r="N31">
        <v>0</v>
      </c>
    </row>
    <row r="32" spans="1:14">
      <c r="A32">
        <v>30</v>
      </c>
      <c r="B32" t="s">
        <v>11</v>
      </c>
      <c r="C32" t="s">
        <v>45</v>
      </c>
      <c r="D32" t="s">
        <v>67</v>
      </c>
      <c r="E32" t="s">
        <v>34</v>
      </c>
      <c r="F32" t="s">
        <v>15</v>
      </c>
      <c r="G32" t="s">
        <v>75</v>
      </c>
      <c r="H32" t="s">
        <v>76</v>
      </c>
      <c r="I32" t="s">
        <v>27</v>
      </c>
      <c r="J32" t="s">
        <v>78</v>
      </c>
      <c r="K32">
        <v>4</v>
      </c>
      <c r="L32">
        <v>5</v>
      </c>
      <c r="M32">
        <v>1</v>
      </c>
      <c r="N32">
        <v>0</v>
      </c>
    </row>
    <row r="33" spans="1:14">
      <c r="A33">
        <v>31</v>
      </c>
      <c r="B33" t="s">
        <v>11</v>
      </c>
      <c r="C33" t="s">
        <v>45</v>
      </c>
      <c r="D33" t="s">
        <v>67</v>
      </c>
      <c r="E33" t="s">
        <v>14</v>
      </c>
      <c r="F33" t="s">
        <v>15</v>
      </c>
      <c r="G33" t="s">
        <v>75</v>
      </c>
      <c r="H33" t="s">
        <v>76</v>
      </c>
      <c r="I33" t="s">
        <v>684</v>
      </c>
      <c r="J33" t="s">
        <v>79</v>
      </c>
      <c r="K33">
        <v>3</v>
      </c>
      <c r="L33">
        <v>3</v>
      </c>
      <c r="M33">
        <v>1</v>
      </c>
      <c r="N33">
        <v>0</v>
      </c>
    </row>
    <row r="34" spans="1:14">
      <c r="A34">
        <v>32</v>
      </c>
      <c r="B34" t="s">
        <v>11</v>
      </c>
      <c r="C34" t="s">
        <v>45</v>
      </c>
      <c r="D34" t="s">
        <v>67</v>
      </c>
      <c r="E34" t="s">
        <v>80</v>
      </c>
      <c r="F34" t="s">
        <v>15</v>
      </c>
      <c r="G34" t="s">
        <v>75</v>
      </c>
      <c r="H34" t="s">
        <v>81</v>
      </c>
      <c r="I34" t="s">
        <v>41</v>
      </c>
      <c r="J34" t="s">
        <v>82</v>
      </c>
      <c r="K34">
        <v>5</v>
      </c>
      <c r="L34">
        <v>5</v>
      </c>
      <c r="M34">
        <v>1</v>
      </c>
      <c r="N34">
        <v>0</v>
      </c>
    </row>
    <row r="35" spans="1:14">
      <c r="A35">
        <v>33</v>
      </c>
      <c r="B35" t="s">
        <v>11</v>
      </c>
      <c r="C35" t="s">
        <v>45</v>
      </c>
      <c r="D35" t="s">
        <v>83</v>
      </c>
      <c r="E35" t="s">
        <v>14</v>
      </c>
      <c r="F35" t="s">
        <v>15</v>
      </c>
      <c r="G35" t="s">
        <v>75</v>
      </c>
      <c r="H35" t="s">
        <v>81</v>
      </c>
      <c r="I35" t="s">
        <v>684</v>
      </c>
      <c r="J35" t="s">
        <v>85</v>
      </c>
      <c r="K35">
        <v>4</v>
      </c>
      <c r="L35">
        <v>3</v>
      </c>
      <c r="M35">
        <v>1</v>
      </c>
      <c r="N35">
        <v>0</v>
      </c>
    </row>
    <row r="36" spans="1:14">
      <c r="A36">
        <v>34</v>
      </c>
      <c r="B36" t="s">
        <v>11</v>
      </c>
      <c r="C36" t="s">
        <v>45</v>
      </c>
      <c r="D36" t="s">
        <v>83</v>
      </c>
      <c r="E36" t="s">
        <v>80</v>
      </c>
      <c r="F36" t="s">
        <v>15</v>
      </c>
      <c r="G36" t="s">
        <v>75</v>
      </c>
      <c r="H36" t="s">
        <v>81</v>
      </c>
      <c r="I36" t="s">
        <v>684</v>
      </c>
      <c r="J36" t="s">
        <v>86</v>
      </c>
      <c r="K36">
        <v>6</v>
      </c>
      <c r="L36">
        <v>4</v>
      </c>
      <c r="M36">
        <v>1</v>
      </c>
      <c r="N36">
        <v>0</v>
      </c>
    </row>
    <row r="37" spans="1:14">
      <c r="A37">
        <v>35</v>
      </c>
      <c r="B37" t="s">
        <v>11</v>
      </c>
      <c r="C37" t="s">
        <v>45</v>
      </c>
      <c r="D37" t="s">
        <v>83</v>
      </c>
      <c r="E37" t="s">
        <v>22</v>
      </c>
      <c r="F37" t="s">
        <v>15</v>
      </c>
      <c r="G37" t="s">
        <v>75</v>
      </c>
      <c r="H37" t="s">
        <v>81</v>
      </c>
      <c r="I37" t="s">
        <v>684</v>
      </c>
      <c r="J37" t="s">
        <v>87</v>
      </c>
      <c r="K37">
        <v>7</v>
      </c>
      <c r="L37">
        <v>2</v>
      </c>
      <c r="M37">
        <v>1</v>
      </c>
      <c r="N37">
        <v>0</v>
      </c>
    </row>
    <row r="38" spans="1:14">
      <c r="A38">
        <v>36</v>
      </c>
      <c r="B38" t="s">
        <v>11</v>
      </c>
      <c r="C38" t="s">
        <v>45</v>
      </c>
      <c r="D38" t="s">
        <v>83</v>
      </c>
      <c r="E38" t="s">
        <v>22</v>
      </c>
      <c r="F38" t="s">
        <v>15</v>
      </c>
      <c r="G38" t="s">
        <v>75</v>
      </c>
      <c r="H38" t="s">
        <v>88</v>
      </c>
      <c r="I38" t="s">
        <v>41</v>
      </c>
      <c r="J38" t="s">
        <v>89</v>
      </c>
      <c r="K38">
        <v>5</v>
      </c>
      <c r="L38">
        <v>3</v>
      </c>
      <c r="M38">
        <v>1</v>
      </c>
      <c r="N38">
        <v>0</v>
      </c>
    </row>
    <row r="39" spans="1:14">
      <c r="A39">
        <v>37</v>
      </c>
      <c r="B39" t="s">
        <v>11</v>
      </c>
      <c r="C39" t="s">
        <v>45</v>
      </c>
      <c r="D39" t="s">
        <v>83</v>
      </c>
      <c r="E39" t="s">
        <v>80</v>
      </c>
      <c r="F39" t="s">
        <v>15</v>
      </c>
      <c r="G39" t="s">
        <v>75</v>
      </c>
      <c r="H39" t="s">
        <v>88</v>
      </c>
      <c r="I39" t="s">
        <v>41</v>
      </c>
      <c r="J39" t="s">
        <v>90</v>
      </c>
      <c r="K39">
        <v>6</v>
      </c>
      <c r="L39">
        <v>1</v>
      </c>
      <c r="M39">
        <v>1</v>
      </c>
      <c r="N39">
        <v>0</v>
      </c>
    </row>
    <row r="40" spans="1:14">
      <c r="A40">
        <v>38</v>
      </c>
      <c r="B40" t="s">
        <v>11</v>
      </c>
      <c r="C40" t="s">
        <v>45</v>
      </c>
      <c r="D40" t="s">
        <v>93</v>
      </c>
      <c r="E40" t="s">
        <v>80</v>
      </c>
      <c r="F40" t="s">
        <v>15</v>
      </c>
      <c r="G40" t="s">
        <v>75</v>
      </c>
      <c r="H40" t="s">
        <v>88</v>
      </c>
      <c r="I40" t="s">
        <v>43</v>
      </c>
      <c r="J40" t="s">
        <v>92</v>
      </c>
      <c r="K40">
        <v>7</v>
      </c>
      <c r="L40">
        <v>3</v>
      </c>
      <c r="M40">
        <v>1</v>
      </c>
      <c r="N40">
        <v>0</v>
      </c>
    </row>
    <row r="41" spans="1:14">
      <c r="A41">
        <v>39</v>
      </c>
      <c r="B41" t="s">
        <v>11</v>
      </c>
      <c r="C41" t="s">
        <v>45</v>
      </c>
      <c r="D41" t="s">
        <v>93</v>
      </c>
      <c r="E41" t="s">
        <v>80</v>
      </c>
      <c r="F41" t="s">
        <v>15</v>
      </c>
      <c r="G41" t="s">
        <v>75</v>
      </c>
      <c r="H41" t="s">
        <v>88</v>
      </c>
      <c r="I41" t="s">
        <v>1587</v>
      </c>
      <c r="J41" t="s">
        <v>94</v>
      </c>
      <c r="K41">
        <v>6</v>
      </c>
      <c r="L41">
        <v>2</v>
      </c>
      <c r="M41">
        <v>1</v>
      </c>
      <c r="N41">
        <v>0</v>
      </c>
    </row>
    <row r="42" spans="1:14">
      <c r="A42">
        <v>40</v>
      </c>
      <c r="B42" t="s">
        <v>11</v>
      </c>
      <c r="C42" t="s">
        <v>12</v>
      </c>
      <c r="D42" t="s">
        <v>64</v>
      </c>
      <c r="E42" t="s">
        <v>34</v>
      </c>
      <c r="F42" t="s">
        <v>15</v>
      </c>
      <c r="G42" t="s">
        <v>35</v>
      </c>
      <c r="H42" t="s">
        <v>1657</v>
      </c>
      <c r="I42" t="s">
        <v>41</v>
      </c>
      <c r="J42" t="s">
        <v>95</v>
      </c>
      <c r="K42">
        <v>6</v>
      </c>
      <c r="L42">
        <v>2</v>
      </c>
      <c r="M42">
        <v>1</v>
      </c>
      <c r="N42">
        <v>0</v>
      </c>
    </row>
    <row r="43" spans="1:14">
      <c r="A43">
        <v>41</v>
      </c>
      <c r="B43" t="s">
        <v>11</v>
      </c>
      <c r="C43" t="s">
        <v>12</v>
      </c>
      <c r="D43" t="s">
        <v>64</v>
      </c>
      <c r="E43" t="s">
        <v>34</v>
      </c>
      <c r="F43" t="s">
        <v>15</v>
      </c>
      <c r="G43" t="s">
        <v>35</v>
      </c>
      <c r="H43" t="s">
        <v>1657</v>
      </c>
      <c r="I43" t="s">
        <v>41</v>
      </c>
      <c r="J43" t="s">
        <v>97</v>
      </c>
      <c r="K43">
        <v>4</v>
      </c>
      <c r="L43">
        <v>3</v>
      </c>
      <c r="M43">
        <v>1</v>
      </c>
      <c r="N43">
        <v>0</v>
      </c>
    </row>
    <row r="44" spans="1:14">
      <c r="A44">
        <v>42</v>
      </c>
      <c r="B44" t="s">
        <v>11</v>
      </c>
      <c r="C44" t="s">
        <v>12</v>
      </c>
      <c r="D44" t="s">
        <v>64</v>
      </c>
      <c r="E44" t="s">
        <v>34</v>
      </c>
      <c r="F44" t="s">
        <v>15</v>
      </c>
      <c r="G44" t="s">
        <v>35</v>
      </c>
      <c r="H44" t="s">
        <v>1657</v>
      </c>
      <c r="I44" t="s">
        <v>43</v>
      </c>
      <c r="J44" t="s">
        <v>98</v>
      </c>
      <c r="K44">
        <v>5</v>
      </c>
      <c r="L44">
        <v>2</v>
      </c>
      <c r="M44">
        <v>1</v>
      </c>
      <c r="N44">
        <v>0</v>
      </c>
    </row>
    <row r="45" spans="1:14">
      <c r="A45">
        <v>43</v>
      </c>
      <c r="B45" t="s">
        <v>11</v>
      </c>
      <c r="C45" t="s">
        <v>12</v>
      </c>
      <c r="D45" t="s">
        <v>64</v>
      </c>
      <c r="E45" t="s">
        <v>80</v>
      </c>
      <c r="F45" t="s">
        <v>15</v>
      </c>
      <c r="G45" t="s">
        <v>35</v>
      </c>
      <c r="H45" t="s">
        <v>1657</v>
      </c>
      <c r="I45" t="s">
        <v>43</v>
      </c>
      <c r="J45" t="s">
        <v>99</v>
      </c>
      <c r="K45">
        <v>5</v>
      </c>
      <c r="L45">
        <v>3</v>
      </c>
      <c r="M45">
        <v>1</v>
      </c>
      <c r="N45">
        <v>0</v>
      </c>
    </row>
    <row r="46" spans="1:14">
      <c r="A46">
        <v>44</v>
      </c>
      <c r="B46" t="s">
        <v>11</v>
      </c>
      <c r="C46" t="s">
        <v>12</v>
      </c>
      <c r="D46" t="s">
        <v>64</v>
      </c>
      <c r="E46" t="s">
        <v>34</v>
      </c>
      <c r="F46" t="s">
        <v>15</v>
      </c>
      <c r="G46" t="s">
        <v>35</v>
      </c>
      <c r="H46" t="s">
        <v>1657</v>
      </c>
      <c r="I46" t="s">
        <v>43</v>
      </c>
      <c r="J46" t="s">
        <v>101</v>
      </c>
      <c r="K46">
        <v>5</v>
      </c>
      <c r="L46">
        <v>3</v>
      </c>
      <c r="M46">
        <v>1</v>
      </c>
      <c r="N46">
        <v>0</v>
      </c>
    </row>
    <row r="47" spans="1:14">
      <c r="A47">
        <v>45</v>
      </c>
      <c r="B47" t="s">
        <v>11</v>
      </c>
      <c r="C47" t="s">
        <v>12</v>
      </c>
      <c r="D47" t="s">
        <v>100</v>
      </c>
      <c r="E47" t="s">
        <v>80</v>
      </c>
      <c r="F47" t="s">
        <v>15</v>
      </c>
      <c r="G47" t="s">
        <v>35</v>
      </c>
      <c r="H47" t="s">
        <v>1657</v>
      </c>
      <c r="I47" t="s">
        <v>103</v>
      </c>
      <c r="J47" t="s">
        <v>104</v>
      </c>
      <c r="K47">
        <v>6</v>
      </c>
      <c r="L47">
        <v>5</v>
      </c>
      <c r="M47">
        <v>1</v>
      </c>
      <c r="N47">
        <v>0</v>
      </c>
    </row>
    <row r="48" spans="1:14">
      <c r="A48">
        <v>46</v>
      </c>
      <c r="B48" t="s">
        <v>11</v>
      </c>
      <c r="C48" t="s">
        <v>12</v>
      </c>
      <c r="D48" t="s">
        <v>100</v>
      </c>
      <c r="E48" t="s">
        <v>80</v>
      </c>
      <c r="F48" t="s">
        <v>15</v>
      </c>
      <c r="G48" t="s">
        <v>35</v>
      </c>
      <c r="H48" t="s">
        <v>102</v>
      </c>
      <c r="I48" t="s">
        <v>103</v>
      </c>
      <c r="J48" t="s">
        <v>105</v>
      </c>
      <c r="K48">
        <v>6</v>
      </c>
      <c r="L48">
        <v>5</v>
      </c>
      <c r="M48">
        <v>1</v>
      </c>
      <c r="N48">
        <v>0</v>
      </c>
    </row>
    <row r="49" spans="1:14">
      <c r="A49">
        <v>47</v>
      </c>
      <c r="B49" t="s">
        <v>11</v>
      </c>
      <c r="C49" t="s">
        <v>12</v>
      </c>
      <c r="D49" t="s">
        <v>100</v>
      </c>
      <c r="E49" t="s">
        <v>80</v>
      </c>
      <c r="F49" t="s">
        <v>15</v>
      </c>
      <c r="G49" t="s">
        <v>35</v>
      </c>
      <c r="H49" t="s">
        <v>102</v>
      </c>
      <c r="I49" t="s">
        <v>103</v>
      </c>
      <c r="J49" t="s">
        <v>106</v>
      </c>
      <c r="K49">
        <v>4</v>
      </c>
      <c r="L49">
        <v>5</v>
      </c>
      <c r="M49">
        <v>1</v>
      </c>
      <c r="N49">
        <v>0</v>
      </c>
    </row>
    <row r="50" spans="1:14">
      <c r="A50">
        <v>48</v>
      </c>
      <c r="B50" t="s">
        <v>11</v>
      </c>
      <c r="C50" t="s">
        <v>12</v>
      </c>
      <c r="D50" t="s">
        <v>107</v>
      </c>
      <c r="E50" t="s">
        <v>80</v>
      </c>
      <c r="F50" t="s">
        <v>15</v>
      </c>
      <c r="G50" t="s">
        <v>35</v>
      </c>
      <c r="H50" t="s">
        <v>102</v>
      </c>
      <c r="I50" t="s">
        <v>103</v>
      </c>
      <c r="J50" t="s">
        <v>108</v>
      </c>
      <c r="K50">
        <v>5</v>
      </c>
      <c r="L50">
        <v>4</v>
      </c>
      <c r="M50">
        <v>1</v>
      </c>
      <c r="N50">
        <v>0</v>
      </c>
    </row>
    <row r="51" spans="1:14">
      <c r="A51">
        <v>49</v>
      </c>
      <c r="B51" t="s">
        <v>11</v>
      </c>
      <c r="C51" t="s">
        <v>12</v>
      </c>
      <c r="D51" t="s">
        <v>107</v>
      </c>
      <c r="E51" t="s">
        <v>80</v>
      </c>
      <c r="F51" t="s">
        <v>15</v>
      </c>
      <c r="G51" t="s">
        <v>35</v>
      </c>
      <c r="H51" t="s">
        <v>102</v>
      </c>
      <c r="I51" t="s">
        <v>1587</v>
      </c>
      <c r="J51" t="s">
        <v>109</v>
      </c>
      <c r="K51">
        <v>7</v>
      </c>
      <c r="L51">
        <v>2</v>
      </c>
      <c r="M51">
        <v>1</v>
      </c>
      <c r="N51">
        <v>0</v>
      </c>
    </row>
    <row r="52" spans="1:14">
      <c r="A52">
        <v>50</v>
      </c>
      <c r="B52" t="s">
        <v>11</v>
      </c>
      <c r="C52" t="s">
        <v>12</v>
      </c>
      <c r="D52" t="s">
        <v>107</v>
      </c>
      <c r="E52" t="s">
        <v>80</v>
      </c>
      <c r="F52" t="s">
        <v>15</v>
      </c>
      <c r="G52" t="s">
        <v>75</v>
      </c>
      <c r="H52" t="s">
        <v>102</v>
      </c>
      <c r="I52" t="s">
        <v>27</v>
      </c>
      <c r="J52" t="s">
        <v>110</v>
      </c>
      <c r="K52">
        <v>8</v>
      </c>
      <c r="L52">
        <v>1</v>
      </c>
      <c r="M52">
        <v>1</v>
      </c>
      <c r="N52">
        <v>0</v>
      </c>
    </row>
    <row r="53" spans="1:14">
      <c r="A53">
        <v>51</v>
      </c>
      <c r="B53" t="s">
        <v>11</v>
      </c>
      <c r="C53" t="s">
        <v>12</v>
      </c>
      <c r="D53" t="s">
        <v>100</v>
      </c>
      <c r="E53" t="s">
        <v>34</v>
      </c>
      <c r="F53" t="s">
        <v>15</v>
      </c>
      <c r="G53" t="s">
        <v>35</v>
      </c>
      <c r="H53" t="s">
        <v>1657</v>
      </c>
      <c r="I53" t="s">
        <v>103</v>
      </c>
      <c r="J53" t="s">
        <v>112</v>
      </c>
      <c r="K53">
        <v>5</v>
      </c>
      <c r="L53">
        <v>3</v>
      </c>
      <c r="M53">
        <v>1</v>
      </c>
      <c r="N53">
        <v>0</v>
      </c>
    </row>
    <row r="54" spans="1:14">
      <c r="A54">
        <v>52</v>
      </c>
      <c r="B54" t="s">
        <v>11</v>
      </c>
      <c r="C54" t="s">
        <v>12</v>
      </c>
      <c r="D54" t="s">
        <v>100</v>
      </c>
      <c r="E54" t="s">
        <v>22</v>
      </c>
      <c r="F54" t="s">
        <v>15</v>
      </c>
      <c r="G54" t="s">
        <v>26</v>
      </c>
      <c r="H54" t="s">
        <v>113</v>
      </c>
      <c r="I54" t="s">
        <v>103</v>
      </c>
      <c r="J54" t="s">
        <v>114</v>
      </c>
      <c r="K54">
        <v>5</v>
      </c>
      <c r="L54">
        <v>4</v>
      </c>
      <c r="M54">
        <v>1</v>
      </c>
      <c r="N54">
        <v>0</v>
      </c>
    </row>
    <row r="55" spans="1:14">
      <c r="A55">
        <v>53</v>
      </c>
      <c r="B55" t="s">
        <v>11</v>
      </c>
      <c r="C55" t="s">
        <v>12</v>
      </c>
      <c r="D55" t="s">
        <v>100</v>
      </c>
      <c r="E55" t="s">
        <v>22</v>
      </c>
      <c r="F55" t="s">
        <v>15</v>
      </c>
      <c r="G55" t="s">
        <v>35</v>
      </c>
      <c r="H55" t="s">
        <v>113</v>
      </c>
      <c r="I55" t="s">
        <v>103</v>
      </c>
      <c r="J55" t="s">
        <v>115</v>
      </c>
      <c r="K55">
        <v>5</v>
      </c>
      <c r="L55">
        <v>4</v>
      </c>
      <c r="M55">
        <v>2</v>
      </c>
      <c r="N55">
        <v>0</v>
      </c>
    </row>
    <row r="56" spans="1:14">
      <c r="A56">
        <v>54</v>
      </c>
      <c r="B56" t="s">
        <v>11</v>
      </c>
      <c r="C56" t="s">
        <v>12</v>
      </c>
      <c r="D56" t="s">
        <v>116</v>
      </c>
      <c r="E56" t="s">
        <v>80</v>
      </c>
      <c r="F56" t="s">
        <v>15</v>
      </c>
      <c r="G56" t="s">
        <v>35</v>
      </c>
      <c r="H56" t="s">
        <v>102</v>
      </c>
      <c r="I56" t="s">
        <v>103</v>
      </c>
      <c r="J56" t="s">
        <v>117</v>
      </c>
      <c r="K56">
        <v>5</v>
      </c>
      <c r="L56">
        <v>5</v>
      </c>
      <c r="M56">
        <v>2</v>
      </c>
      <c r="N56">
        <v>0</v>
      </c>
    </row>
    <row r="57" spans="1:14">
      <c r="A57">
        <v>55</v>
      </c>
      <c r="B57" t="s">
        <v>11</v>
      </c>
      <c r="C57" t="s">
        <v>12</v>
      </c>
      <c r="D57" t="s">
        <v>116</v>
      </c>
      <c r="E57" t="s">
        <v>14</v>
      </c>
      <c r="F57" t="s">
        <v>15</v>
      </c>
      <c r="G57" t="s">
        <v>26</v>
      </c>
      <c r="H57" t="s">
        <v>113</v>
      </c>
      <c r="I57" t="s">
        <v>103</v>
      </c>
      <c r="J57" t="s">
        <v>118</v>
      </c>
      <c r="K57">
        <v>5</v>
      </c>
      <c r="L57">
        <v>4</v>
      </c>
      <c r="M57">
        <v>2</v>
      </c>
      <c r="N57">
        <v>0</v>
      </c>
    </row>
    <row r="58" spans="1:14">
      <c r="A58">
        <v>56</v>
      </c>
      <c r="B58" t="s">
        <v>11</v>
      </c>
      <c r="C58" t="s">
        <v>12</v>
      </c>
      <c r="D58" t="s">
        <v>116</v>
      </c>
      <c r="E58" t="s">
        <v>22</v>
      </c>
      <c r="F58" t="s">
        <v>15</v>
      </c>
      <c r="G58" t="s">
        <v>26</v>
      </c>
      <c r="H58" t="s">
        <v>113</v>
      </c>
      <c r="I58" t="s">
        <v>43</v>
      </c>
      <c r="J58" t="s">
        <v>119</v>
      </c>
      <c r="K58">
        <v>6</v>
      </c>
      <c r="L58">
        <v>3</v>
      </c>
      <c r="M58">
        <v>2</v>
      </c>
      <c r="N58">
        <v>0</v>
      </c>
    </row>
    <row r="59" spans="1:14">
      <c r="A59">
        <v>57</v>
      </c>
      <c r="B59" t="s">
        <v>11</v>
      </c>
      <c r="C59" t="s">
        <v>12</v>
      </c>
      <c r="D59" t="s">
        <v>100</v>
      </c>
      <c r="E59" t="s">
        <v>34</v>
      </c>
      <c r="F59" t="s">
        <v>15</v>
      </c>
      <c r="G59" t="s">
        <v>26</v>
      </c>
      <c r="H59" t="s">
        <v>1660</v>
      </c>
      <c r="I59" t="s">
        <v>43</v>
      </c>
      <c r="J59" t="s">
        <v>120</v>
      </c>
      <c r="K59">
        <v>4</v>
      </c>
      <c r="L59">
        <v>3</v>
      </c>
      <c r="M59">
        <v>2</v>
      </c>
      <c r="N59">
        <v>0</v>
      </c>
    </row>
    <row r="60" spans="1:14">
      <c r="A60">
        <v>58</v>
      </c>
      <c r="B60" t="s">
        <v>11</v>
      </c>
      <c r="C60" t="s">
        <v>12</v>
      </c>
      <c r="D60" t="s">
        <v>121</v>
      </c>
      <c r="E60" t="s">
        <v>34</v>
      </c>
      <c r="F60" t="s">
        <v>15</v>
      </c>
      <c r="G60" t="s">
        <v>122</v>
      </c>
      <c r="H60" t="s">
        <v>1660</v>
      </c>
      <c r="I60" t="s">
        <v>43</v>
      </c>
      <c r="J60" t="s">
        <v>123</v>
      </c>
      <c r="K60">
        <v>6</v>
      </c>
      <c r="L60">
        <v>3</v>
      </c>
      <c r="M60">
        <v>2</v>
      </c>
      <c r="N60">
        <v>0</v>
      </c>
    </row>
    <row r="61" spans="1:14">
      <c r="A61">
        <v>59</v>
      </c>
      <c r="B61" t="s">
        <v>11</v>
      </c>
      <c r="C61" t="s">
        <v>12</v>
      </c>
      <c r="D61" t="s">
        <v>124</v>
      </c>
      <c r="E61" t="s">
        <v>22</v>
      </c>
      <c r="F61" t="s">
        <v>15</v>
      </c>
      <c r="G61" t="s">
        <v>122</v>
      </c>
      <c r="H61" t="s">
        <v>1660</v>
      </c>
      <c r="I61" t="s">
        <v>43</v>
      </c>
      <c r="J61" t="s">
        <v>124</v>
      </c>
      <c r="K61">
        <v>5</v>
      </c>
      <c r="L61">
        <v>4</v>
      </c>
      <c r="M61">
        <v>2</v>
      </c>
      <c r="N61">
        <v>0</v>
      </c>
    </row>
    <row r="62" spans="1:14">
      <c r="A62">
        <v>60</v>
      </c>
      <c r="B62" t="s">
        <v>11</v>
      </c>
      <c r="C62" t="s">
        <v>12</v>
      </c>
      <c r="D62" t="s">
        <v>124</v>
      </c>
      <c r="E62" t="s">
        <v>22</v>
      </c>
      <c r="F62" t="s">
        <v>15</v>
      </c>
      <c r="G62" t="s">
        <v>122</v>
      </c>
      <c r="H62" t="s">
        <v>125</v>
      </c>
      <c r="I62" t="s">
        <v>43</v>
      </c>
      <c r="J62" t="s">
        <v>126</v>
      </c>
      <c r="K62">
        <v>5</v>
      </c>
      <c r="L62">
        <v>3</v>
      </c>
      <c r="M62">
        <v>1</v>
      </c>
      <c r="N62">
        <v>0</v>
      </c>
    </row>
    <row r="63" spans="1:14">
      <c r="A63">
        <v>61</v>
      </c>
      <c r="B63" t="s">
        <v>11</v>
      </c>
      <c r="C63" t="s">
        <v>12</v>
      </c>
      <c r="D63" t="s">
        <v>127</v>
      </c>
      <c r="E63" t="s">
        <v>14</v>
      </c>
      <c r="F63" t="s">
        <v>15</v>
      </c>
      <c r="G63" t="s">
        <v>26</v>
      </c>
      <c r="H63" t="s">
        <v>113</v>
      </c>
      <c r="I63" t="s">
        <v>20</v>
      </c>
      <c r="J63" t="s">
        <v>128</v>
      </c>
      <c r="K63">
        <v>6</v>
      </c>
      <c r="L63">
        <v>3</v>
      </c>
      <c r="M63">
        <v>1</v>
      </c>
      <c r="N63">
        <v>0</v>
      </c>
    </row>
    <row r="64" spans="1:14">
      <c r="A64">
        <v>62</v>
      </c>
      <c r="B64" t="s">
        <v>11</v>
      </c>
      <c r="C64" t="s">
        <v>12</v>
      </c>
      <c r="D64" t="s">
        <v>127</v>
      </c>
      <c r="E64" t="s">
        <v>22</v>
      </c>
      <c r="F64" t="s">
        <v>15</v>
      </c>
      <c r="G64" t="s">
        <v>35</v>
      </c>
      <c r="H64" t="s">
        <v>102</v>
      </c>
      <c r="I64" t="s">
        <v>103</v>
      </c>
      <c r="J64" t="s">
        <v>129</v>
      </c>
      <c r="K64">
        <v>5</v>
      </c>
      <c r="L64">
        <v>5</v>
      </c>
      <c r="M64">
        <v>2</v>
      </c>
      <c r="N64">
        <v>0</v>
      </c>
    </row>
    <row r="65" spans="1:14">
      <c r="A65">
        <v>63</v>
      </c>
      <c r="B65" t="s">
        <v>11</v>
      </c>
      <c r="C65" t="s">
        <v>12</v>
      </c>
      <c r="D65" t="s">
        <v>127</v>
      </c>
      <c r="E65" t="s">
        <v>22</v>
      </c>
      <c r="F65" t="s">
        <v>15</v>
      </c>
      <c r="G65" t="s">
        <v>35</v>
      </c>
      <c r="H65" t="s">
        <v>102</v>
      </c>
      <c r="I65" t="s">
        <v>103</v>
      </c>
      <c r="J65" t="s">
        <v>130</v>
      </c>
      <c r="K65">
        <v>5</v>
      </c>
      <c r="L65">
        <v>4</v>
      </c>
      <c r="M65">
        <v>2</v>
      </c>
      <c r="N65">
        <v>0</v>
      </c>
    </row>
    <row r="66" spans="1:14">
      <c r="A66">
        <v>64</v>
      </c>
      <c r="B66" t="s">
        <v>11</v>
      </c>
      <c r="C66" t="s">
        <v>12</v>
      </c>
      <c r="D66" t="s">
        <v>127</v>
      </c>
      <c r="E66" t="s">
        <v>80</v>
      </c>
      <c r="F66" t="s">
        <v>15</v>
      </c>
      <c r="G66" t="s">
        <v>35</v>
      </c>
      <c r="H66" t="s">
        <v>102</v>
      </c>
      <c r="I66" t="s">
        <v>131</v>
      </c>
      <c r="J66" t="s">
        <v>132</v>
      </c>
      <c r="K66">
        <v>6</v>
      </c>
      <c r="L66">
        <v>6</v>
      </c>
      <c r="M66">
        <v>2</v>
      </c>
      <c r="N66">
        <v>0</v>
      </c>
    </row>
    <row r="67" spans="1:14">
      <c r="A67">
        <v>65</v>
      </c>
      <c r="B67" t="s">
        <v>11</v>
      </c>
      <c r="C67" t="s">
        <v>12</v>
      </c>
      <c r="D67" t="s">
        <v>127</v>
      </c>
      <c r="E67" t="s">
        <v>22</v>
      </c>
      <c r="F67" t="s">
        <v>15</v>
      </c>
      <c r="G67" t="s">
        <v>26</v>
      </c>
      <c r="H67" t="s">
        <v>113</v>
      </c>
      <c r="I67" t="s">
        <v>131</v>
      </c>
      <c r="J67" t="s">
        <v>133</v>
      </c>
      <c r="K67">
        <v>5</v>
      </c>
      <c r="L67">
        <v>4</v>
      </c>
      <c r="M67">
        <v>1</v>
      </c>
      <c r="N67">
        <v>0</v>
      </c>
    </row>
    <row r="68" spans="1:14">
      <c r="A68">
        <v>66</v>
      </c>
      <c r="B68" t="s">
        <v>11</v>
      </c>
      <c r="C68" t="s">
        <v>12</v>
      </c>
      <c r="D68" t="s">
        <v>127</v>
      </c>
      <c r="E68" t="s">
        <v>14</v>
      </c>
      <c r="F68" t="s">
        <v>15</v>
      </c>
      <c r="G68" t="s">
        <v>26</v>
      </c>
      <c r="H68" t="s">
        <v>113</v>
      </c>
      <c r="I68" t="s">
        <v>1587</v>
      </c>
      <c r="J68" t="s">
        <v>134</v>
      </c>
      <c r="K68">
        <v>7</v>
      </c>
      <c r="L68">
        <v>3</v>
      </c>
      <c r="M68">
        <v>1</v>
      </c>
      <c r="N68">
        <v>0</v>
      </c>
    </row>
    <row r="69" spans="1:14">
      <c r="A69">
        <v>67</v>
      </c>
      <c r="B69" t="s">
        <v>11</v>
      </c>
      <c r="C69" t="s">
        <v>12</v>
      </c>
      <c r="D69" t="s">
        <v>135</v>
      </c>
      <c r="E69" t="s">
        <v>22</v>
      </c>
      <c r="F69" t="s">
        <v>15</v>
      </c>
      <c r="G69" t="s">
        <v>122</v>
      </c>
      <c r="H69" t="s">
        <v>113</v>
      </c>
      <c r="I69" t="s">
        <v>20</v>
      </c>
      <c r="J69" t="s">
        <v>136</v>
      </c>
      <c r="K69">
        <v>5</v>
      </c>
      <c r="L69">
        <v>3</v>
      </c>
      <c r="M69">
        <v>2</v>
      </c>
      <c r="N69">
        <v>0</v>
      </c>
    </row>
    <row r="70" spans="1:14">
      <c r="A70">
        <v>68</v>
      </c>
      <c r="B70" t="s">
        <v>11</v>
      </c>
      <c r="C70" t="s">
        <v>12</v>
      </c>
      <c r="D70" t="s">
        <v>127</v>
      </c>
      <c r="E70" t="s">
        <v>80</v>
      </c>
      <c r="F70" t="s">
        <v>15</v>
      </c>
      <c r="G70" t="s">
        <v>26</v>
      </c>
      <c r="H70" t="s">
        <v>1661</v>
      </c>
      <c r="I70" t="s">
        <v>131</v>
      </c>
      <c r="J70" t="s">
        <v>138</v>
      </c>
      <c r="K70">
        <v>4</v>
      </c>
      <c r="L70">
        <v>6</v>
      </c>
      <c r="M70">
        <v>2</v>
      </c>
      <c r="N70">
        <v>0</v>
      </c>
    </row>
    <row r="71" spans="1:14">
      <c r="A71">
        <v>69</v>
      </c>
      <c r="B71" t="s">
        <v>11</v>
      </c>
      <c r="C71" t="s">
        <v>12</v>
      </c>
      <c r="D71" t="s">
        <v>127</v>
      </c>
      <c r="E71" t="s">
        <v>22</v>
      </c>
      <c r="F71" t="s">
        <v>15</v>
      </c>
      <c r="G71" t="s">
        <v>122</v>
      </c>
      <c r="H71" t="s">
        <v>1661</v>
      </c>
      <c r="I71" t="s">
        <v>131</v>
      </c>
      <c r="J71" t="s">
        <v>140</v>
      </c>
      <c r="K71">
        <v>4</v>
      </c>
      <c r="L71">
        <v>7</v>
      </c>
      <c r="M71">
        <v>2</v>
      </c>
      <c r="N71">
        <v>0</v>
      </c>
    </row>
    <row r="72" spans="1:14">
      <c r="A72">
        <v>70</v>
      </c>
      <c r="B72" t="s">
        <v>11</v>
      </c>
      <c r="C72" t="s">
        <v>12</v>
      </c>
      <c r="D72" t="s">
        <v>127</v>
      </c>
      <c r="E72" t="s">
        <v>14</v>
      </c>
      <c r="F72" t="s">
        <v>15</v>
      </c>
      <c r="G72" t="s">
        <v>122</v>
      </c>
      <c r="H72" t="s">
        <v>1661</v>
      </c>
      <c r="I72" t="s">
        <v>141</v>
      </c>
      <c r="J72" t="s">
        <v>142</v>
      </c>
      <c r="K72">
        <v>5</v>
      </c>
      <c r="L72">
        <v>5</v>
      </c>
      <c r="M72">
        <v>2</v>
      </c>
      <c r="N72">
        <v>0</v>
      </c>
    </row>
    <row r="73" spans="1:14">
      <c r="A73">
        <v>71</v>
      </c>
      <c r="B73" t="s">
        <v>11</v>
      </c>
      <c r="C73" t="s">
        <v>12</v>
      </c>
      <c r="D73" t="s">
        <v>135</v>
      </c>
      <c r="E73" t="s">
        <v>22</v>
      </c>
      <c r="F73" t="s">
        <v>15</v>
      </c>
      <c r="G73" t="s">
        <v>122</v>
      </c>
      <c r="H73" t="s">
        <v>125</v>
      </c>
      <c r="I73" t="s">
        <v>20</v>
      </c>
      <c r="J73" t="s">
        <v>143</v>
      </c>
      <c r="K73">
        <v>6</v>
      </c>
      <c r="L73">
        <v>3</v>
      </c>
      <c r="M73">
        <v>3</v>
      </c>
      <c r="N73">
        <v>0</v>
      </c>
    </row>
    <row r="74" spans="1:14">
      <c r="A74">
        <v>72</v>
      </c>
      <c r="B74" t="s">
        <v>11</v>
      </c>
      <c r="C74" t="s">
        <v>12</v>
      </c>
      <c r="D74" t="s">
        <v>144</v>
      </c>
      <c r="E74" t="s">
        <v>22</v>
      </c>
      <c r="F74" t="s">
        <v>15</v>
      </c>
      <c r="G74" t="s">
        <v>122</v>
      </c>
      <c r="H74" t="s">
        <v>125</v>
      </c>
      <c r="I74" t="s">
        <v>20</v>
      </c>
      <c r="J74" t="s">
        <v>145</v>
      </c>
      <c r="K74">
        <v>6</v>
      </c>
      <c r="L74">
        <v>3</v>
      </c>
      <c r="M74">
        <v>2</v>
      </c>
      <c r="N74">
        <v>0</v>
      </c>
    </row>
    <row r="75" spans="1:14">
      <c r="A75">
        <v>73</v>
      </c>
      <c r="B75" t="s">
        <v>11</v>
      </c>
      <c r="C75" t="s">
        <v>12</v>
      </c>
      <c r="D75" t="s">
        <v>124</v>
      </c>
      <c r="E75" t="s">
        <v>22</v>
      </c>
      <c r="F75" t="s">
        <v>15</v>
      </c>
      <c r="G75" t="s">
        <v>122</v>
      </c>
      <c r="H75" t="s">
        <v>125</v>
      </c>
      <c r="I75" t="s">
        <v>20</v>
      </c>
      <c r="J75" t="s">
        <v>146</v>
      </c>
      <c r="K75">
        <v>5</v>
      </c>
      <c r="L75">
        <v>3</v>
      </c>
      <c r="M75">
        <v>2</v>
      </c>
      <c r="N75">
        <v>0</v>
      </c>
    </row>
    <row r="76" spans="1:14">
      <c r="A76">
        <v>74</v>
      </c>
      <c r="B76" t="s">
        <v>11</v>
      </c>
      <c r="C76" t="s">
        <v>12</v>
      </c>
      <c r="D76" t="s">
        <v>124</v>
      </c>
      <c r="E76" t="s">
        <v>22</v>
      </c>
      <c r="F76" t="s">
        <v>15</v>
      </c>
      <c r="G76" t="s">
        <v>122</v>
      </c>
      <c r="H76" t="s">
        <v>1662</v>
      </c>
      <c r="I76" t="s">
        <v>20</v>
      </c>
      <c r="J76" t="s">
        <v>148</v>
      </c>
      <c r="K76">
        <v>5</v>
      </c>
      <c r="L76">
        <v>3</v>
      </c>
      <c r="M76">
        <v>2</v>
      </c>
      <c r="N76">
        <v>0</v>
      </c>
    </row>
    <row r="77" spans="1:14">
      <c r="A77">
        <v>75</v>
      </c>
      <c r="B77" t="s">
        <v>11</v>
      </c>
      <c r="C77" t="s">
        <v>12</v>
      </c>
      <c r="D77" t="s">
        <v>121</v>
      </c>
      <c r="E77" t="s">
        <v>34</v>
      </c>
      <c r="F77" t="s">
        <v>15</v>
      </c>
      <c r="G77" t="s">
        <v>122</v>
      </c>
      <c r="H77" t="s">
        <v>1662</v>
      </c>
      <c r="I77" t="s">
        <v>43</v>
      </c>
      <c r="J77" t="s">
        <v>149</v>
      </c>
      <c r="K77">
        <v>6</v>
      </c>
      <c r="L77">
        <v>3</v>
      </c>
      <c r="M77">
        <v>1</v>
      </c>
      <c r="N77">
        <v>0</v>
      </c>
    </row>
    <row r="78" spans="1:14">
      <c r="A78">
        <v>76</v>
      </c>
      <c r="B78" t="s">
        <v>11</v>
      </c>
      <c r="C78" t="s">
        <v>12</v>
      </c>
      <c r="D78" t="s">
        <v>121</v>
      </c>
      <c r="E78" t="s">
        <v>34</v>
      </c>
      <c r="F78" t="s">
        <v>15</v>
      </c>
      <c r="G78" t="s">
        <v>16</v>
      </c>
      <c r="H78" t="s">
        <v>1662</v>
      </c>
      <c r="I78" t="s">
        <v>43</v>
      </c>
      <c r="J78" t="s">
        <v>150</v>
      </c>
      <c r="K78">
        <v>7</v>
      </c>
      <c r="L78">
        <v>3</v>
      </c>
      <c r="M78">
        <v>1</v>
      </c>
      <c r="N78">
        <v>0</v>
      </c>
    </row>
    <row r="79" spans="1:14">
      <c r="A79">
        <v>77</v>
      </c>
      <c r="B79" t="s">
        <v>11</v>
      </c>
      <c r="C79" t="s">
        <v>12</v>
      </c>
      <c r="D79" t="s">
        <v>151</v>
      </c>
      <c r="E79" t="s">
        <v>22</v>
      </c>
      <c r="F79" t="s">
        <v>15</v>
      </c>
      <c r="G79" t="s">
        <v>16</v>
      </c>
      <c r="H79" t="s">
        <v>1662</v>
      </c>
      <c r="I79" t="s">
        <v>20</v>
      </c>
      <c r="J79" t="s">
        <v>152</v>
      </c>
      <c r="K79">
        <v>7</v>
      </c>
      <c r="L79">
        <v>2</v>
      </c>
      <c r="M79">
        <v>1</v>
      </c>
      <c r="N79">
        <v>0</v>
      </c>
    </row>
    <row r="80" spans="1:14">
      <c r="A80">
        <v>78</v>
      </c>
      <c r="B80" t="s">
        <v>11</v>
      </c>
      <c r="C80" t="s">
        <v>12</v>
      </c>
      <c r="D80" t="s">
        <v>124</v>
      </c>
      <c r="E80" t="s">
        <v>22</v>
      </c>
      <c r="F80" t="s">
        <v>15</v>
      </c>
      <c r="G80" t="s">
        <v>16</v>
      </c>
      <c r="H80" t="s">
        <v>1662</v>
      </c>
      <c r="I80" t="s">
        <v>20</v>
      </c>
      <c r="J80" t="s">
        <v>153</v>
      </c>
      <c r="K80">
        <v>6</v>
      </c>
      <c r="L80">
        <v>3</v>
      </c>
      <c r="M80">
        <v>2</v>
      </c>
      <c r="N80">
        <v>0</v>
      </c>
    </row>
    <row r="81" spans="1:14">
      <c r="A81">
        <v>79</v>
      </c>
      <c r="B81" t="s">
        <v>11</v>
      </c>
      <c r="C81" t="s">
        <v>12</v>
      </c>
      <c r="D81" t="s">
        <v>151</v>
      </c>
      <c r="E81" t="s">
        <v>22</v>
      </c>
      <c r="F81" t="s">
        <v>15</v>
      </c>
      <c r="G81" t="s">
        <v>122</v>
      </c>
      <c r="H81" t="s">
        <v>1662</v>
      </c>
      <c r="I81" t="s">
        <v>20</v>
      </c>
      <c r="J81" t="s">
        <v>154</v>
      </c>
      <c r="K81">
        <v>7</v>
      </c>
      <c r="L81">
        <v>2</v>
      </c>
      <c r="M81">
        <v>2</v>
      </c>
      <c r="N81">
        <v>0</v>
      </c>
    </row>
    <row r="82" spans="1:14">
      <c r="A82">
        <v>80</v>
      </c>
      <c r="B82" t="s">
        <v>11</v>
      </c>
      <c r="C82" t="s">
        <v>12</v>
      </c>
      <c r="D82" t="s">
        <v>124</v>
      </c>
      <c r="E82" t="s">
        <v>22</v>
      </c>
      <c r="F82" t="s">
        <v>15</v>
      </c>
      <c r="G82" t="s">
        <v>122</v>
      </c>
      <c r="H82" t="s">
        <v>1662</v>
      </c>
      <c r="I82" t="s">
        <v>20</v>
      </c>
      <c r="J82" t="s">
        <v>155</v>
      </c>
      <c r="K82">
        <v>6</v>
      </c>
      <c r="L82">
        <v>2</v>
      </c>
      <c r="M82">
        <v>2</v>
      </c>
      <c r="N82">
        <v>0</v>
      </c>
    </row>
    <row r="83" spans="1:14">
      <c r="A83">
        <v>81</v>
      </c>
      <c r="B83" t="s">
        <v>11</v>
      </c>
      <c r="C83" t="s">
        <v>12</v>
      </c>
      <c r="D83" t="s">
        <v>144</v>
      </c>
      <c r="E83" t="s">
        <v>22</v>
      </c>
      <c r="F83" t="s">
        <v>15</v>
      </c>
      <c r="G83" t="s">
        <v>122</v>
      </c>
      <c r="H83" t="s">
        <v>125</v>
      </c>
      <c r="I83" t="s">
        <v>20</v>
      </c>
      <c r="J83" t="s">
        <v>156</v>
      </c>
      <c r="K83">
        <v>6</v>
      </c>
      <c r="L83">
        <v>3</v>
      </c>
      <c r="M83">
        <v>1</v>
      </c>
      <c r="N83">
        <v>0</v>
      </c>
    </row>
    <row r="84" spans="1:14">
      <c r="A84">
        <v>82</v>
      </c>
      <c r="B84" t="s">
        <v>11</v>
      </c>
      <c r="C84" t="s">
        <v>12</v>
      </c>
      <c r="D84" t="s">
        <v>144</v>
      </c>
      <c r="E84" t="s">
        <v>22</v>
      </c>
      <c r="F84" t="s">
        <v>15</v>
      </c>
      <c r="G84" t="s">
        <v>122</v>
      </c>
      <c r="H84" t="s">
        <v>125</v>
      </c>
      <c r="I84" t="s">
        <v>20</v>
      </c>
      <c r="J84" t="s">
        <v>157</v>
      </c>
      <c r="K84">
        <v>5</v>
      </c>
      <c r="L84">
        <v>3</v>
      </c>
      <c r="M84">
        <v>1</v>
      </c>
      <c r="N84">
        <v>0</v>
      </c>
    </row>
    <row r="85" spans="1:14">
      <c r="A85">
        <v>83</v>
      </c>
      <c r="B85" t="s">
        <v>11</v>
      </c>
      <c r="C85" t="s">
        <v>12</v>
      </c>
      <c r="D85" t="s">
        <v>135</v>
      </c>
      <c r="E85" t="s">
        <v>14</v>
      </c>
      <c r="F85" t="s">
        <v>15</v>
      </c>
      <c r="G85" t="s">
        <v>122</v>
      </c>
      <c r="H85" t="s">
        <v>1661</v>
      </c>
      <c r="I85" t="s">
        <v>20</v>
      </c>
      <c r="J85" t="s">
        <v>158</v>
      </c>
      <c r="K85">
        <v>7</v>
      </c>
      <c r="L85">
        <v>2</v>
      </c>
      <c r="M85">
        <v>2</v>
      </c>
      <c r="N85">
        <v>0</v>
      </c>
    </row>
    <row r="86" spans="1:14">
      <c r="A86">
        <v>84</v>
      </c>
      <c r="B86" t="s">
        <v>11</v>
      </c>
      <c r="C86" t="s">
        <v>12</v>
      </c>
      <c r="D86" t="s">
        <v>127</v>
      </c>
      <c r="E86" t="s">
        <v>22</v>
      </c>
      <c r="F86" t="s">
        <v>15</v>
      </c>
      <c r="G86" t="s">
        <v>122</v>
      </c>
      <c r="H86" t="s">
        <v>1661</v>
      </c>
      <c r="I86" t="s">
        <v>20</v>
      </c>
      <c r="J86" t="s">
        <v>159</v>
      </c>
      <c r="K86">
        <v>5</v>
      </c>
      <c r="L86">
        <v>4</v>
      </c>
      <c r="M86">
        <v>2</v>
      </c>
      <c r="N86">
        <v>0</v>
      </c>
    </row>
    <row r="87" spans="1:14">
      <c r="A87">
        <v>85</v>
      </c>
      <c r="B87" t="s">
        <v>11</v>
      </c>
      <c r="C87" t="s">
        <v>12</v>
      </c>
      <c r="D87" t="s">
        <v>127</v>
      </c>
      <c r="E87" t="s">
        <v>22</v>
      </c>
      <c r="F87" t="s">
        <v>15</v>
      </c>
      <c r="G87" t="s">
        <v>122</v>
      </c>
      <c r="H87" t="s">
        <v>1661</v>
      </c>
      <c r="I87" t="s">
        <v>43</v>
      </c>
      <c r="J87" t="s">
        <v>160</v>
      </c>
      <c r="K87">
        <v>5</v>
      </c>
      <c r="L87">
        <v>6</v>
      </c>
      <c r="M87">
        <v>2</v>
      </c>
      <c r="N87">
        <v>0</v>
      </c>
    </row>
    <row r="88" spans="1:14">
      <c r="A88">
        <v>86</v>
      </c>
      <c r="B88" t="s">
        <v>11</v>
      </c>
      <c r="C88" t="s">
        <v>12</v>
      </c>
      <c r="D88" t="s">
        <v>127</v>
      </c>
      <c r="E88" t="s">
        <v>22</v>
      </c>
      <c r="F88" t="s">
        <v>15</v>
      </c>
      <c r="G88" t="s">
        <v>26</v>
      </c>
      <c r="H88" t="s">
        <v>1661</v>
      </c>
      <c r="I88" t="s">
        <v>131</v>
      </c>
      <c r="J88" t="s">
        <v>161</v>
      </c>
      <c r="K88">
        <v>4</v>
      </c>
      <c r="L88">
        <v>6</v>
      </c>
      <c r="M88">
        <v>3</v>
      </c>
      <c r="N88">
        <v>0</v>
      </c>
    </row>
    <row r="89" spans="1:14">
      <c r="A89">
        <v>87</v>
      </c>
      <c r="B89" t="s">
        <v>11</v>
      </c>
      <c r="C89" t="s">
        <v>12</v>
      </c>
      <c r="D89" t="s">
        <v>127</v>
      </c>
      <c r="E89" t="s">
        <v>22</v>
      </c>
      <c r="F89" t="s">
        <v>15</v>
      </c>
      <c r="G89" t="s">
        <v>26</v>
      </c>
      <c r="H89" t="s">
        <v>1661</v>
      </c>
      <c r="I89" t="s">
        <v>20</v>
      </c>
      <c r="J89" t="s">
        <v>162</v>
      </c>
      <c r="K89">
        <v>4</v>
      </c>
      <c r="L89">
        <v>7</v>
      </c>
      <c r="M89">
        <v>2</v>
      </c>
      <c r="N89">
        <v>0</v>
      </c>
    </row>
    <row r="90" spans="1:14">
      <c r="A90">
        <v>88</v>
      </c>
      <c r="B90" t="s">
        <v>11</v>
      </c>
      <c r="C90" t="s">
        <v>12</v>
      </c>
      <c r="D90" t="s">
        <v>127</v>
      </c>
      <c r="E90" t="s">
        <v>14</v>
      </c>
      <c r="F90" t="s">
        <v>15</v>
      </c>
      <c r="G90" t="s">
        <v>122</v>
      </c>
      <c r="H90" t="s">
        <v>1661</v>
      </c>
      <c r="I90" t="s">
        <v>20</v>
      </c>
      <c r="J90" t="s">
        <v>163</v>
      </c>
      <c r="K90">
        <v>5</v>
      </c>
      <c r="L90">
        <v>4</v>
      </c>
      <c r="M90">
        <v>1</v>
      </c>
      <c r="N90">
        <v>0</v>
      </c>
    </row>
    <row r="91" spans="1:14">
      <c r="A91">
        <v>89</v>
      </c>
      <c r="B91" t="s">
        <v>11</v>
      </c>
      <c r="C91" t="s">
        <v>12</v>
      </c>
      <c r="D91" t="s">
        <v>135</v>
      </c>
      <c r="E91" t="s">
        <v>14</v>
      </c>
      <c r="F91" t="s">
        <v>15</v>
      </c>
      <c r="G91" t="s">
        <v>122</v>
      </c>
      <c r="H91" t="s">
        <v>1661</v>
      </c>
      <c r="I91" t="s">
        <v>20</v>
      </c>
      <c r="J91" t="s">
        <v>164</v>
      </c>
      <c r="K91">
        <v>6</v>
      </c>
      <c r="L91">
        <v>2</v>
      </c>
      <c r="M91">
        <v>1</v>
      </c>
      <c r="N91">
        <v>0</v>
      </c>
    </row>
    <row r="92" spans="1:14">
      <c r="A92">
        <v>90</v>
      </c>
      <c r="B92" t="s">
        <v>11</v>
      </c>
      <c r="C92" t="s">
        <v>12</v>
      </c>
      <c r="D92" t="s">
        <v>135</v>
      </c>
      <c r="E92" t="s">
        <v>14</v>
      </c>
      <c r="F92" t="s">
        <v>15</v>
      </c>
      <c r="G92" t="s">
        <v>122</v>
      </c>
      <c r="H92" t="s">
        <v>1661</v>
      </c>
      <c r="I92" t="s">
        <v>20</v>
      </c>
      <c r="J92" t="s">
        <v>165</v>
      </c>
      <c r="K92">
        <v>7</v>
      </c>
      <c r="L92">
        <v>3</v>
      </c>
      <c r="M92">
        <v>2</v>
      </c>
      <c r="N92">
        <v>0</v>
      </c>
    </row>
    <row r="93" spans="1:14">
      <c r="A93">
        <v>91</v>
      </c>
      <c r="B93" t="s">
        <v>11</v>
      </c>
      <c r="C93" t="s">
        <v>12</v>
      </c>
      <c r="D93" t="s">
        <v>135</v>
      </c>
      <c r="E93" t="s">
        <v>22</v>
      </c>
      <c r="F93" t="s">
        <v>15</v>
      </c>
      <c r="G93" t="s">
        <v>122</v>
      </c>
      <c r="H93" t="s">
        <v>1661</v>
      </c>
      <c r="I93" t="s">
        <v>20</v>
      </c>
      <c r="J93" t="s">
        <v>166</v>
      </c>
      <c r="K93">
        <v>7</v>
      </c>
      <c r="L93">
        <v>3</v>
      </c>
      <c r="M93">
        <v>2</v>
      </c>
      <c r="N93">
        <v>0</v>
      </c>
    </row>
    <row r="94" spans="1:14">
      <c r="A94">
        <v>92</v>
      </c>
      <c r="B94" t="s">
        <v>11</v>
      </c>
      <c r="C94" t="s">
        <v>12</v>
      </c>
      <c r="D94" t="s">
        <v>144</v>
      </c>
      <c r="E94" t="s">
        <v>22</v>
      </c>
      <c r="F94" t="s">
        <v>15</v>
      </c>
      <c r="G94" t="s">
        <v>122</v>
      </c>
      <c r="H94" t="s">
        <v>1661</v>
      </c>
      <c r="I94" t="s">
        <v>20</v>
      </c>
      <c r="J94" t="s">
        <v>168</v>
      </c>
      <c r="K94">
        <v>4</v>
      </c>
      <c r="L94">
        <v>4</v>
      </c>
      <c r="M94">
        <v>2</v>
      </c>
      <c r="N94">
        <v>0</v>
      </c>
    </row>
    <row r="95" spans="1:14">
      <c r="A95">
        <v>93</v>
      </c>
      <c r="B95" t="s">
        <v>11</v>
      </c>
      <c r="C95" t="s">
        <v>12</v>
      </c>
      <c r="D95" t="s">
        <v>144</v>
      </c>
      <c r="E95" t="s">
        <v>22</v>
      </c>
      <c r="F95" t="s">
        <v>15</v>
      </c>
      <c r="G95" t="s">
        <v>122</v>
      </c>
      <c r="H95" t="s">
        <v>1662</v>
      </c>
      <c r="I95" t="s">
        <v>20</v>
      </c>
      <c r="J95" t="s">
        <v>169</v>
      </c>
      <c r="K95">
        <v>7</v>
      </c>
      <c r="L95">
        <v>3</v>
      </c>
      <c r="M95">
        <v>1</v>
      </c>
      <c r="N95">
        <v>0</v>
      </c>
    </row>
    <row r="96" spans="1:14">
      <c r="A96">
        <v>94</v>
      </c>
      <c r="B96" t="s">
        <v>11</v>
      </c>
      <c r="C96" t="s">
        <v>12</v>
      </c>
      <c r="D96" t="s">
        <v>151</v>
      </c>
      <c r="E96" t="s">
        <v>22</v>
      </c>
      <c r="F96" t="s">
        <v>15</v>
      </c>
      <c r="G96" t="s">
        <v>16</v>
      </c>
      <c r="H96" t="s">
        <v>167</v>
      </c>
      <c r="I96" t="s">
        <v>20</v>
      </c>
      <c r="J96" t="s">
        <v>170</v>
      </c>
      <c r="K96">
        <v>8</v>
      </c>
      <c r="L96">
        <v>2</v>
      </c>
      <c r="M96">
        <v>2</v>
      </c>
      <c r="N96">
        <v>0</v>
      </c>
    </row>
    <row r="97" spans="1:14">
      <c r="A97">
        <v>95</v>
      </c>
      <c r="B97" t="s">
        <v>11</v>
      </c>
      <c r="C97" t="s">
        <v>12</v>
      </c>
      <c r="D97" t="s">
        <v>144</v>
      </c>
      <c r="E97" t="s">
        <v>22</v>
      </c>
      <c r="F97" t="s">
        <v>15</v>
      </c>
      <c r="G97" t="s">
        <v>16</v>
      </c>
      <c r="H97" t="s">
        <v>167</v>
      </c>
      <c r="I97" t="s">
        <v>20</v>
      </c>
      <c r="J97" t="s">
        <v>171</v>
      </c>
      <c r="K97">
        <v>7</v>
      </c>
      <c r="L97">
        <v>2</v>
      </c>
      <c r="M97">
        <v>1</v>
      </c>
      <c r="N97">
        <v>0</v>
      </c>
    </row>
    <row r="98" spans="1:14">
      <c r="A98">
        <v>96</v>
      </c>
      <c r="B98" t="s">
        <v>11</v>
      </c>
      <c r="C98" t="s">
        <v>12</v>
      </c>
      <c r="D98" t="s">
        <v>144</v>
      </c>
      <c r="E98" t="s">
        <v>22</v>
      </c>
      <c r="F98" t="s">
        <v>15</v>
      </c>
      <c r="G98" t="s">
        <v>16</v>
      </c>
      <c r="H98" t="s">
        <v>167</v>
      </c>
      <c r="I98" t="s">
        <v>20</v>
      </c>
      <c r="J98" t="s">
        <v>172</v>
      </c>
      <c r="K98">
        <v>7</v>
      </c>
      <c r="L98">
        <v>2</v>
      </c>
      <c r="M98">
        <v>1</v>
      </c>
      <c r="N98">
        <v>0</v>
      </c>
    </row>
    <row r="99" spans="1:14">
      <c r="A99">
        <v>97</v>
      </c>
      <c r="B99" t="s">
        <v>11</v>
      </c>
      <c r="C99" t="s">
        <v>12</v>
      </c>
      <c r="D99" t="s">
        <v>144</v>
      </c>
      <c r="E99" t="s">
        <v>22</v>
      </c>
      <c r="F99" t="s">
        <v>15</v>
      </c>
      <c r="G99" t="s">
        <v>122</v>
      </c>
      <c r="H99" t="s">
        <v>1661</v>
      </c>
      <c r="I99" t="s">
        <v>43</v>
      </c>
      <c r="J99" t="s">
        <v>173</v>
      </c>
      <c r="K99">
        <v>4</v>
      </c>
      <c r="L99">
        <v>3</v>
      </c>
      <c r="M99">
        <v>2</v>
      </c>
      <c r="N99">
        <v>0</v>
      </c>
    </row>
    <row r="100" spans="1:14">
      <c r="A100">
        <v>98</v>
      </c>
      <c r="B100" t="s">
        <v>11</v>
      </c>
      <c r="C100" t="s">
        <v>12</v>
      </c>
      <c r="D100" t="s">
        <v>144</v>
      </c>
      <c r="E100" t="s">
        <v>22</v>
      </c>
      <c r="F100" t="s">
        <v>15</v>
      </c>
      <c r="G100" t="s">
        <v>122</v>
      </c>
      <c r="H100" t="s">
        <v>167</v>
      </c>
      <c r="I100" t="s">
        <v>20</v>
      </c>
      <c r="J100" t="s">
        <v>174</v>
      </c>
      <c r="K100">
        <v>5</v>
      </c>
      <c r="L100">
        <v>5</v>
      </c>
      <c r="M100">
        <v>4</v>
      </c>
      <c r="N100">
        <v>0</v>
      </c>
    </row>
    <row r="101" spans="1:14">
      <c r="A101">
        <v>99</v>
      </c>
      <c r="B101" t="s">
        <v>11</v>
      </c>
      <c r="C101" t="s">
        <v>12</v>
      </c>
      <c r="D101" t="s">
        <v>127</v>
      </c>
      <c r="E101" t="s">
        <v>14</v>
      </c>
      <c r="F101" t="s">
        <v>15</v>
      </c>
      <c r="G101" t="s">
        <v>122</v>
      </c>
      <c r="H101" t="s">
        <v>167</v>
      </c>
      <c r="I101" t="s">
        <v>20</v>
      </c>
      <c r="J101" t="s">
        <v>175</v>
      </c>
      <c r="K101">
        <v>5</v>
      </c>
      <c r="L101">
        <v>5</v>
      </c>
      <c r="M101">
        <v>2</v>
      </c>
      <c r="N101">
        <v>0</v>
      </c>
    </row>
    <row r="102" spans="1:14">
      <c r="A102">
        <v>100</v>
      </c>
      <c r="B102" t="s">
        <v>11</v>
      </c>
      <c r="C102" t="s">
        <v>12</v>
      </c>
      <c r="D102" t="s">
        <v>127</v>
      </c>
      <c r="E102" t="s">
        <v>14</v>
      </c>
      <c r="F102" t="s">
        <v>15</v>
      </c>
      <c r="G102" t="s">
        <v>122</v>
      </c>
      <c r="H102" t="s">
        <v>1661</v>
      </c>
      <c r="I102" t="s">
        <v>20</v>
      </c>
      <c r="J102" t="s">
        <v>176</v>
      </c>
      <c r="K102">
        <v>5</v>
      </c>
      <c r="L102">
        <v>5</v>
      </c>
      <c r="M102">
        <v>2</v>
      </c>
      <c r="N102">
        <v>0</v>
      </c>
    </row>
    <row r="103" spans="1:14">
      <c r="A103">
        <v>101</v>
      </c>
      <c r="B103" t="s">
        <v>11</v>
      </c>
      <c r="C103" t="s">
        <v>12</v>
      </c>
      <c r="D103" t="s">
        <v>177</v>
      </c>
      <c r="E103" t="s">
        <v>22</v>
      </c>
      <c r="F103" t="s">
        <v>15</v>
      </c>
      <c r="G103" t="s">
        <v>122</v>
      </c>
      <c r="H103" t="s">
        <v>1661</v>
      </c>
      <c r="I103" t="s">
        <v>1587</v>
      </c>
      <c r="J103" t="s">
        <v>178</v>
      </c>
      <c r="K103">
        <v>6</v>
      </c>
      <c r="L103">
        <v>4</v>
      </c>
      <c r="M103">
        <v>1</v>
      </c>
      <c r="N103">
        <v>0</v>
      </c>
    </row>
    <row r="104" spans="1:14">
      <c r="A104">
        <v>102</v>
      </c>
      <c r="B104" t="s">
        <v>11</v>
      </c>
      <c r="C104" t="s">
        <v>12</v>
      </c>
      <c r="D104" t="s">
        <v>177</v>
      </c>
      <c r="E104" t="s">
        <v>22</v>
      </c>
      <c r="F104" t="s">
        <v>15</v>
      </c>
      <c r="G104" t="s">
        <v>26</v>
      </c>
      <c r="H104" t="s">
        <v>1661</v>
      </c>
      <c r="I104" t="s">
        <v>43</v>
      </c>
      <c r="J104" t="s">
        <v>179</v>
      </c>
      <c r="K104">
        <v>5</v>
      </c>
      <c r="L104">
        <v>5</v>
      </c>
      <c r="M104">
        <v>2</v>
      </c>
      <c r="N104">
        <v>0</v>
      </c>
    </row>
    <row r="105" spans="1:14">
      <c r="A105">
        <v>103</v>
      </c>
      <c r="B105" t="s">
        <v>11</v>
      </c>
      <c r="C105" t="s">
        <v>12</v>
      </c>
      <c r="D105" t="s">
        <v>177</v>
      </c>
      <c r="E105" t="s">
        <v>22</v>
      </c>
      <c r="F105" t="s">
        <v>15</v>
      </c>
      <c r="G105" t="s">
        <v>26</v>
      </c>
      <c r="H105" t="s">
        <v>1661</v>
      </c>
      <c r="I105" t="s">
        <v>27</v>
      </c>
      <c r="J105" t="s">
        <v>1663</v>
      </c>
      <c r="K105">
        <v>5</v>
      </c>
      <c r="L105">
        <v>5</v>
      </c>
      <c r="M105">
        <v>2</v>
      </c>
      <c r="N105">
        <v>0</v>
      </c>
    </row>
    <row r="106" spans="1:14">
      <c r="A106">
        <v>104</v>
      </c>
      <c r="B106" t="s">
        <v>11</v>
      </c>
      <c r="C106" t="s">
        <v>12</v>
      </c>
      <c r="D106" t="s">
        <v>177</v>
      </c>
      <c r="E106" t="s">
        <v>22</v>
      </c>
      <c r="F106" t="s">
        <v>15</v>
      </c>
      <c r="G106" t="s">
        <v>122</v>
      </c>
      <c r="H106" t="s">
        <v>181</v>
      </c>
      <c r="I106" t="s">
        <v>1587</v>
      </c>
      <c r="J106" t="s">
        <v>182</v>
      </c>
      <c r="K106">
        <v>6</v>
      </c>
      <c r="L106">
        <v>4</v>
      </c>
      <c r="M106">
        <v>1</v>
      </c>
      <c r="N106">
        <v>0</v>
      </c>
    </row>
    <row r="107" spans="1:14">
      <c r="A107">
        <v>105</v>
      </c>
      <c r="B107" t="s">
        <v>11</v>
      </c>
      <c r="C107" t="s">
        <v>12</v>
      </c>
      <c r="D107" t="s">
        <v>177</v>
      </c>
      <c r="E107" t="s">
        <v>14</v>
      </c>
      <c r="F107" t="s">
        <v>15</v>
      </c>
      <c r="G107" t="s">
        <v>122</v>
      </c>
      <c r="H107" t="s">
        <v>181</v>
      </c>
      <c r="I107" t="s">
        <v>20</v>
      </c>
      <c r="J107" t="s">
        <v>184</v>
      </c>
      <c r="K107">
        <v>5</v>
      </c>
      <c r="L107">
        <v>4</v>
      </c>
      <c r="M107">
        <v>1</v>
      </c>
      <c r="N107">
        <v>0</v>
      </c>
    </row>
    <row r="108" spans="1:14">
      <c r="A108">
        <v>106</v>
      </c>
      <c r="B108" t="s">
        <v>11</v>
      </c>
      <c r="C108" t="s">
        <v>12</v>
      </c>
      <c r="D108" t="s">
        <v>183</v>
      </c>
      <c r="E108" t="s">
        <v>22</v>
      </c>
      <c r="F108" t="s">
        <v>15</v>
      </c>
      <c r="G108" t="s">
        <v>122</v>
      </c>
      <c r="H108" t="s">
        <v>167</v>
      </c>
      <c r="I108" t="s">
        <v>20</v>
      </c>
      <c r="J108" t="s">
        <v>185</v>
      </c>
      <c r="K108">
        <v>5</v>
      </c>
      <c r="L108">
        <v>4</v>
      </c>
      <c r="M108">
        <v>1</v>
      </c>
      <c r="N108">
        <v>0</v>
      </c>
    </row>
    <row r="109" spans="1:14">
      <c r="A109">
        <v>107</v>
      </c>
      <c r="B109" t="s">
        <v>11</v>
      </c>
      <c r="C109" t="s">
        <v>12</v>
      </c>
      <c r="D109" t="s">
        <v>183</v>
      </c>
      <c r="E109" t="s">
        <v>22</v>
      </c>
      <c r="F109" t="s">
        <v>15</v>
      </c>
      <c r="G109" t="s">
        <v>16</v>
      </c>
      <c r="H109" t="s">
        <v>167</v>
      </c>
      <c r="I109" t="s">
        <v>20</v>
      </c>
      <c r="J109" t="s">
        <v>186</v>
      </c>
      <c r="K109">
        <v>5</v>
      </c>
      <c r="L109">
        <v>5</v>
      </c>
      <c r="M109">
        <v>2</v>
      </c>
      <c r="N109">
        <v>0</v>
      </c>
    </row>
    <row r="110" spans="1:14">
      <c r="A110">
        <v>108</v>
      </c>
      <c r="B110" t="s">
        <v>11</v>
      </c>
      <c r="C110" t="s">
        <v>12</v>
      </c>
      <c r="D110" t="s">
        <v>183</v>
      </c>
      <c r="E110" t="s">
        <v>22</v>
      </c>
      <c r="F110" t="s">
        <v>15</v>
      </c>
      <c r="G110" t="s">
        <v>16</v>
      </c>
      <c r="H110" t="s">
        <v>1660</v>
      </c>
      <c r="I110" t="s">
        <v>20</v>
      </c>
      <c r="J110" t="s">
        <v>188</v>
      </c>
      <c r="K110">
        <v>5</v>
      </c>
      <c r="L110">
        <v>3</v>
      </c>
      <c r="M110">
        <v>1</v>
      </c>
      <c r="N110">
        <v>0</v>
      </c>
    </row>
    <row r="111" spans="1:14">
      <c r="A111">
        <v>109</v>
      </c>
      <c r="B111" t="s">
        <v>11</v>
      </c>
      <c r="C111" t="s">
        <v>12</v>
      </c>
      <c r="D111" t="s">
        <v>183</v>
      </c>
      <c r="E111" t="s">
        <v>22</v>
      </c>
      <c r="F111" t="s">
        <v>15</v>
      </c>
      <c r="G111" t="s">
        <v>122</v>
      </c>
      <c r="H111" t="s">
        <v>1660</v>
      </c>
      <c r="I111" t="s">
        <v>43</v>
      </c>
      <c r="J111" t="s">
        <v>189</v>
      </c>
      <c r="K111">
        <v>5</v>
      </c>
      <c r="L111">
        <v>4</v>
      </c>
      <c r="M111">
        <v>1</v>
      </c>
      <c r="N111">
        <v>0</v>
      </c>
    </row>
    <row r="112" spans="1:14">
      <c r="A112">
        <v>110</v>
      </c>
      <c r="B112" t="s">
        <v>11</v>
      </c>
      <c r="C112" t="s">
        <v>12</v>
      </c>
      <c r="D112" t="s">
        <v>183</v>
      </c>
      <c r="E112" t="s">
        <v>22</v>
      </c>
      <c r="F112" t="s">
        <v>15</v>
      </c>
      <c r="G112" t="s">
        <v>122</v>
      </c>
      <c r="H112" t="s">
        <v>1660</v>
      </c>
      <c r="I112" t="s">
        <v>1587</v>
      </c>
      <c r="J112" t="s">
        <v>190</v>
      </c>
      <c r="K112">
        <v>5</v>
      </c>
      <c r="L112">
        <v>5</v>
      </c>
      <c r="M112">
        <v>3</v>
      </c>
      <c r="N112">
        <v>0</v>
      </c>
    </row>
    <row r="113" spans="1:14">
      <c r="A113">
        <v>111</v>
      </c>
      <c r="B113" t="s">
        <v>11</v>
      </c>
      <c r="C113" t="s">
        <v>12</v>
      </c>
      <c r="D113" t="s">
        <v>183</v>
      </c>
      <c r="E113" t="s">
        <v>14</v>
      </c>
      <c r="F113" t="s">
        <v>15</v>
      </c>
      <c r="G113" t="s">
        <v>122</v>
      </c>
      <c r="H113" t="s">
        <v>181</v>
      </c>
      <c r="I113" t="s">
        <v>20</v>
      </c>
      <c r="J113" t="s">
        <v>191</v>
      </c>
      <c r="K113">
        <v>5</v>
      </c>
      <c r="L113">
        <v>3</v>
      </c>
      <c r="M113">
        <v>2</v>
      </c>
      <c r="N113">
        <v>0</v>
      </c>
    </row>
    <row r="114" spans="1:14">
      <c r="A114">
        <v>112</v>
      </c>
      <c r="B114" t="s">
        <v>11</v>
      </c>
      <c r="C114" t="s">
        <v>12</v>
      </c>
      <c r="D114" t="s">
        <v>193</v>
      </c>
      <c r="E114" t="s">
        <v>22</v>
      </c>
      <c r="F114" t="s">
        <v>15</v>
      </c>
      <c r="G114" t="s">
        <v>122</v>
      </c>
      <c r="H114" t="s">
        <v>181</v>
      </c>
      <c r="I114" t="s">
        <v>1587</v>
      </c>
      <c r="J114" t="s">
        <v>192</v>
      </c>
      <c r="K114">
        <v>4</v>
      </c>
      <c r="L114">
        <v>3</v>
      </c>
      <c r="M114">
        <v>2</v>
      </c>
      <c r="N114">
        <v>0</v>
      </c>
    </row>
    <row r="115" spans="1:14">
      <c r="A115">
        <v>113</v>
      </c>
      <c r="B115" t="s">
        <v>11</v>
      </c>
      <c r="C115" t="s">
        <v>12</v>
      </c>
      <c r="D115" t="s">
        <v>193</v>
      </c>
      <c r="E115" t="s">
        <v>22</v>
      </c>
      <c r="F115" t="s">
        <v>15</v>
      </c>
      <c r="G115" t="s">
        <v>122</v>
      </c>
      <c r="H115" t="s">
        <v>181</v>
      </c>
      <c r="I115" t="s">
        <v>27</v>
      </c>
      <c r="J115" t="s">
        <v>194</v>
      </c>
      <c r="K115">
        <v>4</v>
      </c>
      <c r="L115">
        <v>3</v>
      </c>
      <c r="M115">
        <v>1</v>
      </c>
      <c r="N115">
        <v>0</v>
      </c>
    </row>
    <row r="116" spans="1:14">
      <c r="A116">
        <v>114</v>
      </c>
      <c r="B116" t="s">
        <v>11</v>
      </c>
      <c r="C116" t="s">
        <v>12</v>
      </c>
      <c r="D116" t="s">
        <v>193</v>
      </c>
      <c r="E116" t="s">
        <v>14</v>
      </c>
      <c r="F116" t="s">
        <v>15</v>
      </c>
      <c r="G116" t="s">
        <v>122</v>
      </c>
      <c r="H116" t="s">
        <v>181</v>
      </c>
      <c r="I116" t="s">
        <v>27</v>
      </c>
      <c r="J116" t="s">
        <v>1588</v>
      </c>
      <c r="K116">
        <v>5</v>
      </c>
      <c r="L116">
        <v>2</v>
      </c>
      <c r="M116">
        <v>1</v>
      </c>
      <c r="N116">
        <v>0</v>
      </c>
    </row>
    <row r="117" spans="1:14">
      <c r="A117">
        <v>115</v>
      </c>
      <c r="B117" t="s">
        <v>11</v>
      </c>
      <c r="C117" t="s">
        <v>12</v>
      </c>
      <c r="D117" t="s">
        <v>193</v>
      </c>
      <c r="E117" t="s">
        <v>22</v>
      </c>
      <c r="F117" t="s">
        <v>15</v>
      </c>
      <c r="G117" t="s">
        <v>122</v>
      </c>
      <c r="H117" t="s">
        <v>181</v>
      </c>
      <c r="I117" t="s">
        <v>53</v>
      </c>
      <c r="J117" t="s">
        <v>193</v>
      </c>
      <c r="K117">
        <v>4</v>
      </c>
      <c r="L117">
        <v>2</v>
      </c>
      <c r="M117">
        <v>1</v>
      </c>
      <c r="N117">
        <v>0</v>
      </c>
    </row>
    <row r="118" spans="1:14">
      <c r="A118">
        <v>116</v>
      </c>
      <c r="B118" t="s">
        <v>11</v>
      </c>
      <c r="C118" t="s">
        <v>12</v>
      </c>
      <c r="D118" t="s">
        <v>193</v>
      </c>
      <c r="E118" t="s">
        <v>22</v>
      </c>
      <c r="F118" t="s">
        <v>15</v>
      </c>
      <c r="G118" t="s">
        <v>26</v>
      </c>
      <c r="H118" t="s">
        <v>181</v>
      </c>
      <c r="I118" t="s">
        <v>27</v>
      </c>
      <c r="J118" t="s">
        <v>196</v>
      </c>
      <c r="K118">
        <v>3</v>
      </c>
      <c r="L118">
        <v>3</v>
      </c>
      <c r="M118">
        <v>1</v>
      </c>
      <c r="N118">
        <v>0</v>
      </c>
    </row>
    <row r="119" spans="1:14">
      <c r="A119">
        <v>117</v>
      </c>
      <c r="B119" t="s">
        <v>11</v>
      </c>
      <c r="C119" t="s">
        <v>12</v>
      </c>
      <c r="D119" t="s">
        <v>193</v>
      </c>
      <c r="E119" t="s">
        <v>22</v>
      </c>
      <c r="F119" t="s">
        <v>15</v>
      </c>
      <c r="G119" t="s">
        <v>26</v>
      </c>
      <c r="H119" t="s">
        <v>181</v>
      </c>
      <c r="I119" t="s">
        <v>1587</v>
      </c>
      <c r="J119" t="s">
        <v>197</v>
      </c>
      <c r="K119">
        <v>4</v>
      </c>
      <c r="L119">
        <v>2</v>
      </c>
      <c r="M119">
        <v>1</v>
      </c>
      <c r="N119">
        <v>0</v>
      </c>
    </row>
    <row r="120" spans="1:14">
      <c r="A120">
        <v>118</v>
      </c>
      <c r="B120" t="s">
        <v>11</v>
      </c>
      <c r="C120" t="s">
        <v>12</v>
      </c>
      <c r="D120" t="s">
        <v>198</v>
      </c>
      <c r="E120" t="s">
        <v>14</v>
      </c>
      <c r="F120" t="s">
        <v>15</v>
      </c>
      <c r="G120" t="s">
        <v>122</v>
      </c>
      <c r="H120" t="s">
        <v>181</v>
      </c>
      <c r="I120" t="s">
        <v>27</v>
      </c>
      <c r="J120" t="s">
        <v>199</v>
      </c>
      <c r="K120">
        <v>7</v>
      </c>
      <c r="L120">
        <v>1</v>
      </c>
      <c r="M120">
        <v>1</v>
      </c>
      <c r="N120">
        <v>0</v>
      </c>
    </row>
    <row r="121" spans="1:14">
      <c r="A121">
        <v>119</v>
      </c>
      <c r="B121" t="s">
        <v>11</v>
      </c>
      <c r="C121" t="s">
        <v>12</v>
      </c>
      <c r="D121" t="s">
        <v>198</v>
      </c>
      <c r="E121" t="s">
        <v>22</v>
      </c>
      <c r="F121" t="s">
        <v>15</v>
      </c>
      <c r="G121" t="s">
        <v>26</v>
      </c>
      <c r="H121" t="s">
        <v>181</v>
      </c>
      <c r="I121" t="s">
        <v>27</v>
      </c>
      <c r="J121" t="s">
        <v>200</v>
      </c>
      <c r="K121">
        <v>6</v>
      </c>
      <c r="L121">
        <v>2</v>
      </c>
      <c r="M121">
        <v>1</v>
      </c>
      <c r="N121">
        <v>0</v>
      </c>
    </row>
    <row r="122" spans="1:14">
      <c r="A122">
        <v>120</v>
      </c>
      <c r="B122" t="s">
        <v>11</v>
      </c>
      <c r="C122" t="s">
        <v>12</v>
      </c>
      <c r="D122" t="s">
        <v>198</v>
      </c>
      <c r="E122" t="s">
        <v>22</v>
      </c>
      <c r="F122" t="s">
        <v>15</v>
      </c>
      <c r="G122" t="s">
        <v>122</v>
      </c>
      <c r="H122" t="s">
        <v>181</v>
      </c>
      <c r="I122" t="s">
        <v>27</v>
      </c>
      <c r="J122" t="s">
        <v>201</v>
      </c>
      <c r="K122">
        <v>6</v>
      </c>
      <c r="L122">
        <v>1</v>
      </c>
      <c r="M122">
        <v>1</v>
      </c>
      <c r="N122">
        <v>0</v>
      </c>
    </row>
    <row r="123" spans="1:14">
      <c r="A123">
        <v>121</v>
      </c>
      <c r="B123" t="s">
        <v>11</v>
      </c>
      <c r="C123" t="s">
        <v>12</v>
      </c>
      <c r="D123" t="s">
        <v>183</v>
      </c>
      <c r="E123" t="s">
        <v>22</v>
      </c>
      <c r="F123" t="s">
        <v>15</v>
      </c>
      <c r="G123" t="s">
        <v>16</v>
      </c>
      <c r="H123" t="s">
        <v>1660</v>
      </c>
      <c r="I123" t="s">
        <v>20</v>
      </c>
      <c r="J123" t="s">
        <v>202</v>
      </c>
      <c r="K123">
        <v>6</v>
      </c>
      <c r="L123">
        <v>2</v>
      </c>
      <c r="M123">
        <v>1</v>
      </c>
      <c r="N123">
        <v>0</v>
      </c>
    </row>
    <row r="124" spans="1:14">
      <c r="A124">
        <v>122</v>
      </c>
      <c r="B124" t="s">
        <v>11</v>
      </c>
      <c r="C124" t="s">
        <v>12</v>
      </c>
      <c r="D124" t="s">
        <v>183</v>
      </c>
      <c r="E124" t="s">
        <v>22</v>
      </c>
      <c r="F124" t="s">
        <v>15</v>
      </c>
      <c r="G124" t="s">
        <v>16</v>
      </c>
      <c r="H124" t="s">
        <v>1660</v>
      </c>
      <c r="I124" t="s">
        <v>27</v>
      </c>
      <c r="J124" t="s">
        <v>203</v>
      </c>
      <c r="K124">
        <v>6</v>
      </c>
      <c r="L124">
        <v>1</v>
      </c>
      <c r="M124">
        <v>1</v>
      </c>
      <c r="N124">
        <v>0</v>
      </c>
    </row>
    <row r="125" spans="1:14">
      <c r="A125">
        <v>123</v>
      </c>
      <c r="B125" t="s">
        <v>11</v>
      </c>
      <c r="C125" t="s">
        <v>12</v>
      </c>
      <c r="D125" t="s">
        <v>204</v>
      </c>
      <c r="E125" t="s">
        <v>22</v>
      </c>
      <c r="F125" t="s">
        <v>15</v>
      </c>
      <c r="G125" t="s">
        <v>16</v>
      </c>
      <c r="H125" t="s">
        <v>1660</v>
      </c>
      <c r="I125" t="s">
        <v>27</v>
      </c>
      <c r="J125" t="s">
        <v>205</v>
      </c>
      <c r="K125">
        <v>8</v>
      </c>
      <c r="L125">
        <v>1</v>
      </c>
      <c r="M125">
        <v>1</v>
      </c>
      <c r="N125">
        <v>0</v>
      </c>
    </row>
    <row r="126" spans="1:14">
      <c r="A126">
        <v>124</v>
      </c>
      <c r="B126" t="s">
        <v>11</v>
      </c>
      <c r="C126" t="s">
        <v>12</v>
      </c>
      <c r="D126" t="s">
        <v>204</v>
      </c>
      <c r="E126" t="s">
        <v>22</v>
      </c>
      <c r="F126" t="s">
        <v>15</v>
      </c>
      <c r="G126" t="s">
        <v>16</v>
      </c>
      <c r="H126" t="s">
        <v>1660</v>
      </c>
      <c r="I126" t="s">
        <v>27</v>
      </c>
      <c r="J126" t="s">
        <v>206</v>
      </c>
      <c r="K126">
        <v>8</v>
      </c>
      <c r="L126">
        <v>1</v>
      </c>
      <c r="M126">
        <v>1</v>
      </c>
      <c r="N126">
        <v>0</v>
      </c>
    </row>
    <row r="127" spans="1:14">
      <c r="A127">
        <v>125</v>
      </c>
      <c r="B127" t="s">
        <v>11</v>
      </c>
      <c r="C127" t="s">
        <v>12</v>
      </c>
      <c r="D127" t="s">
        <v>204</v>
      </c>
      <c r="E127" t="s">
        <v>22</v>
      </c>
      <c r="F127" t="s">
        <v>15</v>
      </c>
      <c r="G127" t="s">
        <v>16</v>
      </c>
      <c r="H127" t="s">
        <v>1660</v>
      </c>
      <c r="I127" t="s">
        <v>1587</v>
      </c>
      <c r="J127" t="s">
        <v>207</v>
      </c>
      <c r="K127">
        <v>8</v>
      </c>
      <c r="L127">
        <v>1</v>
      </c>
      <c r="M127">
        <v>1</v>
      </c>
      <c r="N127">
        <v>0</v>
      </c>
    </row>
    <row r="128" spans="1:14">
      <c r="A128">
        <v>126</v>
      </c>
      <c r="B128" t="s">
        <v>11</v>
      </c>
      <c r="C128" t="s">
        <v>12</v>
      </c>
      <c r="D128" t="s">
        <v>204</v>
      </c>
      <c r="E128" t="s">
        <v>22</v>
      </c>
      <c r="F128" t="s">
        <v>15</v>
      </c>
      <c r="G128" t="s">
        <v>16</v>
      </c>
      <c r="H128" t="s">
        <v>17</v>
      </c>
      <c r="I128" t="s">
        <v>20</v>
      </c>
      <c r="J128" t="s">
        <v>208</v>
      </c>
      <c r="K128">
        <v>8</v>
      </c>
      <c r="L128">
        <v>1</v>
      </c>
      <c r="M128">
        <v>1</v>
      </c>
      <c r="N128">
        <v>0</v>
      </c>
    </row>
    <row r="129" spans="1:14">
      <c r="A129">
        <v>127</v>
      </c>
      <c r="B129" t="s">
        <v>11</v>
      </c>
      <c r="C129" t="s">
        <v>12</v>
      </c>
      <c r="D129" t="s">
        <v>204</v>
      </c>
      <c r="E129" t="s">
        <v>14</v>
      </c>
      <c r="F129" t="s">
        <v>15</v>
      </c>
      <c r="G129" t="s">
        <v>16</v>
      </c>
      <c r="H129" t="s">
        <v>17</v>
      </c>
      <c r="I129" t="s">
        <v>20</v>
      </c>
      <c r="J129" t="s">
        <v>209</v>
      </c>
      <c r="K129">
        <v>9</v>
      </c>
      <c r="L129">
        <v>1</v>
      </c>
      <c r="M129">
        <v>1</v>
      </c>
      <c r="N129">
        <v>0</v>
      </c>
    </row>
    <row r="130" spans="1:14">
      <c r="A130">
        <v>128</v>
      </c>
      <c r="B130" t="s">
        <v>11</v>
      </c>
      <c r="C130" t="s">
        <v>12</v>
      </c>
      <c r="D130" t="s">
        <v>210</v>
      </c>
      <c r="E130" t="s">
        <v>22</v>
      </c>
      <c r="F130" t="s">
        <v>15</v>
      </c>
      <c r="G130" t="s">
        <v>16</v>
      </c>
      <c r="H130" t="s">
        <v>17</v>
      </c>
      <c r="I130" t="s">
        <v>20</v>
      </c>
      <c r="J130" t="s">
        <v>211</v>
      </c>
      <c r="K130">
        <v>9</v>
      </c>
      <c r="L130">
        <v>1</v>
      </c>
      <c r="M130">
        <v>1</v>
      </c>
      <c r="N130">
        <v>0</v>
      </c>
    </row>
    <row r="131" spans="1:14">
      <c r="A131">
        <v>129</v>
      </c>
      <c r="B131" t="s">
        <v>11</v>
      </c>
      <c r="C131" t="s">
        <v>12</v>
      </c>
      <c r="D131" t="s">
        <v>210</v>
      </c>
      <c r="E131" t="s">
        <v>22</v>
      </c>
      <c r="F131" t="s">
        <v>15</v>
      </c>
      <c r="G131" t="s">
        <v>16</v>
      </c>
      <c r="H131" t="s">
        <v>17</v>
      </c>
      <c r="I131" t="s">
        <v>212</v>
      </c>
      <c r="J131" t="s">
        <v>213</v>
      </c>
      <c r="K131">
        <v>9</v>
      </c>
      <c r="L131">
        <v>1</v>
      </c>
      <c r="M131">
        <v>1</v>
      </c>
      <c r="N131">
        <v>0</v>
      </c>
    </row>
    <row r="132" spans="1:14">
      <c r="A132">
        <v>130</v>
      </c>
      <c r="B132" t="s">
        <v>11</v>
      </c>
      <c r="C132" t="s">
        <v>12</v>
      </c>
      <c r="D132" t="s">
        <v>210</v>
      </c>
      <c r="E132" t="s">
        <v>22</v>
      </c>
      <c r="F132" t="s">
        <v>15</v>
      </c>
      <c r="G132" t="s">
        <v>16</v>
      </c>
      <c r="H132" t="s">
        <v>17</v>
      </c>
      <c r="I132" t="s">
        <v>27</v>
      </c>
      <c r="J132" t="s">
        <v>214</v>
      </c>
      <c r="K132">
        <v>8</v>
      </c>
      <c r="L132">
        <v>1</v>
      </c>
      <c r="M132">
        <v>1</v>
      </c>
      <c r="N132">
        <v>0</v>
      </c>
    </row>
    <row r="133" spans="1:14">
      <c r="A133">
        <v>131</v>
      </c>
      <c r="B133" t="s">
        <v>11</v>
      </c>
      <c r="C133" t="s">
        <v>12</v>
      </c>
      <c r="D133" t="s">
        <v>210</v>
      </c>
      <c r="E133" t="s">
        <v>22</v>
      </c>
      <c r="F133" t="s">
        <v>15</v>
      </c>
      <c r="G133" t="s">
        <v>16</v>
      </c>
      <c r="H133" t="s">
        <v>17</v>
      </c>
      <c r="I133" t="s">
        <v>20</v>
      </c>
      <c r="J133" t="s">
        <v>215</v>
      </c>
      <c r="K133">
        <v>8</v>
      </c>
      <c r="L133">
        <v>1</v>
      </c>
      <c r="M133">
        <v>1</v>
      </c>
      <c r="N133">
        <v>0</v>
      </c>
    </row>
    <row r="134" spans="1:14">
      <c r="A134">
        <v>132</v>
      </c>
      <c r="B134" t="s">
        <v>11</v>
      </c>
      <c r="C134" t="s">
        <v>12</v>
      </c>
      <c r="D134" t="s">
        <v>210</v>
      </c>
      <c r="E134" t="s">
        <v>22</v>
      </c>
      <c r="F134" t="s">
        <v>15</v>
      </c>
      <c r="G134" t="s">
        <v>16</v>
      </c>
      <c r="H134" t="s">
        <v>216</v>
      </c>
      <c r="I134" t="s">
        <v>20</v>
      </c>
      <c r="J134" t="s">
        <v>217</v>
      </c>
      <c r="K134">
        <v>7</v>
      </c>
      <c r="L134">
        <v>1</v>
      </c>
      <c r="M134">
        <v>1</v>
      </c>
      <c r="N134">
        <v>0</v>
      </c>
    </row>
    <row r="135" spans="1:14">
      <c r="A135">
        <v>133</v>
      </c>
      <c r="B135" t="s">
        <v>11</v>
      </c>
      <c r="C135" t="s">
        <v>12</v>
      </c>
      <c r="D135" t="s">
        <v>151</v>
      </c>
      <c r="E135" t="s">
        <v>22</v>
      </c>
      <c r="F135" t="s">
        <v>15</v>
      </c>
      <c r="G135" t="s">
        <v>16</v>
      </c>
      <c r="H135" t="s">
        <v>216</v>
      </c>
      <c r="I135" t="s">
        <v>20</v>
      </c>
      <c r="J135" t="s">
        <v>218</v>
      </c>
      <c r="K135">
        <v>8</v>
      </c>
      <c r="L135">
        <v>1</v>
      </c>
      <c r="M135">
        <v>1</v>
      </c>
      <c r="N135">
        <v>0</v>
      </c>
    </row>
    <row r="136" spans="1:14">
      <c r="A136">
        <v>134</v>
      </c>
      <c r="B136" t="s">
        <v>11</v>
      </c>
      <c r="C136" t="s">
        <v>12</v>
      </c>
      <c r="D136" t="s">
        <v>210</v>
      </c>
      <c r="E136" t="s">
        <v>22</v>
      </c>
      <c r="F136" t="s">
        <v>15</v>
      </c>
      <c r="G136" t="s">
        <v>16</v>
      </c>
      <c r="H136" t="s">
        <v>216</v>
      </c>
      <c r="I136" t="s">
        <v>20</v>
      </c>
      <c r="J136" t="s">
        <v>219</v>
      </c>
      <c r="K136">
        <v>7</v>
      </c>
      <c r="L136">
        <v>1</v>
      </c>
      <c r="M136">
        <v>1</v>
      </c>
      <c r="N136">
        <v>0</v>
      </c>
    </row>
    <row r="137" spans="1:14">
      <c r="A137">
        <v>135</v>
      </c>
      <c r="B137" t="s">
        <v>11</v>
      </c>
      <c r="C137" t="s">
        <v>12</v>
      </c>
      <c r="D137" t="s">
        <v>210</v>
      </c>
      <c r="E137" t="s">
        <v>22</v>
      </c>
      <c r="F137" t="s">
        <v>15</v>
      </c>
      <c r="G137" t="s">
        <v>16</v>
      </c>
      <c r="H137" t="s">
        <v>216</v>
      </c>
      <c r="I137" t="s">
        <v>20</v>
      </c>
      <c r="J137" t="s">
        <v>220</v>
      </c>
      <c r="K137">
        <v>8</v>
      </c>
      <c r="L137">
        <v>1</v>
      </c>
      <c r="M137">
        <v>1</v>
      </c>
      <c r="N137">
        <v>0</v>
      </c>
    </row>
    <row r="138" spans="1:14">
      <c r="A138">
        <v>136</v>
      </c>
      <c r="B138" t="s">
        <v>11</v>
      </c>
      <c r="C138" t="s">
        <v>12</v>
      </c>
      <c r="D138" t="s">
        <v>210</v>
      </c>
      <c r="E138" t="s">
        <v>22</v>
      </c>
      <c r="F138" t="s">
        <v>15</v>
      </c>
      <c r="G138" t="s">
        <v>16</v>
      </c>
      <c r="H138" t="s">
        <v>216</v>
      </c>
      <c r="I138" t="s">
        <v>20</v>
      </c>
      <c r="J138" t="s">
        <v>221</v>
      </c>
      <c r="K138">
        <v>8</v>
      </c>
      <c r="L138">
        <v>1</v>
      </c>
      <c r="M138">
        <v>1</v>
      </c>
      <c r="N138">
        <v>0</v>
      </c>
    </row>
    <row r="139" spans="1:14">
      <c r="A139">
        <v>137</v>
      </c>
      <c r="B139" t="s">
        <v>11</v>
      </c>
      <c r="C139" t="s">
        <v>222</v>
      </c>
      <c r="D139" t="s">
        <v>223</v>
      </c>
      <c r="E139" t="s">
        <v>22</v>
      </c>
      <c r="F139" t="s">
        <v>15</v>
      </c>
      <c r="G139" t="s">
        <v>75</v>
      </c>
      <c r="H139" t="s">
        <v>1664</v>
      </c>
      <c r="I139" t="s">
        <v>131</v>
      </c>
      <c r="J139" t="s">
        <v>225</v>
      </c>
      <c r="K139">
        <v>3</v>
      </c>
      <c r="L139">
        <v>7</v>
      </c>
      <c r="M139">
        <v>1</v>
      </c>
      <c r="N139">
        <v>0</v>
      </c>
    </row>
    <row r="140" spans="1:14">
      <c r="A140">
        <v>138</v>
      </c>
      <c r="B140" t="s">
        <v>11</v>
      </c>
      <c r="C140" t="s">
        <v>222</v>
      </c>
      <c r="D140" t="s">
        <v>223</v>
      </c>
      <c r="E140" t="s">
        <v>22</v>
      </c>
      <c r="F140" t="s">
        <v>15</v>
      </c>
      <c r="G140" t="s">
        <v>75</v>
      </c>
      <c r="H140" t="s">
        <v>1664</v>
      </c>
      <c r="I140" t="s">
        <v>84</v>
      </c>
      <c r="J140" t="s">
        <v>226</v>
      </c>
      <c r="K140">
        <v>3</v>
      </c>
      <c r="L140">
        <v>5</v>
      </c>
      <c r="M140">
        <v>1</v>
      </c>
      <c r="N140">
        <v>0</v>
      </c>
    </row>
    <row r="141" spans="1:14">
      <c r="A141">
        <v>139</v>
      </c>
      <c r="B141" t="s">
        <v>11</v>
      </c>
      <c r="C141" t="s">
        <v>222</v>
      </c>
      <c r="D141" t="s">
        <v>223</v>
      </c>
      <c r="E141" t="s">
        <v>22</v>
      </c>
      <c r="F141" t="s">
        <v>15</v>
      </c>
      <c r="G141" t="s">
        <v>75</v>
      </c>
      <c r="H141" t="s">
        <v>1664</v>
      </c>
      <c r="I141" t="s">
        <v>73</v>
      </c>
      <c r="J141" t="s">
        <v>227</v>
      </c>
      <c r="K141">
        <v>3</v>
      </c>
      <c r="L141">
        <v>1</v>
      </c>
      <c r="M141">
        <v>1</v>
      </c>
      <c r="N141">
        <v>0</v>
      </c>
    </row>
    <row r="142" spans="1:14">
      <c r="A142">
        <v>140</v>
      </c>
      <c r="B142" t="s">
        <v>11</v>
      </c>
      <c r="C142" t="s">
        <v>222</v>
      </c>
      <c r="D142" t="s">
        <v>223</v>
      </c>
      <c r="E142" t="s">
        <v>22</v>
      </c>
      <c r="F142" t="s">
        <v>15</v>
      </c>
      <c r="G142" t="s">
        <v>75</v>
      </c>
      <c r="H142" t="s">
        <v>1664</v>
      </c>
      <c r="I142" t="s">
        <v>73</v>
      </c>
      <c r="J142" t="s">
        <v>228</v>
      </c>
      <c r="K142">
        <v>4</v>
      </c>
      <c r="L142">
        <v>1</v>
      </c>
      <c r="M142">
        <v>1</v>
      </c>
      <c r="N142">
        <v>0</v>
      </c>
    </row>
    <row r="143" spans="1:14">
      <c r="A143">
        <v>141</v>
      </c>
      <c r="B143" t="s">
        <v>11</v>
      </c>
      <c r="C143" t="s">
        <v>222</v>
      </c>
      <c r="D143" t="s">
        <v>229</v>
      </c>
      <c r="E143" t="s">
        <v>80</v>
      </c>
      <c r="F143" t="s">
        <v>15</v>
      </c>
      <c r="G143" t="s">
        <v>75</v>
      </c>
      <c r="H143" t="s">
        <v>1664</v>
      </c>
      <c r="I143" t="s">
        <v>73</v>
      </c>
      <c r="J143" t="s">
        <v>230</v>
      </c>
      <c r="K143">
        <v>6</v>
      </c>
      <c r="L143">
        <v>1</v>
      </c>
      <c r="M143">
        <v>1</v>
      </c>
      <c r="N143">
        <v>0</v>
      </c>
    </row>
    <row r="144" spans="1:14">
      <c r="A144">
        <v>142</v>
      </c>
      <c r="B144" t="s">
        <v>11</v>
      </c>
      <c r="C144" t="s">
        <v>222</v>
      </c>
      <c r="D144" t="s">
        <v>229</v>
      </c>
      <c r="E144" t="s">
        <v>14</v>
      </c>
      <c r="F144" t="s">
        <v>15</v>
      </c>
      <c r="G144" t="s">
        <v>75</v>
      </c>
      <c r="H144" t="s">
        <v>1664</v>
      </c>
      <c r="I144" t="s">
        <v>73</v>
      </c>
      <c r="J144" t="s">
        <v>231</v>
      </c>
      <c r="K144">
        <v>5</v>
      </c>
      <c r="L144">
        <v>4</v>
      </c>
      <c r="M144">
        <v>1</v>
      </c>
      <c r="N144">
        <v>0</v>
      </c>
    </row>
    <row r="145" spans="1:14">
      <c r="A145">
        <v>143</v>
      </c>
      <c r="B145" t="s">
        <v>11</v>
      </c>
      <c r="C145" t="s">
        <v>222</v>
      </c>
      <c r="D145" t="s">
        <v>229</v>
      </c>
      <c r="E145" t="s">
        <v>22</v>
      </c>
      <c r="F145" t="s">
        <v>15</v>
      </c>
      <c r="G145" t="s">
        <v>75</v>
      </c>
      <c r="H145" t="s">
        <v>1664</v>
      </c>
      <c r="I145" t="s">
        <v>73</v>
      </c>
      <c r="J145" t="s">
        <v>232</v>
      </c>
      <c r="K145">
        <v>5</v>
      </c>
      <c r="L145">
        <v>5</v>
      </c>
      <c r="M145">
        <v>1</v>
      </c>
      <c r="N145">
        <v>0</v>
      </c>
    </row>
    <row r="146" spans="1:14">
      <c r="A146">
        <v>144</v>
      </c>
      <c r="B146" t="s">
        <v>11</v>
      </c>
      <c r="C146" t="s">
        <v>222</v>
      </c>
      <c r="D146" t="s">
        <v>229</v>
      </c>
      <c r="E146" t="s">
        <v>22</v>
      </c>
      <c r="F146" t="s">
        <v>15</v>
      </c>
      <c r="G146" t="s">
        <v>75</v>
      </c>
      <c r="H146" t="s">
        <v>1664</v>
      </c>
      <c r="I146" t="s">
        <v>73</v>
      </c>
      <c r="J146" t="s">
        <v>234</v>
      </c>
      <c r="K146">
        <v>4</v>
      </c>
      <c r="L146">
        <v>5</v>
      </c>
      <c r="M146">
        <v>1</v>
      </c>
      <c r="N146">
        <v>0</v>
      </c>
    </row>
    <row r="147" spans="1:14">
      <c r="A147">
        <v>145</v>
      </c>
      <c r="B147" t="s">
        <v>11</v>
      </c>
      <c r="C147" t="s">
        <v>222</v>
      </c>
      <c r="D147" t="s">
        <v>229</v>
      </c>
      <c r="E147" t="s">
        <v>22</v>
      </c>
      <c r="F147" t="s">
        <v>15</v>
      </c>
      <c r="G147" t="s">
        <v>75</v>
      </c>
      <c r="H147" t="s">
        <v>1664</v>
      </c>
      <c r="I147" t="s">
        <v>73</v>
      </c>
      <c r="J147" t="s">
        <v>236</v>
      </c>
      <c r="K147">
        <v>2</v>
      </c>
      <c r="L147">
        <v>1</v>
      </c>
      <c r="M147">
        <v>1</v>
      </c>
      <c r="N147">
        <v>0</v>
      </c>
    </row>
    <row r="148" spans="1:14">
      <c r="A148">
        <v>146</v>
      </c>
      <c r="B148" t="s">
        <v>11</v>
      </c>
      <c r="C148" t="s">
        <v>222</v>
      </c>
      <c r="D148" t="s">
        <v>233</v>
      </c>
      <c r="E148" t="s">
        <v>22</v>
      </c>
      <c r="F148" t="s">
        <v>15</v>
      </c>
      <c r="G148" t="s">
        <v>75</v>
      </c>
      <c r="H148" t="s">
        <v>1664</v>
      </c>
      <c r="I148" t="s">
        <v>41</v>
      </c>
      <c r="J148" t="s">
        <v>237</v>
      </c>
      <c r="K148">
        <v>3</v>
      </c>
      <c r="L148">
        <v>1</v>
      </c>
      <c r="M148">
        <v>1</v>
      </c>
      <c r="N148">
        <v>0</v>
      </c>
    </row>
    <row r="149" spans="1:14">
      <c r="A149">
        <v>147</v>
      </c>
      <c r="B149" t="s">
        <v>11</v>
      </c>
      <c r="C149" t="s">
        <v>222</v>
      </c>
      <c r="D149" t="s">
        <v>233</v>
      </c>
      <c r="E149" t="s">
        <v>22</v>
      </c>
      <c r="F149" t="s">
        <v>15</v>
      </c>
      <c r="G149" t="s">
        <v>75</v>
      </c>
      <c r="H149" t="s">
        <v>1664</v>
      </c>
      <c r="I149" t="s">
        <v>73</v>
      </c>
      <c r="J149" t="s">
        <v>238</v>
      </c>
      <c r="K149">
        <v>2</v>
      </c>
      <c r="L149">
        <v>1</v>
      </c>
      <c r="M149">
        <v>1</v>
      </c>
      <c r="N149">
        <v>0</v>
      </c>
    </row>
    <row r="150" spans="1:14">
      <c r="A150">
        <v>148</v>
      </c>
      <c r="B150" t="s">
        <v>11</v>
      </c>
      <c r="C150" t="s">
        <v>222</v>
      </c>
      <c r="D150" t="s">
        <v>233</v>
      </c>
      <c r="E150" t="s">
        <v>22</v>
      </c>
      <c r="F150" t="s">
        <v>15</v>
      </c>
      <c r="G150" t="s">
        <v>75</v>
      </c>
      <c r="H150" t="s">
        <v>1664</v>
      </c>
      <c r="I150" t="s">
        <v>41</v>
      </c>
      <c r="J150" t="s">
        <v>239</v>
      </c>
      <c r="K150">
        <v>3</v>
      </c>
      <c r="L150">
        <v>1</v>
      </c>
      <c r="M150">
        <v>1</v>
      </c>
      <c r="N150">
        <v>0</v>
      </c>
    </row>
    <row r="151" spans="1:14">
      <c r="A151">
        <v>149</v>
      </c>
      <c r="B151" t="s">
        <v>11</v>
      </c>
      <c r="C151" t="s">
        <v>222</v>
      </c>
      <c r="D151" t="s">
        <v>233</v>
      </c>
      <c r="E151" t="s">
        <v>22</v>
      </c>
      <c r="F151" t="s">
        <v>15</v>
      </c>
      <c r="G151" t="s">
        <v>75</v>
      </c>
      <c r="H151" t="s">
        <v>1664</v>
      </c>
      <c r="I151" t="s">
        <v>73</v>
      </c>
      <c r="J151" t="s">
        <v>240</v>
      </c>
      <c r="K151">
        <v>2</v>
      </c>
      <c r="L151">
        <v>1</v>
      </c>
      <c r="M151">
        <v>1</v>
      </c>
      <c r="N151">
        <v>0</v>
      </c>
    </row>
    <row r="152" spans="1:14">
      <c r="A152">
        <v>150</v>
      </c>
      <c r="B152" t="s">
        <v>11</v>
      </c>
      <c r="C152" t="s">
        <v>222</v>
      </c>
      <c r="D152" t="s">
        <v>233</v>
      </c>
      <c r="E152" t="s">
        <v>22</v>
      </c>
      <c r="F152" t="s">
        <v>15</v>
      </c>
      <c r="G152" t="s">
        <v>75</v>
      </c>
      <c r="H152" t="s">
        <v>1664</v>
      </c>
      <c r="I152" t="s">
        <v>73</v>
      </c>
      <c r="J152" t="s">
        <v>241</v>
      </c>
      <c r="K152">
        <v>2</v>
      </c>
      <c r="L152">
        <v>1</v>
      </c>
      <c r="M152">
        <v>1</v>
      </c>
      <c r="N152">
        <v>0</v>
      </c>
    </row>
    <row r="153" spans="1:14">
      <c r="A153">
        <v>151</v>
      </c>
      <c r="B153" t="s">
        <v>11</v>
      </c>
      <c r="C153" t="s">
        <v>222</v>
      </c>
      <c r="D153" t="s">
        <v>233</v>
      </c>
      <c r="E153" t="s">
        <v>22</v>
      </c>
      <c r="F153" t="s">
        <v>15</v>
      </c>
      <c r="G153" t="s">
        <v>75</v>
      </c>
      <c r="H153" t="s">
        <v>1664</v>
      </c>
      <c r="I153" t="s">
        <v>73</v>
      </c>
      <c r="J153" t="s">
        <v>242</v>
      </c>
      <c r="K153">
        <v>3</v>
      </c>
      <c r="L153">
        <v>1</v>
      </c>
      <c r="M153">
        <v>1</v>
      </c>
      <c r="N153">
        <v>0</v>
      </c>
    </row>
    <row r="154" spans="1:14">
      <c r="A154">
        <v>152</v>
      </c>
      <c r="B154" t="s">
        <v>11</v>
      </c>
      <c r="C154" t="s">
        <v>222</v>
      </c>
      <c r="D154" t="s">
        <v>233</v>
      </c>
      <c r="E154" t="s">
        <v>22</v>
      </c>
      <c r="F154" t="s">
        <v>15</v>
      </c>
      <c r="G154" t="s">
        <v>75</v>
      </c>
      <c r="H154" t="s">
        <v>1664</v>
      </c>
      <c r="I154" t="s">
        <v>73</v>
      </c>
      <c r="J154" t="s">
        <v>243</v>
      </c>
      <c r="K154">
        <v>3</v>
      </c>
      <c r="L154">
        <v>1</v>
      </c>
      <c r="M154">
        <v>1</v>
      </c>
      <c r="N154">
        <v>0</v>
      </c>
    </row>
    <row r="155" spans="1:14">
      <c r="A155">
        <v>153</v>
      </c>
      <c r="B155" t="s">
        <v>11</v>
      </c>
      <c r="C155" t="s">
        <v>244</v>
      </c>
      <c r="D155" t="s">
        <v>279</v>
      </c>
      <c r="E155" t="s">
        <v>22</v>
      </c>
      <c r="F155" t="s">
        <v>15</v>
      </c>
      <c r="G155" t="s">
        <v>75</v>
      </c>
      <c r="H155" t="s">
        <v>1664</v>
      </c>
      <c r="I155" t="s">
        <v>53</v>
      </c>
      <c r="J155" t="s">
        <v>246</v>
      </c>
      <c r="K155">
        <v>3</v>
      </c>
      <c r="L155">
        <v>4</v>
      </c>
      <c r="M155">
        <v>1</v>
      </c>
      <c r="N155">
        <v>0</v>
      </c>
    </row>
    <row r="156" spans="1:14">
      <c r="A156">
        <v>154</v>
      </c>
      <c r="B156" t="s">
        <v>11</v>
      </c>
      <c r="C156" t="s">
        <v>244</v>
      </c>
      <c r="D156" t="s">
        <v>245</v>
      </c>
      <c r="E156" t="s">
        <v>22</v>
      </c>
      <c r="F156" t="s">
        <v>15</v>
      </c>
      <c r="G156" t="s">
        <v>75</v>
      </c>
      <c r="H156" t="s">
        <v>1665</v>
      </c>
      <c r="I156" t="s">
        <v>686</v>
      </c>
      <c r="J156" t="s">
        <v>247</v>
      </c>
      <c r="K156">
        <v>7</v>
      </c>
      <c r="L156">
        <v>2</v>
      </c>
      <c r="M156">
        <v>1</v>
      </c>
      <c r="N156">
        <v>0</v>
      </c>
    </row>
    <row r="157" spans="1:14">
      <c r="A157">
        <v>155</v>
      </c>
      <c r="B157" t="s">
        <v>11</v>
      </c>
      <c r="C157" t="s">
        <v>244</v>
      </c>
      <c r="D157" t="s">
        <v>245</v>
      </c>
      <c r="E157" t="s">
        <v>80</v>
      </c>
      <c r="F157" t="s">
        <v>15</v>
      </c>
      <c r="G157" t="s">
        <v>75</v>
      </c>
      <c r="H157" t="s">
        <v>1665</v>
      </c>
      <c r="I157" t="s">
        <v>41</v>
      </c>
      <c r="J157" t="s">
        <v>248</v>
      </c>
      <c r="K157">
        <v>8</v>
      </c>
      <c r="L157">
        <v>2</v>
      </c>
      <c r="M157">
        <v>1</v>
      </c>
      <c r="N157">
        <v>0</v>
      </c>
    </row>
    <row r="158" spans="1:14">
      <c r="A158">
        <v>156</v>
      </c>
      <c r="B158" t="s">
        <v>11</v>
      </c>
      <c r="C158" t="s">
        <v>244</v>
      </c>
      <c r="D158" t="s">
        <v>245</v>
      </c>
      <c r="E158" t="s">
        <v>22</v>
      </c>
      <c r="F158" t="s">
        <v>15</v>
      </c>
      <c r="G158" t="s">
        <v>75</v>
      </c>
      <c r="H158" t="s">
        <v>1665</v>
      </c>
      <c r="I158" t="s">
        <v>73</v>
      </c>
      <c r="J158" t="s">
        <v>249</v>
      </c>
      <c r="K158">
        <v>7</v>
      </c>
      <c r="L158">
        <v>3</v>
      </c>
      <c r="M158">
        <v>1</v>
      </c>
      <c r="N158">
        <v>0</v>
      </c>
    </row>
    <row r="159" spans="1:14">
      <c r="A159">
        <v>157</v>
      </c>
      <c r="B159" t="s">
        <v>11</v>
      </c>
      <c r="C159" t="s">
        <v>244</v>
      </c>
      <c r="D159" t="s">
        <v>245</v>
      </c>
      <c r="E159" t="s">
        <v>80</v>
      </c>
      <c r="F159" t="s">
        <v>15</v>
      </c>
      <c r="G159" t="s">
        <v>75</v>
      </c>
      <c r="H159" t="s">
        <v>1665</v>
      </c>
      <c r="I159" t="s">
        <v>686</v>
      </c>
      <c r="J159" t="s">
        <v>250</v>
      </c>
      <c r="K159">
        <v>6</v>
      </c>
      <c r="L159">
        <v>3</v>
      </c>
      <c r="M159">
        <v>1</v>
      </c>
      <c r="N159">
        <v>0</v>
      </c>
    </row>
    <row r="160" spans="1:14">
      <c r="A160">
        <v>158</v>
      </c>
      <c r="B160" t="s">
        <v>11</v>
      </c>
      <c r="C160" t="s">
        <v>244</v>
      </c>
      <c r="D160" t="s">
        <v>245</v>
      </c>
      <c r="E160" t="s">
        <v>80</v>
      </c>
      <c r="F160" t="s">
        <v>15</v>
      </c>
      <c r="G160" t="s">
        <v>75</v>
      </c>
      <c r="H160" t="s">
        <v>1665</v>
      </c>
      <c r="I160" t="s">
        <v>84</v>
      </c>
      <c r="J160" t="s">
        <v>251</v>
      </c>
      <c r="K160">
        <v>5</v>
      </c>
      <c r="L160">
        <v>4</v>
      </c>
      <c r="M160">
        <v>1</v>
      </c>
      <c r="N160">
        <v>0</v>
      </c>
    </row>
    <row r="161" spans="1:14">
      <c r="A161">
        <v>159</v>
      </c>
      <c r="B161" t="s">
        <v>11</v>
      </c>
      <c r="C161" t="s">
        <v>244</v>
      </c>
      <c r="D161" t="s">
        <v>245</v>
      </c>
      <c r="E161" t="s">
        <v>14</v>
      </c>
      <c r="F161" t="s">
        <v>15</v>
      </c>
      <c r="G161" t="s">
        <v>75</v>
      </c>
      <c r="H161" t="s">
        <v>1665</v>
      </c>
      <c r="I161" t="s">
        <v>41</v>
      </c>
      <c r="J161" t="s">
        <v>252</v>
      </c>
      <c r="K161">
        <v>6</v>
      </c>
      <c r="L161">
        <v>3</v>
      </c>
      <c r="M161">
        <v>1</v>
      </c>
      <c r="N161">
        <v>0</v>
      </c>
    </row>
    <row r="162" spans="1:14">
      <c r="A162">
        <v>160</v>
      </c>
      <c r="B162" t="s">
        <v>11</v>
      </c>
      <c r="C162" t="s">
        <v>244</v>
      </c>
      <c r="D162" t="s">
        <v>245</v>
      </c>
      <c r="E162" t="s">
        <v>14</v>
      </c>
      <c r="F162" t="s">
        <v>15</v>
      </c>
      <c r="G162" t="s">
        <v>75</v>
      </c>
      <c r="H162" t="s">
        <v>1665</v>
      </c>
      <c r="I162" t="s">
        <v>18</v>
      </c>
      <c r="J162" t="s">
        <v>253</v>
      </c>
      <c r="K162">
        <v>5</v>
      </c>
      <c r="L162">
        <v>4</v>
      </c>
      <c r="M162">
        <v>1</v>
      </c>
      <c r="N162">
        <v>0</v>
      </c>
    </row>
    <row r="163" spans="1:14">
      <c r="A163">
        <v>161</v>
      </c>
      <c r="B163" t="s">
        <v>11</v>
      </c>
      <c r="C163" t="s">
        <v>244</v>
      </c>
      <c r="D163" t="s">
        <v>245</v>
      </c>
      <c r="E163" t="s">
        <v>22</v>
      </c>
      <c r="F163" t="s">
        <v>15</v>
      </c>
      <c r="G163" t="s">
        <v>75</v>
      </c>
      <c r="H163" t="s">
        <v>1665</v>
      </c>
      <c r="I163" t="s">
        <v>20</v>
      </c>
      <c r="J163" t="s">
        <v>254</v>
      </c>
      <c r="K163">
        <v>6</v>
      </c>
      <c r="L163">
        <v>2</v>
      </c>
      <c r="M163">
        <v>1</v>
      </c>
      <c r="N163">
        <v>0</v>
      </c>
    </row>
    <row r="164" spans="1:14">
      <c r="A164">
        <v>162</v>
      </c>
      <c r="B164" t="s">
        <v>11</v>
      </c>
      <c r="C164" t="s">
        <v>244</v>
      </c>
      <c r="D164" t="s">
        <v>255</v>
      </c>
      <c r="E164" t="s">
        <v>22</v>
      </c>
      <c r="F164" t="s">
        <v>15</v>
      </c>
      <c r="G164" t="s">
        <v>75</v>
      </c>
      <c r="H164" t="s">
        <v>1666</v>
      </c>
      <c r="I164" t="s">
        <v>18</v>
      </c>
      <c r="J164" t="s">
        <v>257</v>
      </c>
      <c r="K164">
        <v>5</v>
      </c>
      <c r="L164">
        <v>2</v>
      </c>
      <c r="M164">
        <v>1</v>
      </c>
      <c r="N164">
        <v>0</v>
      </c>
    </row>
    <row r="165" spans="1:14">
      <c r="A165">
        <v>163</v>
      </c>
      <c r="B165" t="s">
        <v>11</v>
      </c>
      <c r="C165" t="s">
        <v>244</v>
      </c>
      <c r="D165" t="s">
        <v>255</v>
      </c>
      <c r="E165" t="s">
        <v>14</v>
      </c>
      <c r="F165" t="s">
        <v>15</v>
      </c>
      <c r="G165" t="s">
        <v>75</v>
      </c>
      <c r="H165" t="s">
        <v>1666</v>
      </c>
      <c r="I165" t="s">
        <v>41</v>
      </c>
      <c r="J165" t="s">
        <v>258</v>
      </c>
      <c r="K165">
        <v>6</v>
      </c>
      <c r="L165">
        <v>2</v>
      </c>
      <c r="M165">
        <v>1</v>
      </c>
      <c r="N165">
        <v>0</v>
      </c>
    </row>
    <row r="166" spans="1:14">
      <c r="A166">
        <v>164</v>
      </c>
      <c r="B166" t="s">
        <v>11</v>
      </c>
      <c r="C166" t="s">
        <v>244</v>
      </c>
      <c r="D166" t="s">
        <v>255</v>
      </c>
      <c r="E166" t="s">
        <v>34</v>
      </c>
      <c r="F166" t="s">
        <v>15</v>
      </c>
      <c r="G166" t="s">
        <v>75</v>
      </c>
      <c r="H166" t="s">
        <v>1666</v>
      </c>
      <c r="I166" t="s">
        <v>686</v>
      </c>
      <c r="J166" t="s">
        <v>259</v>
      </c>
      <c r="K166">
        <v>4</v>
      </c>
      <c r="L166">
        <v>3</v>
      </c>
      <c r="M166">
        <v>1</v>
      </c>
      <c r="N166">
        <v>0</v>
      </c>
    </row>
    <row r="167" spans="1:14">
      <c r="A167">
        <v>165</v>
      </c>
      <c r="B167" t="s">
        <v>11</v>
      </c>
      <c r="C167" t="s">
        <v>244</v>
      </c>
      <c r="D167" t="s">
        <v>260</v>
      </c>
      <c r="E167" t="s">
        <v>34</v>
      </c>
      <c r="F167" t="s">
        <v>15</v>
      </c>
      <c r="G167" t="s">
        <v>75</v>
      </c>
      <c r="H167" t="s">
        <v>1666</v>
      </c>
      <c r="I167" t="s">
        <v>84</v>
      </c>
      <c r="J167" t="s">
        <v>261</v>
      </c>
      <c r="K167">
        <v>3</v>
      </c>
      <c r="L167">
        <v>4</v>
      </c>
      <c r="M167">
        <v>1</v>
      </c>
      <c r="N167">
        <v>0</v>
      </c>
    </row>
    <row r="168" spans="1:14">
      <c r="A168">
        <v>166</v>
      </c>
      <c r="B168" t="s">
        <v>11</v>
      </c>
      <c r="C168" t="s">
        <v>244</v>
      </c>
      <c r="D168" t="s">
        <v>260</v>
      </c>
      <c r="E168" t="s">
        <v>34</v>
      </c>
      <c r="F168" t="s">
        <v>15</v>
      </c>
      <c r="G168" t="s">
        <v>75</v>
      </c>
      <c r="H168" t="s">
        <v>1666</v>
      </c>
      <c r="I168" t="s">
        <v>43</v>
      </c>
      <c r="J168" t="s">
        <v>262</v>
      </c>
      <c r="K168">
        <v>4</v>
      </c>
      <c r="L168">
        <v>4</v>
      </c>
      <c r="M168">
        <v>1</v>
      </c>
      <c r="N168">
        <v>0</v>
      </c>
    </row>
    <row r="169" spans="1:14">
      <c r="A169">
        <v>167</v>
      </c>
      <c r="B169" t="s">
        <v>11</v>
      </c>
      <c r="C169" t="s">
        <v>244</v>
      </c>
      <c r="D169" t="s">
        <v>260</v>
      </c>
      <c r="E169" t="s">
        <v>14</v>
      </c>
      <c r="F169" t="s">
        <v>15</v>
      </c>
      <c r="G169" t="s">
        <v>35</v>
      </c>
      <c r="H169" t="s">
        <v>1666</v>
      </c>
      <c r="I169" t="s">
        <v>41</v>
      </c>
      <c r="J169" t="s">
        <v>263</v>
      </c>
      <c r="K169">
        <v>4</v>
      </c>
      <c r="L169">
        <v>3</v>
      </c>
      <c r="M169">
        <v>1</v>
      </c>
      <c r="N169">
        <v>0</v>
      </c>
    </row>
    <row r="170" spans="1:14">
      <c r="A170">
        <v>168</v>
      </c>
      <c r="B170" t="s">
        <v>11</v>
      </c>
      <c r="C170" t="s">
        <v>244</v>
      </c>
      <c r="D170" t="s">
        <v>260</v>
      </c>
      <c r="E170" t="s">
        <v>34</v>
      </c>
      <c r="F170" t="s">
        <v>15</v>
      </c>
      <c r="G170" t="s">
        <v>35</v>
      </c>
      <c r="H170" t="s">
        <v>1666</v>
      </c>
      <c r="I170" t="s">
        <v>18</v>
      </c>
      <c r="J170" t="s">
        <v>264</v>
      </c>
      <c r="K170">
        <v>4</v>
      </c>
      <c r="L170">
        <v>6</v>
      </c>
      <c r="M170">
        <v>1</v>
      </c>
      <c r="N170">
        <v>0</v>
      </c>
    </row>
    <row r="171" spans="1:14">
      <c r="A171">
        <v>169</v>
      </c>
      <c r="B171" t="s">
        <v>11</v>
      </c>
      <c r="C171" t="s">
        <v>244</v>
      </c>
      <c r="D171" t="s">
        <v>260</v>
      </c>
      <c r="E171" t="s">
        <v>14</v>
      </c>
      <c r="F171" t="s">
        <v>15</v>
      </c>
      <c r="G171" t="s">
        <v>35</v>
      </c>
      <c r="H171" t="s">
        <v>1666</v>
      </c>
      <c r="I171" t="s">
        <v>18</v>
      </c>
      <c r="J171" t="s">
        <v>265</v>
      </c>
      <c r="K171">
        <v>4</v>
      </c>
      <c r="L171">
        <v>5</v>
      </c>
      <c r="M171">
        <v>3</v>
      </c>
      <c r="N171">
        <v>0</v>
      </c>
    </row>
    <row r="172" spans="1:14">
      <c r="A172">
        <v>170</v>
      </c>
      <c r="B172" t="s">
        <v>11</v>
      </c>
      <c r="C172" t="s">
        <v>244</v>
      </c>
      <c r="D172" t="s">
        <v>260</v>
      </c>
      <c r="E172" t="s">
        <v>14</v>
      </c>
      <c r="F172" t="s">
        <v>15</v>
      </c>
      <c r="G172" t="s">
        <v>35</v>
      </c>
      <c r="H172" t="s">
        <v>1666</v>
      </c>
      <c r="I172" t="s">
        <v>18</v>
      </c>
      <c r="J172" t="s">
        <v>267</v>
      </c>
      <c r="K172">
        <v>4</v>
      </c>
      <c r="L172">
        <v>5</v>
      </c>
      <c r="M172">
        <v>1</v>
      </c>
      <c r="N172">
        <v>0</v>
      </c>
    </row>
    <row r="173" spans="1:14">
      <c r="A173">
        <v>171</v>
      </c>
      <c r="B173" t="s">
        <v>11</v>
      </c>
      <c r="C173" t="s">
        <v>244</v>
      </c>
      <c r="D173" t="s">
        <v>260</v>
      </c>
      <c r="E173" t="s">
        <v>14</v>
      </c>
      <c r="F173" t="s">
        <v>15</v>
      </c>
      <c r="G173" t="s">
        <v>35</v>
      </c>
      <c r="H173" t="s">
        <v>1666</v>
      </c>
      <c r="I173" t="s">
        <v>84</v>
      </c>
      <c r="J173" t="s">
        <v>268</v>
      </c>
      <c r="K173">
        <v>7</v>
      </c>
      <c r="L173">
        <v>3</v>
      </c>
      <c r="M173">
        <v>1</v>
      </c>
      <c r="N173">
        <v>0</v>
      </c>
    </row>
    <row r="174" spans="1:14">
      <c r="A174">
        <v>172</v>
      </c>
      <c r="B174" t="s">
        <v>11</v>
      </c>
      <c r="C174" t="s">
        <v>244</v>
      </c>
      <c r="D174" t="s">
        <v>260</v>
      </c>
      <c r="E174" t="s">
        <v>52</v>
      </c>
      <c r="F174" t="s">
        <v>15</v>
      </c>
      <c r="G174" t="s">
        <v>47</v>
      </c>
      <c r="H174" t="s">
        <v>1666</v>
      </c>
      <c r="I174" t="s">
        <v>212</v>
      </c>
      <c r="J174" t="s">
        <v>269</v>
      </c>
      <c r="K174">
        <v>8</v>
      </c>
      <c r="L174">
        <v>1</v>
      </c>
      <c r="M174">
        <v>1</v>
      </c>
      <c r="N174">
        <v>0</v>
      </c>
    </row>
    <row r="175" spans="1:14">
      <c r="A175">
        <v>173</v>
      </c>
      <c r="B175" t="s">
        <v>11</v>
      </c>
      <c r="C175" t="s">
        <v>244</v>
      </c>
      <c r="D175" t="s">
        <v>270</v>
      </c>
      <c r="E175" t="s">
        <v>34</v>
      </c>
      <c r="F175" t="s">
        <v>15</v>
      </c>
      <c r="G175" t="s">
        <v>47</v>
      </c>
      <c r="H175" t="s">
        <v>1666</v>
      </c>
      <c r="I175" t="s">
        <v>212</v>
      </c>
      <c r="J175" t="s">
        <v>272</v>
      </c>
      <c r="K175">
        <v>6</v>
      </c>
      <c r="L175">
        <v>2</v>
      </c>
      <c r="M175">
        <v>1</v>
      </c>
      <c r="N175">
        <v>0</v>
      </c>
    </row>
    <row r="176" spans="1:14">
      <c r="A176">
        <v>174</v>
      </c>
      <c r="B176" t="s">
        <v>11</v>
      </c>
      <c r="C176" t="s">
        <v>244</v>
      </c>
      <c r="D176" t="s">
        <v>270</v>
      </c>
      <c r="E176" t="s">
        <v>22</v>
      </c>
      <c r="F176" t="s">
        <v>15</v>
      </c>
      <c r="G176" t="s">
        <v>35</v>
      </c>
      <c r="H176" t="s">
        <v>1666</v>
      </c>
      <c r="I176" t="s">
        <v>43</v>
      </c>
      <c r="J176" t="s">
        <v>273</v>
      </c>
      <c r="K176">
        <v>5</v>
      </c>
      <c r="L176">
        <v>3</v>
      </c>
      <c r="M176">
        <v>1</v>
      </c>
      <c r="N176">
        <v>0</v>
      </c>
    </row>
    <row r="177" spans="1:14">
      <c r="A177">
        <v>175</v>
      </c>
      <c r="B177" t="s">
        <v>11</v>
      </c>
      <c r="C177" t="s">
        <v>244</v>
      </c>
      <c r="D177" t="s">
        <v>270</v>
      </c>
      <c r="E177" t="s">
        <v>22</v>
      </c>
      <c r="F177" t="s">
        <v>15</v>
      </c>
      <c r="G177" t="s">
        <v>35</v>
      </c>
      <c r="H177" t="s">
        <v>1666</v>
      </c>
      <c r="I177" t="s">
        <v>18</v>
      </c>
      <c r="J177" t="s">
        <v>274</v>
      </c>
      <c r="K177">
        <v>4</v>
      </c>
      <c r="L177">
        <v>6</v>
      </c>
      <c r="M177">
        <v>1</v>
      </c>
      <c r="N177">
        <v>0</v>
      </c>
    </row>
    <row r="178" spans="1:14">
      <c r="A178">
        <v>176</v>
      </c>
      <c r="B178" t="s">
        <v>11</v>
      </c>
      <c r="C178" t="s">
        <v>244</v>
      </c>
      <c r="D178" t="s">
        <v>270</v>
      </c>
      <c r="E178" t="s">
        <v>22</v>
      </c>
      <c r="F178" t="s">
        <v>15</v>
      </c>
      <c r="G178" t="s">
        <v>35</v>
      </c>
      <c r="H178" t="s">
        <v>1666</v>
      </c>
      <c r="I178" t="s">
        <v>1587</v>
      </c>
      <c r="J178" t="s">
        <v>275</v>
      </c>
      <c r="K178">
        <v>5</v>
      </c>
      <c r="L178">
        <v>4</v>
      </c>
      <c r="M178">
        <v>1</v>
      </c>
      <c r="N178">
        <v>0</v>
      </c>
    </row>
    <row r="179" spans="1:14">
      <c r="A179">
        <v>177</v>
      </c>
      <c r="B179" t="s">
        <v>11</v>
      </c>
      <c r="C179" t="s">
        <v>244</v>
      </c>
      <c r="D179" t="s">
        <v>270</v>
      </c>
      <c r="E179" t="s">
        <v>14</v>
      </c>
      <c r="F179" t="s">
        <v>15</v>
      </c>
      <c r="G179" t="s">
        <v>276</v>
      </c>
      <c r="H179" t="s">
        <v>1660</v>
      </c>
      <c r="I179" t="s">
        <v>41</v>
      </c>
      <c r="J179" t="s">
        <v>277</v>
      </c>
      <c r="K179">
        <v>7</v>
      </c>
      <c r="L179">
        <v>2</v>
      </c>
      <c r="M179">
        <v>1</v>
      </c>
      <c r="N179">
        <v>0</v>
      </c>
    </row>
    <row r="180" spans="1:14">
      <c r="A180">
        <v>178</v>
      </c>
      <c r="B180" t="s">
        <v>11</v>
      </c>
      <c r="C180" t="s">
        <v>244</v>
      </c>
      <c r="D180" t="s">
        <v>245</v>
      </c>
      <c r="E180" t="s">
        <v>80</v>
      </c>
      <c r="F180" t="s">
        <v>15</v>
      </c>
      <c r="G180" t="s">
        <v>75</v>
      </c>
      <c r="H180" t="s">
        <v>1665</v>
      </c>
      <c r="I180" t="s">
        <v>41</v>
      </c>
      <c r="J180" t="s">
        <v>278</v>
      </c>
      <c r="K180">
        <v>8</v>
      </c>
      <c r="L180">
        <v>2</v>
      </c>
      <c r="M180">
        <v>1</v>
      </c>
      <c r="N180">
        <v>0</v>
      </c>
    </row>
    <row r="181" spans="1:14">
      <c r="A181">
        <v>179</v>
      </c>
      <c r="B181" t="s">
        <v>11</v>
      </c>
      <c r="C181" t="s">
        <v>244</v>
      </c>
      <c r="D181" t="s">
        <v>279</v>
      </c>
      <c r="E181" t="s">
        <v>80</v>
      </c>
      <c r="F181" t="s">
        <v>15</v>
      </c>
      <c r="G181" t="s">
        <v>75</v>
      </c>
      <c r="H181" t="s">
        <v>1665</v>
      </c>
      <c r="I181" t="s">
        <v>73</v>
      </c>
      <c r="J181" t="s">
        <v>280</v>
      </c>
      <c r="K181">
        <v>8</v>
      </c>
      <c r="L181">
        <v>2</v>
      </c>
      <c r="M181">
        <v>1</v>
      </c>
      <c r="N181">
        <v>0</v>
      </c>
    </row>
    <row r="182" spans="1:14">
      <c r="A182">
        <v>180</v>
      </c>
      <c r="B182" t="s">
        <v>11</v>
      </c>
      <c r="C182" t="s">
        <v>244</v>
      </c>
      <c r="D182" t="s">
        <v>279</v>
      </c>
      <c r="E182" t="s">
        <v>80</v>
      </c>
      <c r="F182" t="s">
        <v>15</v>
      </c>
      <c r="G182" t="s">
        <v>75</v>
      </c>
      <c r="H182" t="s">
        <v>1665</v>
      </c>
      <c r="I182" t="s">
        <v>41</v>
      </c>
      <c r="J182" t="s">
        <v>281</v>
      </c>
      <c r="K182">
        <v>9</v>
      </c>
      <c r="L182">
        <v>1</v>
      </c>
      <c r="M182">
        <v>1</v>
      </c>
      <c r="N182">
        <v>0</v>
      </c>
    </row>
    <row r="183" spans="1:14">
      <c r="A183">
        <v>181</v>
      </c>
      <c r="B183" t="s">
        <v>11</v>
      </c>
      <c r="C183" t="s">
        <v>244</v>
      </c>
      <c r="D183" t="s">
        <v>279</v>
      </c>
      <c r="E183" t="s">
        <v>80</v>
      </c>
      <c r="F183" t="s">
        <v>15</v>
      </c>
      <c r="G183" t="s">
        <v>75</v>
      </c>
      <c r="H183" t="s">
        <v>1665</v>
      </c>
      <c r="I183" t="s">
        <v>73</v>
      </c>
      <c r="J183" t="s">
        <v>282</v>
      </c>
      <c r="K183">
        <v>7</v>
      </c>
      <c r="L183">
        <v>2</v>
      </c>
      <c r="M183">
        <v>1</v>
      </c>
      <c r="N183">
        <v>0</v>
      </c>
    </row>
    <row r="184" spans="1:14">
      <c r="A184">
        <v>182</v>
      </c>
      <c r="B184" t="s">
        <v>11</v>
      </c>
      <c r="C184" t="s">
        <v>244</v>
      </c>
      <c r="D184" t="s">
        <v>279</v>
      </c>
      <c r="E184" t="s">
        <v>80</v>
      </c>
      <c r="F184" t="s">
        <v>15</v>
      </c>
      <c r="G184" t="s">
        <v>75</v>
      </c>
      <c r="H184" t="s">
        <v>1665</v>
      </c>
      <c r="I184" t="s">
        <v>73</v>
      </c>
      <c r="J184" t="s">
        <v>283</v>
      </c>
      <c r="K184">
        <v>7</v>
      </c>
      <c r="L184">
        <v>2</v>
      </c>
      <c r="M184">
        <v>1</v>
      </c>
      <c r="N184">
        <v>0</v>
      </c>
    </row>
    <row r="185" spans="1:14">
      <c r="A185">
        <v>183</v>
      </c>
      <c r="B185" t="s">
        <v>11</v>
      </c>
      <c r="C185" t="s">
        <v>244</v>
      </c>
      <c r="D185" t="s">
        <v>285</v>
      </c>
      <c r="E185" t="s">
        <v>80</v>
      </c>
      <c r="F185" t="s">
        <v>15</v>
      </c>
      <c r="G185" t="s">
        <v>75</v>
      </c>
      <c r="H185" t="s">
        <v>1660</v>
      </c>
      <c r="I185" t="s">
        <v>27</v>
      </c>
      <c r="J185" t="s">
        <v>284</v>
      </c>
      <c r="K185">
        <v>7</v>
      </c>
      <c r="L185">
        <v>2</v>
      </c>
      <c r="M185">
        <v>1</v>
      </c>
      <c r="N185">
        <v>0</v>
      </c>
    </row>
    <row r="186" spans="1:14">
      <c r="A186">
        <v>184</v>
      </c>
      <c r="B186" t="s">
        <v>11</v>
      </c>
      <c r="C186" t="s">
        <v>244</v>
      </c>
      <c r="D186" t="s">
        <v>285</v>
      </c>
      <c r="E186" t="s">
        <v>80</v>
      </c>
      <c r="F186" t="s">
        <v>15</v>
      </c>
      <c r="G186" t="s">
        <v>75</v>
      </c>
      <c r="H186" t="s">
        <v>1660</v>
      </c>
      <c r="I186" t="s">
        <v>1151</v>
      </c>
      <c r="J186" t="s">
        <v>287</v>
      </c>
      <c r="K186">
        <v>9</v>
      </c>
      <c r="L186">
        <v>1</v>
      </c>
      <c r="M186">
        <v>1</v>
      </c>
      <c r="N186">
        <v>0</v>
      </c>
    </row>
    <row r="187" spans="1:14">
      <c r="A187">
        <v>185</v>
      </c>
      <c r="B187" t="s">
        <v>11</v>
      </c>
      <c r="C187" t="s">
        <v>244</v>
      </c>
      <c r="D187" t="s">
        <v>285</v>
      </c>
      <c r="E187" t="s">
        <v>80</v>
      </c>
      <c r="F187" t="s">
        <v>15</v>
      </c>
      <c r="G187" t="s">
        <v>75</v>
      </c>
      <c r="H187" t="s">
        <v>1660</v>
      </c>
      <c r="I187" t="s">
        <v>1151</v>
      </c>
      <c r="J187" t="s">
        <v>288</v>
      </c>
      <c r="K187">
        <v>9</v>
      </c>
      <c r="L187">
        <v>1</v>
      </c>
      <c r="M187">
        <v>1</v>
      </c>
      <c r="N187">
        <v>0</v>
      </c>
    </row>
    <row r="188" spans="1:14">
      <c r="A188">
        <v>186</v>
      </c>
      <c r="B188" t="s">
        <v>11</v>
      </c>
      <c r="C188" t="s">
        <v>12</v>
      </c>
      <c r="D188" t="s">
        <v>13</v>
      </c>
      <c r="E188" t="s">
        <v>14</v>
      </c>
      <c r="F188" t="s">
        <v>15</v>
      </c>
      <c r="G188" t="s">
        <v>16</v>
      </c>
      <c r="H188" t="s">
        <v>17</v>
      </c>
      <c r="I188" t="s">
        <v>20</v>
      </c>
      <c r="J188" t="s">
        <v>289</v>
      </c>
      <c r="K188">
        <v>8</v>
      </c>
      <c r="L188">
        <v>1</v>
      </c>
      <c r="M188">
        <v>1</v>
      </c>
      <c r="N188">
        <v>0</v>
      </c>
    </row>
    <row r="189" spans="1:14">
      <c r="A189">
        <v>187</v>
      </c>
      <c r="B189" t="s">
        <v>11</v>
      </c>
      <c r="C189" t="s">
        <v>244</v>
      </c>
      <c r="D189" t="s">
        <v>255</v>
      </c>
      <c r="E189" t="s">
        <v>80</v>
      </c>
      <c r="F189" t="s">
        <v>15</v>
      </c>
      <c r="G189" t="s">
        <v>75</v>
      </c>
      <c r="H189" t="s">
        <v>1660</v>
      </c>
      <c r="I189" t="s">
        <v>1587</v>
      </c>
      <c r="J189" t="s">
        <v>290</v>
      </c>
      <c r="K189">
        <v>5</v>
      </c>
      <c r="L189">
        <v>3</v>
      </c>
      <c r="M189">
        <v>1</v>
      </c>
      <c r="N189">
        <v>0</v>
      </c>
    </row>
    <row r="190" spans="1:14">
      <c r="A190">
        <v>188</v>
      </c>
      <c r="B190" t="s">
        <v>11</v>
      </c>
      <c r="C190" t="s">
        <v>244</v>
      </c>
      <c r="D190" t="s">
        <v>285</v>
      </c>
      <c r="E190" t="s">
        <v>80</v>
      </c>
      <c r="F190" t="s">
        <v>15</v>
      </c>
      <c r="G190" t="s">
        <v>75</v>
      </c>
      <c r="H190" t="s">
        <v>1660</v>
      </c>
      <c r="I190" t="s">
        <v>1151</v>
      </c>
      <c r="J190" t="s">
        <v>291</v>
      </c>
      <c r="K190">
        <v>9</v>
      </c>
      <c r="L190">
        <v>1</v>
      </c>
      <c r="M190">
        <v>1</v>
      </c>
      <c r="N190">
        <v>0</v>
      </c>
    </row>
    <row r="191" spans="1:14">
      <c r="A191">
        <v>189</v>
      </c>
      <c r="B191" t="s">
        <v>11</v>
      </c>
      <c r="C191" t="s">
        <v>244</v>
      </c>
      <c r="D191" t="s">
        <v>285</v>
      </c>
      <c r="E191" t="s">
        <v>80</v>
      </c>
      <c r="F191" t="s">
        <v>15</v>
      </c>
      <c r="G191" t="s">
        <v>75</v>
      </c>
      <c r="H191" t="s">
        <v>1660</v>
      </c>
      <c r="I191" t="s">
        <v>1151</v>
      </c>
      <c r="J191" t="s">
        <v>292</v>
      </c>
      <c r="K191">
        <v>9</v>
      </c>
      <c r="L191">
        <v>1</v>
      </c>
      <c r="M191">
        <v>1</v>
      </c>
      <c r="N191">
        <v>0</v>
      </c>
    </row>
    <row r="192" spans="1:14">
      <c r="A192">
        <v>190</v>
      </c>
      <c r="B192" t="s">
        <v>11</v>
      </c>
      <c r="C192" t="s">
        <v>244</v>
      </c>
      <c r="D192" t="s">
        <v>285</v>
      </c>
      <c r="E192" t="s">
        <v>80</v>
      </c>
      <c r="F192" t="s">
        <v>15</v>
      </c>
      <c r="G192" t="s">
        <v>75</v>
      </c>
      <c r="H192" t="s">
        <v>1660</v>
      </c>
      <c r="I192" t="s">
        <v>1151</v>
      </c>
      <c r="J192" t="s">
        <v>293</v>
      </c>
      <c r="K192">
        <v>9</v>
      </c>
      <c r="L192">
        <v>1</v>
      </c>
      <c r="M192">
        <v>1</v>
      </c>
      <c r="N192">
        <v>0</v>
      </c>
    </row>
    <row r="193" spans="1:14">
      <c r="A193">
        <v>191</v>
      </c>
      <c r="B193" t="s">
        <v>11</v>
      </c>
      <c r="C193" t="s">
        <v>244</v>
      </c>
      <c r="D193" t="s">
        <v>285</v>
      </c>
      <c r="E193" t="s">
        <v>80</v>
      </c>
      <c r="F193" t="s">
        <v>15</v>
      </c>
      <c r="G193" t="s">
        <v>75</v>
      </c>
      <c r="H193" t="s">
        <v>1660</v>
      </c>
      <c r="I193" t="s">
        <v>1151</v>
      </c>
      <c r="J193" t="s">
        <v>294</v>
      </c>
      <c r="K193">
        <v>9</v>
      </c>
      <c r="L193">
        <v>1</v>
      </c>
      <c r="M193">
        <v>1</v>
      </c>
      <c r="N193">
        <v>0</v>
      </c>
    </row>
    <row r="194" spans="1:14">
      <c r="A194">
        <v>192</v>
      </c>
      <c r="B194" t="s">
        <v>11</v>
      </c>
      <c r="C194" t="s">
        <v>244</v>
      </c>
      <c r="D194" t="s">
        <v>285</v>
      </c>
      <c r="E194" t="s">
        <v>80</v>
      </c>
      <c r="F194" t="s">
        <v>15</v>
      </c>
      <c r="G194" t="s">
        <v>75</v>
      </c>
      <c r="H194" t="s">
        <v>1666</v>
      </c>
      <c r="I194" t="s">
        <v>1587</v>
      </c>
      <c r="J194" t="s">
        <v>295</v>
      </c>
      <c r="K194">
        <v>9</v>
      </c>
      <c r="L194">
        <v>1</v>
      </c>
      <c r="M194">
        <v>1</v>
      </c>
      <c r="N194">
        <v>0</v>
      </c>
    </row>
    <row r="195" spans="1:14">
      <c r="A195">
        <v>193</v>
      </c>
      <c r="B195" t="s">
        <v>11</v>
      </c>
      <c r="C195" t="s">
        <v>244</v>
      </c>
      <c r="D195" t="s">
        <v>260</v>
      </c>
      <c r="E195" t="s">
        <v>14</v>
      </c>
      <c r="F195" t="s">
        <v>15</v>
      </c>
      <c r="G195" t="s">
        <v>35</v>
      </c>
      <c r="H195" t="s">
        <v>1666</v>
      </c>
      <c r="I195" t="s">
        <v>41</v>
      </c>
      <c r="J195" t="s">
        <v>296</v>
      </c>
      <c r="K195">
        <v>6</v>
      </c>
      <c r="L195">
        <v>3</v>
      </c>
      <c r="M195">
        <v>1</v>
      </c>
      <c r="N195">
        <v>0</v>
      </c>
    </row>
    <row r="196" spans="1:14">
      <c r="A196">
        <v>194</v>
      </c>
      <c r="B196" t="s">
        <v>11</v>
      </c>
      <c r="C196" t="s">
        <v>244</v>
      </c>
      <c r="D196" t="s">
        <v>260</v>
      </c>
      <c r="E196" t="s">
        <v>14</v>
      </c>
      <c r="F196" t="s">
        <v>15</v>
      </c>
      <c r="G196" t="s">
        <v>35</v>
      </c>
      <c r="H196" t="s">
        <v>1666</v>
      </c>
      <c r="I196" t="s">
        <v>18</v>
      </c>
      <c r="J196" t="s">
        <v>297</v>
      </c>
      <c r="K196">
        <v>5</v>
      </c>
      <c r="L196">
        <v>3</v>
      </c>
      <c r="M196">
        <v>1</v>
      </c>
      <c r="N196">
        <v>0</v>
      </c>
    </row>
    <row r="197" spans="1:14">
      <c r="A197">
        <v>195</v>
      </c>
      <c r="B197" t="s">
        <v>11</v>
      </c>
      <c r="C197" t="s">
        <v>244</v>
      </c>
      <c r="D197" t="s">
        <v>285</v>
      </c>
      <c r="E197" t="s">
        <v>22</v>
      </c>
      <c r="F197" t="s">
        <v>15</v>
      </c>
      <c r="G197" t="s">
        <v>75</v>
      </c>
      <c r="H197" t="s">
        <v>1660</v>
      </c>
      <c r="I197" t="s">
        <v>41</v>
      </c>
      <c r="J197" t="s">
        <v>299</v>
      </c>
      <c r="K197">
        <v>9</v>
      </c>
      <c r="L197">
        <v>1</v>
      </c>
      <c r="M197">
        <v>1</v>
      </c>
      <c r="N197">
        <v>0</v>
      </c>
    </row>
    <row r="198" spans="1:14">
      <c r="A198">
        <v>196</v>
      </c>
      <c r="B198" t="s">
        <v>11</v>
      </c>
      <c r="C198" t="s">
        <v>244</v>
      </c>
      <c r="D198" t="s">
        <v>285</v>
      </c>
      <c r="E198" t="s">
        <v>34</v>
      </c>
      <c r="F198" t="s">
        <v>15</v>
      </c>
      <c r="G198" t="s">
        <v>75</v>
      </c>
      <c r="H198" t="s">
        <v>1660</v>
      </c>
      <c r="I198" t="s">
        <v>41</v>
      </c>
      <c r="J198" t="s">
        <v>300</v>
      </c>
      <c r="K198">
        <v>9</v>
      </c>
      <c r="L198">
        <v>1</v>
      </c>
      <c r="M198">
        <v>1</v>
      </c>
      <c r="N198">
        <v>0</v>
      </c>
    </row>
    <row r="199" spans="1:14">
      <c r="A199">
        <v>197</v>
      </c>
      <c r="B199" t="s">
        <v>11</v>
      </c>
      <c r="C199" t="s">
        <v>244</v>
      </c>
      <c r="D199" t="s">
        <v>285</v>
      </c>
      <c r="E199" t="s">
        <v>80</v>
      </c>
      <c r="F199" t="s">
        <v>15</v>
      </c>
      <c r="G199" t="s">
        <v>75</v>
      </c>
      <c r="H199" t="s">
        <v>1660</v>
      </c>
      <c r="I199" t="s">
        <v>20</v>
      </c>
      <c r="J199" t="s">
        <v>301</v>
      </c>
      <c r="K199">
        <v>9</v>
      </c>
      <c r="L199">
        <v>1</v>
      </c>
      <c r="M199">
        <v>1</v>
      </c>
      <c r="N199">
        <v>0</v>
      </c>
    </row>
    <row r="200" spans="1:14">
      <c r="A200">
        <v>198</v>
      </c>
      <c r="B200" t="s">
        <v>11</v>
      </c>
      <c r="C200" t="s">
        <v>244</v>
      </c>
      <c r="D200" t="s">
        <v>302</v>
      </c>
      <c r="E200" t="s">
        <v>80</v>
      </c>
      <c r="F200" t="s">
        <v>15</v>
      </c>
      <c r="G200" t="s">
        <v>75</v>
      </c>
      <c r="H200" t="s">
        <v>1660</v>
      </c>
      <c r="I200" t="s">
        <v>103</v>
      </c>
      <c r="J200" t="s">
        <v>304</v>
      </c>
      <c r="K200">
        <v>7</v>
      </c>
      <c r="L200">
        <v>4</v>
      </c>
      <c r="M200">
        <v>1</v>
      </c>
      <c r="N200">
        <v>0</v>
      </c>
    </row>
    <row r="201" spans="1:14">
      <c r="A201">
        <v>199</v>
      </c>
      <c r="B201" t="s">
        <v>11</v>
      </c>
      <c r="C201" t="s">
        <v>244</v>
      </c>
      <c r="D201" t="s">
        <v>302</v>
      </c>
      <c r="E201" t="s">
        <v>80</v>
      </c>
      <c r="F201" t="s">
        <v>15</v>
      </c>
      <c r="G201" t="s">
        <v>75</v>
      </c>
      <c r="H201" t="s">
        <v>1660</v>
      </c>
      <c r="I201" t="s">
        <v>131</v>
      </c>
      <c r="J201" t="s">
        <v>305</v>
      </c>
      <c r="K201">
        <v>6</v>
      </c>
      <c r="L201">
        <v>2</v>
      </c>
      <c r="M201">
        <v>1</v>
      </c>
      <c r="N201">
        <v>0</v>
      </c>
    </row>
    <row r="202" spans="1:14">
      <c r="A202">
        <v>200</v>
      </c>
      <c r="B202" t="s">
        <v>11</v>
      </c>
      <c r="C202" t="s">
        <v>244</v>
      </c>
      <c r="D202" t="s">
        <v>306</v>
      </c>
      <c r="E202" t="s">
        <v>22</v>
      </c>
      <c r="F202" t="s">
        <v>15</v>
      </c>
      <c r="G202" t="s">
        <v>75</v>
      </c>
      <c r="H202" t="s">
        <v>1667</v>
      </c>
      <c r="I202" t="s">
        <v>131</v>
      </c>
      <c r="J202" t="s">
        <v>307</v>
      </c>
      <c r="K202">
        <v>5</v>
      </c>
      <c r="L202">
        <v>4</v>
      </c>
      <c r="M202">
        <v>1</v>
      </c>
      <c r="N202">
        <v>0</v>
      </c>
    </row>
    <row r="203" spans="1:14">
      <c r="A203">
        <v>201</v>
      </c>
      <c r="B203" t="s">
        <v>11</v>
      </c>
      <c r="C203" t="s">
        <v>244</v>
      </c>
      <c r="D203" t="s">
        <v>306</v>
      </c>
      <c r="E203" t="s">
        <v>22</v>
      </c>
      <c r="F203" t="s">
        <v>15</v>
      </c>
      <c r="G203" t="s">
        <v>75</v>
      </c>
      <c r="H203" t="s">
        <v>1667</v>
      </c>
      <c r="I203" t="s">
        <v>43</v>
      </c>
      <c r="J203" t="s">
        <v>308</v>
      </c>
      <c r="K203">
        <v>5</v>
      </c>
      <c r="L203">
        <v>3</v>
      </c>
      <c r="M203">
        <v>1</v>
      </c>
      <c r="N203">
        <v>0</v>
      </c>
    </row>
    <row r="204" spans="1:14">
      <c r="A204">
        <v>202</v>
      </c>
      <c r="B204" t="s">
        <v>11</v>
      </c>
      <c r="C204" t="s">
        <v>244</v>
      </c>
      <c r="D204" t="s">
        <v>306</v>
      </c>
      <c r="E204" t="s">
        <v>22</v>
      </c>
      <c r="F204" t="s">
        <v>15</v>
      </c>
      <c r="G204" t="s">
        <v>75</v>
      </c>
      <c r="H204" t="s">
        <v>1667</v>
      </c>
      <c r="I204" t="s">
        <v>131</v>
      </c>
      <c r="J204" t="s">
        <v>309</v>
      </c>
      <c r="K204">
        <v>5</v>
      </c>
      <c r="L204">
        <v>4</v>
      </c>
      <c r="M204">
        <v>1</v>
      </c>
      <c r="N204">
        <v>0</v>
      </c>
    </row>
    <row r="205" spans="1:14">
      <c r="A205">
        <v>203</v>
      </c>
      <c r="B205" t="s">
        <v>11</v>
      </c>
      <c r="C205" t="s">
        <v>244</v>
      </c>
      <c r="D205" t="s">
        <v>306</v>
      </c>
      <c r="E205" t="s">
        <v>22</v>
      </c>
      <c r="F205" t="s">
        <v>15</v>
      </c>
      <c r="G205" t="s">
        <v>75</v>
      </c>
      <c r="H205" t="s">
        <v>1667</v>
      </c>
      <c r="I205" t="s">
        <v>73</v>
      </c>
      <c r="J205" t="s">
        <v>306</v>
      </c>
      <c r="K205">
        <v>5</v>
      </c>
      <c r="L205">
        <v>5</v>
      </c>
      <c r="M205">
        <v>1</v>
      </c>
      <c r="N205">
        <v>0</v>
      </c>
    </row>
    <row r="206" spans="1:14">
      <c r="A206">
        <v>204</v>
      </c>
      <c r="B206" t="s">
        <v>11</v>
      </c>
      <c r="C206" t="s">
        <v>244</v>
      </c>
      <c r="D206" t="s">
        <v>306</v>
      </c>
      <c r="E206" t="s">
        <v>22</v>
      </c>
      <c r="F206" t="s">
        <v>15</v>
      </c>
      <c r="G206" t="s">
        <v>75</v>
      </c>
      <c r="H206" t="s">
        <v>1667</v>
      </c>
      <c r="I206" t="s">
        <v>131</v>
      </c>
      <c r="J206" t="s">
        <v>1668</v>
      </c>
      <c r="K206">
        <v>5</v>
      </c>
      <c r="L206">
        <v>3</v>
      </c>
      <c r="M206">
        <v>1</v>
      </c>
      <c r="N206">
        <v>0</v>
      </c>
    </row>
    <row r="207" spans="1:14">
      <c r="A207">
        <v>205</v>
      </c>
      <c r="B207" t="s">
        <v>11</v>
      </c>
      <c r="C207" t="s">
        <v>244</v>
      </c>
      <c r="D207" t="s">
        <v>306</v>
      </c>
      <c r="E207" t="s">
        <v>22</v>
      </c>
      <c r="F207" t="s">
        <v>15</v>
      </c>
      <c r="G207" t="s">
        <v>75</v>
      </c>
      <c r="H207" t="s">
        <v>1667</v>
      </c>
      <c r="I207" t="s">
        <v>73</v>
      </c>
      <c r="J207" t="s">
        <v>311</v>
      </c>
      <c r="K207">
        <v>5</v>
      </c>
      <c r="L207">
        <v>6</v>
      </c>
      <c r="M207">
        <v>1</v>
      </c>
      <c r="N207">
        <v>0</v>
      </c>
    </row>
    <row r="208" spans="1:14">
      <c r="A208">
        <v>206</v>
      </c>
      <c r="B208" t="s">
        <v>11</v>
      </c>
      <c r="C208" t="s">
        <v>244</v>
      </c>
      <c r="D208" t="s">
        <v>312</v>
      </c>
      <c r="E208" t="s">
        <v>22</v>
      </c>
      <c r="F208" t="s">
        <v>15</v>
      </c>
      <c r="G208" t="s">
        <v>75</v>
      </c>
      <c r="H208" t="s">
        <v>1669</v>
      </c>
      <c r="I208" t="s">
        <v>43</v>
      </c>
      <c r="J208" t="s">
        <v>313</v>
      </c>
      <c r="K208">
        <v>5</v>
      </c>
      <c r="L208">
        <v>3</v>
      </c>
      <c r="M208">
        <v>1</v>
      </c>
      <c r="N208">
        <v>0</v>
      </c>
    </row>
    <row r="209" spans="1:14">
      <c r="A209">
        <v>207</v>
      </c>
      <c r="B209" t="s">
        <v>11</v>
      </c>
      <c r="C209" t="s">
        <v>244</v>
      </c>
      <c r="D209" t="s">
        <v>312</v>
      </c>
      <c r="E209" t="s">
        <v>22</v>
      </c>
      <c r="F209" t="s">
        <v>15</v>
      </c>
      <c r="G209" t="s">
        <v>75</v>
      </c>
      <c r="H209" t="s">
        <v>1669</v>
      </c>
      <c r="I209" t="s">
        <v>131</v>
      </c>
      <c r="J209" t="s">
        <v>314</v>
      </c>
      <c r="K209">
        <v>5</v>
      </c>
      <c r="L209">
        <v>2</v>
      </c>
      <c r="M209">
        <v>1</v>
      </c>
      <c r="N209">
        <v>0</v>
      </c>
    </row>
    <row r="210" spans="1:14">
      <c r="A210">
        <v>208</v>
      </c>
      <c r="B210" t="s">
        <v>11</v>
      </c>
      <c r="C210" t="s">
        <v>244</v>
      </c>
      <c r="D210" t="s">
        <v>312</v>
      </c>
      <c r="E210" t="s">
        <v>34</v>
      </c>
      <c r="F210" t="s">
        <v>15</v>
      </c>
      <c r="G210" t="s">
        <v>75</v>
      </c>
      <c r="H210" t="s">
        <v>1669</v>
      </c>
      <c r="I210" t="s">
        <v>18</v>
      </c>
      <c r="J210" t="s">
        <v>315</v>
      </c>
      <c r="K210">
        <v>5</v>
      </c>
      <c r="L210">
        <v>2</v>
      </c>
      <c r="M210">
        <v>1</v>
      </c>
      <c r="N210">
        <v>0</v>
      </c>
    </row>
    <row r="211" spans="1:14">
      <c r="A211">
        <v>209</v>
      </c>
      <c r="B211" t="s">
        <v>11</v>
      </c>
      <c r="C211" t="s">
        <v>244</v>
      </c>
      <c r="D211" t="s">
        <v>312</v>
      </c>
      <c r="E211" t="s">
        <v>22</v>
      </c>
      <c r="F211" t="s">
        <v>15</v>
      </c>
      <c r="G211" t="s">
        <v>75</v>
      </c>
      <c r="H211" t="s">
        <v>1669</v>
      </c>
      <c r="I211" t="s">
        <v>73</v>
      </c>
      <c r="J211" t="s">
        <v>316</v>
      </c>
      <c r="K211">
        <v>4</v>
      </c>
      <c r="L211">
        <v>3</v>
      </c>
      <c r="M211">
        <v>1</v>
      </c>
      <c r="N211">
        <v>0</v>
      </c>
    </row>
    <row r="212" spans="1:14">
      <c r="A212">
        <v>210</v>
      </c>
      <c r="B212" t="s">
        <v>11</v>
      </c>
      <c r="C212" t="s">
        <v>244</v>
      </c>
      <c r="D212" t="s">
        <v>312</v>
      </c>
      <c r="E212" t="s">
        <v>22</v>
      </c>
      <c r="F212" t="s">
        <v>15</v>
      </c>
      <c r="G212" t="s">
        <v>75</v>
      </c>
      <c r="H212" t="s">
        <v>1669</v>
      </c>
      <c r="I212" t="s">
        <v>1038</v>
      </c>
      <c r="J212" t="s">
        <v>317</v>
      </c>
      <c r="K212">
        <v>4</v>
      </c>
      <c r="L212">
        <v>4</v>
      </c>
      <c r="M212">
        <v>1</v>
      </c>
      <c r="N212">
        <v>0</v>
      </c>
    </row>
    <row r="213" spans="1:14">
      <c r="A213">
        <v>211</v>
      </c>
      <c r="B213" t="s">
        <v>11</v>
      </c>
      <c r="C213" t="s">
        <v>244</v>
      </c>
      <c r="D213" t="s">
        <v>318</v>
      </c>
      <c r="E213" t="s">
        <v>22</v>
      </c>
      <c r="F213" t="s">
        <v>15</v>
      </c>
      <c r="G213" t="s">
        <v>75</v>
      </c>
      <c r="H213" t="s">
        <v>1669</v>
      </c>
      <c r="I213" t="s">
        <v>131</v>
      </c>
      <c r="J213" t="s">
        <v>319</v>
      </c>
      <c r="K213">
        <v>5</v>
      </c>
      <c r="L213">
        <v>5</v>
      </c>
      <c r="M213">
        <v>1</v>
      </c>
      <c r="N213">
        <v>0</v>
      </c>
    </row>
    <row r="214" spans="1:14">
      <c r="A214">
        <v>212</v>
      </c>
      <c r="B214" t="s">
        <v>11</v>
      </c>
      <c r="C214" t="s">
        <v>244</v>
      </c>
      <c r="D214" t="s">
        <v>318</v>
      </c>
      <c r="E214" t="s">
        <v>22</v>
      </c>
      <c r="F214" t="s">
        <v>15</v>
      </c>
      <c r="G214" t="s">
        <v>75</v>
      </c>
      <c r="H214" t="s">
        <v>1669</v>
      </c>
      <c r="I214" t="s">
        <v>212</v>
      </c>
      <c r="J214" t="s">
        <v>320</v>
      </c>
      <c r="K214">
        <v>6</v>
      </c>
      <c r="L214">
        <v>2</v>
      </c>
      <c r="M214">
        <v>1</v>
      </c>
      <c r="N214">
        <v>0</v>
      </c>
    </row>
    <row r="215" spans="1:14">
      <c r="A215">
        <v>213</v>
      </c>
      <c r="B215" t="s">
        <v>11</v>
      </c>
      <c r="C215" t="s">
        <v>244</v>
      </c>
      <c r="D215" t="s">
        <v>318</v>
      </c>
      <c r="E215" t="s">
        <v>34</v>
      </c>
      <c r="F215" t="s">
        <v>15</v>
      </c>
      <c r="G215" t="s">
        <v>75</v>
      </c>
      <c r="H215" t="s">
        <v>1669</v>
      </c>
      <c r="I215" t="s">
        <v>41</v>
      </c>
      <c r="J215" t="s">
        <v>321</v>
      </c>
      <c r="K215">
        <v>4</v>
      </c>
      <c r="L215">
        <v>5</v>
      </c>
      <c r="M215">
        <v>1</v>
      </c>
      <c r="N215">
        <v>0</v>
      </c>
    </row>
    <row r="216" spans="1:14">
      <c r="A216">
        <v>214</v>
      </c>
      <c r="B216" t="s">
        <v>11</v>
      </c>
      <c r="C216" t="s">
        <v>244</v>
      </c>
      <c r="D216" t="s">
        <v>318</v>
      </c>
      <c r="E216" t="s">
        <v>34</v>
      </c>
      <c r="F216" t="s">
        <v>15</v>
      </c>
      <c r="G216" t="s">
        <v>75</v>
      </c>
      <c r="H216" t="s">
        <v>1669</v>
      </c>
      <c r="I216" t="s">
        <v>43</v>
      </c>
      <c r="J216" t="s">
        <v>322</v>
      </c>
      <c r="K216">
        <v>4</v>
      </c>
      <c r="L216">
        <v>3</v>
      </c>
      <c r="M216">
        <v>1</v>
      </c>
      <c r="N216">
        <v>0</v>
      </c>
    </row>
    <row r="217" spans="1:14">
      <c r="A217">
        <v>215</v>
      </c>
      <c r="B217" t="s">
        <v>11</v>
      </c>
      <c r="C217" t="s">
        <v>244</v>
      </c>
      <c r="D217" t="s">
        <v>323</v>
      </c>
      <c r="E217" t="s">
        <v>34</v>
      </c>
      <c r="F217" t="s">
        <v>15</v>
      </c>
      <c r="G217" t="s">
        <v>35</v>
      </c>
      <c r="H217" t="s">
        <v>1669</v>
      </c>
      <c r="I217" t="s">
        <v>43</v>
      </c>
      <c r="J217" t="s">
        <v>324</v>
      </c>
      <c r="K217">
        <v>3</v>
      </c>
      <c r="L217">
        <v>6</v>
      </c>
      <c r="M217">
        <v>1</v>
      </c>
      <c r="N217">
        <v>0</v>
      </c>
    </row>
    <row r="218" spans="1:14">
      <c r="A218">
        <v>216</v>
      </c>
      <c r="B218" t="s">
        <v>11</v>
      </c>
      <c r="C218" t="s">
        <v>244</v>
      </c>
      <c r="D218" t="s">
        <v>325</v>
      </c>
      <c r="E218" t="s">
        <v>22</v>
      </c>
      <c r="F218" t="s">
        <v>15</v>
      </c>
      <c r="G218" t="s">
        <v>75</v>
      </c>
      <c r="H218" t="s">
        <v>1669</v>
      </c>
      <c r="I218" t="s">
        <v>43</v>
      </c>
      <c r="J218" t="s">
        <v>327</v>
      </c>
      <c r="K218">
        <v>6</v>
      </c>
      <c r="L218">
        <v>2</v>
      </c>
      <c r="M218">
        <v>1</v>
      </c>
      <c r="N218">
        <v>0</v>
      </c>
    </row>
    <row r="219" spans="1:14">
      <c r="A219">
        <v>217</v>
      </c>
      <c r="B219" t="s">
        <v>11</v>
      </c>
      <c r="C219" t="s">
        <v>244</v>
      </c>
      <c r="D219" t="s">
        <v>323</v>
      </c>
      <c r="E219" t="s">
        <v>22</v>
      </c>
      <c r="F219" t="s">
        <v>15</v>
      </c>
      <c r="G219" t="s">
        <v>35</v>
      </c>
      <c r="H219" t="s">
        <v>1670</v>
      </c>
      <c r="I219" t="s">
        <v>41</v>
      </c>
      <c r="J219" t="s">
        <v>328</v>
      </c>
      <c r="K219">
        <v>4</v>
      </c>
      <c r="L219">
        <v>5</v>
      </c>
      <c r="M219">
        <v>1</v>
      </c>
      <c r="N219">
        <v>0</v>
      </c>
    </row>
    <row r="220" spans="1:14">
      <c r="A220">
        <v>218</v>
      </c>
      <c r="B220" t="s">
        <v>11</v>
      </c>
      <c r="C220" t="s">
        <v>244</v>
      </c>
      <c r="D220" t="s">
        <v>325</v>
      </c>
      <c r="E220" t="s">
        <v>22</v>
      </c>
      <c r="F220" t="s">
        <v>15</v>
      </c>
      <c r="G220" t="s">
        <v>75</v>
      </c>
      <c r="H220" t="s">
        <v>1670</v>
      </c>
      <c r="I220" t="s">
        <v>43</v>
      </c>
      <c r="J220" t="s">
        <v>329</v>
      </c>
      <c r="K220">
        <v>5</v>
      </c>
      <c r="L220">
        <v>4</v>
      </c>
      <c r="M220">
        <v>1</v>
      </c>
      <c r="N220">
        <v>0</v>
      </c>
    </row>
    <row r="221" spans="1:14">
      <c r="A221">
        <v>219</v>
      </c>
      <c r="B221" t="s">
        <v>11</v>
      </c>
      <c r="C221" t="s">
        <v>244</v>
      </c>
      <c r="D221" t="s">
        <v>260</v>
      </c>
      <c r="E221" t="s">
        <v>14</v>
      </c>
      <c r="F221" t="s">
        <v>15</v>
      </c>
      <c r="G221" t="s">
        <v>35</v>
      </c>
      <c r="H221" t="s">
        <v>1670</v>
      </c>
      <c r="I221" t="s">
        <v>41</v>
      </c>
      <c r="J221" t="s">
        <v>331</v>
      </c>
      <c r="K221">
        <v>5</v>
      </c>
      <c r="L221">
        <v>2</v>
      </c>
      <c r="M221">
        <v>1</v>
      </c>
      <c r="N221">
        <v>0</v>
      </c>
    </row>
    <row r="222" spans="1:14">
      <c r="A222">
        <v>220</v>
      </c>
      <c r="B222" t="s">
        <v>11</v>
      </c>
      <c r="C222" t="s">
        <v>244</v>
      </c>
      <c r="D222" t="s">
        <v>260</v>
      </c>
      <c r="E222" t="s">
        <v>34</v>
      </c>
      <c r="F222" t="s">
        <v>15</v>
      </c>
      <c r="G222" t="s">
        <v>75</v>
      </c>
      <c r="H222" t="s">
        <v>1670</v>
      </c>
      <c r="I222" t="s">
        <v>41</v>
      </c>
      <c r="J222" t="s">
        <v>332</v>
      </c>
      <c r="K222">
        <v>7</v>
      </c>
      <c r="L222">
        <v>3</v>
      </c>
      <c r="M222">
        <v>1</v>
      </c>
      <c r="N222">
        <v>0</v>
      </c>
    </row>
    <row r="223" spans="1:14">
      <c r="A223">
        <v>221</v>
      </c>
      <c r="B223" t="s">
        <v>11</v>
      </c>
      <c r="C223" t="s">
        <v>244</v>
      </c>
      <c r="D223" t="s">
        <v>325</v>
      </c>
      <c r="E223" t="s">
        <v>22</v>
      </c>
      <c r="F223" t="s">
        <v>15</v>
      </c>
      <c r="G223" t="s">
        <v>35</v>
      </c>
      <c r="H223" t="s">
        <v>1670</v>
      </c>
      <c r="I223" t="s">
        <v>43</v>
      </c>
      <c r="J223" t="s">
        <v>333</v>
      </c>
      <c r="K223">
        <v>5</v>
      </c>
      <c r="L223">
        <v>3</v>
      </c>
      <c r="M223">
        <v>1</v>
      </c>
      <c r="N223">
        <v>0</v>
      </c>
    </row>
    <row r="224" spans="1:14">
      <c r="A224">
        <v>222</v>
      </c>
      <c r="B224" t="s">
        <v>11</v>
      </c>
      <c r="C224" t="s">
        <v>244</v>
      </c>
      <c r="D224" t="s">
        <v>323</v>
      </c>
      <c r="E224" t="s">
        <v>34</v>
      </c>
      <c r="F224" t="s">
        <v>15</v>
      </c>
      <c r="G224" t="s">
        <v>35</v>
      </c>
      <c r="H224" t="s">
        <v>1670</v>
      </c>
      <c r="I224" t="s">
        <v>43</v>
      </c>
      <c r="J224" t="s">
        <v>334</v>
      </c>
      <c r="K224">
        <v>3</v>
      </c>
      <c r="L224">
        <v>5</v>
      </c>
      <c r="M224">
        <v>1</v>
      </c>
      <c r="N224">
        <v>0</v>
      </c>
    </row>
    <row r="225" spans="1:14">
      <c r="A225">
        <v>223</v>
      </c>
      <c r="B225" t="s">
        <v>11</v>
      </c>
      <c r="C225" t="s">
        <v>244</v>
      </c>
      <c r="D225" t="s">
        <v>323</v>
      </c>
      <c r="E225" t="s">
        <v>34</v>
      </c>
      <c r="F225" t="s">
        <v>15</v>
      </c>
      <c r="G225" t="s">
        <v>35</v>
      </c>
      <c r="H225" t="s">
        <v>1670</v>
      </c>
      <c r="I225" t="s">
        <v>43</v>
      </c>
      <c r="J225" t="s">
        <v>335</v>
      </c>
      <c r="K225">
        <v>3</v>
      </c>
      <c r="L225">
        <v>6</v>
      </c>
      <c r="M225">
        <v>1</v>
      </c>
      <c r="N225">
        <v>0</v>
      </c>
    </row>
    <row r="226" spans="1:14">
      <c r="A226">
        <v>224</v>
      </c>
      <c r="B226" t="s">
        <v>11</v>
      </c>
      <c r="C226" t="s">
        <v>244</v>
      </c>
      <c r="D226" t="s">
        <v>323</v>
      </c>
      <c r="E226" t="s">
        <v>34</v>
      </c>
      <c r="F226" t="s">
        <v>15</v>
      </c>
      <c r="G226" t="s">
        <v>35</v>
      </c>
      <c r="H226" t="s">
        <v>1670</v>
      </c>
      <c r="I226" t="s">
        <v>43</v>
      </c>
      <c r="J226" t="s">
        <v>336</v>
      </c>
      <c r="K226">
        <v>3</v>
      </c>
      <c r="L226">
        <v>4</v>
      </c>
      <c r="M226">
        <v>1</v>
      </c>
      <c r="N226">
        <v>0</v>
      </c>
    </row>
    <row r="227" spans="1:14">
      <c r="A227">
        <v>225</v>
      </c>
      <c r="B227" t="s">
        <v>11</v>
      </c>
      <c r="C227" t="s">
        <v>244</v>
      </c>
      <c r="D227" t="s">
        <v>337</v>
      </c>
      <c r="E227" t="s">
        <v>34</v>
      </c>
      <c r="F227" t="s">
        <v>15</v>
      </c>
      <c r="G227" t="s">
        <v>35</v>
      </c>
      <c r="H227" t="s">
        <v>1670</v>
      </c>
      <c r="I227" t="s">
        <v>41</v>
      </c>
      <c r="J227" t="s">
        <v>339</v>
      </c>
      <c r="K227">
        <v>7</v>
      </c>
      <c r="L227">
        <v>2</v>
      </c>
      <c r="M227">
        <v>1</v>
      </c>
      <c r="N227">
        <v>0</v>
      </c>
    </row>
    <row r="228" spans="1:14">
      <c r="A228">
        <v>226</v>
      </c>
      <c r="B228" t="s">
        <v>11</v>
      </c>
      <c r="C228" t="s">
        <v>244</v>
      </c>
      <c r="D228" t="s">
        <v>337</v>
      </c>
      <c r="E228" t="s">
        <v>34</v>
      </c>
      <c r="F228" t="s">
        <v>15</v>
      </c>
      <c r="G228" t="s">
        <v>35</v>
      </c>
      <c r="H228" t="s">
        <v>1670</v>
      </c>
      <c r="I228" t="s">
        <v>41</v>
      </c>
      <c r="J228" t="s">
        <v>340</v>
      </c>
      <c r="K228">
        <v>8</v>
      </c>
      <c r="L228">
        <v>2</v>
      </c>
      <c r="M228">
        <v>1</v>
      </c>
      <c r="N228">
        <v>0</v>
      </c>
    </row>
    <row r="229" spans="1:14">
      <c r="A229">
        <v>227</v>
      </c>
      <c r="B229" t="s">
        <v>11</v>
      </c>
      <c r="C229" t="s">
        <v>244</v>
      </c>
      <c r="D229" t="s">
        <v>337</v>
      </c>
      <c r="E229" t="s">
        <v>34</v>
      </c>
      <c r="F229" t="s">
        <v>15</v>
      </c>
      <c r="G229" t="s">
        <v>35</v>
      </c>
      <c r="H229" t="s">
        <v>1660</v>
      </c>
      <c r="I229" t="s">
        <v>41</v>
      </c>
      <c r="J229" t="s">
        <v>341</v>
      </c>
      <c r="K229">
        <v>8</v>
      </c>
      <c r="L229">
        <v>1</v>
      </c>
      <c r="M229">
        <v>1</v>
      </c>
      <c r="N229">
        <v>0</v>
      </c>
    </row>
    <row r="230" spans="1:14">
      <c r="A230">
        <v>228</v>
      </c>
      <c r="B230" t="s">
        <v>11</v>
      </c>
      <c r="C230" t="s">
        <v>244</v>
      </c>
      <c r="D230" t="s">
        <v>337</v>
      </c>
      <c r="E230" t="s">
        <v>14</v>
      </c>
      <c r="F230" t="s">
        <v>15</v>
      </c>
      <c r="G230" t="s">
        <v>276</v>
      </c>
      <c r="H230" t="s">
        <v>1660</v>
      </c>
      <c r="I230" t="s">
        <v>41</v>
      </c>
      <c r="J230" t="s">
        <v>342</v>
      </c>
      <c r="K230">
        <v>9</v>
      </c>
      <c r="L230">
        <v>1</v>
      </c>
      <c r="M230">
        <v>1</v>
      </c>
      <c r="N230">
        <v>0</v>
      </c>
    </row>
    <row r="231" spans="1:14">
      <c r="A231">
        <v>229</v>
      </c>
      <c r="B231" t="s">
        <v>11</v>
      </c>
      <c r="C231" t="s">
        <v>244</v>
      </c>
      <c r="D231" t="s">
        <v>337</v>
      </c>
      <c r="E231" t="s">
        <v>14</v>
      </c>
      <c r="F231" t="s">
        <v>15</v>
      </c>
      <c r="G231" t="s">
        <v>276</v>
      </c>
      <c r="H231" t="s">
        <v>1660</v>
      </c>
      <c r="I231" t="s">
        <v>41</v>
      </c>
      <c r="J231" t="s">
        <v>343</v>
      </c>
      <c r="K231">
        <v>9</v>
      </c>
      <c r="L231">
        <v>1</v>
      </c>
      <c r="M231">
        <v>1</v>
      </c>
      <c r="N231">
        <v>0</v>
      </c>
    </row>
    <row r="232" spans="1:14">
      <c r="A232">
        <v>230</v>
      </c>
      <c r="B232" t="s">
        <v>11</v>
      </c>
      <c r="C232" t="s">
        <v>244</v>
      </c>
      <c r="D232" t="s">
        <v>344</v>
      </c>
      <c r="E232" t="s">
        <v>34</v>
      </c>
      <c r="F232" t="s">
        <v>15</v>
      </c>
      <c r="G232" t="s">
        <v>276</v>
      </c>
      <c r="H232" t="s">
        <v>1660</v>
      </c>
      <c r="I232" t="s">
        <v>27</v>
      </c>
      <c r="J232" t="s">
        <v>345</v>
      </c>
      <c r="K232">
        <v>8</v>
      </c>
      <c r="L232">
        <v>1</v>
      </c>
      <c r="M232">
        <v>1</v>
      </c>
      <c r="N232">
        <v>0</v>
      </c>
    </row>
    <row r="233" spans="1:14">
      <c r="A233">
        <v>231</v>
      </c>
      <c r="B233" t="s">
        <v>346</v>
      </c>
      <c r="C233" t="s">
        <v>347</v>
      </c>
      <c r="D233" t="s">
        <v>348</v>
      </c>
      <c r="E233" t="s">
        <v>80</v>
      </c>
      <c r="F233" t="s">
        <v>349</v>
      </c>
      <c r="G233" t="s">
        <v>35</v>
      </c>
      <c r="H233" t="s">
        <v>350</v>
      </c>
      <c r="I233" t="s">
        <v>27</v>
      </c>
      <c r="J233" t="s">
        <v>351</v>
      </c>
      <c r="K233">
        <v>0</v>
      </c>
      <c r="L233">
        <v>5</v>
      </c>
      <c r="M233">
        <v>1</v>
      </c>
      <c r="N233">
        <v>0</v>
      </c>
    </row>
    <row r="234" spans="1:14">
      <c r="A234">
        <v>232</v>
      </c>
      <c r="B234" t="s">
        <v>346</v>
      </c>
      <c r="C234" t="s">
        <v>347</v>
      </c>
      <c r="D234" t="s">
        <v>348</v>
      </c>
      <c r="E234" t="s">
        <v>34</v>
      </c>
      <c r="F234" t="s">
        <v>349</v>
      </c>
      <c r="G234" t="s">
        <v>35</v>
      </c>
      <c r="H234" t="s">
        <v>350</v>
      </c>
      <c r="I234" t="s">
        <v>352</v>
      </c>
      <c r="J234" t="s">
        <v>353</v>
      </c>
      <c r="K234">
        <v>0</v>
      </c>
      <c r="L234">
        <v>7</v>
      </c>
      <c r="M234">
        <v>2</v>
      </c>
      <c r="N234">
        <v>0</v>
      </c>
    </row>
    <row r="235" spans="1:14">
      <c r="A235">
        <v>233</v>
      </c>
      <c r="B235" t="s">
        <v>346</v>
      </c>
      <c r="C235" t="s">
        <v>347</v>
      </c>
      <c r="D235" t="s">
        <v>348</v>
      </c>
      <c r="E235" t="s">
        <v>34</v>
      </c>
      <c r="F235" t="s">
        <v>349</v>
      </c>
      <c r="G235" t="s">
        <v>35</v>
      </c>
      <c r="H235" t="s">
        <v>350</v>
      </c>
      <c r="I235" t="s">
        <v>43</v>
      </c>
      <c r="J235" t="s">
        <v>354</v>
      </c>
      <c r="K235">
        <v>0</v>
      </c>
      <c r="L235">
        <v>5</v>
      </c>
      <c r="M235">
        <v>2</v>
      </c>
      <c r="N235">
        <v>0</v>
      </c>
    </row>
    <row r="236" spans="1:14">
      <c r="A236">
        <v>234</v>
      </c>
      <c r="B236" t="s">
        <v>346</v>
      </c>
      <c r="C236" t="s">
        <v>347</v>
      </c>
      <c r="D236" t="s">
        <v>348</v>
      </c>
      <c r="E236" t="s">
        <v>34</v>
      </c>
      <c r="F236" t="s">
        <v>349</v>
      </c>
      <c r="G236" t="s">
        <v>35</v>
      </c>
      <c r="H236" t="s">
        <v>350</v>
      </c>
      <c r="I236" t="s">
        <v>27</v>
      </c>
      <c r="J236" t="s">
        <v>355</v>
      </c>
      <c r="K236">
        <v>0</v>
      </c>
      <c r="L236">
        <v>6</v>
      </c>
      <c r="M236">
        <v>2</v>
      </c>
      <c r="N236">
        <v>0</v>
      </c>
    </row>
    <row r="237" spans="1:14">
      <c r="A237">
        <v>235</v>
      </c>
      <c r="B237" t="s">
        <v>346</v>
      </c>
      <c r="C237" t="s">
        <v>347</v>
      </c>
      <c r="D237" t="s">
        <v>348</v>
      </c>
      <c r="E237" t="s">
        <v>34</v>
      </c>
      <c r="F237" t="s">
        <v>349</v>
      </c>
      <c r="G237" t="s">
        <v>35</v>
      </c>
      <c r="H237" t="s">
        <v>350</v>
      </c>
      <c r="I237" t="s">
        <v>27</v>
      </c>
      <c r="J237" t="s">
        <v>356</v>
      </c>
      <c r="K237">
        <v>0</v>
      </c>
      <c r="L237">
        <v>5</v>
      </c>
      <c r="M237">
        <v>2</v>
      </c>
      <c r="N237">
        <v>0</v>
      </c>
    </row>
    <row r="238" spans="1:14">
      <c r="A238">
        <v>236</v>
      </c>
      <c r="B238" t="s">
        <v>346</v>
      </c>
      <c r="C238" t="s">
        <v>347</v>
      </c>
      <c r="D238" t="s">
        <v>357</v>
      </c>
      <c r="E238" t="s">
        <v>14</v>
      </c>
      <c r="F238" t="s">
        <v>349</v>
      </c>
      <c r="G238" t="s">
        <v>35</v>
      </c>
      <c r="H238" t="s">
        <v>350</v>
      </c>
      <c r="I238" t="s">
        <v>27</v>
      </c>
      <c r="J238" t="s">
        <v>358</v>
      </c>
      <c r="K238">
        <v>0</v>
      </c>
      <c r="L238">
        <v>3</v>
      </c>
      <c r="M238">
        <v>3</v>
      </c>
      <c r="N238">
        <v>0</v>
      </c>
    </row>
    <row r="239" spans="1:14">
      <c r="A239">
        <v>237</v>
      </c>
      <c r="B239" t="s">
        <v>346</v>
      </c>
      <c r="C239" t="s">
        <v>347</v>
      </c>
      <c r="D239" t="s">
        <v>357</v>
      </c>
      <c r="E239" t="s">
        <v>14</v>
      </c>
      <c r="F239" t="s">
        <v>349</v>
      </c>
      <c r="G239" t="s">
        <v>35</v>
      </c>
      <c r="H239" t="s">
        <v>350</v>
      </c>
      <c r="I239" t="s">
        <v>41</v>
      </c>
      <c r="J239" t="s">
        <v>359</v>
      </c>
      <c r="K239">
        <v>0</v>
      </c>
      <c r="L239">
        <v>5</v>
      </c>
      <c r="M239">
        <v>2</v>
      </c>
      <c r="N239">
        <v>0</v>
      </c>
    </row>
    <row r="240" spans="1:14">
      <c r="A240">
        <v>238</v>
      </c>
      <c r="B240" t="s">
        <v>346</v>
      </c>
      <c r="C240" t="s">
        <v>347</v>
      </c>
      <c r="D240" t="s">
        <v>357</v>
      </c>
      <c r="E240" t="s">
        <v>34</v>
      </c>
      <c r="F240" t="s">
        <v>349</v>
      </c>
      <c r="G240" t="s">
        <v>35</v>
      </c>
      <c r="H240" t="s">
        <v>350</v>
      </c>
      <c r="I240" t="s">
        <v>27</v>
      </c>
      <c r="J240" t="s">
        <v>361</v>
      </c>
      <c r="K240">
        <v>0</v>
      </c>
      <c r="L240">
        <v>6</v>
      </c>
      <c r="M240">
        <v>3</v>
      </c>
      <c r="N240">
        <v>0</v>
      </c>
    </row>
    <row r="241" spans="1:14">
      <c r="A241">
        <v>239</v>
      </c>
      <c r="B241" t="s">
        <v>346</v>
      </c>
      <c r="C241" t="s">
        <v>347</v>
      </c>
      <c r="D241" t="s">
        <v>357</v>
      </c>
      <c r="E241" t="s">
        <v>14</v>
      </c>
      <c r="F241" t="s">
        <v>349</v>
      </c>
      <c r="G241" t="s">
        <v>35</v>
      </c>
      <c r="H241" t="s">
        <v>350</v>
      </c>
      <c r="I241" t="s">
        <v>141</v>
      </c>
      <c r="J241" t="s">
        <v>362</v>
      </c>
      <c r="K241">
        <v>0</v>
      </c>
      <c r="L241">
        <v>7</v>
      </c>
      <c r="M241">
        <v>2</v>
      </c>
      <c r="N241">
        <v>0</v>
      </c>
    </row>
    <row r="242" spans="1:14">
      <c r="A242">
        <v>240</v>
      </c>
      <c r="B242" t="s">
        <v>346</v>
      </c>
      <c r="C242" t="s">
        <v>347</v>
      </c>
      <c r="D242" t="s">
        <v>363</v>
      </c>
      <c r="E242" t="s">
        <v>14</v>
      </c>
      <c r="F242" t="s">
        <v>349</v>
      </c>
      <c r="G242" t="s">
        <v>35</v>
      </c>
      <c r="H242" t="s">
        <v>360</v>
      </c>
      <c r="I242" t="s">
        <v>352</v>
      </c>
      <c r="J242" t="s">
        <v>364</v>
      </c>
      <c r="K242">
        <v>0</v>
      </c>
      <c r="L242">
        <v>7</v>
      </c>
      <c r="M242">
        <v>2</v>
      </c>
      <c r="N242">
        <v>0</v>
      </c>
    </row>
    <row r="243" spans="1:14">
      <c r="A243">
        <v>241</v>
      </c>
      <c r="B243" t="s">
        <v>346</v>
      </c>
      <c r="C243" t="s">
        <v>347</v>
      </c>
      <c r="D243" t="s">
        <v>363</v>
      </c>
      <c r="E243" t="s">
        <v>34</v>
      </c>
      <c r="F243" t="s">
        <v>349</v>
      </c>
      <c r="G243" t="s">
        <v>35</v>
      </c>
      <c r="H243" t="s">
        <v>360</v>
      </c>
      <c r="I243" t="s">
        <v>352</v>
      </c>
      <c r="J243" t="s">
        <v>365</v>
      </c>
      <c r="K243">
        <v>0</v>
      </c>
      <c r="L243">
        <v>9</v>
      </c>
      <c r="M243">
        <v>3</v>
      </c>
      <c r="N243">
        <v>0</v>
      </c>
    </row>
    <row r="244" spans="1:14">
      <c r="A244">
        <v>242</v>
      </c>
      <c r="B244" t="s">
        <v>346</v>
      </c>
      <c r="C244" t="s">
        <v>347</v>
      </c>
      <c r="D244" t="s">
        <v>363</v>
      </c>
      <c r="E244" t="s">
        <v>34</v>
      </c>
      <c r="F244" t="s">
        <v>349</v>
      </c>
      <c r="G244" t="s">
        <v>35</v>
      </c>
      <c r="H244" t="s">
        <v>360</v>
      </c>
      <c r="I244" t="s">
        <v>141</v>
      </c>
      <c r="J244" t="s">
        <v>366</v>
      </c>
      <c r="K244">
        <v>0</v>
      </c>
      <c r="L244">
        <v>11</v>
      </c>
      <c r="M244">
        <v>5</v>
      </c>
      <c r="N244">
        <v>0</v>
      </c>
    </row>
    <row r="245" spans="1:14">
      <c r="A245">
        <v>243</v>
      </c>
      <c r="B245" t="s">
        <v>346</v>
      </c>
      <c r="C245" t="s">
        <v>347</v>
      </c>
      <c r="D245" t="s">
        <v>363</v>
      </c>
      <c r="E245" t="s">
        <v>14</v>
      </c>
      <c r="F245" t="s">
        <v>349</v>
      </c>
      <c r="G245" t="s">
        <v>35</v>
      </c>
      <c r="H245" t="s">
        <v>350</v>
      </c>
      <c r="I245" t="s">
        <v>141</v>
      </c>
      <c r="J245" t="s">
        <v>367</v>
      </c>
      <c r="K245">
        <v>0</v>
      </c>
      <c r="L245">
        <v>7</v>
      </c>
      <c r="M245">
        <v>3</v>
      </c>
      <c r="N245">
        <v>0</v>
      </c>
    </row>
    <row r="246" spans="1:14">
      <c r="A246">
        <v>244</v>
      </c>
      <c r="B246" t="s">
        <v>346</v>
      </c>
      <c r="C246" t="s">
        <v>347</v>
      </c>
      <c r="D246" t="s">
        <v>363</v>
      </c>
      <c r="E246" t="s">
        <v>34</v>
      </c>
      <c r="F246" t="s">
        <v>349</v>
      </c>
      <c r="G246" t="s">
        <v>35</v>
      </c>
      <c r="H246" t="s">
        <v>360</v>
      </c>
      <c r="I246" t="s">
        <v>141</v>
      </c>
      <c r="J246" t="s">
        <v>368</v>
      </c>
      <c r="K246">
        <v>0</v>
      </c>
      <c r="L246">
        <v>11</v>
      </c>
      <c r="M246">
        <v>5</v>
      </c>
      <c r="N246">
        <v>0</v>
      </c>
    </row>
    <row r="247" spans="1:14">
      <c r="A247">
        <v>245</v>
      </c>
      <c r="B247" t="s">
        <v>346</v>
      </c>
      <c r="C247" t="s">
        <v>347</v>
      </c>
      <c r="D247" t="s">
        <v>363</v>
      </c>
      <c r="E247" t="s">
        <v>34</v>
      </c>
      <c r="F247" t="s">
        <v>349</v>
      </c>
      <c r="G247" t="s">
        <v>35</v>
      </c>
      <c r="H247" t="s">
        <v>360</v>
      </c>
      <c r="I247" t="s">
        <v>352</v>
      </c>
      <c r="J247" t="s">
        <v>369</v>
      </c>
      <c r="K247">
        <v>0</v>
      </c>
      <c r="L247">
        <v>8</v>
      </c>
      <c r="M247">
        <v>4</v>
      </c>
      <c r="N247">
        <v>0</v>
      </c>
    </row>
    <row r="248" spans="1:14">
      <c r="A248">
        <v>246</v>
      </c>
      <c r="B248" t="s">
        <v>346</v>
      </c>
      <c r="C248" t="s">
        <v>347</v>
      </c>
      <c r="D248" t="s">
        <v>363</v>
      </c>
      <c r="E248" t="s">
        <v>34</v>
      </c>
      <c r="F248" t="s">
        <v>349</v>
      </c>
      <c r="G248" t="s">
        <v>35</v>
      </c>
      <c r="H248" t="s">
        <v>360</v>
      </c>
      <c r="I248" t="s">
        <v>27</v>
      </c>
      <c r="J248" t="s">
        <v>370</v>
      </c>
      <c r="K248">
        <v>0</v>
      </c>
      <c r="L248">
        <v>9</v>
      </c>
      <c r="M248">
        <v>4</v>
      </c>
      <c r="N248">
        <v>0</v>
      </c>
    </row>
    <row r="249" spans="1:14">
      <c r="A249">
        <v>247</v>
      </c>
      <c r="B249" t="s">
        <v>346</v>
      </c>
      <c r="C249" t="s">
        <v>347</v>
      </c>
      <c r="D249" t="s">
        <v>363</v>
      </c>
      <c r="E249" t="s">
        <v>34</v>
      </c>
      <c r="F249" t="s">
        <v>349</v>
      </c>
      <c r="G249" t="s">
        <v>35</v>
      </c>
      <c r="H249" t="s">
        <v>360</v>
      </c>
      <c r="I249" t="s">
        <v>43</v>
      </c>
      <c r="J249" t="s">
        <v>371</v>
      </c>
      <c r="K249">
        <v>0</v>
      </c>
      <c r="L249">
        <v>16</v>
      </c>
      <c r="M249">
        <v>8</v>
      </c>
      <c r="N249">
        <v>0</v>
      </c>
    </row>
    <row r="250" spans="1:14">
      <c r="A250">
        <v>248</v>
      </c>
      <c r="B250" t="s">
        <v>346</v>
      </c>
      <c r="C250" t="s">
        <v>347</v>
      </c>
      <c r="D250" t="s">
        <v>363</v>
      </c>
      <c r="E250" t="s">
        <v>34</v>
      </c>
      <c r="F250" t="s">
        <v>349</v>
      </c>
      <c r="G250" t="s">
        <v>35</v>
      </c>
      <c r="H250" t="s">
        <v>360</v>
      </c>
      <c r="I250" t="s">
        <v>43</v>
      </c>
      <c r="J250" t="s">
        <v>372</v>
      </c>
      <c r="K250">
        <v>0</v>
      </c>
      <c r="L250">
        <v>9</v>
      </c>
      <c r="M250">
        <v>4</v>
      </c>
      <c r="N250">
        <v>0</v>
      </c>
    </row>
    <row r="251" spans="1:14">
      <c r="A251">
        <v>249</v>
      </c>
      <c r="B251" t="s">
        <v>346</v>
      </c>
      <c r="C251" t="s">
        <v>347</v>
      </c>
      <c r="D251" t="s">
        <v>363</v>
      </c>
      <c r="E251" t="s">
        <v>34</v>
      </c>
      <c r="F251" t="s">
        <v>349</v>
      </c>
      <c r="G251" t="s">
        <v>35</v>
      </c>
      <c r="H251" t="s">
        <v>360</v>
      </c>
      <c r="I251" t="s">
        <v>43</v>
      </c>
      <c r="J251" t="s">
        <v>373</v>
      </c>
      <c r="K251">
        <v>0</v>
      </c>
      <c r="L251">
        <v>8</v>
      </c>
      <c r="M251">
        <v>3</v>
      </c>
      <c r="N251">
        <v>0</v>
      </c>
    </row>
    <row r="252" spans="1:14">
      <c r="A252">
        <v>250</v>
      </c>
      <c r="B252" t="s">
        <v>346</v>
      </c>
      <c r="C252" t="s">
        <v>347</v>
      </c>
      <c r="D252" t="s">
        <v>363</v>
      </c>
      <c r="E252" t="s">
        <v>34</v>
      </c>
      <c r="F252" t="s">
        <v>349</v>
      </c>
      <c r="G252" t="s">
        <v>35</v>
      </c>
      <c r="H252" t="s">
        <v>360</v>
      </c>
      <c r="I252" t="s">
        <v>212</v>
      </c>
      <c r="J252" t="s">
        <v>374</v>
      </c>
      <c r="K252">
        <v>0</v>
      </c>
      <c r="L252">
        <v>8</v>
      </c>
      <c r="M252">
        <v>2</v>
      </c>
      <c r="N252">
        <v>0</v>
      </c>
    </row>
    <row r="253" spans="1:14">
      <c r="A253">
        <v>251</v>
      </c>
      <c r="B253" t="s">
        <v>346</v>
      </c>
      <c r="C253" t="s">
        <v>375</v>
      </c>
      <c r="D253" t="s">
        <v>376</v>
      </c>
      <c r="E253" t="s">
        <v>34</v>
      </c>
      <c r="F253" t="s">
        <v>349</v>
      </c>
      <c r="G253" t="s">
        <v>35</v>
      </c>
      <c r="H253" t="s">
        <v>1671</v>
      </c>
      <c r="I253" t="s">
        <v>43</v>
      </c>
      <c r="J253" t="s">
        <v>1589</v>
      </c>
      <c r="K253">
        <v>0</v>
      </c>
      <c r="L253">
        <v>15</v>
      </c>
      <c r="M253">
        <v>5</v>
      </c>
      <c r="N253">
        <v>0</v>
      </c>
    </row>
    <row r="254" spans="1:14">
      <c r="A254">
        <v>252</v>
      </c>
      <c r="B254" t="s">
        <v>346</v>
      </c>
      <c r="C254" t="s">
        <v>375</v>
      </c>
      <c r="D254" t="s">
        <v>379</v>
      </c>
      <c r="E254" t="s">
        <v>22</v>
      </c>
      <c r="F254" t="s">
        <v>349</v>
      </c>
      <c r="G254" t="s">
        <v>26</v>
      </c>
      <c r="H254" t="s">
        <v>1671</v>
      </c>
      <c r="I254" t="s">
        <v>1587</v>
      </c>
      <c r="J254" t="s">
        <v>1590</v>
      </c>
      <c r="K254">
        <v>0</v>
      </c>
      <c r="L254">
        <v>4</v>
      </c>
      <c r="M254">
        <v>2</v>
      </c>
      <c r="N254">
        <v>0</v>
      </c>
    </row>
    <row r="255" spans="1:14">
      <c r="A255">
        <v>253</v>
      </c>
      <c r="B255" t="s">
        <v>346</v>
      </c>
      <c r="C255" t="s">
        <v>375</v>
      </c>
      <c r="D255" t="s">
        <v>379</v>
      </c>
      <c r="E255" t="s">
        <v>22</v>
      </c>
      <c r="F255" t="s">
        <v>349</v>
      </c>
      <c r="G255" t="s">
        <v>26</v>
      </c>
      <c r="H255" t="s">
        <v>1671</v>
      </c>
      <c r="I255" t="s">
        <v>43</v>
      </c>
      <c r="J255" t="s">
        <v>1591</v>
      </c>
      <c r="K255">
        <v>0</v>
      </c>
      <c r="L255">
        <v>6</v>
      </c>
      <c r="M255">
        <v>2</v>
      </c>
      <c r="N255">
        <v>0</v>
      </c>
    </row>
    <row r="256" spans="1:14">
      <c r="A256">
        <v>254</v>
      </c>
      <c r="B256" t="s">
        <v>346</v>
      </c>
      <c r="C256" t="s">
        <v>375</v>
      </c>
      <c r="D256" t="s">
        <v>379</v>
      </c>
      <c r="E256" t="s">
        <v>22</v>
      </c>
      <c r="F256" t="s">
        <v>349</v>
      </c>
      <c r="G256" t="s">
        <v>26</v>
      </c>
      <c r="H256" t="s">
        <v>1671</v>
      </c>
      <c r="I256" t="s">
        <v>27</v>
      </c>
      <c r="J256" t="s">
        <v>382</v>
      </c>
      <c r="K256">
        <v>0</v>
      </c>
      <c r="L256">
        <v>10</v>
      </c>
      <c r="M256">
        <v>5</v>
      </c>
      <c r="N256">
        <v>0</v>
      </c>
    </row>
    <row r="257" spans="1:14">
      <c r="A257">
        <v>255</v>
      </c>
      <c r="B257" t="s">
        <v>346</v>
      </c>
      <c r="C257" t="s">
        <v>375</v>
      </c>
      <c r="D257" t="s">
        <v>383</v>
      </c>
      <c r="E257" t="s">
        <v>14</v>
      </c>
      <c r="F257" t="s">
        <v>349</v>
      </c>
      <c r="G257" t="s">
        <v>26</v>
      </c>
      <c r="H257" t="s">
        <v>1671</v>
      </c>
      <c r="I257" t="s">
        <v>1587</v>
      </c>
      <c r="J257" t="s">
        <v>1592</v>
      </c>
      <c r="K257">
        <v>0</v>
      </c>
      <c r="L257">
        <v>7</v>
      </c>
      <c r="M257">
        <v>2</v>
      </c>
      <c r="N257">
        <v>0</v>
      </c>
    </row>
    <row r="258" spans="1:14">
      <c r="A258">
        <v>256</v>
      </c>
      <c r="B258" t="s">
        <v>346</v>
      </c>
      <c r="C258" t="s">
        <v>375</v>
      </c>
      <c r="D258" t="s">
        <v>383</v>
      </c>
      <c r="E258" t="s">
        <v>14</v>
      </c>
      <c r="F258" t="s">
        <v>349</v>
      </c>
      <c r="G258" t="s">
        <v>122</v>
      </c>
      <c r="H258" t="s">
        <v>1671</v>
      </c>
      <c r="I258" t="s">
        <v>27</v>
      </c>
      <c r="J258" t="s">
        <v>385</v>
      </c>
      <c r="K258">
        <v>0</v>
      </c>
      <c r="L258">
        <v>6</v>
      </c>
      <c r="M258">
        <v>2</v>
      </c>
      <c r="N258">
        <v>0</v>
      </c>
    </row>
    <row r="259" spans="1:14">
      <c r="A259">
        <v>257</v>
      </c>
      <c r="B259" t="s">
        <v>346</v>
      </c>
      <c r="C259" t="s">
        <v>375</v>
      </c>
      <c r="D259" t="s">
        <v>379</v>
      </c>
      <c r="E259" t="s">
        <v>22</v>
      </c>
      <c r="F259" t="s">
        <v>349</v>
      </c>
      <c r="G259" t="s">
        <v>122</v>
      </c>
      <c r="H259" t="s">
        <v>1671</v>
      </c>
      <c r="I259" t="s">
        <v>212</v>
      </c>
      <c r="J259" t="s">
        <v>386</v>
      </c>
      <c r="K259">
        <v>0</v>
      </c>
      <c r="L259">
        <v>8</v>
      </c>
      <c r="M259">
        <v>2</v>
      </c>
      <c r="N259">
        <v>0</v>
      </c>
    </row>
    <row r="260" spans="1:14">
      <c r="A260">
        <v>258</v>
      </c>
      <c r="B260" t="s">
        <v>346</v>
      </c>
      <c r="C260" t="s">
        <v>375</v>
      </c>
      <c r="D260" t="s">
        <v>383</v>
      </c>
      <c r="E260" t="s">
        <v>14</v>
      </c>
      <c r="F260" t="s">
        <v>349</v>
      </c>
      <c r="G260" t="s">
        <v>122</v>
      </c>
      <c r="H260" t="s">
        <v>1671</v>
      </c>
      <c r="I260" t="s">
        <v>27</v>
      </c>
      <c r="J260" t="s">
        <v>1593</v>
      </c>
      <c r="K260">
        <v>0</v>
      </c>
      <c r="L260">
        <v>5</v>
      </c>
      <c r="M260">
        <v>2</v>
      </c>
      <c r="N260">
        <v>0</v>
      </c>
    </row>
    <row r="261" spans="1:14">
      <c r="A261">
        <v>259</v>
      </c>
      <c r="B261" t="s">
        <v>346</v>
      </c>
      <c r="C261" t="s">
        <v>375</v>
      </c>
      <c r="D261" t="s">
        <v>383</v>
      </c>
      <c r="E261" t="s">
        <v>14</v>
      </c>
      <c r="F261" t="s">
        <v>349</v>
      </c>
      <c r="G261" t="s">
        <v>122</v>
      </c>
      <c r="H261" t="s">
        <v>388</v>
      </c>
      <c r="I261" t="s">
        <v>27</v>
      </c>
      <c r="J261" t="s">
        <v>389</v>
      </c>
      <c r="K261">
        <v>0</v>
      </c>
      <c r="L261">
        <v>2</v>
      </c>
      <c r="M261">
        <v>1</v>
      </c>
      <c r="N261">
        <v>0</v>
      </c>
    </row>
    <row r="262" spans="1:14">
      <c r="A262">
        <v>260</v>
      </c>
      <c r="B262" t="s">
        <v>346</v>
      </c>
      <c r="C262" t="s">
        <v>375</v>
      </c>
      <c r="D262" t="s">
        <v>379</v>
      </c>
      <c r="E262" t="s">
        <v>80</v>
      </c>
      <c r="F262" t="s">
        <v>349</v>
      </c>
      <c r="G262" t="s">
        <v>122</v>
      </c>
      <c r="H262" t="s">
        <v>388</v>
      </c>
      <c r="I262" t="s">
        <v>20</v>
      </c>
      <c r="J262" t="s">
        <v>390</v>
      </c>
      <c r="K262">
        <v>0</v>
      </c>
      <c r="L262">
        <v>1</v>
      </c>
      <c r="M262">
        <v>1</v>
      </c>
      <c r="N262">
        <v>0</v>
      </c>
    </row>
    <row r="263" spans="1:14">
      <c r="A263">
        <v>261</v>
      </c>
      <c r="B263" t="s">
        <v>346</v>
      </c>
      <c r="C263" t="s">
        <v>375</v>
      </c>
      <c r="D263" t="s">
        <v>383</v>
      </c>
      <c r="E263" t="s">
        <v>14</v>
      </c>
      <c r="F263" t="s">
        <v>349</v>
      </c>
      <c r="G263" t="s">
        <v>122</v>
      </c>
      <c r="H263" t="s">
        <v>388</v>
      </c>
      <c r="I263" t="s">
        <v>27</v>
      </c>
      <c r="J263" t="s">
        <v>391</v>
      </c>
      <c r="K263">
        <v>0</v>
      </c>
      <c r="L263">
        <v>1</v>
      </c>
      <c r="M263">
        <v>1</v>
      </c>
      <c r="N263">
        <v>0</v>
      </c>
    </row>
    <row r="264" spans="1:14">
      <c r="A264">
        <v>262</v>
      </c>
      <c r="B264" t="s">
        <v>346</v>
      </c>
      <c r="C264" t="s">
        <v>392</v>
      </c>
      <c r="D264" t="s">
        <v>393</v>
      </c>
      <c r="E264" t="s">
        <v>14</v>
      </c>
      <c r="F264" t="s">
        <v>394</v>
      </c>
      <c r="G264" t="s">
        <v>122</v>
      </c>
      <c r="H264" t="s">
        <v>388</v>
      </c>
      <c r="I264" t="s">
        <v>20</v>
      </c>
      <c r="J264" t="s">
        <v>395</v>
      </c>
      <c r="K264">
        <v>0</v>
      </c>
      <c r="L264">
        <v>4</v>
      </c>
      <c r="M264">
        <v>1</v>
      </c>
      <c r="N264">
        <v>0</v>
      </c>
    </row>
    <row r="265" spans="1:14">
      <c r="A265">
        <v>263</v>
      </c>
      <c r="B265" t="s">
        <v>346</v>
      </c>
      <c r="C265" t="s">
        <v>375</v>
      </c>
      <c r="D265" t="s">
        <v>396</v>
      </c>
      <c r="E265" t="s">
        <v>22</v>
      </c>
      <c r="F265" t="s">
        <v>349</v>
      </c>
      <c r="G265" t="s">
        <v>122</v>
      </c>
      <c r="H265" t="s">
        <v>388</v>
      </c>
      <c r="I265" t="s">
        <v>20</v>
      </c>
      <c r="J265" t="s">
        <v>1594</v>
      </c>
      <c r="K265">
        <v>0</v>
      </c>
      <c r="L265">
        <v>1</v>
      </c>
      <c r="M265">
        <v>1</v>
      </c>
      <c r="N265">
        <v>0</v>
      </c>
    </row>
    <row r="266" spans="1:14">
      <c r="A266">
        <v>264</v>
      </c>
      <c r="B266" t="s">
        <v>346</v>
      </c>
      <c r="C266" t="s">
        <v>375</v>
      </c>
      <c r="D266" t="s">
        <v>396</v>
      </c>
      <c r="E266" t="s">
        <v>22</v>
      </c>
      <c r="F266" t="s">
        <v>349</v>
      </c>
      <c r="G266" t="s">
        <v>122</v>
      </c>
      <c r="H266" t="s">
        <v>388</v>
      </c>
      <c r="I266" t="s">
        <v>1587</v>
      </c>
      <c r="J266" t="s">
        <v>398</v>
      </c>
      <c r="K266">
        <v>0</v>
      </c>
      <c r="L266">
        <v>1</v>
      </c>
      <c r="M266">
        <v>1</v>
      </c>
      <c r="N266">
        <v>0</v>
      </c>
    </row>
    <row r="267" spans="1:14">
      <c r="A267">
        <v>265</v>
      </c>
      <c r="B267" t="s">
        <v>346</v>
      </c>
      <c r="C267" t="s">
        <v>375</v>
      </c>
      <c r="D267" t="s">
        <v>396</v>
      </c>
      <c r="E267" t="s">
        <v>22</v>
      </c>
      <c r="F267" t="s">
        <v>349</v>
      </c>
      <c r="G267" t="s">
        <v>122</v>
      </c>
      <c r="H267" t="s">
        <v>388</v>
      </c>
      <c r="I267" t="s">
        <v>1587</v>
      </c>
      <c r="J267" t="s">
        <v>399</v>
      </c>
      <c r="K267">
        <v>0</v>
      </c>
      <c r="L267">
        <v>4</v>
      </c>
      <c r="M267">
        <v>2</v>
      </c>
      <c r="N267">
        <v>0</v>
      </c>
    </row>
    <row r="268" spans="1:14">
      <c r="A268">
        <v>266</v>
      </c>
      <c r="B268" t="s">
        <v>346</v>
      </c>
      <c r="C268" t="s">
        <v>392</v>
      </c>
      <c r="D268" t="s">
        <v>393</v>
      </c>
      <c r="E268" t="s">
        <v>80</v>
      </c>
      <c r="F268" t="s">
        <v>394</v>
      </c>
      <c r="G268" t="s">
        <v>122</v>
      </c>
      <c r="H268" t="s">
        <v>388</v>
      </c>
      <c r="I268" t="s">
        <v>1587</v>
      </c>
      <c r="J268" t="s">
        <v>400</v>
      </c>
      <c r="K268">
        <v>0</v>
      </c>
      <c r="L268">
        <v>3</v>
      </c>
      <c r="M268">
        <v>2</v>
      </c>
      <c r="N268">
        <v>0</v>
      </c>
    </row>
    <row r="269" spans="1:14">
      <c r="A269">
        <v>267</v>
      </c>
      <c r="B269" t="s">
        <v>346</v>
      </c>
      <c r="C269" t="s">
        <v>392</v>
      </c>
      <c r="D269" t="s">
        <v>393</v>
      </c>
      <c r="E269" t="s">
        <v>22</v>
      </c>
      <c r="F269" t="s">
        <v>394</v>
      </c>
      <c r="G269" t="s">
        <v>122</v>
      </c>
      <c r="H269" t="s">
        <v>388</v>
      </c>
      <c r="I269" t="s">
        <v>20</v>
      </c>
      <c r="J269" t="s">
        <v>401</v>
      </c>
      <c r="K269">
        <v>0</v>
      </c>
      <c r="L269">
        <v>5</v>
      </c>
      <c r="M269">
        <v>4</v>
      </c>
      <c r="N269">
        <v>0</v>
      </c>
    </row>
    <row r="270" spans="1:14">
      <c r="A270">
        <v>268</v>
      </c>
      <c r="B270" t="s">
        <v>346</v>
      </c>
      <c r="C270" t="s">
        <v>392</v>
      </c>
      <c r="D270" t="s">
        <v>402</v>
      </c>
      <c r="E270" t="s">
        <v>22</v>
      </c>
      <c r="F270" t="s">
        <v>394</v>
      </c>
      <c r="G270" t="s">
        <v>122</v>
      </c>
      <c r="H270" t="s">
        <v>403</v>
      </c>
      <c r="I270" t="s">
        <v>1587</v>
      </c>
      <c r="J270" t="s">
        <v>404</v>
      </c>
      <c r="K270">
        <v>0</v>
      </c>
      <c r="L270">
        <v>6</v>
      </c>
      <c r="M270">
        <v>4</v>
      </c>
      <c r="N270">
        <v>0</v>
      </c>
    </row>
    <row r="271" spans="1:14">
      <c r="A271">
        <v>269</v>
      </c>
      <c r="B271" t="s">
        <v>346</v>
      </c>
      <c r="C271" t="s">
        <v>392</v>
      </c>
      <c r="D271" t="s">
        <v>393</v>
      </c>
      <c r="E271" t="s">
        <v>22</v>
      </c>
      <c r="F271" t="s">
        <v>394</v>
      </c>
      <c r="G271" t="s">
        <v>122</v>
      </c>
      <c r="H271" t="s">
        <v>388</v>
      </c>
      <c r="I271" t="s">
        <v>20</v>
      </c>
      <c r="J271" t="s">
        <v>405</v>
      </c>
      <c r="K271">
        <v>0</v>
      </c>
      <c r="L271">
        <v>3</v>
      </c>
      <c r="M271">
        <v>1</v>
      </c>
      <c r="N271">
        <v>0</v>
      </c>
    </row>
    <row r="272" spans="1:14">
      <c r="A272">
        <v>270</v>
      </c>
      <c r="B272" t="s">
        <v>346</v>
      </c>
      <c r="C272" t="s">
        <v>392</v>
      </c>
      <c r="D272" t="s">
        <v>402</v>
      </c>
      <c r="E272" t="s">
        <v>22</v>
      </c>
      <c r="F272" t="s">
        <v>394</v>
      </c>
      <c r="G272" t="s">
        <v>122</v>
      </c>
      <c r="H272" t="s">
        <v>403</v>
      </c>
      <c r="I272" t="s">
        <v>43</v>
      </c>
      <c r="J272" t="s">
        <v>406</v>
      </c>
      <c r="K272">
        <v>0</v>
      </c>
      <c r="L272">
        <v>6</v>
      </c>
      <c r="M272">
        <v>6</v>
      </c>
      <c r="N272">
        <v>0</v>
      </c>
    </row>
    <row r="273" spans="1:14">
      <c r="A273">
        <v>271</v>
      </c>
      <c r="B273" t="s">
        <v>346</v>
      </c>
      <c r="C273" t="s">
        <v>392</v>
      </c>
      <c r="D273" t="s">
        <v>402</v>
      </c>
      <c r="E273" t="s">
        <v>22</v>
      </c>
      <c r="F273" t="s">
        <v>394</v>
      </c>
      <c r="G273" t="s">
        <v>122</v>
      </c>
      <c r="H273" t="s">
        <v>403</v>
      </c>
      <c r="I273" t="s">
        <v>212</v>
      </c>
      <c r="J273" t="s">
        <v>407</v>
      </c>
      <c r="K273">
        <v>0</v>
      </c>
      <c r="L273">
        <v>5</v>
      </c>
      <c r="M273">
        <v>5</v>
      </c>
      <c r="N273">
        <v>0</v>
      </c>
    </row>
    <row r="274" spans="1:14">
      <c r="A274">
        <v>272</v>
      </c>
      <c r="B274" t="s">
        <v>346</v>
      </c>
      <c r="C274" t="s">
        <v>392</v>
      </c>
      <c r="D274" t="s">
        <v>402</v>
      </c>
      <c r="E274" t="s">
        <v>22</v>
      </c>
      <c r="F274" t="s">
        <v>394</v>
      </c>
      <c r="G274" t="s">
        <v>122</v>
      </c>
      <c r="H274" t="s">
        <v>403</v>
      </c>
      <c r="I274" t="s">
        <v>43</v>
      </c>
      <c r="J274" t="s">
        <v>408</v>
      </c>
      <c r="K274">
        <v>0</v>
      </c>
      <c r="L274">
        <v>6</v>
      </c>
      <c r="M274">
        <v>6</v>
      </c>
      <c r="N274">
        <v>0</v>
      </c>
    </row>
    <row r="275" spans="1:14">
      <c r="A275">
        <v>273</v>
      </c>
      <c r="B275" t="s">
        <v>346</v>
      </c>
      <c r="C275" t="s">
        <v>375</v>
      </c>
      <c r="D275" t="s">
        <v>396</v>
      </c>
      <c r="E275" t="s">
        <v>22</v>
      </c>
      <c r="F275" t="s">
        <v>349</v>
      </c>
      <c r="G275" t="s">
        <v>122</v>
      </c>
      <c r="H275" t="s">
        <v>388</v>
      </c>
      <c r="I275" t="s">
        <v>141</v>
      </c>
      <c r="J275" t="s">
        <v>409</v>
      </c>
      <c r="K275">
        <v>0</v>
      </c>
      <c r="L275">
        <v>2</v>
      </c>
      <c r="M275">
        <v>1</v>
      </c>
      <c r="N275">
        <v>0</v>
      </c>
    </row>
    <row r="276" spans="1:14">
      <c r="A276">
        <v>274</v>
      </c>
      <c r="B276" t="s">
        <v>346</v>
      </c>
      <c r="C276" t="s">
        <v>392</v>
      </c>
      <c r="D276" t="s">
        <v>402</v>
      </c>
      <c r="E276" t="s">
        <v>22</v>
      </c>
      <c r="F276" t="s">
        <v>394</v>
      </c>
      <c r="G276" t="s">
        <v>122</v>
      </c>
      <c r="H276" t="s">
        <v>403</v>
      </c>
      <c r="I276" t="s">
        <v>20</v>
      </c>
      <c r="J276" t="s">
        <v>410</v>
      </c>
      <c r="K276">
        <v>0</v>
      </c>
      <c r="L276">
        <v>9</v>
      </c>
      <c r="M276">
        <v>8</v>
      </c>
      <c r="N276">
        <v>0</v>
      </c>
    </row>
    <row r="277" spans="1:14">
      <c r="A277">
        <v>275</v>
      </c>
      <c r="B277" t="s">
        <v>346</v>
      </c>
      <c r="C277" t="s">
        <v>392</v>
      </c>
      <c r="D277" t="s">
        <v>411</v>
      </c>
      <c r="E277" t="s">
        <v>80</v>
      </c>
      <c r="F277" t="s">
        <v>394</v>
      </c>
      <c r="G277" t="s">
        <v>122</v>
      </c>
      <c r="H277" t="s">
        <v>388</v>
      </c>
      <c r="I277" t="s">
        <v>27</v>
      </c>
      <c r="J277" t="s">
        <v>412</v>
      </c>
      <c r="K277">
        <v>0</v>
      </c>
      <c r="L277">
        <v>3</v>
      </c>
      <c r="M277">
        <v>2</v>
      </c>
      <c r="N277">
        <v>0</v>
      </c>
    </row>
    <row r="278" spans="1:14">
      <c r="A278">
        <v>276</v>
      </c>
      <c r="B278" t="s">
        <v>346</v>
      </c>
      <c r="C278" t="s">
        <v>392</v>
      </c>
      <c r="D278" t="s">
        <v>411</v>
      </c>
      <c r="E278" t="s">
        <v>22</v>
      </c>
      <c r="F278" t="s">
        <v>349</v>
      </c>
      <c r="G278" t="s">
        <v>122</v>
      </c>
      <c r="H278" t="s">
        <v>388</v>
      </c>
      <c r="I278" t="s">
        <v>43</v>
      </c>
      <c r="J278" t="s">
        <v>413</v>
      </c>
      <c r="K278">
        <v>0</v>
      </c>
      <c r="L278">
        <v>6</v>
      </c>
      <c r="M278">
        <v>3</v>
      </c>
      <c r="N278">
        <v>0</v>
      </c>
    </row>
    <row r="279" spans="1:14">
      <c r="A279">
        <v>277</v>
      </c>
      <c r="B279" t="s">
        <v>346</v>
      </c>
      <c r="C279" t="s">
        <v>392</v>
      </c>
      <c r="D279" t="s">
        <v>402</v>
      </c>
      <c r="E279" t="s">
        <v>22</v>
      </c>
      <c r="F279" t="s">
        <v>394</v>
      </c>
      <c r="G279" t="s">
        <v>122</v>
      </c>
      <c r="H279" t="s">
        <v>403</v>
      </c>
      <c r="I279" t="s">
        <v>43</v>
      </c>
      <c r="J279" t="s">
        <v>414</v>
      </c>
      <c r="K279">
        <v>0</v>
      </c>
      <c r="L279">
        <v>5</v>
      </c>
      <c r="M279">
        <v>5</v>
      </c>
      <c r="N279">
        <v>0</v>
      </c>
    </row>
    <row r="280" spans="1:14">
      <c r="A280">
        <v>278</v>
      </c>
      <c r="B280" t="s">
        <v>346</v>
      </c>
      <c r="C280" t="s">
        <v>392</v>
      </c>
      <c r="D280" t="s">
        <v>402</v>
      </c>
      <c r="E280" t="s">
        <v>22</v>
      </c>
      <c r="F280" t="s">
        <v>394</v>
      </c>
      <c r="G280" t="s">
        <v>122</v>
      </c>
      <c r="H280" t="s">
        <v>403</v>
      </c>
      <c r="I280" t="s">
        <v>43</v>
      </c>
      <c r="J280" t="s">
        <v>415</v>
      </c>
      <c r="K280">
        <v>0</v>
      </c>
      <c r="L280">
        <v>5</v>
      </c>
      <c r="M280">
        <v>5</v>
      </c>
      <c r="N280">
        <v>0</v>
      </c>
    </row>
    <row r="281" spans="1:14">
      <c r="A281">
        <v>279</v>
      </c>
      <c r="B281" t="s">
        <v>346</v>
      </c>
      <c r="C281" t="s">
        <v>392</v>
      </c>
      <c r="D281" t="s">
        <v>402</v>
      </c>
      <c r="E281" t="s">
        <v>22</v>
      </c>
      <c r="F281" t="s">
        <v>394</v>
      </c>
      <c r="G281" t="s">
        <v>122</v>
      </c>
      <c r="H281" t="s">
        <v>403</v>
      </c>
      <c r="I281" t="s">
        <v>43</v>
      </c>
      <c r="J281" t="s">
        <v>416</v>
      </c>
      <c r="K281">
        <v>0</v>
      </c>
      <c r="L281">
        <v>13</v>
      </c>
      <c r="M281">
        <v>12</v>
      </c>
      <c r="N281">
        <v>0</v>
      </c>
    </row>
    <row r="282" spans="1:14">
      <c r="A282">
        <v>280</v>
      </c>
      <c r="B282" t="s">
        <v>346</v>
      </c>
      <c r="C282" t="s">
        <v>392</v>
      </c>
      <c r="D282" t="s">
        <v>402</v>
      </c>
      <c r="E282" t="s">
        <v>22</v>
      </c>
      <c r="F282" t="s">
        <v>394</v>
      </c>
      <c r="G282" t="s">
        <v>122</v>
      </c>
      <c r="H282" t="s">
        <v>403</v>
      </c>
      <c r="I282" t="s">
        <v>43</v>
      </c>
      <c r="J282" t="s">
        <v>417</v>
      </c>
      <c r="K282">
        <v>0</v>
      </c>
      <c r="L282">
        <v>6</v>
      </c>
      <c r="M282">
        <v>5</v>
      </c>
      <c r="N282">
        <v>0</v>
      </c>
    </row>
    <row r="283" spans="1:14">
      <c r="A283">
        <v>281</v>
      </c>
      <c r="B283" t="s">
        <v>346</v>
      </c>
      <c r="C283" t="s">
        <v>392</v>
      </c>
      <c r="D283" t="s">
        <v>402</v>
      </c>
      <c r="E283" t="s">
        <v>22</v>
      </c>
      <c r="F283" t="s">
        <v>394</v>
      </c>
      <c r="G283" t="s">
        <v>122</v>
      </c>
      <c r="H283" t="s">
        <v>436</v>
      </c>
      <c r="I283" t="s">
        <v>141</v>
      </c>
      <c r="J283" t="s">
        <v>419</v>
      </c>
      <c r="K283">
        <v>0</v>
      </c>
      <c r="L283">
        <v>5</v>
      </c>
      <c r="M283">
        <v>5</v>
      </c>
      <c r="N283">
        <v>0</v>
      </c>
    </row>
    <row r="284" spans="1:14">
      <c r="A284">
        <v>282</v>
      </c>
      <c r="B284" t="s">
        <v>346</v>
      </c>
      <c r="C284" t="s">
        <v>392</v>
      </c>
      <c r="D284" t="s">
        <v>411</v>
      </c>
      <c r="E284" t="s">
        <v>80</v>
      </c>
      <c r="F284" t="s">
        <v>349</v>
      </c>
      <c r="G284" t="s">
        <v>26</v>
      </c>
      <c r="H284" t="s">
        <v>388</v>
      </c>
      <c r="I284" t="s">
        <v>43</v>
      </c>
      <c r="J284" t="s">
        <v>420</v>
      </c>
      <c r="K284">
        <v>0</v>
      </c>
      <c r="L284">
        <v>6</v>
      </c>
      <c r="M284">
        <v>5</v>
      </c>
      <c r="N284">
        <v>0</v>
      </c>
    </row>
    <row r="285" spans="1:14">
      <c r="A285">
        <v>283</v>
      </c>
      <c r="B285" t="s">
        <v>346</v>
      </c>
      <c r="C285" t="s">
        <v>392</v>
      </c>
      <c r="D285" t="s">
        <v>411</v>
      </c>
      <c r="E285" t="s">
        <v>22</v>
      </c>
      <c r="F285" t="s">
        <v>349</v>
      </c>
      <c r="G285" t="s">
        <v>26</v>
      </c>
      <c r="H285" t="s">
        <v>421</v>
      </c>
      <c r="I285" t="s">
        <v>43</v>
      </c>
      <c r="J285" t="s">
        <v>422</v>
      </c>
      <c r="K285">
        <v>0</v>
      </c>
      <c r="L285">
        <v>7</v>
      </c>
      <c r="M285">
        <v>4</v>
      </c>
      <c r="N285">
        <v>0</v>
      </c>
    </row>
    <row r="286" spans="1:14">
      <c r="A286">
        <v>284</v>
      </c>
      <c r="B286" t="s">
        <v>346</v>
      </c>
      <c r="C286" t="s">
        <v>392</v>
      </c>
      <c r="D286" t="s">
        <v>402</v>
      </c>
      <c r="E286" t="s">
        <v>22</v>
      </c>
      <c r="F286" t="s">
        <v>394</v>
      </c>
      <c r="G286" t="s">
        <v>122</v>
      </c>
      <c r="H286" t="s">
        <v>421</v>
      </c>
      <c r="I286" t="s">
        <v>1587</v>
      </c>
      <c r="J286" t="s">
        <v>423</v>
      </c>
      <c r="K286">
        <v>0</v>
      </c>
      <c r="L286">
        <v>8</v>
      </c>
      <c r="M286">
        <v>5</v>
      </c>
      <c r="N286">
        <v>0</v>
      </c>
    </row>
    <row r="287" spans="1:14">
      <c r="A287">
        <v>285</v>
      </c>
      <c r="B287" t="s">
        <v>346</v>
      </c>
      <c r="C287" t="s">
        <v>392</v>
      </c>
      <c r="D287" t="s">
        <v>402</v>
      </c>
      <c r="E287" t="s">
        <v>22</v>
      </c>
      <c r="F287" t="s">
        <v>394</v>
      </c>
      <c r="G287" t="s">
        <v>122</v>
      </c>
      <c r="H287" t="s">
        <v>403</v>
      </c>
      <c r="I287" t="s">
        <v>43</v>
      </c>
      <c r="J287" t="s">
        <v>424</v>
      </c>
      <c r="K287">
        <v>0</v>
      </c>
      <c r="L287">
        <v>6</v>
      </c>
      <c r="M287">
        <v>5</v>
      </c>
      <c r="N287">
        <v>0</v>
      </c>
    </row>
    <row r="288" spans="1:14">
      <c r="A288">
        <v>286</v>
      </c>
      <c r="B288" t="s">
        <v>346</v>
      </c>
      <c r="C288" t="s">
        <v>392</v>
      </c>
      <c r="D288" t="s">
        <v>402</v>
      </c>
      <c r="E288" t="s">
        <v>34</v>
      </c>
      <c r="F288" t="s">
        <v>394</v>
      </c>
      <c r="G288" t="s">
        <v>122</v>
      </c>
      <c r="H288" t="s">
        <v>403</v>
      </c>
      <c r="I288" t="s">
        <v>43</v>
      </c>
      <c r="J288" t="s">
        <v>425</v>
      </c>
      <c r="K288">
        <v>0</v>
      </c>
      <c r="L288">
        <v>4</v>
      </c>
      <c r="M288">
        <v>5</v>
      </c>
      <c r="N288">
        <v>0</v>
      </c>
    </row>
    <row r="289" spans="1:14">
      <c r="A289">
        <v>287</v>
      </c>
      <c r="B289" t="s">
        <v>346</v>
      </c>
      <c r="C289" t="s">
        <v>392</v>
      </c>
      <c r="D289" t="s">
        <v>402</v>
      </c>
      <c r="E289" t="s">
        <v>34</v>
      </c>
      <c r="F289" t="s">
        <v>394</v>
      </c>
      <c r="G289" t="s">
        <v>122</v>
      </c>
      <c r="H289" t="s">
        <v>436</v>
      </c>
      <c r="I289" t="s">
        <v>41</v>
      </c>
      <c r="J289" t="s">
        <v>426</v>
      </c>
      <c r="K289">
        <v>0</v>
      </c>
      <c r="L289">
        <v>3</v>
      </c>
      <c r="M289">
        <v>5</v>
      </c>
      <c r="N289">
        <v>0</v>
      </c>
    </row>
    <row r="290" spans="1:14">
      <c r="A290">
        <v>288</v>
      </c>
      <c r="B290" t="s">
        <v>346</v>
      </c>
      <c r="C290" t="s">
        <v>392</v>
      </c>
      <c r="D290" t="s">
        <v>427</v>
      </c>
      <c r="E290" t="s">
        <v>22</v>
      </c>
      <c r="F290" t="s">
        <v>349</v>
      </c>
      <c r="G290" t="s">
        <v>122</v>
      </c>
      <c r="H290" t="s">
        <v>421</v>
      </c>
      <c r="I290" t="s">
        <v>43</v>
      </c>
      <c r="J290" t="s">
        <v>428</v>
      </c>
      <c r="K290">
        <v>0</v>
      </c>
      <c r="L290">
        <v>8</v>
      </c>
      <c r="M290">
        <v>5</v>
      </c>
      <c r="N290">
        <v>0</v>
      </c>
    </row>
    <row r="291" spans="1:14">
      <c r="A291">
        <v>289</v>
      </c>
      <c r="B291" t="s">
        <v>346</v>
      </c>
      <c r="C291" t="s">
        <v>447</v>
      </c>
      <c r="D291" t="s">
        <v>448</v>
      </c>
      <c r="E291" t="s">
        <v>80</v>
      </c>
      <c r="F291" t="s">
        <v>349</v>
      </c>
      <c r="G291" t="s">
        <v>26</v>
      </c>
      <c r="H291" t="s">
        <v>421</v>
      </c>
      <c r="I291" t="s">
        <v>27</v>
      </c>
      <c r="J291" t="s">
        <v>429</v>
      </c>
      <c r="K291">
        <v>0</v>
      </c>
      <c r="L291">
        <v>6</v>
      </c>
      <c r="M291">
        <v>4</v>
      </c>
      <c r="N291">
        <v>0</v>
      </c>
    </row>
    <row r="292" spans="1:14">
      <c r="A292">
        <v>290</v>
      </c>
      <c r="B292" t="s">
        <v>346</v>
      </c>
      <c r="C292" t="s">
        <v>447</v>
      </c>
      <c r="D292" t="s">
        <v>448</v>
      </c>
      <c r="E292" t="s">
        <v>22</v>
      </c>
      <c r="F292" t="s">
        <v>349</v>
      </c>
      <c r="G292" t="s">
        <v>26</v>
      </c>
      <c r="H292" t="s">
        <v>421</v>
      </c>
      <c r="I292" t="s">
        <v>1587</v>
      </c>
      <c r="J292" t="s">
        <v>430</v>
      </c>
      <c r="K292">
        <v>0</v>
      </c>
      <c r="L292">
        <v>8</v>
      </c>
      <c r="M292">
        <v>4</v>
      </c>
      <c r="N292">
        <v>0</v>
      </c>
    </row>
    <row r="293" spans="1:14">
      <c r="A293">
        <v>291</v>
      </c>
      <c r="B293" t="s">
        <v>346</v>
      </c>
      <c r="C293" t="s">
        <v>392</v>
      </c>
      <c r="D293" t="s">
        <v>427</v>
      </c>
      <c r="E293" t="s">
        <v>34</v>
      </c>
      <c r="F293" t="s">
        <v>349</v>
      </c>
      <c r="G293" t="s">
        <v>26</v>
      </c>
      <c r="H293" t="s">
        <v>431</v>
      </c>
      <c r="I293" t="s">
        <v>352</v>
      </c>
      <c r="J293" t="s">
        <v>1672</v>
      </c>
      <c r="K293">
        <v>0</v>
      </c>
      <c r="L293">
        <v>10</v>
      </c>
      <c r="M293">
        <v>6</v>
      </c>
      <c r="N293">
        <v>0</v>
      </c>
    </row>
    <row r="294" spans="1:14">
      <c r="A294">
        <v>292</v>
      </c>
      <c r="B294" t="s">
        <v>346</v>
      </c>
      <c r="C294" t="s">
        <v>392</v>
      </c>
      <c r="D294" t="s">
        <v>427</v>
      </c>
      <c r="E294" t="s">
        <v>34</v>
      </c>
      <c r="F294" t="s">
        <v>349</v>
      </c>
      <c r="G294" t="s">
        <v>122</v>
      </c>
      <c r="H294" t="s">
        <v>431</v>
      </c>
      <c r="I294" t="s">
        <v>43</v>
      </c>
      <c r="J294" t="s">
        <v>433</v>
      </c>
      <c r="K294">
        <v>0</v>
      </c>
      <c r="L294">
        <v>6</v>
      </c>
      <c r="M294">
        <v>4</v>
      </c>
      <c r="N294">
        <v>0</v>
      </c>
    </row>
    <row r="295" spans="1:14">
      <c r="A295">
        <v>293</v>
      </c>
      <c r="B295" t="s">
        <v>346</v>
      </c>
      <c r="C295" t="s">
        <v>392</v>
      </c>
      <c r="D295" t="s">
        <v>427</v>
      </c>
      <c r="E295" t="s">
        <v>80</v>
      </c>
      <c r="F295" t="s">
        <v>394</v>
      </c>
      <c r="G295" t="s">
        <v>122</v>
      </c>
      <c r="H295" t="s">
        <v>436</v>
      </c>
      <c r="I295" t="s">
        <v>1587</v>
      </c>
      <c r="J295" t="s">
        <v>434</v>
      </c>
      <c r="K295">
        <v>0</v>
      </c>
      <c r="L295">
        <v>4</v>
      </c>
      <c r="M295">
        <v>2</v>
      </c>
      <c r="N295">
        <v>0</v>
      </c>
    </row>
    <row r="296" spans="1:14">
      <c r="A296">
        <v>294</v>
      </c>
      <c r="B296" t="s">
        <v>346</v>
      </c>
      <c r="C296" t="s">
        <v>392</v>
      </c>
      <c r="D296" t="s">
        <v>427</v>
      </c>
      <c r="E296" t="s">
        <v>34</v>
      </c>
      <c r="F296" t="s">
        <v>394</v>
      </c>
      <c r="G296" t="s">
        <v>122</v>
      </c>
      <c r="H296" t="s">
        <v>436</v>
      </c>
      <c r="I296" t="s">
        <v>141</v>
      </c>
      <c r="J296" t="s">
        <v>437</v>
      </c>
      <c r="K296">
        <v>0</v>
      </c>
      <c r="L296">
        <v>6</v>
      </c>
      <c r="M296">
        <v>4</v>
      </c>
      <c r="N296">
        <v>0</v>
      </c>
    </row>
    <row r="297" spans="1:14">
      <c r="A297">
        <v>295</v>
      </c>
      <c r="B297" t="s">
        <v>346</v>
      </c>
      <c r="C297" t="s">
        <v>392</v>
      </c>
      <c r="D297" t="s">
        <v>435</v>
      </c>
      <c r="E297" t="s">
        <v>34</v>
      </c>
      <c r="F297" t="s">
        <v>394</v>
      </c>
      <c r="G297" t="s">
        <v>122</v>
      </c>
      <c r="H297" t="s">
        <v>436</v>
      </c>
      <c r="I297" t="s">
        <v>43</v>
      </c>
      <c r="J297" t="s">
        <v>438</v>
      </c>
      <c r="K297">
        <v>0</v>
      </c>
      <c r="L297">
        <v>12</v>
      </c>
      <c r="M297">
        <v>8</v>
      </c>
      <c r="N297">
        <v>0</v>
      </c>
    </row>
    <row r="298" spans="1:14">
      <c r="A298">
        <v>296</v>
      </c>
      <c r="B298" t="s">
        <v>346</v>
      </c>
      <c r="C298" t="s">
        <v>392</v>
      </c>
      <c r="D298" t="s">
        <v>435</v>
      </c>
      <c r="E298" t="s">
        <v>34</v>
      </c>
      <c r="F298" t="s">
        <v>608</v>
      </c>
      <c r="G298" t="s">
        <v>35</v>
      </c>
      <c r="H298" t="s">
        <v>619</v>
      </c>
      <c r="I298" t="s">
        <v>41</v>
      </c>
      <c r="J298" t="s">
        <v>440</v>
      </c>
      <c r="K298">
        <v>0</v>
      </c>
      <c r="L298">
        <v>5</v>
      </c>
      <c r="M298">
        <v>5</v>
      </c>
      <c r="N298">
        <v>0</v>
      </c>
    </row>
    <row r="299" spans="1:14">
      <c r="A299">
        <v>297</v>
      </c>
      <c r="B299" t="s">
        <v>346</v>
      </c>
      <c r="C299" t="s">
        <v>392</v>
      </c>
      <c r="D299" t="s">
        <v>435</v>
      </c>
      <c r="E299" t="s">
        <v>34</v>
      </c>
      <c r="F299" t="s">
        <v>394</v>
      </c>
      <c r="G299" t="s">
        <v>122</v>
      </c>
      <c r="H299" t="s">
        <v>436</v>
      </c>
      <c r="I299" t="s">
        <v>43</v>
      </c>
      <c r="J299" t="s">
        <v>441</v>
      </c>
      <c r="K299">
        <v>0</v>
      </c>
      <c r="L299">
        <v>12</v>
      </c>
      <c r="M299">
        <v>8</v>
      </c>
      <c r="N299">
        <v>0</v>
      </c>
    </row>
    <row r="300" spans="1:14">
      <c r="A300">
        <v>298</v>
      </c>
      <c r="B300" t="s">
        <v>346</v>
      </c>
      <c r="C300" t="s">
        <v>392</v>
      </c>
      <c r="D300" t="s">
        <v>427</v>
      </c>
      <c r="E300" t="s">
        <v>34</v>
      </c>
      <c r="F300" t="s">
        <v>394</v>
      </c>
      <c r="G300" t="s">
        <v>122</v>
      </c>
      <c r="H300" t="s">
        <v>436</v>
      </c>
      <c r="I300" t="s">
        <v>43</v>
      </c>
      <c r="J300" t="s">
        <v>442</v>
      </c>
      <c r="K300">
        <v>0</v>
      </c>
      <c r="L300">
        <v>9</v>
      </c>
      <c r="M300">
        <v>5</v>
      </c>
      <c r="N300">
        <v>0</v>
      </c>
    </row>
    <row r="301" spans="1:14">
      <c r="A301">
        <v>299</v>
      </c>
      <c r="B301" t="s">
        <v>346</v>
      </c>
      <c r="C301" t="s">
        <v>392</v>
      </c>
      <c r="D301" t="s">
        <v>427</v>
      </c>
      <c r="E301" t="s">
        <v>22</v>
      </c>
      <c r="F301" t="s">
        <v>349</v>
      </c>
      <c r="G301" t="s">
        <v>26</v>
      </c>
      <c r="H301" t="s">
        <v>431</v>
      </c>
      <c r="I301" t="s">
        <v>53</v>
      </c>
      <c r="J301" t="s">
        <v>443</v>
      </c>
      <c r="K301">
        <v>0</v>
      </c>
      <c r="L301">
        <v>12</v>
      </c>
      <c r="M301">
        <v>6</v>
      </c>
      <c r="N301">
        <v>0</v>
      </c>
    </row>
    <row r="302" spans="1:14">
      <c r="A302">
        <v>300</v>
      </c>
      <c r="B302" t="s">
        <v>346</v>
      </c>
      <c r="C302" t="s">
        <v>392</v>
      </c>
      <c r="D302" t="s">
        <v>427</v>
      </c>
      <c r="E302" t="s">
        <v>34</v>
      </c>
      <c r="F302" t="s">
        <v>349</v>
      </c>
      <c r="G302" t="s">
        <v>26</v>
      </c>
      <c r="H302" t="s">
        <v>431</v>
      </c>
      <c r="I302" t="s">
        <v>352</v>
      </c>
      <c r="J302" t="s">
        <v>444</v>
      </c>
      <c r="K302">
        <v>0</v>
      </c>
      <c r="L302">
        <v>10</v>
      </c>
      <c r="M302">
        <v>4</v>
      </c>
      <c r="N302">
        <v>0</v>
      </c>
    </row>
    <row r="303" spans="1:14">
      <c r="A303">
        <v>301</v>
      </c>
      <c r="B303" t="s">
        <v>346</v>
      </c>
      <c r="C303" t="s">
        <v>447</v>
      </c>
      <c r="D303" t="s">
        <v>448</v>
      </c>
      <c r="E303" t="s">
        <v>80</v>
      </c>
      <c r="F303" t="s">
        <v>349</v>
      </c>
      <c r="G303" t="s">
        <v>26</v>
      </c>
      <c r="H303" t="s">
        <v>431</v>
      </c>
      <c r="I303" t="s">
        <v>43</v>
      </c>
      <c r="J303" t="s">
        <v>446</v>
      </c>
      <c r="K303">
        <v>0</v>
      </c>
      <c r="L303">
        <v>12</v>
      </c>
      <c r="M303">
        <v>4</v>
      </c>
      <c r="N303">
        <v>0</v>
      </c>
    </row>
    <row r="304" spans="1:14">
      <c r="A304">
        <v>302</v>
      </c>
      <c r="B304" t="s">
        <v>346</v>
      </c>
      <c r="C304" t="s">
        <v>447</v>
      </c>
      <c r="D304" t="s">
        <v>448</v>
      </c>
      <c r="E304" t="s">
        <v>80</v>
      </c>
      <c r="F304" t="s">
        <v>349</v>
      </c>
      <c r="G304" t="s">
        <v>26</v>
      </c>
      <c r="H304" t="s">
        <v>445</v>
      </c>
      <c r="I304" t="s">
        <v>43</v>
      </c>
      <c r="J304" t="s">
        <v>449</v>
      </c>
      <c r="K304">
        <v>0</v>
      </c>
      <c r="L304">
        <v>6</v>
      </c>
      <c r="M304">
        <v>4</v>
      </c>
      <c r="N304">
        <v>0</v>
      </c>
    </row>
    <row r="305" spans="1:14">
      <c r="A305">
        <v>303</v>
      </c>
      <c r="B305" t="s">
        <v>346</v>
      </c>
      <c r="C305" t="s">
        <v>392</v>
      </c>
      <c r="D305" t="s">
        <v>427</v>
      </c>
      <c r="E305" t="s">
        <v>34</v>
      </c>
      <c r="F305" t="s">
        <v>349</v>
      </c>
      <c r="G305" t="s">
        <v>26</v>
      </c>
      <c r="H305" t="s">
        <v>431</v>
      </c>
      <c r="I305" t="s">
        <v>352</v>
      </c>
      <c r="J305" t="s">
        <v>450</v>
      </c>
      <c r="K305">
        <v>0</v>
      </c>
      <c r="L305">
        <v>10</v>
      </c>
      <c r="M305">
        <v>4</v>
      </c>
      <c r="N305">
        <v>0</v>
      </c>
    </row>
    <row r="306" spans="1:14">
      <c r="A306">
        <v>304</v>
      </c>
      <c r="B306" t="s">
        <v>346</v>
      </c>
      <c r="C306" t="s">
        <v>447</v>
      </c>
      <c r="D306" t="s">
        <v>448</v>
      </c>
      <c r="E306" t="s">
        <v>80</v>
      </c>
      <c r="F306" t="s">
        <v>349</v>
      </c>
      <c r="G306" t="s">
        <v>26</v>
      </c>
      <c r="H306" t="s">
        <v>445</v>
      </c>
      <c r="I306" t="s">
        <v>43</v>
      </c>
      <c r="J306" t="s">
        <v>451</v>
      </c>
      <c r="K306">
        <v>0</v>
      </c>
      <c r="L306">
        <v>7</v>
      </c>
      <c r="M306">
        <v>4</v>
      </c>
      <c r="N306">
        <v>0</v>
      </c>
    </row>
    <row r="307" spans="1:14">
      <c r="A307">
        <v>305</v>
      </c>
      <c r="B307" t="s">
        <v>346</v>
      </c>
      <c r="C307" t="s">
        <v>447</v>
      </c>
      <c r="D307" t="s">
        <v>448</v>
      </c>
      <c r="E307" t="s">
        <v>34</v>
      </c>
      <c r="F307" t="s">
        <v>349</v>
      </c>
      <c r="G307" t="s">
        <v>35</v>
      </c>
      <c r="H307" t="s">
        <v>445</v>
      </c>
      <c r="I307" t="s">
        <v>43</v>
      </c>
      <c r="J307" t="s">
        <v>1673</v>
      </c>
      <c r="K307">
        <v>0</v>
      </c>
      <c r="L307">
        <v>10</v>
      </c>
      <c r="M307">
        <v>6</v>
      </c>
      <c r="N307">
        <v>0</v>
      </c>
    </row>
    <row r="308" spans="1:14">
      <c r="A308">
        <v>306</v>
      </c>
      <c r="B308" t="s">
        <v>346</v>
      </c>
      <c r="C308" t="s">
        <v>447</v>
      </c>
      <c r="D308" t="s">
        <v>448</v>
      </c>
      <c r="E308" t="s">
        <v>34</v>
      </c>
      <c r="F308" t="s">
        <v>349</v>
      </c>
      <c r="G308" t="s">
        <v>26</v>
      </c>
      <c r="H308" t="s">
        <v>445</v>
      </c>
      <c r="I308" t="s">
        <v>43</v>
      </c>
      <c r="J308" t="s">
        <v>453</v>
      </c>
      <c r="K308">
        <v>0</v>
      </c>
      <c r="L308">
        <v>13</v>
      </c>
      <c r="M308">
        <v>5</v>
      </c>
      <c r="N308">
        <v>0</v>
      </c>
    </row>
    <row r="309" spans="1:14">
      <c r="A309">
        <v>307</v>
      </c>
      <c r="B309" t="s">
        <v>346</v>
      </c>
      <c r="C309" t="s">
        <v>375</v>
      </c>
      <c r="D309" t="s">
        <v>376</v>
      </c>
      <c r="E309" t="s">
        <v>34</v>
      </c>
      <c r="F309" t="s">
        <v>349</v>
      </c>
      <c r="G309" t="s">
        <v>35</v>
      </c>
      <c r="H309" t="s">
        <v>1671</v>
      </c>
      <c r="I309" t="s">
        <v>27</v>
      </c>
      <c r="J309" t="s">
        <v>1595</v>
      </c>
      <c r="K309">
        <v>0</v>
      </c>
      <c r="L309">
        <v>16</v>
      </c>
      <c r="M309">
        <v>6</v>
      </c>
      <c r="N309">
        <v>0</v>
      </c>
    </row>
    <row r="310" spans="1:14">
      <c r="A310">
        <v>308</v>
      </c>
      <c r="B310" t="s">
        <v>346</v>
      </c>
      <c r="C310" t="s">
        <v>375</v>
      </c>
      <c r="D310" t="s">
        <v>376</v>
      </c>
      <c r="E310" t="s">
        <v>22</v>
      </c>
      <c r="F310" t="s">
        <v>349</v>
      </c>
      <c r="G310" t="s">
        <v>26</v>
      </c>
      <c r="H310" t="s">
        <v>1671</v>
      </c>
      <c r="I310" t="s">
        <v>27</v>
      </c>
      <c r="J310" t="s">
        <v>455</v>
      </c>
      <c r="K310">
        <v>0</v>
      </c>
      <c r="L310">
        <v>8</v>
      </c>
      <c r="M310">
        <v>2</v>
      </c>
      <c r="N310">
        <v>0</v>
      </c>
    </row>
    <row r="311" spans="1:14">
      <c r="A311">
        <v>309</v>
      </c>
      <c r="B311" t="s">
        <v>346</v>
      </c>
      <c r="C311" t="s">
        <v>375</v>
      </c>
      <c r="D311" t="s">
        <v>376</v>
      </c>
      <c r="E311" t="s">
        <v>34</v>
      </c>
      <c r="F311" t="s">
        <v>349</v>
      </c>
      <c r="G311" t="s">
        <v>35</v>
      </c>
      <c r="H311" t="s">
        <v>1671</v>
      </c>
      <c r="I311" t="s">
        <v>43</v>
      </c>
      <c r="J311" t="s">
        <v>456</v>
      </c>
      <c r="K311">
        <v>0</v>
      </c>
      <c r="L311">
        <v>15</v>
      </c>
      <c r="M311">
        <v>5</v>
      </c>
      <c r="N311">
        <v>0</v>
      </c>
    </row>
    <row r="312" spans="1:14">
      <c r="A312">
        <v>310</v>
      </c>
      <c r="B312" t="s">
        <v>346</v>
      </c>
      <c r="C312" t="s">
        <v>447</v>
      </c>
      <c r="D312" t="s">
        <v>457</v>
      </c>
      <c r="E312" t="s">
        <v>34</v>
      </c>
      <c r="F312" t="s">
        <v>349</v>
      </c>
      <c r="G312" t="s">
        <v>26</v>
      </c>
      <c r="H312" t="s">
        <v>445</v>
      </c>
      <c r="I312" t="s">
        <v>53</v>
      </c>
      <c r="J312" t="s">
        <v>458</v>
      </c>
      <c r="K312">
        <v>0</v>
      </c>
      <c r="L312">
        <v>12</v>
      </c>
      <c r="M312">
        <v>5</v>
      </c>
      <c r="N312">
        <v>0</v>
      </c>
    </row>
    <row r="313" spans="1:14">
      <c r="A313">
        <v>311</v>
      </c>
      <c r="B313" t="s">
        <v>346</v>
      </c>
      <c r="C313" t="s">
        <v>447</v>
      </c>
      <c r="D313" t="s">
        <v>457</v>
      </c>
      <c r="E313" t="s">
        <v>34</v>
      </c>
      <c r="F313" t="s">
        <v>349</v>
      </c>
      <c r="G313" t="s">
        <v>26</v>
      </c>
      <c r="H313" t="s">
        <v>445</v>
      </c>
      <c r="I313" t="s">
        <v>43</v>
      </c>
      <c r="J313" t="s">
        <v>459</v>
      </c>
      <c r="K313">
        <v>0</v>
      </c>
      <c r="L313">
        <v>14</v>
      </c>
      <c r="M313">
        <v>4</v>
      </c>
      <c r="N313">
        <v>0</v>
      </c>
    </row>
    <row r="314" spans="1:14">
      <c r="A314">
        <v>312</v>
      </c>
      <c r="B314" t="s">
        <v>346</v>
      </c>
      <c r="C314" t="s">
        <v>447</v>
      </c>
      <c r="D314" t="s">
        <v>457</v>
      </c>
      <c r="E314" t="s">
        <v>22</v>
      </c>
      <c r="F314" t="s">
        <v>349</v>
      </c>
      <c r="G314" t="s">
        <v>26</v>
      </c>
      <c r="H314" t="s">
        <v>445</v>
      </c>
      <c r="I314" t="s">
        <v>43</v>
      </c>
      <c r="J314" t="s">
        <v>460</v>
      </c>
      <c r="K314">
        <v>0</v>
      </c>
      <c r="L314">
        <v>12</v>
      </c>
      <c r="M314">
        <v>8</v>
      </c>
      <c r="N314">
        <v>0</v>
      </c>
    </row>
    <row r="315" spans="1:14">
      <c r="A315">
        <v>313</v>
      </c>
      <c r="B315" t="s">
        <v>346</v>
      </c>
      <c r="C315" t="s">
        <v>447</v>
      </c>
      <c r="D315" t="s">
        <v>457</v>
      </c>
      <c r="E315" t="s">
        <v>22</v>
      </c>
      <c r="F315" t="s">
        <v>349</v>
      </c>
      <c r="G315" t="s">
        <v>26</v>
      </c>
      <c r="H315" t="s">
        <v>445</v>
      </c>
      <c r="I315" t="s">
        <v>43</v>
      </c>
      <c r="J315" t="s">
        <v>1596</v>
      </c>
      <c r="K315">
        <v>0</v>
      </c>
      <c r="L315">
        <v>6</v>
      </c>
      <c r="M315">
        <v>4</v>
      </c>
      <c r="N315">
        <v>0</v>
      </c>
    </row>
    <row r="316" spans="1:14">
      <c r="A316">
        <v>314</v>
      </c>
      <c r="B316" t="s">
        <v>346</v>
      </c>
      <c r="C316" t="s">
        <v>447</v>
      </c>
      <c r="D316" t="s">
        <v>457</v>
      </c>
      <c r="E316" t="s">
        <v>34</v>
      </c>
      <c r="F316" t="s">
        <v>349</v>
      </c>
      <c r="G316" t="s">
        <v>26</v>
      </c>
      <c r="H316" t="s">
        <v>445</v>
      </c>
      <c r="I316" t="s">
        <v>352</v>
      </c>
      <c r="J316" t="s">
        <v>462</v>
      </c>
      <c r="K316">
        <v>0</v>
      </c>
      <c r="L316">
        <v>10</v>
      </c>
      <c r="M316">
        <v>9</v>
      </c>
      <c r="N316">
        <v>0</v>
      </c>
    </row>
    <row r="317" spans="1:14">
      <c r="A317">
        <v>315</v>
      </c>
      <c r="B317" t="s">
        <v>346</v>
      </c>
      <c r="C317" t="s">
        <v>463</v>
      </c>
      <c r="D317" t="s">
        <v>464</v>
      </c>
      <c r="E317" t="s">
        <v>22</v>
      </c>
      <c r="F317" t="s">
        <v>349</v>
      </c>
      <c r="G317" t="s">
        <v>26</v>
      </c>
      <c r="H317" t="s">
        <v>465</v>
      </c>
      <c r="I317" t="s">
        <v>37</v>
      </c>
      <c r="J317" t="s">
        <v>466</v>
      </c>
      <c r="K317">
        <v>0</v>
      </c>
      <c r="L317">
        <v>10</v>
      </c>
      <c r="M317">
        <v>8</v>
      </c>
      <c r="N317">
        <v>0</v>
      </c>
    </row>
    <row r="318" spans="1:14">
      <c r="A318">
        <v>316</v>
      </c>
      <c r="B318" t="s">
        <v>346</v>
      </c>
      <c r="C318" t="s">
        <v>463</v>
      </c>
      <c r="D318" t="s">
        <v>464</v>
      </c>
      <c r="E318" t="s">
        <v>14</v>
      </c>
      <c r="F318" t="s">
        <v>349</v>
      </c>
      <c r="G318" t="s">
        <v>26</v>
      </c>
      <c r="H318" t="s">
        <v>467</v>
      </c>
      <c r="I318" t="s">
        <v>212</v>
      </c>
      <c r="J318" t="s">
        <v>468</v>
      </c>
      <c r="K318">
        <v>0</v>
      </c>
      <c r="L318">
        <v>3</v>
      </c>
      <c r="M318">
        <v>3</v>
      </c>
      <c r="N318">
        <v>0</v>
      </c>
    </row>
    <row r="319" spans="1:14">
      <c r="A319">
        <v>317</v>
      </c>
      <c r="B319" t="s">
        <v>346</v>
      </c>
      <c r="C319" t="s">
        <v>463</v>
      </c>
      <c r="D319" t="s">
        <v>464</v>
      </c>
      <c r="E319" t="s">
        <v>14</v>
      </c>
      <c r="F319" t="s">
        <v>349</v>
      </c>
      <c r="G319" t="s">
        <v>26</v>
      </c>
      <c r="H319" t="s">
        <v>469</v>
      </c>
      <c r="I319" t="s">
        <v>20</v>
      </c>
      <c r="J319" t="s">
        <v>470</v>
      </c>
      <c r="K319">
        <v>0</v>
      </c>
      <c r="L319">
        <v>3</v>
      </c>
      <c r="M319">
        <v>3</v>
      </c>
      <c r="N319">
        <v>0</v>
      </c>
    </row>
    <row r="320" spans="1:14">
      <c r="A320">
        <v>318</v>
      </c>
      <c r="B320" t="s">
        <v>346</v>
      </c>
      <c r="C320" t="s">
        <v>463</v>
      </c>
      <c r="D320" t="s">
        <v>464</v>
      </c>
      <c r="E320" t="s">
        <v>14</v>
      </c>
      <c r="F320" t="s">
        <v>394</v>
      </c>
      <c r="G320" t="s">
        <v>26</v>
      </c>
      <c r="H320" t="s">
        <v>1674</v>
      </c>
      <c r="I320" t="s">
        <v>41</v>
      </c>
      <c r="J320" t="s">
        <v>471</v>
      </c>
      <c r="K320">
        <v>0</v>
      </c>
      <c r="L320">
        <v>3</v>
      </c>
      <c r="M320">
        <v>2</v>
      </c>
      <c r="N320">
        <v>0</v>
      </c>
    </row>
    <row r="321" spans="1:14">
      <c r="A321">
        <v>319</v>
      </c>
      <c r="B321" t="s">
        <v>346</v>
      </c>
      <c r="C321" t="s">
        <v>463</v>
      </c>
      <c r="D321" t="s">
        <v>464</v>
      </c>
      <c r="E321" t="s">
        <v>34</v>
      </c>
      <c r="F321" t="s">
        <v>394</v>
      </c>
      <c r="G321" t="s">
        <v>35</v>
      </c>
      <c r="H321" t="s">
        <v>1674</v>
      </c>
      <c r="I321" t="s">
        <v>43</v>
      </c>
      <c r="J321" t="s">
        <v>472</v>
      </c>
      <c r="K321">
        <v>0</v>
      </c>
      <c r="L321">
        <v>2</v>
      </c>
      <c r="M321">
        <v>1</v>
      </c>
      <c r="N321">
        <v>0</v>
      </c>
    </row>
    <row r="322" spans="1:14">
      <c r="A322">
        <v>320</v>
      </c>
      <c r="B322" t="s">
        <v>346</v>
      </c>
      <c r="C322" t="s">
        <v>463</v>
      </c>
      <c r="D322" t="s">
        <v>464</v>
      </c>
      <c r="E322" t="s">
        <v>34</v>
      </c>
      <c r="F322" t="s">
        <v>394</v>
      </c>
      <c r="G322" t="s">
        <v>35</v>
      </c>
      <c r="H322" t="s">
        <v>473</v>
      </c>
      <c r="I322" t="s">
        <v>41</v>
      </c>
      <c r="J322" t="s">
        <v>474</v>
      </c>
      <c r="K322">
        <v>0</v>
      </c>
      <c r="L322">
        <v>1</v>
      </c>
      <c r="M322">
        <v>1</v>
      </c>
      <c r="N322">
        <v>0</v>
      </c>
    </row>
    <row r="323" spans="1:14">
      <c r="A323">
        <v>321</v>
      </c>
      <c r="B323" t="s">
        <v>346</v>
      </c>
      <c r="C323" t="s">
        <v>463</v>
      </c>
      <c r="D323" t="s">
        <v>475</v>
      </c>
      <c r="E323" t="s">
        <v>22</v>
      </c>
      <c r="F323" t="s">
        <v>608</v>
      </c>
      <c r="G323" t="s">
        <v>35</v>
      </c>
      <c r="H323" t="s">
        <v>473</v>
      </c>
      <c r="I323" t="s">
        <v>1587</v>
      </c>
      <c r="J323" t="s">
        <v>476</v>
      </c>
      <c r="K323">
        <v>0</v>
      </c>
      <c r="L323">
        <v>5</v>
      </c>
      <c r="M323">
        <v>3</v>
      </c>
      <c r="N323">
        <v>0</v>
      </c>
    </row>
    <row r="324" spans="1:14">
      <c r="A324">
        <v>322</v>
      </c>
      <c r="B324" t="s">
        <v>346</v>
      </c>
      <c r="C324" t="s">
        <v>463</v>
      </c>
      <c r="D324" t="s">
        <v>464</v>
      </c>
      <c r="E324" t="s">
        <v>34</v>
      </c>
      <c r="F324" t="s">
        <v>394</v>
      </c>
      <c r="G324" t="s">
        <v>26</v>
      </c>
      <c r="H324" t="s">
        <v>1674</v>
      </c>
      <c r="I324" t="s">
        <v>43</v>
      </c>
      <c r="J324" t="s">
        <v>477</v>
      </c>
      <c r="K324">
        <v>0</v>
      </c>
      <c r="L324">
        <v>5</v>
      </c>
      <c r="M324">
        <v>3</v>
      </c>
      <c r="N324">
        <v>0</v>
      </c>
    </row>
    <row r="325" spans="1:14">
      <c r="A325">
        <v>323</v>
      </c>
      <c r="B325" t="s">
        <v>346</v>
      </c>
      <c r="C325" t="s">
        <v>463</v>
      </c>
      <c r="D325" t="s">
        <v>464</v>
      </c>
      <c r="E325" t="s">
        <v>14</v>
      </c>
      <c r="F325" t="s">
        <v>349</v>
      </c>
      <c r="G325" t="s">
        <v>26</v>
      </c>
      <c r="H325" t="s">
        <v>469</v>
      </c>
      <c r="I325" t="s">
        <v>18</v>
      </c>
      <c r="J325" t="s">
        <v>478</v>
      </c>
      <c r="K325">
        <v>0</v>
      </c>
      <c r="L325">
        <v>6</v>
      </c>
      <c r="M325">
        <v>3</v>
      </c>
      <c r="N325">
        <v>0</v>
      </c>
    </row>
    <row r="326" spans="1:14">
      <c r="A326">
        <v>324</v>
      </c>
      <c r="B326" t="s">
        <v>346</v>
      </c>
      <c r="C326" t="s">
        <v>463</v>
      </c>
      <c r="D326" t="s">
        <v>464</v>
      </c>
      <c r="E326" t="s">
        <v>34</v>
      </c>
      <c r="F326" t="s">
        <v>349</v>
      </c>
      <c r="G326" t="s">
        <v>26</v>
      </c>
      <c r="H326" t="s">
        <v>469</v>
      </c>
      <c r="I326" t="s">
        <v>43</v>
      </c>
      <c r="J326" t="s">
        <v>479</v>
      </c>
      <c r="K326">
        <v>0</v>
      </c>
      <c r="L326">
        <v>6</v>
      </c>
      <c r="M326">
        <v>4</v>
      </c>
      <c r="N326">
        <v>0</v>
      </c>
    </row>
    <row r="327" spans="1:14">
      <c r="A327">
        <v>325</v>
      </c>
      <c r="B327" t="s">
        <v>346</v>
      </c>
      <c r="C327" t="s">
        <v>463</v>
      </c>
      <c r="D327" t="s">
        <v>464</v>
      </c>
      <c r="E327" t="s">
        <v>34</v>
      </c>
      <c r="F327" t="s">
        <v>349</v>
      </c>
      <c r="G327" t="s">
        <v>26</v>
      </c>
      <c r="H327" t="s">
        <v>469</v>
      </c>
      <c r="I327" t="s">
        <v>43</v>
      </c>
      <c r="J327" t="s">
        <v>480</v>
      </c>
      <c r="K327">
        <v>0</v>
      </c>
      <c r="L327">
        <v>11</v>
      </c>
      <c r="M327">
        <v>3</v>
      </c>
      <c r="N327">
        <v>0</v>
      </c>
    </row>
    <row r="328" spans="1:14">
      <c r="A328">
        <v>326</v>
      </c>
      <c r="B328" t="s">
        <v>346</v>
      </c>
      <c r="C328" t="s">
        <v>463</v>
      </c>
      <c r="D328" t="s">
        <v>464</v>
      </c>
      <c r="E328" t="s">
        <v>34</v>
      </c>
      <c r="F328" t="s">
        <v>349</v>
      </c>
      <c r="G328" t="s">
        <v>26</v>
      </c>
      <c r="H328" t="s">
        <v>467</v>
      </c>
      <c r="I328" t="s">
        <v>43</v>
      </c>
      <c r="J328" t="s">
        <v>481</v>
      </c>
      <c r="K328">
        <v>0</v>
      </c>
      <c r="L328">
        <v>6</v>
      </c>
      <c r="M328">
        <v>4</v>
      </c>
      <c r="N328">
        <v>0</v>
      </c>
    </row>
    <row r="329" spans="1:14">
      <c r="A329">
        <v>327</v>
      </c>
      <c r="B329" t="s">
        <v>346</v>
      </c>
      <c r="C329" t="s">
        <v>463</v>
      </c>
      <c r="D329" t="s">
        <v>464</v>
      </c>
      <c r="E329" t="s">
        <v>80</v>
      </c>
      <c r="F329" t="s">
        <v>349</v>
      </c>
      <c r="G329" t="s">
        <v>26</v>
      </c>
      <c r="H329" t="s">
        <v>465</v>
      </c>
      <c r="I329" t="s">
        <v>1587</v>
      </c>
      <c r="J329" t="s">
        <v>482</v>
      </c>
      <c r="K329">
        <v>0</v>
      </c>
      <c r="L329">
        <v>6</v>
      </c>
      <c r="M329">
        <v>2</v>
      </c>
      <c r="N329">
        <v>0</v>
      </c>
    </row>
    <row r="330" spans="1:14">
      <c r="A330">
        <v>328</v>
      </c>
      <c r="B330" t="s">
        <v>346</v>
      </c>
      <c r="C330" t="s">
        <v>463</v>
      </c>
      <c r="D330" t="s">
        <v>464</v>
      </c>
      <c r="E330" t="s">
        <v>22</v>
      </c>
      <c r="F330" t="s">
        <v>349</v>
      </c>
      <c r="G330" t="s">
        <v>26</v>
      </c>
      <c r="H330" t="s">
        <v>465</v>
      </c>
      <c r="I330" t="s">
        <v>18</v>
      </c>
      <c r="J330" t="s">
        <v>483</v>
      </c>
      <c r="K330">
        <v>0</v>
      </c>
      <c r="L330">
        <v>14</v>
      </c>
      <c r="M330">
        <v>10</v>
      </c>
      <c r="N330">
        <v>0</v>
      </c>
    </row>
    <row r="331" spans="1:14">
      <c r="A331">
        <v>329</v>
      </c>
      <c r="B331" t="s">
        <v>346</v>
      </c>
      <c r="C331" t="s">
        <v>463</v>
      </c>
      <c r="D331" t="s">
        <v>464</v>
      </c>
      <c r="E331" t="s">
        <v>22</v>
      </c>
      <c r="F331" t="s">
        <v>349</v>
      </c>
      <c r="G331" t="s">
        <v>26</v>
      </c>
      <c r="H331" t="s">
        <v>445</v>
      </c>
      <c r="I331" t="s">
        <v>43</v>
      </c>
      <c r="J331" t="s">
        <v>484</v>
      </c>
      <c r="K331">
        <v>0</v>
      </c>
      <c r="L331">
        <v>8</v>
      </c>
      <c r="M331">
        <v>3</v>
      </c>
      <c r="N331">
        <v>0</v>
      </c>
    </row>
    <row r="332" spans="1:14">
      <c r="A332">
        <v>330</v>
      </c>
      <c r="B332" t="s">
        <v>346</v>
      </c>
      <c r="C332" t="s">
        <v>463</v>
      </c>
      <c r="D332" t="s">
        <v>464</v>
      </c>
      <c r="E332" t="s">
        <v>14</v>
      </c>
      <c r="F332" t="s">
        <v>349</v>
      </c>
      <c r="G332" t="s">
        <v>26</v>
      </c>
      <c r="H332" t="s">
        <v>465</v>
      </c>
      <c r="I332" t="s">
        <v>18</v>
      </c>
      <c r="J332" t="s">
        <v>485</v>
      </c>
      <c r="K332">
        <v>0</v>
      </c>
      <c r="L332">
        <v>8</v>
      </c>
      <c r="M332">
        <v>3</v>
      </c>
      <c r="N332">
        <v>0</v>
      </c>
    </row>
    <row r="333" spans="1:14">
      <c r="A333">
        <v>331</v>
      </c>
      <c r="B333" t="s">
        <v>346</v>
      </c>
      <c r="C333" t="s">
        <v>447</v>
      </c>
      <c r="D333" t="s">
        <v>457</v>
      </c>
      <c r="E333" t="s">
        <v>22</v>
      </c>
      <c r="F333" t="s">
        <v>349</v>
      </c>
      <c r="G333" t="s">
        <v>26</v>
      </c>
      <c r="H333" t="s">
        <v>445</v>
      </c>
      <c r="I333" t="s">
        <v>18</v>
      </c>
      <c r="J333" t="s">
        <v>486</v>
      </c>
      <c r="K333">
        <v>0</v>
      </c>
      <c r="L333">
        <v>11</v>
      </c>
      <c r="M333">
        <v>4</v>
      </c>
      <c r="N333">
        <v>0</v>
      </c>
    </row>
    <row r="334" spans="1:14">
      <c r="A334">
        <v>332</v>
      </c>
      <c r="B334" t="s">
        <v>346</v>
      </c>
      <c r="C334" t="s">
        <v>447</v>
      </c>
      <c r="D334" t="s">
        <v>457</v>
      </c>
      <c r="E334" t="s">
        <v>34</v>
      </c>
      <c r="F334" t="s">
        <v>349</v>
      </c>
      <c r="G334" t="s">
        <v>26</v>
      </c>
      <c r="H334" t="s">
        <v>445</v>
      </c>
      <c r="I334" t="s">
        <v>352</v>
      </c>
      <c r="J334" t="s">
        <v>487</v>
      </c>
      <c r="K334">
        <v>0</v>
      </c>
      <c r="L334">
        <v>9</v>
      </c>
      <c r="M334">
        <v>4</v>
      </c>
      <c r="N334">
        <v>0</v>
      </c>
    </row>
    <row r="335" spans="1:14">
      <c r="A335">
        <v>333</v>
      </c>
      <c r="B335" t="s">
        <v>346</v>
      </c>
      <c r="C335" t="s">
        <v>447</v>
      </c>
      <c r="D335" t="s">
        <v>457</v>
      </c>
      <c r="E335" t="s">
        <v>22</v>
      </c>
      <c r="F335" t="s">
        <v>349</v>
      </c>
      <c r="G335" t="s">
        <v>26</v>
      </c>
      <c r="H335" t="s">
        <v>445</v>
      </c>
      <c r="I335" t="s">
        <v>212</v>
      </c>
      <c r="J335" t="s">
        <v>488</v>
      </c>
      <c r="K335">
        <v>0</v>
      </c>
      <c r="L335">
        <v>11</v>
      </c>
      <c r="M335">
        <v>4</v>
      </c>
      <c r="N335">
        <v>0</v>
      </c>
    </row>
    <row r="336" spans="1:14">
      <c r="A336">
        <v>334</v>
      </c>
      <c r="B336" t="s">
        <v>346</v>
      </c>
      <c r="C336" t="s">
        <v>447</v>
      </c>
      <c r="D336" t="s">
        <v>457</v>
      </c>
      <c r="E336" t="s">
        <v>34</v>
      </c>
      <c r="F336" t="s">
        <v>349</v>
      </c>
      <c r="G336" t="s">
        <v>26</v>
      </c>
      <c r="H336" t="s">
        <v>445</v>
      </c>
      <c r="I336" t="s">
        <v>352</v>
      </c>
      <c r="J336" t="s">
        <v>1597</v>
      </c>
      <c r="K336">
        <v>0</v>
      </c>
      <c r="L336">
        <v>7</v>
      </c>
      <c r="M336">
        <v>4</v>
      </c>
      <c r="N336">
        <v>0</v>
      </c>
    </row>
    <row r="337" spans="1:14">
      <c r="A337">
        <v>335</v>
      </c>
      <c r="B337" t="s">
        <v>346</v>
      </c>
      <c r="C337" t="s">
        <v>447</v>
      </c>
      <c r="D337" t="s">
        <v>448</v>
      </c>
      <c r="E337" t="s">
        <v>34</v>
      </c>
      <c r="F337" t="s">
        <v>349</v>
      </c>
      <c r="G337" t="s">
        <v>26</v>
      </c>
      <c r="H337" t="s">
        <v>445</v>
      </c>
      <c r="I337" t="s">
        <v>1587</v>
      </c>
      <c r="J337" t="s">
        <v>489</v>
      </c>
      <c r="K337">
        <v>0</v>
      </c>
      <c r="L337">
        <v>6</v>
      </c>
      <c r="M337">
        <v>4</v>
      </c>
      <c r="N337">
        <v>0</v>
      </c>
    </row>
    <row r="338" spans="1:14">
      <c r="A338">
        <v>336</v>
      </c>
      <c r="B338" t="s">
        <v>346</v>
      </c>
      <c r="C338" t="s">
        <v>447</v>
      </c>
      <c r="D338" t="s">
        <v>448</v>
      </c>
      <c r="E338" t="s">
        <v>34</v>
      </c>
      <c r="F338" t="s">
        <v>349</v>
      </c>
      <c r="G338" t="s">
        <v>35</v>
      </c>
      <c r="H338" t="s">
        <v>445</v>
      </c>
      <c r="I338" t="s">
        <v>1587</v>
      </c>
      <c r="J338" t="s">
        <v>490</v>
      </c>
      <c r="K338">
        <v>0</v>
      </c>
      <c r="L338">
        <v>9</v>
      </c>
      <c r="M338">
        <v>4</v>
      </c>
      <c r="N338">
        <v>0</v>
      </c>
    </row>
    <row r="339" spans="1:14">
      <c r="A339">
        <v>337</v>
      </c>
      <c r="B339" t="s">
        <v>346</v>
      </c>
      <c r="C339" t="s">
        <v>491</v>
      </c>
      <c r="D339" t="s">
        <v>492</v>
      </c>
      <c r="E339" t="s">
        <v>80</v>
      </c>
      <c r="F339" t="s">
        <v>349</v>
      </c>
      <c r="G339" t="s">
        <v>35</v>
      </c>
      <c r="H339" t="s">
        <v>445</v>
      </c>
      <c r="I339" t="s">
        <v>352</v>
      </c>
      <c r="J339" t="s">
        <v>494</v>
      </c>
      <c r="K339">
        <v>0</v>
      </c>
      <c r="L339">
        <v>11</v>
      </c>
      <c r="M339">
        <v>4</v>
      </c>
      <c r="N339">
        <v>0</v>
      </c>
    </row>
    <row r="340" spans="1:14">
      <c r="A340">
        <v>338</v>
      </c>
      <c r="B340" t="s">
        <v>346</v>
      </c>
      <c r="C340" t="s">
        <v>491</v>
      </c>
      <c r="D340" t="s">
        <v>492</v>
      </c>
      <c r="E340" t="s">
        <v>80</v>
      </c>
      <c r="F340" t="s">
        <v>349</v>
      </c>
      <c r="G340" t="s">
        <v>35</v>
      </c>
      <c r="H340" t="s">
        <v>445</v>
      </c>
      <c r="I340" t="s">
        <v>43</v>
      </c>
      <c r="J340" t="s">
        <v>495</v>
      </c>
      <c r="K340">
        <v>0</v>
      </c>
      <c r="L340">
        <v>13</v>
      </c>
      <c r="M340">
        <v>5</v>
      </c>
      <c r="N340">
        <v>0</v>
      </c>
    </row>
    <row r="341" spans="1:14">
      <c r="A341">
        <v>339</v>
      </c>
      <c r="B341" t="s">
        <v>346</v>
      </c>
      <c r="C341" t="s">
        <v>491</v>
      </c>
      <c r="D341" t="s">
        <v>492</v>
      </c>
      <c r="E341" t="s">
        <v>80</v>
      </c>
      <c r="F341" t="s">
        <v>349</v>
      </c>
      <c r="G341" t="s">
        <v>35</v>
      </c>
      <c r="H341" t="s">
        <v>493</v>
      </c>
      <c r="I341" t="s">
        <v>27</v>
      </c>
      <c r="J341" t="s">
        <v>496</v>
      </c>
      <c r="K341">
        <v>0</v>
      </c>
      <c r="L341">
        <v>17</v>
      </c>
      <c r="M341">
        <v>5</v>
      </c>
      <c r="N341">
        <v>0</v>
      </c>
    </row>
    <row r="342" spans="1:14">
      <c r="A342">
        <v>340</v>
      </c>
      <c r="B342" t="s">
        <v>346</v>
      </c>
      <c r="C342" t="s">
        <v>491</v>
      </c>
      <c r="D342" t="s">
        <v>492</v>
      </c>
      <c r="E342" t="s">
        <v>80</v>
      </c>
      <c r="F342" t="s">
        <v>349</v>
      </c>
      <c r="G342" t="s">
        <v>35</v>
      </c>
      <c r="H342" t="s">
        <v>493</v>
      </c>
      <c r="I342" t="s">
        <v>27</v>
      </c>
      <c r="J342" t="s">
        <v>497</v>
      </c>
      <c r="K342">
        <v>0</v>
      </c>
      <c r="L342">
        <v>15</v>
      </c>
      <c r="M342">
        <v>5</v>
      </c>
      <c r="N342">
        <v>0</v>
      </c>
    </row>
    <row r="343" spans="1:14">
      <c r="A343">
        <v>341</v>
      </c>
      <c r="B343" t="s">
        <v>346</v>
      </c>
      <c r="C343" t="s">
        <v>375</v>
      </c>
      <c r="D343" t="s">
        <v>379</v>
      </c>
      <c r="E343" t="s">
        <v>22</v>
      </c>
      <c r="F343" t="s">
        <v>349</v>
      </c>
      <c r="G343" t="s">
        <v>122</v>
      </c>
      <c r="H343" t="s">
        <v>1671</v>
      </c>
      <c r="I343" t="s">
        <v>27</v>
      </c>
      <c r="J343" t="s">
        <v>1598</v>
      </c>
      <c r="K343">
        <v>0</v>
      </c>
      <c r="L343">
        <v>1</v>
      </c>
      <c r="M343">
        <v>1</v>
      </c>
      <c r="N343">
        <v>0</v>
      </c>
    </row>
    <row r="344" spans="1:14">
      <c r="A344">
        <v>342</v>
      </c>
      <c r="B344" t="s">
        <v>346</v>
      </c>
      <c r="C344" t="s">
        <v>375</v>
      </c>
      <c r="D344" t="s">
        <v>396</v>
      </c>
      <c r="E344" t="s">
        <v>22</v>
      </c>
      <c r="F344" t="s">
        <v>349</v>
      </c>
      <c r="G344" t="s">
        <v>122</v>
      </c>
      <c r="H344" t="s">
        <v>1671</v>
      </c>
      <c r="I344" t="s">
        <v>43</v>
      </c>
      <c r="J344" t="s">
        <v>396</v>
      </c>
      <c r="K344">
        <v>0</v>
      </c>
      <c r="L344">
        <v>4</v>
      </c>
      <c r="M344">
        <v>1</v>
      </c>
      <c r="N344">
        <v>0</v>
      </c>
    </row>
    <row r="345" spans="1:14">
      <c r="A345">
        <v>343</v>
      </c>
      <c r="B345" t="s">
        <v>346</v>
      </c>
      <c r="C345" t="s">
        <v>447</v>
      </c>
      <c r="D345" t="s">
        <v>457</v>
      </c>
      <c r="E345" t="s">
        <v>34</v>
      </c>
      <c r="F345" t="s">
        <v>349</v>
      </c>
      <c r="G345" t="s">
        <v>26</v>
      </c>
      <c r="H345" t="s">
        <v>445</v>
      </c>
      <c r="I345" t="s">
        <v>141</v>
      </c>
      <c r="J345" t="s">
        <v>499</v>
      </c>
      <c r="K345">
        <v>0</v>
      </c>
      <c r="L345">
        <v>7</v>
      </c>
      <c r="M345">
        <v>4</v>
      </c>
      <c r="N345">
        <v>0</v>
      </c>
    </row>
    <row r="346" spans="1:14">
      <c r="A346">
        <v>344</v>
      </c>
      <c r="B346" t="s">
        <v>346</v>
      </c>
      <c r="C346" t="s">
        <v>447</v>
      </c>
      <c r="D346" t="s">
        <v>457</v>
      </c>
      <c r="E346" t="s">
        <v>34</v>
      </c>
      <c r="F346" t="s">
        <v>349</v>
      </c>
      <c r="G346" t="s">
        <v>26</v>
      </c>
      <c r="H346" t="s">
        <v>445</v>
      </c>
      <c r="I346" t="s">
        <v>141</v>
      </c>
      <c r="J346" t="s">
        <v>1599</v>
      </c>
      <c r="K346">
        <v>0</v>
      </c>
      <c r="L346">
        <v>8</v>
      </c>
      <c r="M346">
        <v>4</v>
      </c>
      <c r="N346">
        <v>0</v>
      </c>
    </row>
    <row r="347" spans="1:14">
      <c r="A347">
        <v>345</v>
      </c>
      <c r="B347" t="s">
        <v>346</v>
      </c>
      <c r="C347" t="s">
        <v>447</v>
      </c>
      <c r="D347" t="s">
        <v>457</v>
      </c>
      <c r="E347" t="s">
        <v>22</v>
      </c>
      <c r="F347" t="s">
        <v>349</v>
      </c>
      <c r="G347" t="s">
        <v>26</v>
      </c>
      <c r="H347" t="s">
        <v>445</v>
      </c>
      <c r="I347" t="s">
        <v>37</v>
      </c>
      <c r="J347" t="s">
        <v>501</v>
      </c>
      <c r="K347">
        <v>0</v>
      </c>
      <c r="L347">
        <v>9</v>
      </c>
      <c r="M347">
        <v>4</v>
      </c>
      <c r="N347">
        <v>0</v>
      </c>
    </row>
    <row r="348" spans="1:14">
      <c r="A348">
        <v>346</v>
      </c>
      <c r="B348" t="s">
        <v>346</v>
      </c>
      <c r="C348" t="s">
        <v>447</v>
      </c>
      <c r="D348" t="s">
        <v>457</v>
      </c>
      <c r="E348" t="s">
        <v>22</v>
      </c>
      <c r="F348" t="s">
        <v>349</v>
      </c>
      <c r="G348" t="s">
        <v>26</v>
      </c>
      <c r="H348" t="s">
        <v>445</v>
      </c>
      <c r="I348" t="s">
        <v>37</v>
      </c>
      <c r="J348" t="s">
        <v>502</v>
      </c>
      <c r="K348">
        <v>0</v>
      </c>
      <c r="L348">
        <v>7</v>
      </c>
      <c r="M348">
        <v>4</v>
      </c>
      <c r="N348">
        <v>0</v>
      </c>
    </row>
    <row r="349" spans="1:14">
      <c r="A349">
        <v>347</v>
      </c>
      <c r="B349" t="s">
        <v>346</v>
      </c>
      <c r="C349" t="s">
        <v>447</v>
      </c>
      <c r="D349" t="s">
        <v>457</v>
      </c>
      <c r="E349" t="s">
        <v>22</v>
      </c>
      <c r="F349" t="s">
        <v>349</v>
      </c>
      <c r="G349" t="s">
        <v>26</v>
      </c>
      <c r="H349" t="s">
        <v>445</v>
      </c>
      <c r="I349" t="s">
        <v>141</v>
      </c>
      <c r="J349" t="s">
        <v>1600</v>
      </c>
      <c r="K349">
        <v>0</v>
      </c>
      <c r="L349">
        <v>10</v>
      </c>
      <c r="M349">
        <v>4</v>
      </c>
      <c r="N349">
        <v>0</v>
      </c>
    </row>
    <row r="350" spans="1:14">
      <c r="A350">
        <v>348</v>
      </c>
      <c r="B350" t="s">
        <v>346</v>
      </c>
      <c r="C350" t="s">
        <v>447</v>
      </c>
      <c r="D350" t="s">
        <v>457</v>
      </c>
      <c r="E350" t="s">
        <v>22</v>
      </c>
      <c r="F350" t="s">
        <v>349</v>
      </c>
      <c r="G350" t="s">
        <v>26</v>
      </c>
      <c r="H350" t="s">
        <v>445</v>
      </c>
      <c r="I350" t="s">
        <v>43</v>
      </c>
      <c r="J350" t="s">
        <v>504</v>
      </c>
      <c r="K350">
        <v>0</v>
      </c>
      <c r="L350">
        <v>5</v>
      </c>
      <c r="M350">
        <v>3</v>
      </c>
      <c r="N350">
        <v>0</v>
      </c>
    </row>
    <row r="351" spans="1:14">
      <c r="A351">
        <v>349</v>
      </c>
      <c r="B351" t="s">
        <v>346</v>
      </c>
      <c r="C351" t="s">
        <v>447</v>
      </c>
      <c r="D351" t="s">
        <v>457</v>
      </c>
      <c r="E351" t="s">
        <v>22</v>
      </c>
      <c r="F351" t="s">
        <v>349</v>
      </c>
      <c r="G351" t="s">
        <v>26</v>
      </c>
      <c r="H351" t="s">
        <v>445</v>
      </c>
      <c r="I351" t="s">
        <v>43</v>
      </c>
      <c r="J351" t="s">
        <v>505</v>
      </c>
      <c r="K351">
        <v>0</v>
      </c>
      <c r="L351">
        <v>8</v>
      </c>
      <c r="M351">
        <v>4</v>
      </c>
      <c r="N351">
        <v>0</v>
      </c>
    </row>
    <row r="352" spans="1:14">
      <c r="A352">
        <v>350</v>
      </c>
      <c r="B352" t="s">
        <v>346</v>
      </c>
      <c r="C352" t="s">
        <v>463</v>
      </c>
      <c r="D352" t="s">
        <v>464</v>
      </c>
      <c r="E352" t="s">
        <v>14</v>
      </c>
      <c r="F352" t="s">
        <v>349</v>
      </c>
      <c r="G352" t="s">
        <v>26</v>
      </c>
      <c r="H352" t="s">
        <v>445</v>
      </c>
      <c r="I352" t="s">
        <v>141</v>
      </c>
      <c r="J352" t="s">
        <v>506</v>
      </c>
      <c r="K352">
        <v>0</v>
      </c>
      <c r="L352">
        <v>9</v>
      </c>
      <c r="M352">
        <v>4</v>
      </c>
      <c r="N352">
        <v>0</v>
      </c>
    </row>
    <row r="353" spans="1:14">
      <c r="A353">
        <v>351</v>
      </c>
      <c r="B353" t="s">
        <v>346</v>
      </c>
      <c r="C353" t="s">
        <v>463</v>
      </c>
      <c r="D353" t="s">
        <v>464</v>
      </c>
      <c r="E353" t="s">
        <v>22</v>
      </c>
      <c r="F353" t="s">
        <v>349</v>
      </c>
      <c r="G353" t="s">
        <v>26</v>
      </c>
      <c r="H353" t="s">
        <v>445</v>
      </c>
      <c r="I353" t="s">
        <v>43</v>
      </c>
      <c r="J353" t="s">
        <v>507</v>
      </c>
      <c r="K353">
        <v>0</v>
      </c>
      <c r="L353">
        <v>13</v>
      </c>
      <c r="M353">
        <v>6</v>
      </c>
      <c r="N353">
        <v>0</v>
      </c>
    </row>
    <row r="354" spans="1:14">
      <c r="A354">
        <v>352</v>
      </c>
      <c r="B354" t="s">
        <v>346</v>
      </c>
      <c r="C354" t="s">
        <v>463</v>
      </c>
      <c r="D354" t="s">
        <v>464</v>
      </c>
      <c r="E354" t="s">
        <v>34</v>
      </c>
      <c r="F354" t="s">
        <v>349</v>
      </c>
      <c r="G354" t="s">
        <v>26</v>
      </c>
      <c r="H354" t="s">
        <v>469</v>
      </c>
      <c r="I354" t="s">
        <v>212</v>
      </c>
      <c r="J354" t="s">
        <v>508</v>
      </c>
      <c r="K354">
        <v>0</v>
      </c>
      <c r="L354">
        <v>6</v>
      </c>
      <c r="M354">
        <v>3</v>
      </c>
      <c r="N354">
        <v>0</v>
      </c>
    </row>
    <row r="355" spans="1:14">
      <c r="A355">
        <v>353</v>
      </c>
      <c r="B355" t="s">
        <v>346</v>
      </c>
      <c r="C355" t="s">
        <v>463</v>
      </c>
      <c r="D355" t="s">
        <v>464</v>
      </c>
      <c r="E355" t="s">
        <v>34</v>
      </c>
      <c r="F355" t="s">
        <v>349</v>
      </c>
      <c r="G355" t="s">
        <v>26</v>
      </c>
      <c r="H355" t="s">
        <v>469</v>
      </c>
      <c r="I355" t="s">
        <v>37</v>
      </c>
      <c r="J355" t="s">
        <v>509</v>
      </c>
      <c r="K355">
        <v>0</v>
      </c>
      <c r="L355">
        <v>10</v>
      </c>
      <c r="M355">
        <v>3</v>
      </c>
      <c r="N355">
        <v>0</v>
      </c>
    </row>
    <row r="356" spans="1:14">
      <c r="A356">
        <v>354</v>
      </c>
      <c r="B356" t="s">
        <v>346</v>
      </c>
      <c r="C356" t="s">
        <v>463</v>
      </c>
      <c r="D356" t="s">
        <v>464</v>
      </c>
      <c r="E356" t="s">
        <v>34</v>
      </c>
      <c r="F356" t="s">
        <v>349</v>
      </c>
      <c r="G356" t="s">
        <v>26</v>
      </c>
      <c r="H356" t="s">
        <v>469</v>
      </c>
      <c r="I356" t="s">
        <v>43</v>
      </c>
      <c r="J356" t="s">
        <v>510</v>
      </c>
      <c r="K356">
        <v>0</v>
      </c>
      <c r="L356">
        <v>4</v>
      </c>
      <c r="M356">
        <v>3</v>
      </c>
      <c r="N356">
        <v>0</v>
      </c>
    </row>
    <row r="357" spans="1:14">
      <c r="A357">
        <v>355</v>
      </c>
      <c r="B357" t="s">
        <v>346</v>
      </c>
      <c r="C357" t="s">
        <v>463</v>
      </c>
      <c r="D357" t="s">
        <v>475</v>
      </c>
      <c r="E357" t="s">
        <v>34</v>
      </c>
      <c r="F357" t="s">
        <v>394</v>
      </c>
      <c r="G357" t="s">
        <v>26</v>
      </c>
      <c r="H357" t="s">
        <v>473</v>
      </c>
      <c r="I357" t="s">
        <v>41</v>
      </c>
      <c r="J357" t="s">
        <v>511</v>
      </c>
      <c r="K357">
        <v>0</v>
      </c>
      <c r="L357">
        <v>5</v>
      </c>
      <c r="M357">
        <v>3</v>
      </c>
      <c r="N357">
        <v>0</v>
      </c>
    </row>
    <row r="358" spans="1:14">
      <c r="A358">
        <v>356</v>
      </c>
      <c r="B358" t="s">
        <v>346</v>
      </c>
      <c r="C358" t="s">
        <v>463</v>
      </c>
      <c r="D358" t="s">
        <v>475</v>
      </c>
      <c r="E358" t="s">
        <v>14</v>
      </c>
      <c r="F358" t="s">
        <v>394</v>
      </c>
      <c r="G358" t="s">
        <v>26</v>
      </c>
      <c r="H358" t="s">
        <v>473</v>
      </c>
      <c r="I358" t="s">
        <v>141</v>
      </c>
      <c r="J358" t="s">
        <v>512</v>
      </c>
      <c r="K358">
        <v>0</v>
      </c>
      <c r="L358">
        <v>7</v>
      </c>
      <c r="M358">
        <v>4</v>
      </c>
      <c r="N358">
        <v>0</v>
      </c>
    </row>
    <row r="359" spans="1:14">
      <c r="A359">
        <v>357</v>
      </c>
      <c r="B359" t="s">
        <v>346</v>
      </c>
      <c r="C359" t="s">
        <v>463</v>
      </c>
      <c r="D359" t="s">
        <v>475</v>
      </c>
      <c r="E359" t="s">
        <v>34</v>
      </c>
      <c r="F359" t="s">
        <v>394</v>
      </c>
      <c r="G359" t="s">
        <v>35</v>
      </c>
      <c r="H359" t="s">
        <v>513</v>
      </c>
      <c r="I359" t="s">
        <v>43</v>
      </c>
      <c r="J359" t="s">
        <v>1154</v>
      </c>
      <c r="K359">
        <v>0</v>
      </c>
      <c r="L359">
        <v>17</v>
      </c>
      <c r="M359">
        <v>1</v>
      </c>
      <c r="N359">
        <v>0</v>
      </c>
    </row>
    <row r="360" spans="1:14">
      <c r="A360">
        <v>358</v>
      </c>
      <c r="B360" t="s">
        <v>346</v>
      </c>
      <c r="C360" t="s">
        <v>463</v>
      </c>
      <c r="D360" t="s">
        <v>475</v>
      </c>
      <c r="E360" t="s">
        <v>34</v>
      </c>
      <c r="F360" t="s">
        <v>394</v>
      </c>
      <c r="G360" t="s">
        <v>35</v>
      </c>
      <c r="H360" t="s">
        <v>513</v>
      </c>
      <c r="I360" t="s">
        <v>43</v>
      </c>
      <c r="J360" t="s">
        <v>514</v>
      </c>
      <c r="K360">
        <v>0</v>
      </c>
      <c r="L360">
        <v>11</v>
      </c>
      <c r="M360">
        <v>4</v>
      </c>
      <c r="N360">
        <v>0</v>
      </c>
    </row>
    <row r="361" spans="1:14">
      <c r="A361">
        <v>359</v>
      </c>
      <c r="B361" t="s">
        <v>346</v>
      </c>
      <c r="C361" t="s">
        <v>515</v>
      </c>
      <c r="D361" t="s">
        <v>516</v>
      </c>
      <c r="E361" t="s">
        <v>14</v>
      </c>
      <c r="F361" t="s">
        <v>394</v>
      </c>
      <c r="G361" t="s">
        <v>35</v>
      </c>
      <c r="H361" t="s">
        <v>513</v>
      </c>
      <c r="I361" t="s">
        <v>27</v>
      </c>
      <c r="J361" t="s">
        <v>517</v>
      </c>
      <c r="K361">
        <v>0</v>
      </c>
      <c r="L361">
        <v>5</v>
      </c>
      <c r="M361">
        <v>3</v>
      </c>
      <c r="N361">
        <v>0</v>
      </c>
    </row>
    <row r="362" spans="1:14">
      <c r="A362">
        <v>360</v>
      </c>
      <c r="B362" t="s">
        <v>346</v>
      </c>
      <c r="C362" t="s">
        <v>515</v>
      </c>
      <c r="D362" t="s">
        <v>516</v>
      </c>
      <c r="E362" t="s">
        <v>14</v>
      </c>
      <c r="F362" t="s">
        <v>394</v>
      </c>
      <c r="G362" t="s">
        <v>35</v>
      </c>
      <c r="H362" t="s">
        <v>513</v>
      </c>
      <c r="I362" t="s">
        <v>37</v>
      </c>
      <c r="J362" t="s">
        <v>518</v>
      </c>
      <c r="K362">
        <v>0</v>
      </c>
      <c r="L362">
        <v>3</v>
      </c>
      <c r="M362">
        <v>3</v>
      </c>
      <c r="N362">
        <v>0</v>
      </c>
    </row>
    <row r="363" spans="1:14">
      <c r="A363">
        <v>361</v>
      </c>
      <c r="B363" t="s">
        <v>346</v>
      </c>
      <c r="C363" t="s">
        <v>463</v>
      </c>
      <c r="D363" t="s">
        <v>475</v>
      </c>
      <c r="E363" t="s">
        <v>14</v>
      </c>
      <c r="F363" t="s">
        <v>394</v>
      </c>
      <c r="G363" t="s">
        <v>35</v>
      </c>
      <c r="H363" t="s">
        <v>519</v>
      </c>
      <c r="I363" t="s">
        <v>1587</v>
      </c>
      <c r="J363" t="s">
        <v>520</v>
      </c>
      <c r="K363">
        <v>0</v>
      </c>
      <c r="L363">
        <v>3</v>
      </c>
      <c r="M363">
        <v>4</v>
      </c>
      <c r="N363">
        <v>0</v>
      </c>
    </row>
    <row r="364" spans="1:14">
      <c r="A364">
        <v>362</v>
      </c>
      <c r="B364" t="s">
        <v>346</v>
      </c>
      <c r="C364" t="s">
        <v>463</v>
      </c>
      <c r="D364" t="s">
        <v>475</v>
      </c>
      <c r="E364" t="s">
        <v>14</v>
      </c>
      <c r="F364" t="s">
        <v>349</v>
      </c>
      <c r="G364" t="s">
        <v>35</v>
      </c>
      <c r="H364" t="s">
        <v>1675</v>
      </c>
      <c r="I364" t="s">
        <v>53</v>
      </c>
      <c r="J364" t="s">
        <v>521</v>
      </c>
      <c r="K364">
        <v>0</v>
      </c>
      <c r="L364">
        <v>4</v>
      </c>
      <c r="M364">
        <v>2</v>
      </c>
      <c r="N364">
        <v>0</v>
      </c>
    </row>
    <row r="365" spans="1:14">
      <c r="A365">
        <v>363</v>
      </c>
      <c r="B365" t="s">
        <v>346</v>
      </c>
      <c r="C365" t="s">
        <v>463</v>
      </c>
      <c r="D365" t="s">
        <v>475</v>
      </c>
      <c r="E365" t="s">
        <v>14</v>
      </c>
      <c r="F365" t="s">
        <v>394</v>
      </c>
      <c r="G365" t="s">
        <v>26</v>
      </c>
      <c r="H365" t="s">
        <v>473</v>
      </c>
      <c r="I365" t="s">
        <v>41</v>
      </c>
      <c r="J365" t="s">
        <v>522</v>
      </c>
      <c r="K365">
        <v>0</v>
      </c>
      <c r="L365">
        <v>4</v>
      </c>
      <c r="M365">
        <v>2</v>
      </c>
      <c r="N365">
        <v>0</v>
      </c>
    </row>
    <row r="366" spans="1:14">
      <c r="A366">
        <v>364</v>
      </c>
      <c r="B366" t="s">
        <v>346</v>
      </c>
      <c r="C366" t="s">
        <v>463</v>
      </c>
      <c r="D366" t="s">
        <v>475</v>
      </c>
      <c r="E366" t="s">
        <v>14</v>
      </c>
      <c r="F366" t="s">
        <v>349</v>
      </c>
      <c r="G366" t="s">
        <v>26</v>
      </c>
      <c r="H366" t="s">
        <v>473</v>
      </c>
      <c r="I366" t="s">
        <v>141</v>
      </c>
      <c r="J366" t="s">
        <v>523</v>
      </c>
      <c r="K366">
        <v>0</v>
      </c>
      <c r="L366">
        <v>6</v>
      </c>
      <c r="M366">
        <v>4</v>
      </c>
      <c r="N366">
        <v>0</v>
      </c>
    </row>
    <row r="367" spans="1:14">
      <c r="A367">
        <v>365</v>
      </c>
      <c r="B367" t="s">
        <v>346</v>
      </c>
      <c r="C367" t="s">
        <v>463</v>
      </c>
      <c r="D367" t="s">
        <v>475</v>
      </c>
      <c r="E367" t="s">
        <v>22</v>
      </c>
      <c r="F367" t="s">
        <v>349</v>
      </c>
      <c r="G367" t="s">
        <v>35</v>
      </c>
      <c r="H367" t="s">
        <v>1675</v>
      </c>
      <c r="I367" t="s">
        <v>37</v>
      </c>
      <c r="J367" t="s">
        <v>524</v>
      </c>
      <c r="K367">
        <v>0</v>
      </c>
      <c r="L367">
        <v>8</v>
      </c>
      <c r="M367">
        <v>3</v>
      </c>
      <c r="N367">
        <v>0</v>
      </c>
    </row>
    <row r="368" spans="1:14">
      <c r="A368">
        <v>366</v>
      </c>
      <c r="B368" t="s">
        <v>346</v>
      </c>
      <c r="C368" t="s">
        <v>463</v>
      </c>
      <c r="D368" t="s">
        <v>475</v>
      </c>
      <c r="E368" t="s">
        <v>14</v>
      </c>
      <c r="F368" t="s">
        <v>349</v>
      </c>
      <c r="G368" t="s">
        <v>26</v>
      </c>
      <c r="H368" t="s">
        <v>473</v>
      </c>
      <c r="I368" t="s">
        <v>37</v>
      </c>
      <c r="J368" t="s">
        <v>525</v>
      </c>
      <c r="K368">
        <v>0</v>
      </c>
      <c r="L368">
        <v>6</v>
      </c>
      <c r="M368">
        <v>3</v>
      </c>
      <c r="N368">
        <v>0</v>
      </c>
    </row>
    <row r="369" spans="1:14">
      <c r="A369">
        <v>367</v>
      </c>
      <c r="B369" t="s">
        <v>346</v>
      </c>
      <c r="C369" t="s">
        <v>463</v>
      </c>
      <c r="D369" t="s">
        <v>475</v>
      </c>
      <c r="E369" t="s">
        <v>14</v>
      </c>
      <c r="F369" t="s">
        <v>349</v>
      </c>
      <c r="G369" t="s">
        <v>26</v>
      </c>
      <c r="H369" t="s">
        <v>473</v>
      </c>
      <c r="I369" t="s">
        <v>212</v>
      </c>
      <c r="J369" t="s">
        <v>526</v>
      </c>
      <c r="K369">
        <v>0</v>
      </c>
      <c r="L369">
        <v>4</v>
      </c>
      <c r="M369">
        <v>3</v>
      </c>
      <c r="N369">
        <v>0</v>
      </c>
    </row>
    <row r="370" spans="1:14">
      <c r="A370">
        <v>368</v>
      </c>
      <c r="B370" t="s">
        <v>346</v>
      </c>
      <c r="C370" t="s">
        <v>515</v>
      </c>
      <c r="D370" t="s">
        <v>527</v>
      </c>
      <c r="E370" t="s">
        <v>22</v>
      </c>
      <c r="F370" t="s">
        <v>349</v>
      </c>
      <c r="G370" t="s">
        <v>35</v>
      </c>
      <c r="H370" t="s">
        <v>1675</v>
      </c>
      <c r="I370" t="s">
        <v>1587</v>
      </c>
      <c r="J370" t="s">
        <v>529</v>
      </c>
      <c r="K370">
        <v>0</v>
      </c>
      <c r="L370">
        <v>3</v>
      </c>
      <c r="M370">
        <v>2</v>
      </c>
      <c r="N370">
        <v>0</v>
      </c>
    </row>
    <row r="371" spans="1:14">
      <c r="A371">
        <v>369</v>
      </c>
      <c r="B371" t="s">
        <v>346</v>
      </c>
      <c r="C371" t="s">
        <v>463</v>
      </c>
      <c r="D371" t="s">
        <v>464</v>
      </c>
      <c r="E371" t="s">
        <v>14</v>
      </c>
      <c r="F371" t="s">
        <v>349</v>
      </c>
      <c r="G371" t="s">
        <v>26</v>
      </c>
      <c r="H371" t="s">
        <v>445</v>
      </c>
      <c r="I371" t="s">
        <v>141</v>
      </c>
      <c r="J371" t="s">
        <v>530</v>
      </c>
      <c r="K371">
        <v>0</v>
      </c>
      <c r="L371">
        <v>9</v>
      </c>
      <c r="M371">
        <v>3</v>
      </c>
      <c r="N371">
        <v>0</v>
      </c>
    </row>
    <row r="372" spans="1:14">
      <c r="A372">
        <v>370</v>
      </c>
      <c r="B372" t="s">
        <v>346</v>
      </c>
      <c r="C372" t="s">
        <v>515</v>
      </c>
      <c r="D372" t="s">
        <v>527</v>
      </c>
      <c r="E372" t="s">
        <v>80</v>
      </c>
      <c r="F372" t="s">
        <v>349</v>
      </c>
      <c r="G372" t="s">
        <v>35</v>
      </c>
      <c r="H372" t="s">
        <v>1676</v>
      </c>
      <c r="I372" t="s">
        <v>684</v>
      </c>
      <c r="J372" t="s">
        <v>531</v>
      </c>
      <c r="K372">
        <v>0</v>
      </c>
      <c r="L372">
        <v>15</v>
      </c>
      <c r="M372">
        <v>6</v>
      </c>
      <c r="N372">
        <v>0</v>
      </c>
    </row>
    <row r="373" spans="1:14">
      <c r="A373">
        <v>371</v>
      </c>
      <c r="B373" t="s">
        <v>346</v>
      </c>
      <c r="C373" t="s">
        <v>463</v>
      </c>
      <c r="D373" t="s">
        <v>464</v>
      </c>
      <c r="E373" t="s">
        <v>14</v>
      </c>
      <c r="F373" t="s">
        <v>349</v>
      </c>
      <c r="G373" t="s">
        <v>122</v>
      </c>
      <c r="H373" t="s">
        <v>445</v>
      </c>
      <c r="I373" t="s">
        <v>18</v>
      </c>
      <c r="J373" t="s">
        <v>532</v>
      </c>
      <c r="K373">
        <v>0</v>
      </c>
      <c r="L373">
        <v>4</v>
      </c>
      <c r="M373">
        <v>2</v>
      </c>
      <c r="N373">
        <v>0</v>
      </c>
    </row>
    <row r="374" spans="1:14">
      <c r="A374">
        <v>372</v>
      </c>
      <c r="B374" t="s">
        <v>346</v>
      </c>
      <c r="C374" t="s">
        <v>447</v>
      </c>
      <c r="D374" t="s">
        <v>457</v>
      </c>
      <c r="E374" t="s">
        <v>22</v>
      </c>
      <c r="F374" t="s">
        <v>349</v>
      </c>
      <c r="G374" t="s">
        <v>26</v>
      </c>
      <c r="H374" t="s">
        <v>445</v>
      </c>
      <c r="I374" t="s">
        <v>41</v>
      </c>
      <c r="J374" t="s">
        <v>1601</v>
      </c>
      <c r="K374">
        <v>0</v>
      </c>
      <c r="L374">
        <v>6</v>
      </c>
      <c r="M374">
        <v>4</v>
      </c>
      <c r="N374">
        <v>0</v>
      </c>
    </row>
    <row r="375" spans="1:14">
      <c r="A375">
        <v>373</v>
      </c>
      <c r="B375" t="s">
        <v>346</v>
      </c>
      <c r="C375" t="s">
        <v>447</v>
      </c>
      <c r="D375" t="s">
        <v>457</v>
      </c>
      <c r="E375" t="s">
        <v>22</v>
      </c>
      <c r="F375" t="s">
        <v>349</v>
      </c>
      <c r="G375" t="s">
        <v>26</v>
      </c>
      <c r="H375" t="s">
        <v>445</v>
      </c>
      <c r="I375" t="s">
        <v>37</v>
      </c>
      <c r="J375" t="s">
        <v>534</v>
      </c>
      <c r="K375">
        <v>0</v>
      </c>
      <c r="L375">
        <v>4</v>
      </c>
      <c r="M375">
        <v>4</v>
      </c>
      <c r="N375">
        <v>0</v>
      </c>
    </row>
    <row r="376" spans="1:14">
      <c r="A376">
        <v>374</v>
      </c>
      <c r="B376" t="s">
        <v>346</v>
      </c>
      <c r="C376" t="s">
        <v>447</v>
      </c>
      <c r="D376" t="s">
        <v>535</v>
      </c>
      <c r="E376" t="s">
        <v>22</v>
      </c>
      <c r="F376" t="s">
        <v>349</v>
      </c>
      <c r="G376" t="s">
        <v>26</v>
      </c>
      <c r="H376" t="s">
        <v>445</v>
      </c>
      <c r="I376" t="s">
        <v>37</v>
      </c>
      <c r="J376" t="s">
        <v>536</v>
      </c>
      <c r="K376">
        <v>0</v>
      </c>
      <c r="L376">
        <v>10</v>
      </c>
      <c r="M376">
        <v>6</v>
      </c>
      <c r="N376">
        <v>0</v>
      </c>
    </row>
    <row r="377" spans="1:14">
      <c r="A377">
        <v>375</v>
      </c>
      <c r="B377" t="s">
        <v>346</v>
      </c>
      <c r="C377" t="s">
        <v>447</v>
      </c>
      <c r="D377" t="s">
        <v>535</v>
      </c>
      <c r="E377" t="s">
        <v>22</v>
      </c>
      <c r="F377" t="s">
        <v>349</v>
      </c>
      <c r="G377" t="s">
        <v>26</v>
      </c>
      <c r="H377" t="s">
        <v>537</v>
      </c>
      <c r="I377" t="s">
        <v>141</v>
      </c>
      <c r="J377" t="s">
        <v>538</v>
      </c>
      <c r="K377">
        <v>0</v>
      </c>
      <c r="L377">
        <v>9</v>
      </c>
      <c r="M377">
        <v>6</v>
      </c>
      <c r="N377">
        <v>0</v>
      </c>
    </row>
    <row r="378" spans="1:14">
      <c r="A378">
        <v>376</v>
      </c>
      <c r="B378" t="s">
        <v>346</v>
      </c>
      <c r="C378" t="s">
        <v>491</v>
      </c>
      <c r="D378" t="s">
        <v>539</v>
      </c>
      <c r="E378" t="s">
        <v>34</v>
      </c>
      <c r="F378" t="s">
        <v>349</v>
      </c>
      <c r="G378" t="s">
        <v>26</v>
      </c>
      <c r="H378" t="s">
        <v>537</v>
      </c>
      <c r="I378" t="s">
        <v>37</v>
      </c>
      <c r="J378" t="s">
        <v>540</v>
      </c>
      <c r="K378">
        <v>0</v>
      </c>
      <c r="L378">
        <v>13</v>
      </c>
      <c r="M378">
        <v>5</v>
      </c>
      <c r="N378">
        <v>0</v>
      </c>
    </row>
    <row r="379" spans="1:14">
      <c r="A379">
        <v>377</v>
      </c>
      <c r="B379" t="s">
        <v>346</v>
      </c>
      <c r="C379" t="s">
        <v>491</v>
      </c>
      <c r="D379" t="s">
        <v>492</v>
      </c>
      <c r="E379" t="s">
        <v>22</v>
      </c>
      <c r="F379" t="s">
        <v>349</v>
      </c>
      <c r="G379" t="s">
        <v>26</v>
      </c>
      <c r="H379" t="s">
        <v>445</v>
      </c>
      <c r="I379" t="s">
        <v>141</v>
      </c>
      <c r="J379" t="s">
        <v>541</v>
      </c>
      <c r="K379">
        <v>0</v>
      </c>
      <c r="L379">
        <v>10</v>
      </c>
      <c r="M379">
        <v>5</v>
      </c>
      <c r="N379">
        <v>0</v>
      </c>
    </row>
    <row r="380" spans="1:14">
      <c r="A380">
        <v>378</v>
      </c>
      <c r="B380" t="s">
        <v>346</v>
      </c>
      <c r="C380" t="s">
        <v>491</v>
      </c>
      <c r="D380" t="s">
        <v>492</v>
      </c>
      <c r="E380" t="s">
        <v>34</v>
      </c>
      <c r="F380" t="s">
        <v>349</v>
      </c>
      <c r="G380" t="s">
        <v>35</v>
      </c>
      <c r="H380" t="s">
        <v>493</v>
      </c>
      <c r="I380" t="s">
        <v>352</v>
      </c>
      <c r="J380" t="s">
        <v>542</v>
      </c>
      <c r="K380">
        <v>0</v>
      </c>
      <c r="L380">
        <v>15</v>
      </c>
      <c r="M380">
        <v>5</v>
      </c>
      <c r="N380">
        <v>0</v>
      </c>
    </row>
    <row r="381" spans="1:14">
      <c r="A381">
        <v>379</v>
      </c>
      <c r="B381" t="s">
        <v>346</v>
      </c>
      <c r="C381" t="s">
        <v>491</v>
      </c>
      <c r="D381" t="s">
        <v>492</v>
      </c>
      <c r="E381" t="s">
        <v>34</v>
      </c>
      <c r="F381" t="s">
        <v>349</v>
      </c>
      <c r="G381" t="s">
        <v>35</v>
      </c>
      <c r="H381" t="s">
        <v>493</v>
      </c>
      <c r="I381" t="s">
        <v>352</v>
      </c>
      <c r="J381" t="s">
        <v>543</v>
      </c>
      <c r="K381">
        <v>0</v>
      </c>
      <c r="L381">
        <v>10</v>
      </c>
      <c r="M381">
        <v>6</v>
      </c>
      <c r="N381">
        <v>0</v>
      </c>
    </row>
    <row r="382" spans="1:14">
      <c r="A382">
        <v>380</v>
      </c>
      <c r="B382" t="s">
        <v>346</v>
      </c>
      <c r="C382" t="s">
        <v>491</v>
      </c>
      <c r="D382" t="s">
        <v>492</v>
      </c>
      <c r="E382" t="s">
        <v>34</v>
      </c>
      <c r="F382" t="s">
        <v>349</v>
      </c>
      <c r="G382" t="s">
        <v>35</v>
      </c>
      <c r="H382" t="s">
        <v>493</v>
      </c>
      <c r="I382" t="s">
        <v>352</v>
      </c>
      <c r="J382" t="s">
        <v>544</v>
      </c>
      <c r="K382">
        <v>0</v>
      </c>
      <c r="L382">
        <v>17</v>
      </c>
      <c r="M382">
        <v>6</v>
      </c>
      <c r="N382">
        <v>0</v>
      </c>
    </row>
    <row r="383" spans="1:14">
      <c r="A383">
        <v>381</v>
      </c>
      <c r="B383" t="s">
        <v>346</v>
      </c>
      <c r="C383" t="s">
        <v>375</v>
      </c>
      <c r="D383" t="s">
        <v>383</v>
      </c>
      <c r="E383" t="s">
        <v>22</v>
      </c>
      <c r="F383" t="s">
        <v>349</v>
      </c>
      <c r="G383" t="s">
        <v>122</v>
      </c>
      <c r="H383" t="s">
        <v>1671</v>
      </c>
      <c r="I383" t="s">
        <v>20</v>
      </c>
      <c r="J383" t="s">
        <v>1602</v>
      </c>
      <c r="K383">
        <v>0</v>
      </c>
      <c r="L383">
        <v>2</v>
      </c>
      <c r="M383">
        <v>1</v>
      </c>
      <c r="N383">
        <v>0</v>
      </c>
    </row>
    <row r="384" spans="1:14">
      <c r="A384">
        <v>382</v>
      </c>
      <c r="B384" t="s">
        <v>346</v>
      </c>
      <c r="C384" t="s">
        <v>491</v>
      </c>
      <c r="D384" t="s">
        <v>539</v>
      </c>
      <c r="E384" t="s">
        <v>34</v>
      </c>
      <c r="F384" t="s">
        <v>349</v>
      </c>
      <c r="G384" t="s">
        <v>35</v>
      </c>
      <c r="H384" t="s">
        <v>537</v>
      </c>
      <c r="I384" t="s">
        <v>27</v>
      </c>
      <c r="J384" t="s">
        <v>546</v>
      </c>
      <c r="K384">
        <v>0</v>
      </c>
      <c r="L384">
        <v>27</v>
      </c>
      <c r="M384">
        <v>5</v>
      </c>
      <c r="N384">
        <v>0</v>
      </c>
    </row>
    <row r="385" spans="1:14">
      <c r="A385">
        <v>383</v>
      </c>
      <c r="B385" t="s">
        <v>346</v>
      </c>
      <c r="C385" t="s">
        <v>491</v>
      </c>
      <c r="D385" t="s">
        <v>539</v>
      </c>
      <c r="E385" t="s">
        <v>34</v>
      </c>
      <c r="F385" t="s">
        <v>349</v>
      </c>
      <c r="G385" t="s">
        <v>35</v>
      </c>
      <c r="H385" t="s">
        <v>537</v>
      </c>
      <c r="I385" t="s">
        <v>352</v>
      </c>
      <c r="J385" t="s">
        <v>547</v>
      </c>
      <c r="K385">
        <v>0</v>
      </c>
      <c r="L385">
        <v>6</v>
      </c>
      <c r="M385">
        <v>5</v>
      </c>
      <c r="N385">
        <v>0</v>
      </c>
    </row>
    <row r="386" spans="1:14">
      <c r="A386">
        <v>384</v>
      </c>
      <c r="B386" t="s">
        <v>346</v>
      </c>
      <c r="C386" t="s">
        <v>491</v>
      </c>
      <c r="D386" t="s">
        <v>539</v>
      </c>
      <c r="E386" t="s">
        <v>34</v>
      </c>
      <c r="F386" t="s">
        <v>349</v>
      </c>
      <c r="G386" t="s">
        <v>35</v>
      </c>
      <c r="H386" t="s">
        <v>537</v>
      </c>
      <c r="I386" t="s">
        <v>27</v>
      </c>
      <c r="J386" t="s">
        <v>548</v>
      </c>
      <c r="K386">
        <v>0</v>
      </c>
      <c r="L386">
        <v>6</v>
      </c>
      <c r="M386">
        <v>5</v>
      </c>
      <c r="N386">
        <v>0</v>
      </c>
    </row>
    <row r="387" spans="1:14">
      <c r="A387">
        <v>385</v>
      </c>
      <c r="B387" t="s">
        <v>346</v>
      </c>
      <c r="C387" t="s">
        <v>491</v>
      </c>
      <c r="D387" t="s">
        <v>539</v>
      </c>
      <c r="E387" t="s">
        <v>34</v>
      </c>
      <c r="F387" t="s">
        <v>349</v>
      </c>
      <c r="G387" t="s">
        <v>35</v>
      </c>
      <c r="H387" t="s">
        <v>537</v>
      </c>
      <c r="I387" t="s">
        <v>43</v>
      </c>
      <c r="J387" t="s">
        <v>549</v>
      </c>
      <c r="K387">
        <v>0</v>
      </c>
      <c r="L387">
        <v>15</v>
      </c>
      <c r="M387">
        <v>5</v>
      </c>
      <c r="N387">
        <v>0</v>
      </c>
    </row>
    <row r="388" spans="1:14">
      <c r="A388">
        <v>386</v>
      </c>
      <c r="B388" t="s">
        <v>346</v>
      </c>
      <c r="C388" t="s">
        <v>491</v>
      </c>
      <c r="D388" t="s">
        <v>539</v>
      </c>
      <c r="E388" t="s">
        <v>22</v>
      </c>
      <c r="F388" t="s">
        <v>349</v>
      </c>
      <c r="G388" t="s">
        <v>26</v>
      </c>
      <c r="H388" t="s">
        <v>537</v>
      </c>
      <c r="I388" t="s">
        <v>43</v>
      </c>
      <c r="J388" t="s">
        <v>550</v>
      </c>
      <c r="K388">
        <v>0</v>
      </c>
      <c r="L388">
        <v>9</v>
      </c>
      <c r="M388">
        <v>5</v>
      </c>
      <c r="N388">
        <v>0</v>
      </c>
    </row>
    <row r="389" spans="1:14">
      <c r="A389">
        <v>387</v>
      </c>
      <c r="B389" t="s">
        <v>346</v>
      </c>
      <c r="C389" t="s">
        <v>447</v>
      </c>
      <c r="D389" t="s">
        <v>535</v>
      </c>
      <c r="E389" t="s">
        <v>22</v>
      </c>
      <c r="F389" t="s">
        <v>349</v>
      </c>
      <c r="G389" t="s">
        <v>26</v>
      </c>
      <c r="H389" t="s">
        <v>537</v>
      </c>
      <c r="I389" t="s">
        <v>212</v>
      </c>
      <c r="J389" t="s">
        <v>1677</v>
      </c>
      <c r="K389">
        <v>0</v>
      </c>
      <c r="L389">
        <v>7</v>
      </c>
      <c r="M389">
        <v>5</v>
      </c>
      <c r="N389">
        <v>0</v>
      </c>
    </row>
    <row r="390" spans="1:14">
      <c r="A390">
        <v>388</v>
      </c>
      <c r="B390" t="s">
        <v>346</v>
      </c>
      <c r="C390" t="s">
        <v>447</v>
      </c>
      <c r="D390" t="s">
        <v>552</v>
      </c>
      <c r="E390" t="s">
        <v>14</v>
      </c>
      <c r="F390" t="s">
        <v>349</v>
      </c>
      <c r="G390" t="s">
        <v>122</v>
      </c>
      <c r="H390" t="s">
        <v>553</v>
      </c>
      <c r="I390" t="s">
        <v>141</v>
      </c>
      <c r="J390" t="s">
        <v>554</v>
      </c>
      <c r="K390">
        <v>0</v>
      </c>
      <c r="L390">
        <v>9</v>
      </c>
      <c r="M390">
        <v>7</v>
      </c>
      <c r="N390">
        <v>0</v>
      </c>
    </row>
    <row r="391" spans="1:14">
      <c r="A391">
        <v>389</v>
      </c>
      <c r="B391" t="s">
        <v>346</v>
      </c>
      <c r="C391" t="s">
        <v>515</v>
      </c>
      <c r="D391" t="s">
        <v>527</v>
      </c>
      <c r="E391" t="s">
        <v>34</v>
      </c>
      <c r="F391" t="s">
        <v>349</v>
      </c>
      <c r="G391" t="s">
        <v>35</v>
      </c>
      <c r="H391" t="s">
        <v>1676</v>
      </c>
      <c r="I391" t="s">
        <v>352</v>
      </c>
      <c r="J391" t="s">
        <v>555</v>
      </c>
      <c r="K391">
        <v>0</v>
      </c>
      <c r="L391">
        <v>14</v>
      </c>
      <c r="M391">
        <v>5</v>
      </c>
      <c r="N391">
        <v>0</v>
      </c>
    </row>
    <row r="392" spans="1:14">
      <c r="A392">
        <v>390</v>
      </c>
      <c r="B392" t="s">
        <v>346</v>
      </c>
      <c r="C392" t="s">
        <v>515</v>
      </c>
      <c r="D392" t="s">
        <v>527</v>
      </c>
      <c r="E392" t="s">
        <v>34</v>
      </c>
      <c r="F392" t="s">
        <v>349</v>
      </c>
      <c r="G392" t="s">
        <v>35</v>
      </c>
      <c r="H392" t="s">
        <v>1676</v>
      </c>
      <c r="I392" t="s">
        <v>43</v>
      </c>
      <c r="J392" t="s">
        <v>556</v>
      </c>
      <c r="K392">
        <v>0</v>
      </c>
      <c r="L392">
        <v>13</v>
      </c>
      <c r="M392">
        <v>5</v>
      </c>
      <c r="N392">
        <v>0</v>
      </c>
    </row>
    <row r="393" spans="1:14">
      <c r="A393">
        <v>391</v>
      </c>
      <c r="B393" t="s">
        <v>346</v>
      </c>
      <c r="C393" t="s">
        <v>515</v>
      </c>
      <c r="D393" t="s">
        <v>527</v>
      </c>
      <c r="E393" t="s">
        <v>34</v>
      </c>
      <c r="F393" t="s">
        <v>349</v>
      </c>
      <c r="G393" t="s">
        <v>35</v>
      </c>
      <c r="H393" t="s">
        <v>1676</v>
      </c>
      <c r="I393" t="s">
        <v>53</v>
      </c>
      <c r="J393" t="s">
        <v>557</v>
      </c>
      <c r="K393">
        <v>0</v>
      </c>
      <c r="L393">
        <v>11</v>
      </c>
      <c r="M393">
        <v>5</v>
      </c>
      <c r="N393">
        <v>0</v>
      </c>
    </row>
    <row r="394" spans="1:14">
      <c r="A394">
        <v>392</v>
      </c>
      <c r="B394" t="s">
        <v>346</v>
      </c>
      <c r="C394" t="s">
        <v>515</v>
      </c>
      <c r="D394" t="s">
        <v>527</v>
      </c>
      <c r="E394" t="s">
        <v>14</v>
      </c>
      <c r="F394" t="s">
        <v>349</v>
      </c>
      <c r="G394" t="s">
        <v>35</v>
      </c>
      <c r="H394" t="s">
        <v>528</v>
      </c>
      <c r="I394" t="s">
        <v>41</v>
      </c>
      <c r="J394" t="s">
        <v>558</v>
      </c>
      <c r="K394">
        <v>0</v>
      </c>
      <c r="L394">
        <v>6</v>
      </c>
      <c r="M394">
        <v>5</v>
      </c>
      <c r="N394">
        <v>0</v>
      </c>
    </row>
    <row r="395" spans="1:14">
      <c r="A395">
        <v>393</v>
      </c>
      <c r="B395" t="s">
        <v>346</v>
      </c>
      <c r="C395" t="s">
        <v>515</v>
      </c>
      <c r="D395" t="s">
        <v>527</v>
      </c>
      <c r="E395" t="s">
        <v>34</v>
      </c>
      <c r="F395" t="s">
        <v>349</v>
      </c>
      <c r="G395" t="s">
        <v>35</v>
      </c>
      <c r="H395" t="s">
        <v>528</v>
      </c>
      <c r="I395" t="s">
        <v>37</v>
      </c>
      <c r="J395" t="s">
        <v>559</v>
      </c>
      <c r="K395">
        <v>0</v>
      </c>
      <c r="L395">
        <v>12</v>
      </c>
      <c r="M395">
        <v>8</v>
      </c>
      <c r="N395">
        <v>0</v>
      </c>
    </row>
    <row r="396" spans="1:14">
      <c r="A396">
        <v>394</v>
      </c>
      <c r="B396" t="s">
        <v>346</v>
      </c>
      <c r="C396" t="s">
        <v>515</v>
      </c>
      <c r="D396" t="s">
        <v>527</v>
      </c>
      <c r="E396" t="s">
        <v>14</v>
      </c>
      <c r="F396" t="s">
        <v>349</v>
      </c>
      <c r="G396" t="s">
        <v>35</v>
      </c>
      <c r="H396" t="s">
        <v>528</v>
      </c>
      <c r="I396" t="s">
        <v>53</v>
      </c>
      <c r="J396" t="s">
        <v>560</v>
      </c>
      <c r="K396">
        <v>0</v>
      </c>
      <c r="L396">
        <v>4</v>
      </c>
      <c r="M396">
        <v>5</v>
      </c>
      <c r="N396">
        <v>0</v>
      </c>
    </row>
    <row r="397" spans="1:14">
      <c r="A397">
        <v>395</v>
      </c>
      <c r="B397" t="s">
        <v>346</v>
      </c>
      <c r="C397" t="s">
        <v>515</v>
      </c>
      <c r="D397" t="s">
        <v>527</v>
      </c>
      <c r="E397" t="s">
        <v>14</v>
      </c>
      <c r="F397" t="s">
        <v>349</v>
      </c>
      <c r="G397" t="s">
        <v>35</v>
      </c>
      <c r="H397" t="s">
        <v>528</v>
      </c>
      <c r="I397" t="s">
        <v>27</v>
      </c>
      <c r="J397" t="s">
        <v>561</v>
      </c>
      <c r="K397">
        <v>0</v>
      </c>
      <c r="L397">
        <v>6</v>
      </c>
      <c r="M397">
        <v>5</v>
      </c>
      <c r="N397">
        <v>0</v>
      </c>
    </row>
    <row r="398" spans="1:14">
      <c r="A398">
        <v>396</v>
      </c>
      <c r="B398" t="s">
        <v>346</v>
      </c>
      <c r="C398" t="s">
        <v>515</v>
      </c>
      <c r="D398" t="s">
        <v>527</v>
      </c>
      <c r="E398" t="s">
        <v>34</v>
      </c>
      <c r="F398" t="s">
        <v>349</v>
      </c>
      <c r="G398" t="s">
        <v>35</v>
      </c>
      <c r="H398" t="s">
        <v>528</v>
      </c>
      <c r="I398" t="s">
        <v>37</v>
      </c>
      <c r="J398" t="s">
        <v>562</v>
      </c>
      <c r="K398">
        <v>0</v>
      </c>
      <c r="L398">
        <v>7</v>
      </c>
      <c r="M398">
        <v>5</v>
      </c>
      <c r="N398">
        <v>0</v>
      </c>
    </row>
    <row r="399" spans="1:14">
      <c r="A399">
        <v>397</v>
      </c>
      <c r="B399" t="s">
        <v>346</v>
      </c>
      <c r="C399" t="s">
        <v>515</v>
      </c>
      <c r="D399" t="s">
        <v>527</v>
      </c>
      <c r="E399" t="s">
        <v>14</v>
      </c>
      <c r="F399" t="s">
        <v>349</v>
      </c>
      <c r="G399" t="s">
        <v>35</v>
      </c>
      <c r="H399" t="s">
        <v>528</v>
      </c>
      <c r="I399" t="s">
        <v>41</v>
      </c>
      <c r="J399" t="s">
        <v>563</v>
      </c>
      <c r="K399">
        <v>0</v>
      </c>
      <c r="L399">
        <v>4</v>
      </c>
      <c r="M399">
        <v>2</v>
      </c>
      <c r="N399">
        <v>0</v>
      </c>
    </row>
    <row r="400" spans="1:14">
      <c r="A400">
        <v>398</v>
      </c>
      <c r="B400" t="s">
        <v>346</v>
      </c>
      <c r="C400" t="s">
        <v>515</v>
      </c>
      <c r="D400" t="s">
        <v>527</v>
      </c>
      <c r="E400" t="s">
        <v>14</v>
      </c>
      <c r="F400" t="s">
        <v>349</v>
      </c>
      <c r="G400" t="s">
        <v>35</v>
      </c>
      <c r="H400" t="s">
        <v>528</v>
      </c>
      <c r="I400" t="s">
        <v>37</v>
      </c>
      <c r="J400" t="s">
        <v>564</v>
      </c>
      <c r="K400">
        <v>0</v>
      </c>
      <c r="L400">
        <v>3</v>
      </c>
      <c r="M400">
        <v>2</v>
      </c>
      <c r="N400">
        <v>0</v>
      </c>
    </row>
    <row r="401" spans="1:14">
      <c r="A401">
        <v>399</v>
      </c>
      <c r="B401" t="s">
        <v>346</v>
      </c>
      <c r="C401" t="s">
        <v>515</v>
      </c>
      <c r="D401" t="s">
        <v>527</v>
      </c>
      <c r="E401" t="s">
        <v>34</v>
      </c>
      <c r="F401" t="s">
        <v>349</v>
      </c>
      <c r="G401" t="s">
        <v>35</v>
      </c>
      <c r="H401" t="s">
        <v>528</v>
      </c>
      <c r="I401" t="s">
        <v>43</v>
      </c>
      <c r="J401" t="s">
        <v>565</v>
      </c>
      <c r="K401">
        <v>0</v>
      </c>
      <c r="L401">
        <v>12</v>
      </c>
      <c r="M401">
        <v>8</v>
      </c>
      <c r="N401">
        <v>0</v>
      </c>
    </row>
    <row r="402" spans="1:14">
      <c r="A402">
        <v>400</v>
      </c>
      <c r="B402" t="s">
        <v>346</v>
      </c>
      <c r="C402" t="s">
        <v>515</v>
      </c>
      <c r="D402" t="s">
        <v>527</v>
      </c>
      <c r="E402" t="s">
        <v>22</v>
      </c>
      <c r="F402" t="s">
        <v>349</v>
      </c>
      <c r="G402" t="s">
        <v>35</v>
      </c>
      <c r="H402" t="s">
        <v>528</v>
      </c>
      <c r="I402" t="s">
        <v>352</v>
      </c>
      <c r="J402" t="s">
        <v>566</v>
      </c>
      <c r="K402">
        <v>0</v>
      </c>
      <c r="L402">
        <v>11</v>
      </c>
      <c r="M402">
        <v>6</v>
      </c>
      <c r="N402">
        <v>0</v>
      </c>
    </row>
    <row r="403" spans="1:14">
      <c r="A403">
        <v>401</v>
      </c>
      <c r="B403" t="s">
        <v>346</v>
      </c>
      <c r="C403" t="s">
        <v>515</v>
      </c>
      <c r="D403" t="s">
        <v>527</v>
      </c>
      <c r="E403" t="s">
        <v>14</v>
      </c>
      <c r="F403" t="s">
        <v>349</v>
      </c>
      <c r="G403" t="s">
        <v>35</v>
      </c>
      <c r="H403" t="s">
        <v>528</v>
      </c>
      <c r="I403" t="s">
        <v>37</v>
      </c>
      <c r="J403" t="s">
        <v>567</v>
      </c>
      <c r="K403">
        <v>0</v>
      </c>
      <c r="L403">
        <v>16</v>
      </c>
      <c r="M403">
        <v>5</v>
      </c>
      <c r="N403">
        <v>0</v>
      </c>
    </row>
    <row r="404" spans="1:14">
      <c r="A404">
        <v>402</v>
      </c>
      <c r="B404" t="s">
        <v>346</v>
      </c>
      <c r="C404" t="s">
        <v>515</v>
      </c>
      <c r="D404" t="s">
        <v>527</v>
      </c>
      <c r="E404" t="s">
        <v>14</v>
      </c>
      <c r="F404" t="s">
        <v>349</v>
      </c>
      <c r="G404" t="s">
        <v>35</v>
      </c>
      <c r="H404" t="s">
        <v>1676</v>
      </c>
      <c r="I404" t="s">
        <v>37</v>
      </c>
      <c r="J404" t="s">
        <v>568</v>
      </c>
      <c r="K404">
        <v>0</v>
      </c>
      <c r="L404">
        <v>8</v>
      </c>
      <c r="M404">
        <v>5</v>
      </c>
      <c r="N404">
        <v>0</v>
      </c>
    </row>
    <row r="405" spans="1:14">
      <c r="A405">
        <v>403</v>
      </c>
      <c r="B405" t="s">
        <v>346</v>
      </c>
      <c r="C405" t="s">
        <v>515</v>
      </c>
      <c r="D405" t="s">
        <v>527</v>
      </c>
      <c r="E405" t="s">
        <v>14</v>
      </c>
      <c r="F405" t="s">
        <v>349</v>
      </c>
      <c r="G405" t="s">
        <v>35</v>
      </c>
      <c r="H405" t="s">
        <v>1676</v>
      </c>
      <c r="I405" t="s">
        <v>41</v>
      </c>
      <c r="J405" t="s">
        <v>569</v>
      </c>
      <c r="K405">
        <v>0</v>
      </c>
      <c r="L405">
        <v>10</v>
      </c>
      <c r="M405">
        <v>6</v>
      </c>
      <c r="N405">
        <v>0</v>
      </c>
    </row>
    <row r="406" spans="1:14">
      <c r="A406">
        <v>404</v>
      </c>
      <c r="B406" t="s">
        <v>346</v>
      </c>
      <c r="C406" t="s">
        <v>515</v>
      </c>
      <c r="D406" t="s">
        <v>527</v>
      </c>
      <c r="E406" t="s">
        <v>22</v>
      </c>
      <c r="F406" t="s">
        <v>349</v>
      </c>
      <c r="G406" t="s">
        <v>35</v>
      </c>
      <c r="H406" t="s">
        <v>1676</v>
      </c>
      <c r="I406" t="s">
        <v>37</v>
      </c>
      <c r="J406" t="s">
        <v>570</v>
      </c>
      <c r="K406">
        <v>0</v>
      </c>
      <c r="L406">
        <v>8</v>
      </c>
      <c r="M406">
        <v>5</v>
      </c>
      <c r="N406">
        <v>0</v>
      </c>
    </row>
    <row r="407" spans="1:14">
      <c r="A407">
        <v>405</v>
      </c>
      <c r="B407" t="s">
        <v>346</v>
      </c>
      <c r="C407" t="s">
        <v>447</v>
      </c>
      <c r="D407" t="s">
        <v>535</v>
      </c>
      <c r="E407" t="s">
        <v>14</v>
      </c>
      <c r="F407" t="s">
        <v>349</v>
      </c>
      <c r="G407" t="s">
        <v>26</v>
      </c>
      <c r="H407" t="s">
        <v>537</v>
      </c>
      <c r="I407" t="s">
        <v>352</v>
      </c>
      <c r="J407" t="s">
        <v>571</v>
      </c>
      <c r="K407">
        <v>0</v>
      </c>
      <c r="L407">
        <v>12</v>
      </c>
      <c r="M407">
        <v>6</v>
      </c>
      <c r="N407">
        <v>0</v>
      </c>
    </row>
    <row r="408" spans="1:14">
      <c r="A408">
        <v>406</v>
      </c>
      <c r="B408" t="s">
        <v>346</v>
      </c>
      <c r="C408" t="s">
        <v>491</v>
      </c>
      <c r="D408" t="s">
        <v>539</v>
      </c>
      <c r="E408" t="s">
        <v>14</v>
      </c>
      <c r="F408" t="s">
        <v>349</v>
      </c>
      <c r="G408" t="s">
        <v>35</v>
      </c>
      <c r="H408" t="s">
        <v>537</v>
      </c>
      <c r="I408" t="s">
        <v>37</v>
      </c>
      <c r="J408" t="s">
        <v>573</v>
      </c>
      <c r="K408">
        <v>0</v>
      </c>
      <c r="L408">
        <v>13</v>
      </c>
      <c r="M408">
        <v>5</v>
      </c>
      <c r="N408">
        <v>0</v>
      </c>
    </row>
    <row r="409" spans="1:14">
      <c r="A409">
        <v>407</v>
      </c>
      <c r="B409" t="s">
        <v>346</v>
      </c>
      <c r="C409" t="s">
        <v>491</v>
      </c>
      <c r="D409" t="s">
        <v>539</v>
      </c>
      <c r="E409" t="s">
        <v>14</v>
      </c>
      <c r="F409" t="s">
        <v>349</v>
      </c>
      <c r="G409" t="s">
        <v>26</v>
      </c>
      <c r="H409" t="s">
        <v>537</v>
      </c>
      <c r="I409" t="s">
        <v>141</v>
      </c>
      <c r="J409" t="s">
        <v>1603</v>
      </c>
      <c r="K409">
        <v>0</v>
      </c>
      <c r="L409">
        <v>9</v>
      </c>
      <c r="M409">
        <v>5</v>
      </c>
      <c r="N409">
        <v>0</v>
      </c>
    </row>
    <row r="410" spans="1:14">
      <c r="A410">
        <v>408</v>
      </c>
      <c r="B410" t="s">
        <v>346</v>
      </c>
      <c r="C410" t="s">
        <v>491</v>
      </c>
      <c r="D410" t="s">
        <v>539</v>
      </c>
      <c r="E410" t="s">
        <v>34</v>
      </c>
      <c r="F410" t="s">
        <v>349</v>
      </c>
      <c r="G410" t="s">
        <v>26</v>
      </c>
      <c r="H410" t="s">
        <v>537</v>
      </c>
      <c r="I410" t="s">
        <v>352</v>
      </c>
      <c r="J410" t="s">
        <v>575</v>
      </c>
      <c r="K410">
        <v>0</v>
      </c>
      <c r="L410">
        <v>13</v>
      </c>
      <c r="M410">
        <v>5</v>
      </c>
      <c r="N410">
        <v>0</v>
      </c>
    </row>
    <row r="411" spans="1:14">
      <c r="A411">
        <v>409</v>
      </c>
      <c r="B411" t="s">
        <v>346</v>
      </c>
      <c r="C411" t="s">
        <v>491</v>
      </c>
      <c r="D411" t="s">
        <v>539</v>
      </c>
      <c r="E411" t="s">
        <v>34</v>
      </c>
      <c r="F411" t="s">
        <v>349</v>
      </c>
      <c r="G411" t="s">
        <v>26</v>
      </c>
      <c r="H411" t="s">
        <v>537</v>
      </c>
      <c r="I411" t="s">
        <v>37</v>
      </c>
      <c r="J411" t="s">
        <v>576</v>
      </c>
      <c r="K411">
        <v>0</v>
      </c>
      <c r="L411">
        <v>10</v>
      </c>
      <c r="M411">
        <v>5</v>
      </c>
      <c r="N411">
        <v>0</v>
      </c>
    </row>
    <row r="412" spans="1:14">
      <c r="A412">
        <v>410</v>
      </c>
      <c r="B412" t="s">
        <v>346</v>
      </c>
      <c r="C412" t="s">
        <v>491</v>
      </c>
      <c r="D412" t="s">
        <v>539</v>
      </c>
      <c r="E412" t="s">
        <v>80</v>
      </c>
      <c r="F412" t="s">
        <v>349</v>
      </c>
      <c r="G412" t="s">
        <v>35</v>
      </c>
      <c r="H412" t="s">
        <v>537</v>
      </c>
      <c r="I412" t="s">
        <v>43</v>
      </c>
      <c r="J412" t="s">
        <v>577</v>
      </c>
      <c r="K412">
        <v>0</v>
      </c>
      <c r="L412">
        <v>8</v>
      </c>
      <c r="M412">
        <v>5</v>
      </c>
      <c r="N412">
        <v>0</v>
      </c>
    </row>
    <row r="413" spans="1:14">
      <c r="A413">
        <v>411</v>
      </c>
      <c r="B413" t="s">
        <v>346</v>
      </c>
      <c r="C413" t="s">
        <v>491</v>
      </c>
      <c r="D413" t="s">
        <v>539</v>
      </c>
      <c r="E413" t="s">
        <v>34</v>
      </c>
      <c r="F413" t="s">
        <v>349</v>
      </c>
      <c r="G413" t="s">
        <v>35</v>
      </c>
      <c r="H413" t="s">
        <v>537</v>
      </c>
      <c r="I413" t="s">
        <v>43</v>
      </c>
      <c r="J413" t="s">
        <v>1678</v>
      </c>
      <c r="K413">
        <v>0</v>
      </c>
      <c r="L413">
        <v>5</v>
      </c>
      <c r="M413">
        <v>1</v>
      </c>
      <c r="N413">
        <v>0</v>
      </c>
    </row>
    <row r="414" spans="1:14">
      <c r="A414">
        <v>412</v>
      </c>
      <c r="B414" t="s">
        <v>346</v>
      </c>
      <c r="C414" t="s">
        <v>491</v>
      </c>
      <c r="D414" t="s">
        <v>539</v>
      </c>
      <c r="E414" t="s">
        <v>34</v>
      </c>
      <c r="F414" t="s">
        <v>349</v>
      </c>
      <c r="G414" t="s">
        <v>35</v>
      </c>
      <c r="H414" t="s">
        <v>537</v>
      </c>
      <c r="I414" t="s">
        <v>43</v>
      </c>
      <c r="J414" t="s">
        <v>177</v>
      </c>
      <c r="K414">
        <v>0</v>
      </c>
      <c r="L414">
        <v>4</v>
      </c>
      <c r="M414">
        <v>1</v>
      </c>
      <c r="N414">
        <v>0</v>
      </c>
    </row>
    <row r="415" spans="1:14">
      <c r="A415">
        <v>413</v>
      </c>
      <c r="B415" t="s">
        <v>346</v>
      </c>
      <c r="C415" t="s">
        <v>491</v>
      </c>
      <c r="D415" t="s">
        <v>539</v>
      </c>
      <c r="E415" t="s">
        <v>22</v>
      </c>
      <c r="F415" t="s">
        <v>349</v>
      </c>
      <c r="G415" t="s">
        <v>35</v>
      </c>
      <c r="H415" t="s">
        <v>537</v>
      </c>
      <c r="I415" t="s">
        <v>1587</v>
      </c>
      <c r="J415" t="s">
        <v>579</v>
      </c>
      <c r="K415">
        <v>0</v>
      </c>
      <c r="L415">
        <v>7</v>
      </c>
      <c r="M415">
        <v>5</v>
      </c>
      <c r="N415">
        <v>0</v>
      </c>
    </row>
    <row r="416" spans="1:14">
      <c r="A416">
        <v>414</v>
      </c>
      <c r="B416" t="s">
        <v>346</v>
      </c>
      <c r="C416" t="s">
        <v>491</v>
      </c>
      <c r="D416" t="s">
        <v>539</v>
      </c>
      <c r="E416" t="s">
        <v>34</v>
      </c>
      <c r="F416" t="s">
        <v>349</v>
      </c>
      <c r="G416" t="s">
        <v>35</v>
      </c>
      <c r="H416" t="s">
        <v>350</v>
      </c>
      <c r="I416" t="s">
        <v>27</v>
      </c>
      <c r="J416" t="s">
        <v>580</v>
      </c>
      <c r="K416">
        <v>0</v>
      </c>
      <c r="L416">
        <v>9</v>
      </c>
      <c r="M416">
        <v>5</v>
      </c>
      <c r="N416">
        <v>0</v>
      </c>
    </row>
    <row r="417" spans="1:14">
      <c r="A417">
        <v>415</v>
      </c>
      <c r="B417" t="s">
        <v>346</v>
      </c>
      <c r="C417" t="s">
        <v>491</v>
      </c>
      <c r="D417" t="s">
        <v>539</v>
      </c>
      <c r="E417" t="s">
        <v>22</v>
      </c>
      <c r="F417" t="s">
        <v>349</v>
      </c>
      <c r="G417" t="s">
        <v>35</v>
      </c>
      <c r="H417" t="s">
        <v>350</v>
      </c>
      <c r="I417" t="s">
        <v>27</v>
      </c>
      <c r="J417" t="s">
        <v>581</v>
      </c>
      <c r="K417">
        <v>0</v>
      </c>
      <c r="L417">
        <v>7</v>
      </c>
      <c r="M417">
        <v>3</v>
      </c>
      <c r="N417">
        <v>0</v>
      </c>
    </row>
    <row r="418" spans="1:14">
      <c r="A418">
        <v>416</v>
      </c>
      <c r="B418" t="s">
        <v>346</v>
      </c>
      <c r="C418" t="s">
        <v>491</v>
      </c>
      <c r="D418" t="s">
        <v>539</v>
      </c>
      <c r="E418" t="s">
        <v>34</v>
      </c>
      <c r="F418" t="s">
        <v>349</v>
      </c>
      <c r="G418" t="s">
        <v>35</v>
      </c>
      <c r="H418" t="s">
        <v>350</v>
      </c>
      <c r="I418" t="s">
        <v>27</v>
      </c>
      <c r="J418" t="s">
        <v>582</v>
      </c>
      <c r="K418">
        <v>0</v>
      </c>
      <c r="L418">
        <v>10</v>
      </c>
      <c r="M418">
        <v>4</v>
      </c>
      <c r="N418">
        <v>0</v>
      </c>
    </row>
    <row r="419" spans="1:14">
      <c r="A419">
        <v>417</v>
      </c>
      <c r="B419" t="s">
        <v>346</v>
      </c>
      <c r="C419" t="s">
        <v>491</v>
      </c>
      <c r="D419" t="s">
        <v>539</v>
      </c>
      <c r="E419" t="s">
        <v>80</v>
      </c>
      <c r="F419" t="s">
        <v>349</v>
      </c>
      <c r="G419" t="s">
        <v>35</v>
      </c>
      <c r="H419" t="s">
        <v>537</v>
      </c>
      <c r="I419" t="s">
        <v>53</v>
      </c>
      <c r="J419" t="s">
        <v>1604</v>
      </c>
      <c r="K419">
        <v>0</v>
      </c>
      <c r="L419">
        <v>7</v>
      </c>
      <c r="M419">
        <v>6</v>
      </c>
      <c r="N419">
        <v>0</v>
      </c>
    </row>
    <row r="420" spans="1:14">
      <c r="A420">
        <v>418</v>
      </c>
      <c r="B420" t="s">
        <v>346</v>
      </c>
      <c r="C420" t="s">
        <v>491</v>
      </c>
      <c r="D420" t="s">
        <v>539</v>
      </c>
      <c r="E420" t="s">
        <v>80</v>
      </c>
      <c r="F420" t="s">
        <v>349</v>
      </c>
      <c r="G420" t="s">
        <v>35</v>
      </c>
      <c r="H420" t="s">
        <v>537</v>
      </c>
      <c r="I420" t="s">
        <v>53</v>
      </c>
      <c r="J420" t="s">
        <v>584</v>
      </c>
      <c r="K420">
        <v>0</v>
      </c>
      <c r="L420">
        <v>6</v>
      </c>
      <c r="M420">
        <v>5</v>
      </c>
      <c r="N420">
        <v>0</v>
      </c>
    </row>
    <row r="421" spans="1:14">
      <c r="A421">
        <v>419</v>
      </c>
      <c r="B421" t="s">
        <v>346</v>
      </c>
      <c r="C421" t="s">
        <v>491</v>
      </c>
      <c r="D421" t="s">
        <v>539</v>
      </c>
      <c r="E421" t="s">
        <v>22</v>
      </c>
      <c r="F421" t="s">
        <v>349</v>
      </c>
      <c r="G421" t="s">
        <v>35</v>
      </c>
      <c r="H421" t="s">
        <v>537</v>
      </c>
      <c r="I421" t="s">
        <v>43</v>
      </c>
      <c r="J421" t="s">
        <v>585</v>
      </c>
      <c r="K421">
        <v>0</v>
      </c>
      <c r="L421">
        <v>7</v>
      </c>
      <c r="M421">
        <v>5</v>
      </c>
      <c r="N421">
        <v>0</v>
      </c>
    </row>
    <row r="422" spans="1:14">
      <c r="A422">
        <v>420</v>
      </c>
      <c r="B422" t="s">
        <v>346</v>
      </c>
      <c r="C422" t="s">
        <v>491</v>
      </c>
      <c r="D422" t="s">
        <v>539</v>
      </c>
      <c r="E422" t="s">
        <v>14</v>
      </c>
      <c r="F422" t="s">
        <v>349</v>
      </c>
      <c r="G422" t="s">
        <v>26</v>
      </c>
      <c r="H422" t="s">
        <v>537</v>
      </c>
      <c r="I422" t="s">
        <v>141</v>
      </c>
      <c r="J422" t="s">
        <v>586</v>
      </c>
      <c r="K422">
        <v>0</v>
      </c>
      <c r="L422">
        <v>2</v>
      </c>
      <c r="M422">
        <v>1</v>
      </c>
      <c r="N422">
        <v>0</v>
      </c>
    </row>
    <row r="423" spans="1:14">
      <c r="A423">
        <v>421</v>
      </c>
      <c r="B423" t="s">
        <v>346</v>
      </c>
      <c r="C423" t="s">
        <v>491</v>
      </c>
      <c r="D423" t="s">
        <v>539</v>
      </c>
      <c r="E423" t="s">
        <v>14</v>
      </c>
      <c r="F423" t="s">
        <v>349</v>
      </c>
      <c r="G423" t="s">
        <v>26</v>
      </c>
      <c r="H423" t="s">
        <v>537</v>
      </c>
      <c r="I423" t="s">
        <v>41</v>
      </c>
      <c r="J423" t="s">
        <v>1605</v>
      </c>
      <c r="K423">
        <v>0</v>
      </c>
      <c r="L423">
        <v>2</v>
      </c>
      <c r="M423">
        <v>1</v>
      </c>
      <c r="N423">
        <v>0</v>
      </c>
    </row>
    <row r="424" spans="1:14">
      <c r="A424">
        <v>422</v>
      </c>
      <c r="B424" t="s">
        <v>346</v>
      </c>
      <c r="C424" t="s">
        <v>491</v>
      </c>
      <c r="D424" t="s">
        <v>539</v>
      </c>
      <c r="E424" t="s">
        <v>34</v>
      </c>
      <c r="F424" t="s">
        <v>349</v>
      </c>
      <c r="G424" t="s">
        <v>35</v>
      </c>
      <c r="H424" t="s">
        <v>537</v>
      </c>
      <c r="I424" t="s">
        <v>37</v>
      </c>
      <c r="J424" t="s">
        <v>588</v>
      </c>
      <c r="K424">
        <v>0</v>
      </c>
      <c r="L424">
        <v>11</v>
      </c>
      <c r="M424">
        <v>5</v>
      </c>
      <c r="N424">
        <v>0</v>
      </c>
    </row>
    <row r="425" spans="1:14">
      <c r="A425">
        <v>423</v>
      </c>
      <c r="B425" t="s">
        <v>346</v>
      </c>
      <c r="C425" t="s">
        <v>491</v>
      </c>
      <c r="D425" t="s">
        <v>539</v>
      </c>
      <c r="E425" t="s">
        <v>22</v>
      </c>
      <c r="F425" t="s">
        <v>349</v>
      </c>
      <c r="G425" t="s">
        <v>35</v>
      </c>
      <c r="H425" t="s">
        <v>537</v>
      </c>
      <c r="I425" t="s">
        <v>37</v>
      </c>
      <c r="J425" t="s">
        <v>589</v>
      </c>
      <c r="K425">
        <v>0</v>
      </c>
      <c r="L425">
        <v>11</v>
      </c>
      <c r="M425">
        <v>5</v>
      </c>
      <c r="N425">
        <v>0</v>
      </c>
    </row>
    <row r="426" spans="1:14">
      <c r="A426">
        <v>424</v>
      </c>
      <c r="B426" t="s">
        <v>346</v>
      </c>
      <c r="C426" t="s">
        <v>491</v>
      </c>
      <c r="D426" t="s">
        <v>539</v>
      </c>
      <c r="E426" t="s">
        <v>22</v>
      </c>
      <c r="F426" t="s">
        <v>349</v>
      </c>
      <c r="G426" t="s">
        <v>35</v>
      </c>
      <c r="H426" t="s">
        <v>537</v>
      </c>
      <c r="I426" t="s">
        <v>37</v>
      </c>
      <c r="J426" t="s">
        <v>590</v>
      </c>
      <c r="K426">
        <v>0</v>
      </c>
      <c r="L426">
        <v>10</v>
      </c>
      <c r="M426">
        <v>5</v>
      </c>
      <c r="N426">
        <v>0</v>
      </c>
    </row>
    <row r="427" spans="1:14">
      <c r="A427">
        <v>425</v>
      </c>
      <c r="B427" t="s">
        <v>346</v>
      </c>
      <c r="C427" t="s">
        <v>491</v>
      </c>
      <c r="D427" t="s">
        <v>539</v>
      </c>
      <c r="E427" t="s">
        <v>22</v>
      </c>
      <c r="F427" t="s">
        <v>349</v>
      </c>
      <c r="G427" t="s">
        <v>35</v>
      </c>
      <c r="H427" t="s">
        <v>596</v>
      </c>
      <c r="I427" t="s">
        <v>41</v>
      </c>
      <c r="J427" t="s">
        <v>1606</v>
      </c>
      <c r="K427">
        <v>0</v>
      </c>
      <c r="L427">
        <v>6</v>
      </c>
      <c r="M427">
        <v>5</v>
      </c>
      <c r="N427">
        <v>0</v>
      </c>
    </row>
    <row r="428" spans="1:14">
      <c r="A428">
        <v>426</v>
      </c>
      <c r="B428" t="s">
        <v>346</v>
      </c>
      <c r="C428" t="s">
        <v>491</v>
      </c>
      <c r="D428" t="s">
        <v>539</v>
      </c>
      <c r="E428" t="s">
        <v>14</v>
      </c>
      <c r="F428" t="s">
        <v>349</v>
      </c>
      <c r="G428" t="s">
        <v>35</v>
      </c>
      <c r="H428" t="s">
        <v>1679</v>
      </c>
      <c r="I428" t="s">
        <v>37</v>
      </c>
      <c r="J428" t="s">
        <v>592</v>
      </c>
      <c r="K428">
        <v>0</v>
      </c>
      <c r="L428">
        <v>5</v>
      </c>
      <c r="M428">
        <v>5</v>
      </c>
      <c r="N428">
        <v>0</v>
      </c>
    </row>
    <row r="429" spans="1:14">
      <c r="A429">
        <v>427</v>
      </c>
      <c r="B429" t="s">
        <v>346</v>
      </c>
      <c r="C429" t="s">
        <v>515</v>
      </c>
      <c r="D429" t="s">
        <v>593</v>
      </c>
      <c r="E429" t="s">
        <v>14</v>
      </c>
      <c r="F429" t="s">
        <v>349</v>
      </c>
      <c r="G429" t="s">
        <v>35</v>
      </c>
      <c r="H429" t="s">
        <v>1679</v>
      </c>
      <c r="I429" t="s">
        <v>27</v>
      </c>
      <c r="J429" t="s">
        <v>595</v>
      </c>
      <c r="K429">
        <v>0</v>
      </c>
      <c r="L429">
        <v>4</v>
      </c>
      <c r="M429">
        <v>5</v>
      </c>
      <c r="N429">
        <v>0</v>
      </c>
    </row>
    <row r="430" spans="1:14">
      <c r="A430">
        <v>428</v>
      </c>
      <c r="B430" t="s">
        <v>346</v>
      </c>
      <c r="C430" t="s">
        <v>515</v>
      </c>
      <c r="D430" t="s">
        <v>593</v>
      </c>
      <c r="E430" t="s">
        <v>14</v>
      </c>
      <c r="F430" t="s">
        <v>349</v>
      </c>
      <c r="G430" t="s">
        <v>26</v>
      </c>
      <c r="H430" t="s">
        <v>596</v>
      </c>
      <c r="I430" t="s">
        <v>141</v>
      </c>
      <c r="J430" t="s">
        <v>597</v>
      </c>
      <c r="K430">
        <v>0</v>
      </c>
      <c r="L430">
        <v>8</v>
      </c>
      <c r="M430">
        <v>5</v>
      </c>
      <c r="N430">
        <v>0</v>
      </c>
    </row>
    <row r="431" spans="1:14">
      <c r="A431">
        <v>429</v>
      </c>
      <c r="B431" t="s">
        <v>346</v>
      </c>
      <c r="C431" t="s">
        <v>515</v>
      </c>
      <c r="D431" t="s">
        <v>593</v>
      </c>
      <c r="E431" t="s">
        <v>34</v>
      </c>
      <c r="F431" t="s">
        <v>349</v>
      </c>
      <c r="G431" t="s">
        <v>35</v>
      </c>
      <c r="H431" t="s">
        <v>1679</v>
      </c>
      <c r="I431" t="s">
        <v>37</v>
      </c>
      <c r="J431" t="s">
        <v>598</v>
      </c>
      <c r="K431">
        <v>0</v>
      </c>
      <c r="L431">
        <v>13</v>
      </c>
      <c r="M431">
        <v>7</v>
      </c>
      <c r="N431">
        <v>0</v>
      </c>
    </row>
    <row r="432" spans="1:14">
      <c r="A432">
        <v>430</v>
      </c>
      <c r="B432" t="s">
        <v>346</v>
      </c>
      <c r="C432" t="s">
        <v>515</v>
      </c>
      <c r="D432" t="s">
        <v>593</v>
      </c>
      <c r="E432" t="s">
        <v>22</v>
      </c>
      <c r="F432" t="s">
        <v>349</v>
      </c>
      <c r="G432" t="s">
        <v>35</v>
      </c>
      <c r="H432" t="s">
        <v>1679</v>
      </c>
      <c r="I432" t="s">
        <v>141</v>
      </c>
      <c r="J432" t="s">
        <v>599</v>
      </c>
      <c r="K432">
        <v>0</v>
      </c>
      <c r="L432">
        <v>7</v>
      </c>
      <c r="M432">
        <v>5</v>
      </c>
      <c r="N432">
        <v>0</v>
      </c>
    </row>
    <row r="433" spans="1:14">
      <c r="A433">
        <v>431</v>
      </c>
      <c r="B433" t="s">
        <v>346</v>
      </c>
      <c r="C433" t="s">
        <v>515</v>
      </c>
      <c r="D433" t="s">
        <v>593</v>
      </c>
      <c r="E433" t="s">
        <v>22</v>
      </c>
      <c r="F433" t="s">
        <v>349</v>
      </c>
      <c r="G433" t="s">
        <v>35</v>
      </c>
      <c r="H433" t="s">
        <v>1680</v>
      </c>
      <c r="I433" t="s">
        <v>1587</v>
      </c>
      <c r="J433" t="s">
        <v>600</v>
      </c>
      <c r="K433">
        <v>0</v>
      </c>
      <c r="L433">
        <v>9</v>
      </c>
      <c r="M433">
        <v>6</v>
      </c>
      <c r="N433">
        <v>0</v>
      </c>
    </row>
    <row r="434" spans="1:14">
      <c r="A434">
        <v>432</v>
      </c>
      <c r="B434" t="s">
        <v>346</v>
      </c>
      <c r="C434" t="s">
        <v>515</v>
      </c>
      <c r="D434" t="s">
        <v>593</v>
      </c>
      <c r="E434" t="s">
        <v>14</v>
      </c>
      <c r="F434" t="s">
        <v>349</v>
      </c>
      <c r="G434" t="s">
        <v>35</v>
      </c>
      <c r="H434" t="s">
        <v>1680</v>
      </c>
      <c r="I434" t="s">
        <v>212</v>
      </c>
      <c r="J434" t="s">
        <v>601</v>
      </c>
      <c r="K434">
        <v>0</v>
      </c>
      <c r="L434">
        <v>7</v>
      </c>
      <c r="M434">
        <v>5</v>
      </c>
      <c r="N434">
        <v>0</v>
      </c>
    </row>
    <row r="435" spans="1:14">
      <c r="A435">
        <v>433</v>
      </c>
      <c r="B435" t="s">
        <v>346</v>
      </c>
      <c r="C435" t="s">
        <v>515</v>
      </c>
      <c r="D435" t="s">
        <v>593</v>
      </c>
      <c r="E435" t="s">
        <v>14</v>
      </c>
      <c r="F435" t="s">
        <v>349</v>
      </c>
      <c r="G435" t="s">
        <v>35</v>
      </c>
      <c r="H435" t="s">
        <v>1680</v>
      </c>
      <c r="I435" t="s">
        <v>141</v>
      </c>
      <c r="J435" t="s">
        <v>602</v>
      </c>
      <c r="K435">
        <v>0</v>
      </c>
      <c r="L435">
        <v>5</v>
      </c>
      <c r="M435">
        <v>5</v>
      </c>
      <c r="N435">
        <v>0</v>
      </c>
    </row>
    <row r="436" spans="1:14">
      <c r="A436">
        <v>434</v>
      </c>
      <c r="B436" t="s">
        <v>346</v>
      </c>
      <c r="C436" t="s">
        <v>515</v>
      </c>
      <c r="D436" t="s">
        <v>593</v>
      </c>
      <c r="E436" t="s">
        <v>14</v>
      </c>
      <c r="F436" t="s">
        <v>349</v>
      </c>
      <c r="G436" t="s">
        <v>35</v>
      </c>
      <c r="H436" t="s">
        <v>603</v>
      </c>
      <c r="I436" t="s">
        <v>37</v>
      </c>
      <c r="J436" t="s">
        <v>604</v>
      </c>
      <c r="K436">
        <v>0</v>
      </c>
      <c r="L436">
        <v>14</v>
      </c>
      <c r="M436">
        <v>6</v>
      </c>
      <c r="N436">
        <v>0</v>
      </c>
    </row>
    <row r="437" spans="1:14">
      <c r="A437">
        <v>435</v>
      </c>
      <c r="B437" t="s">
        <v>346</v>
      </c>
      <c r="C437" t="s">
        <v>515</v>
      </c>
      <c r="D437" t="s">
        <v>593</v>
      </c>
      <c r="E437" t="s">
        <v>14</v>
      </c>
      <c r="F437" t="s">
        <v>349</v>
      </c>
      <c r="G437" t="s">
        <v>35</v>
      </c>
      <c r="H437" t="s">
        <v>1680</v>
      </c>
      <c r="I437" t="s">
        <v>43</v>
      </c>
      <c r="J437" t="s">
        <v>605</v>
      </c>
      <c r="K437">
        <v>0</v>
      </c>
      <c r="L437">
        <v>5</v>
      </c>
      <c r="M437">
        <v>7</v>
      </c>
      <c r="N437">
        <v>0</v>
      </c>
    </row>
    <row r="438" spans="1:14">
      <c r="A438">
        <v>436</v>
      </c>
      <c r="B438" t="s">
        <v>346</v>
      </c>
      <c r="C438" t="s">
        <v>515</v>
      </c>
      <c r="D438" t="s">
        <v>593</v>
      </c>
      <c r="E438" t="s">
        <v>14</v>
      </c>
      <c r="F438" t="s">
        <v>349</v>
      </c>
      <c r="G438" t="s">
        <v>35</v>
      </c>
      <c r="H438" t="s">
        <v>1680</v>
      </c>
      <c r="I438" t="s">
        <v>41</v>
      </c>
      <c r="J438" t="s">
        <v>606</v>
      </c>
      <c r="K438">
        <v>0</v>
      </c>
      <c r="L438">
        <v>11</v>
      </c>
      <c r="M438">
        <v>6</v>
      </c>
      <c r="N438">
        <v>0</v>
      </c>
    </row>
    <row r="439" spans="1:14">
      <c r="A439">
        <v>437</v>
      </c>
      <c r="B439" t="s">
        <v>346</v>
      </c>
      <c r="C439" t="s">
        <v>515</v>
      </c>
      <c r="D439" t="s">
        <v>593</v>
      </c>
      <c r="E439" t="s">
        <v>34</v>
      </c>
      <c r="F439" t="s">
        <v>349</v>
      </c>
      <c r="G439" t="s">
        <v>35</v>
      </c>
      <c r="H439" t="s">
        <v>1679</v>
      </c>
      <c r="I439" t="s">
        <v>37</v>
      </c>
      <c r="J439" t="s">
        <v>607</v>
      </c>
      <c r="K439">
        <v>0</v>
      </c>
      <c r="L439">
        <v>9</v>
      </c>
      <c r="M439">
        <v>5</v>
      </c>
      <c r="N439">
        <v>0</v>
      </c>
    </row>
    <row r="440" spans="1:14">
      <c r="A440">
        <v>438</v>
      </c>
      <c r="B440" t="s">
        <v>346</v>
      </c>
      <c r="C440" t="s">
        <v>515</v>
      </c>
      <c r="D440" t="s">
        <v>593</v>
      </c>
      <c r="E440" t="s">
        <v>34</v>
      </c>
      <c r="F440" t="s">
        <v>349</v>
      </c>
      <c r="G440" t="s">
        <v>35</v>
      </c>
      <c r="H440" t="s">
        <v>1680</v>
      </c>
      <c r="I440" t="s">
        <v>53</v>
      </c>
      <c r="J440" t="s">
        <v>609</v>
      </c>
      <c r="K440">
        <v>0</v>
      </c>
      <c r="L440">
        <v>5</v>
      </c>
      <c r="M440">
        <v>4</v>
      </c>
      <c r="N440">
        <v>0</v>
      </c>
    </row>
    <row r="441" spans="1:14">
      <c r="A441">
        <v>439</v>
      </c>
      <c r="B441" t="s">
        <v>346</v>
      </c>
      <c r="C441" t="s">
        <v>515</v>
      </c>
      <c r="D441" t="s">
        <v>593</v>
      </c>
      <c r="E441" t="s">
        <v>14</v>
      </c>
      <c r="F441" t="s">
        <v>349</v>
      </c>
      <c r="G441" t="s">
        <v>35</v>
      </c>
      <c r="H441" t="s">
        <v>1680</v>
      </c>
      <c r="I441" t="s">
        <v>352</v>
      </c>
      <c r="J441" t="s">
        <v>610</v>
      </c>
      <c r="K441">
        <v>0</v>
      </c>
      <c r="L441">
        <v>12</v>
      </c>
      <c r="M441">
        <v>4</v>
      </c>
      <c r="N441">
        <v>0</v>
      </c>
    </row>
    <row r="442" spans="1:14">
      <c r="A442">
        <v>440</v>
      </c>
      <c r="B442" t="s">
        <v>346</v>
      </c>
      <c r="C442" t="s">
        <v>515</v>
      </c>
      <c r="D442" t="s">
        <v>593</v>
      </c>
      <c r="E442" t="s">
        <v>14</v>
      </c>
      <c r="F442" t="s">
        <v>349</v>
      </c>
      <c r="G442" t="s">
        <v>35</v>
      </c>
      <c r="H442" t="s">
        <v>1680</v>
      </c>
      <c r="I442" t="s">
        <v>41</v>
      </c>
      <c r="J442" t="s">
        <v>611</v>
      </c>
      <c r="K442">
        <v>0</v>
      </c>
      <c r="L442">
        <v>6</v>
      </c>
      <c r="M442">
        <v>4</v>
      </c>
      <c r="N442">
        <v>0</v>
      </c>
    </row>
    <row r="443" spans="1:14">
      <c r="A443">
        <v>441</v>
      </c>
      <c r="B443" t="s">
        <v>346</v>
      </c>
      <c r="C443" t="s">
        <v>515</v>
      </c>
      <c r="D443" t="s">
        <v>593</v>
      </c>
      <c r="E443" t="s">
        <v>34</v>
      </c>
      <c r="F443" t="s">
        <v>349</v>
      </c>
      <c r="G443" t="s">
        <v>35</v>
      </c>
      <c r="H443" t="s">
        <v>603</v>
      </c>
      <c r="I443" t="s">
        <v>53</v>
      </c>
      <c r="J443" t="s">
        <v>612</v>
      </c>
      <c r="K443">
        <v>0</v>
      </c>
      <c r="L443">
        <v>19</v>
      </c>
      <c r="M443">
        <v>6</v>
      </c>
      <c r="N443">
        <v>0</v>
      </c>
    </row>
    <row r="444" spans="1:14">
      <c r="A444">
        <v>442</v>
      </c>
      <c r="B444" t="s">
        <v>346</v>
      </c>
      <c r="C444" t="s">
        <v>515</v>
      </c>
      <c r="D444" t="s">
        <v>593</v>
      </c>
      <c r="E444" t="s">
        <v>34</v>
      </c>
      <c r="F444" t="s">
        <v>349</v>
      </c>
      <c r="G444" t="s">
        <v>35</v>
      </c>
      <c r="H444" t="s">
        <v>603</v>
      </c>
      <c r="I444" t="s">
        <v>27</v>
      </c>
      <c r="J444" t="s">
        <v>613</v>
      </c>
      <c r="K444">
        <v>0</v>
      </c>
      <c r="L444">
        <v>11</v>
      </c>
      <c r="M444">
        <v>4</v>
      </c>
      <c r="N444">
        <v>0</v>
      </c>
    </row>
    <row r="445" spans="1:14">
      <c r="A445">
        <v>443</v>
      </c>
      <c r="B445" t="s">
        <v>346</v>
      </c>
      <c r="C445" t="s">
        <v>515</v>
      </c>
      <c r="D445" t="s">
        <v>593</v>
      </c>
      <c r="E445" t="s">
        <v>34</v>
      </c>
      <c r="F445" t="s">
        <v>349</v>
      </c>
      <c r="G445" t="s">
        <v>35</v>
      </c>
      <c r="H445" t="s">
        <v>1680</v>
      </c>
      <c r="I445" t="s">
        <v>41</v>
      </c>
      <c r="J445" t="s">
        <v>614</v>
      </c>
      <c r="K445">
        <v>0</v>
      </c>
      <c r="L445">
        <v>15</v>
      </c>
      <c r="M445">
        <v>6</v>
      </c>
      <c r="N445">
        <v>0</v>
      </c>
    </row>
    <row r="446" spans="1:14">
      <c r="A446">
        <v>444</v>
      </c>
      <c r="B446" t="s">
        <v>346</v>
      </c>
      <c r="C446" t="s">
        <v>515</v>
      </c>
      <c r="D446" t="s">
        <v>593</v>
      </c>
      <c r="E446" t="s">
        <v>14</v>
      </c>
      <c r="F446" t="s">
        <v>608</v>
      </c>
      <c r="G446" t="s">
        <v>35</v>
      </c>
      <c r="H446" t="s">
        <v>615</v>
      </c>
      <c r="I446" t="s">
        <v>684</v>
      </c>
      <c r="J446" t="s">
        <v>616</v>
      </c>
      <c r="K446">
        <v>0</v>
      </c>
      <c r="L446">
        <v>7</v>
      </c>
      <c r="M446">
        <v>5</v>
      </c>
      <c r="N446">
        <v>0</v>
      </c>
    </row>
    <row r="447" spans="1:14">
      <c r="A447">
        <v>445</v>
      </c>
      <c r="B447" t="s">
        <v>346</v>
      </c>
      <c r="C447" t="s">
        <v>515</v>
      </c>
      <c r="D447" t="s">
        <v>593</v>
      </c>
      <c r="E447" t="s">
        <v>14</v>
      </c>
      <c r="F447" t="s">
        <v>608</v>
      </c>
      <c r="G447" t="s">
        <v>35</v>
      </c>
      <c r="H447" t="s">
        <v>615</v>
      </c>
      <c r="I447" t="s">
        <v>27</v>
      </c>
      <c r="J447" t="s">
        <v>617</v>
      </c>
      <c r="K447">
        <v>0</v>
      </c>
      <c r="L447">
        <v>7</v>
      </c>
      <c r="M447">
        <v>2</v>
      </c>
      <c r="N447">
        <v>0</v>
      </c>
    </row>
    <row r="448" spans="1:14">
      <c r="A448">
        <v>446</v>
      </c>
      <c r="B448" t="s">
        <v>346</v>
      </c>
      <c r="C448" t="s">
        <v>392</v>
      </c>
      <c r="D448" t="s">
        <v>618</v>
      </c>
      <c r="E448" t="s">
        <v>22</v>
      </c>
      <c r="F448" t="s">
        <v>608</v>
      </c>
      <c r="G448" t="s">
        <v>122</v>
      </c>
      <c r="H448" t="s">
        <v>619</v>
      </c>
      <c r="I448" t="s">
        <v>141</v>
      </c>
      <c r="J448" t="s">
        <v>620</v>
      </c>
      <c r="K448">
        <v>0</v>
      </c>
      <c r="L448">
        <v>5</v>
      </c>
      <c r="M448">
        <v>5</v>
      </c>
      <c r="N448">
        <v>0</v>
      </c>
    </row>
    <row r="449" spans="1:14">
      <c r="A449">
        <v>447</v>
      </c>
      <c r="B449" t="s">
        <v>346</v>
      </c>
      <c r="C449" t="s">
        <v>392</v>
      </c>
      <c r="D449" t="s">
        <v>402</v>
      </c>
      <c r="E449" t="s">
        <v>34</v>
      </c>
      <c r="F449" t="s">
        <v>394</v>
      </c>
      <c r="G449" t="s">
        <v>122</v>
      </c>
      <c r="H449" t="s">
        <v>403</v>
      </c>
      <c r="I449" t="s">
        <v>141</v>
      </c>
      <c r="J449" t="s">
        <v>621</v>
      </c>
      <c r="K449">
        <v>0</v>
      </c>
      <c r="L449">
        <v>6</v>
      </c>
      <c r="M449">
        <v>5</v>
      </c>
      <c r="N449">
        <v>0</v>
      </c>
    </row>
    <row r="450" spans="1:14">
      <c r="A450">
        <v>448</v>
      </c>
      <c r="B450" t="s">
        <v>346</v>
      </c>
      <c r="C450" t="s">
        <v>392</v>
      </c>
      <c r="D450" t="s">
        <v>402</v>
      </c>
      <c r="E450" t="s">
        <v>34</v>
      </c>
      <c r="F450" t="s">
        <v>394</v>
      </c>
      <c r="G450" t="s">
        <v>122</v>
      </c>
      <c r="H450" t="s">
        <v>403</v>
      </c>
      <c r="I450" t="s">
        <v>41</v>
      </c>
      <c r="J450" t="s">
        <v>622</v>
      </c>
      <c r="K450">
        <v>0</v>
      </c>
      <c r="L450">
        <v>8</v>
      </c>
      <c r="M450">
        <v>8</v>
      </c>
      <c r="N450">
        <v>0</v>
      </c>
    </row>
    <row r="451" spans="1:14">
      <c r="A451">
        <v>449</v>
      </c>
      <c r="B451" t="s">
        <v>346</v>
      </c>
      <c r="C451" t="s">
        <v>392</v>
      </c>
      <c r="D451" t="s">
        <v>402</v>
      </c>
      <c r="E451" t="s">
        <v>34</v>
      </c>
      <c r="F451" t="s">
        <v>394</v>
      </c>
      <c r="G451" t="s">
        <v>122</v>
      </c>
      <c r="H451" t="s">
        <v>403</v>
      </c>
      <c r="I451" t="s">
        <v>43</v>
      </c>
      <c r="J451" t="s">
        <v>623</v>
      </c>
      <c r="K451">
        <v>0</v>
      </c>
      <c r="L451">
        <v>6</v>
      </c>
      <c r="M451">
        <v>5</v>
      </c>
      <c r="N451">
        <v>0</v>
      </c>
    </row>
    <row r="452" spans="1:14">
      <c r="A452">
        <v>450</v>
      </c>
      <c r="B452" t="s">
        <v>346</v>
      </c>
      <c r="C452" t="s">
        <v>392</v>
      </c>
      <c r="D452" t="s">
        <v>402</v>
      </c>
      <c r="E452" t="s">
        <v>34</v>
      </c>
      <c r="F452" t="s">
        <v>394</v>
      </c>
      <c r="G452" t="s">
        <v>122</v>
      </c>
      <c r="H452" t="s">
        <v>403</v>
      </c>
      <c r="I452" t="s">
        <v>43</v>
      </c>
      <c r="J452" t="s">
        <v>624</v>
      </c>
      <c r="K452">
        <v>0</v>
      </c>
      <c r="L452">
        <v>5</v>
      </c>
      <c r="M452">
        <v>5</v>
      </c>
      <c r="N452">
        <v>0</v>
      </c>
    </row>
    <row r="453" spans="1:14">
      <c r="A453">
        <v>451</v>
      </c>
      <c r="B453" t="s">
        <v>346</v>
      </c>
      <c r="C453" t="s">
        <v>392</v>
      </c>
      <c r="D453" t="s">
        <v>402</v>
      </c>
      <c r="E453" t="s">
        <v>34</v>
      </c>
      <c r="F453" t="s">
        <v>608</v>
      </c>
      <c r="G453" t="s">
        <v>122</v>
      </c>
      <c r="H453" t="s">
        <v>619</v>
      </c>
      <c r="I453" t="s">
        <v>41</v>
      </c>
      <c r="J453" t="s">
        <v>625</v>
      </c>
      <c r="K453">
        <v>0</v>
      </c>
      <c r="L453">
        <v>2</v>
      </c>
      <c r="M453">
        <v>5</v>
      </c>
      <c r="N453">
        <v>0</v>
      </c>
    </row>
    <row r="454" spans="1:14">
      <c r="A454">
        <v>452</v>
      </c>
      <c r="B454" t="s">
        <v>346</v>
      </c>
      <c r="C454" t="s">
        <v>392</v>
      </c>
      <c r="D454" t="s">
        <v>402</v>
      </c>
      <c r="E454" t="s">
        <v>34</v>
      </c>
      <c r="F454" t="s">
        <v>608</v>
      </c>
      <c r="G454" t="s">
        <v>122</v>
      </c>
      <c r="H454" t="s">
        <v>619</v>
      </c>
      <c r="I454" t="s">
        <v>43</v>
      </c>
      <c r="J454" t="s">
        <v>626</v>
      </c>
      <c r="K454">
        <v>0</v>
      </c>
      <c r="L454">
        <v>1</v>
      </c>
      <c r="M454">
        <v>5</v>
      </c>
      <c r="N454">
        <v>0</v>
      </c>
    </row>
    <row r="455" spans="1:14">
      <c r="A455">
        <v>453</v>
      </c>
      <c r="B455" t="s">
        <v>346</v>
      </c>
      <c r="C455" t="s">
        <v>392</v>
      </c>
      <c r="D455" t="s">
        <v>618</v>
      </c>
      <c r="E455" t="s">
        <v>34</v>
      </c>
      <c r="F455" t="s">
        <v>608</v>
      </c>
      <c r="G455" t="s">
        <v>122</v>
      </c>
      <c r="H455" t="s">
        <v>619</v>
      </c>
      <c r="I455" t="s">
        <v>41</v>
      </c>
      <c r="J455" t="s">
        <v>627</v>
      </c>
      <c r="K455">
        <v>0</v>
      </c>
      <c r="L455">
        <v>2</v>
      </c>
      <c r="M455">
        <v>5</v>
      </c>
      <c r="N455">
        <v>0</v>
      </c>
    </row>
    <row r="456" spans="1:14">
      <c r="A456">
        <v>454</v>
      </c>
      <c r="B456" t="s">
        <v>346</v>
      </c>
      <c r="C456" t="s">
        <v>392</v>
      </c>
      <c r="D456" t="s">
        <v>618</v>
      </c>
      <c r="E456" t="s">
        <v>22</v>
      </c>
      <c r="F456" t="s">
        <v>608</v>
      </c>
      <c r="G456" t="s">
        <v>122</v>
      </c>
      <c r="H456" t="s">
        <v>619</v>
      </c>
      <c r="I456" t="s">
        <v>212</v>
      </c>
      <c r="J456" t="s">
        <v>628</v>
      </c>
      <c r="K456">
        <v>0</v>
      </c>
      <c r="L456">
        <v>6</v>
      </c>
      <c r="M456">
        <v>5</v>
      </c>
      <c r="N456">
        <v>0</v>
      </c>
    </row>
    <row r="457" spans="1:14">
      <c r="A457">
        <v>455</v>
      </c>
      <c r="B457" t="s">
        <v>346</v>
      </c>
      <c r="C457" t="s">
        <v>392</v>
      </c>
      <c r="D457" t="s">
        <v>618</v>
      </c>
      <c r="E457" t="s">
        <v>34</v>
      </c>
      <c r="F457" t="s">
        <v>608</v>
      </c>
      <c r="G457" t="s">
        <v>122</v>
      </c>
      <c r="H457" t="s">
        <v>619</v>
      </c>
      <c r="I457" t="s">
        <v>212</v>
      </c>
      <c r="J457" t="s">
        <v>629</v>
      </c>
      <c r="K457">
        <v>0</v>
      </c>
      <c r="L457">
        <v>6</v>
      </c>
      <c r="M457">
        <v>5</v>
      </c>
      <c r="N457">
        <v>0</v>
      </c>
    </row>
    <row r="458" spans="1:14">
      <c r="A458">
        <v>456</v>
      </c>
      <c r="B458" t="s">
        <v>346</v>
      </c>
      <c r="C458" t="s">
        <v>392</v>
      </c>
      <c r="D458" t="s">
        <v>618</v>
      </c>
      <c r="E458" t="s">
        <v>34</v>
      </c>
      <c r="F458" t="s">
        <v>608</v>
      </c>
      <c r="G458" t="s">
        <v>122</v>
      </c>
      <c r="H458" t="s">
        <v>619</v>
      </c>
      <c r="I458" t="s">
        <v>212</v>
      </c>
      <c r="J458" t="s">
        <v>630</v>
      </c>
      <c r="K458">
        <v>0</v>
      </c>
      <c r="L458">
        <v>3</v>
      </c>
      <c r="M458">
        <v>5</v>
      </c>
      <c r="N458">
        <v>0</v>
      </c>
    </row>
    <row r="459" spans="1:14">
      <c r="A459">
        <v>457</v>
      </c>
      <c r="B459" t="s">
        <v>346</v>
      </c>
      <c r="C459" t="s">
        <v>392</v>
      </c>
      <c r="D459" t="s">
        <v>618</v>
      </c>
      <c r="E459" t="s">
        <v>34</v>
      </c>
      <c r="F459" t="s">
        <v>608</v>
      </c>
      <c r="G459" t="s">
        <v>122</v>
      </c>
      <c r="H459" t="s">
        <v>619</v>
      </c>
      <c r="I459" t="s">
        <v>41</v>
      </c>
      <c r="J459" t="s">
        <v>631</v>
      </c>
      <c r="K459">
        <v>0</v>
      </c>
      <c r="L459">
        <v>10</v>
      </c>
      <c r="M459">
        <v>5</v>
      </c>
      <c r="N459">
        <v>0</v>
      </c>
    </row>
    <row r="460" spans="1:14">
      <c r="A460">
        <v>458</v>
      </c>
      <c r="B460" t="s">
        <v>346</v>
      </c>
      <c r="C460" t="s">
        <v>392</v>
      </c>
      <c r="D460" t="s">
        <v>618</v>
      </c>
      <c r="E460" t="s">
        <v>34</v>
      </c>
      <c r="F460" t="s">
        <v>608</v>
      </c>
      <c r="G460" t="s">
        <v>122</v>
      </c>
      <c r="H460" t="s">
        <v>619</v>
      </c>
      <c r="I460" t="s">
        <v>43</v>
      </c>
      <c r="J460" t="s">
        <v>632</v>
      </c>
      <c r="K460">
        <v>0</v>
      </c>
      <c r="L460">
        <v>3</v>
      </c>
      <c r="M460">
        <v>5</v>
      </c>
      <c r="N460">
        <v>0</v>
      </c>
    </row>
    <row r="461" spans="1:14">
      <c r="A461">
        <v>459</v>
      </c>
      <c r="B461" t="s">
        <v>346</v>
      </c>
      <c r="C461" t="s">
        <v>392</v>
      </c>
      <c r="D461" t="s">
        <v>618</v>
      </c>
      <c r="E461" t="s">
        <v>34</v>
      </c>
      <c r="F461" t="s">
        <v>394</v>
      </c>
      <c r="G461" t="s">
        <v>122</v>
      </c>
      <c r="H461" t="s">
        <v>403</v>
      </c>
      <c r="I461" t="s">
        <v>43</v>
      </c>
      <c r="J461" t="s">
        <v>633</v>
      </c>
      <c r="K461">
        <v>0</v>
      </c>
      <c r="L461">
        <v>4</v>
      </c>
      <c r="M461">
        <v>5</v>
      </c>
      <c r="N461">
        <v>0</v>
      </c>
    </row>
    <row r="462" spans="1:14">
      <c r="A462">
        <v>460</v>
      </c>
      <c r="B462" t="s">
        <v>346</v>
      </c>
      <c r="C462" t="s">
        <v>392</v>
      </c>
      <c r="D462" t="s">
        <v>435</v>
      </c>
      <c r="E462" t="s">
        <v>34</v>
      </c>
      <c r="F462" t="s">
        <v>394</v>
      </c>
      <c r="G462" t="s">
        <v>122</v>
      </c>
      <c r="H462" t="s">
        <v>436</v>
      </c>
      <c r="I462" t="s">
        <v>141</v>
      </c>
      <c r="J462" t="s">
        <v>634</v>
      </c>
      <c r="K462">
        <v>0</v>
      </c>
      <c r="L462">
        <v>7</v>
      </c>
      <c r="M462">
        <v>5</v>
      </c>
      <c r="N462">
        <v>0</v>
      </c>
    </row>
    <row r="463" spans="1:14">
      <c r="A463">
        <v>461</v>
      </c>
      <c r="B463" t="s">
        <v>346</v>
      </c>
      <c r="C463" t="s">
        <v>392</v>
      </c>
      <c r="D463" t="s">
        <v>435</v>
      </c>
      <c r="E463" t="s">
        <v>34</v>
      </c>
      <c r="F463" t="s">
        <v>394</v>
      </c>
      <c r="G463" t="s">
        <v>122</v>
      </c>
      <c r="H463" t="s">
        <v>436</v>
      </c>
      <c r="I463" t="s">
        <v>43</v>
      </c>
      <c r="J463" t="s">
        <v>635</v>
      </c>
      <c r="K463">
        <v>0</v>
      </c>
      <c r="L463">
        <v>8</v>
      </c>
      <c r="M463">
        <v>5</v>
      </c>
      <c r="N463">
        <v>0</v>
      </c>
    </row>
    <row r="464" spans="1:14">
      <c r="A464">
        <v>462</v>
      </c>
      <c r="B464" t="s">
        <v>346</v>
      </c>
      <c r="C464" t="s">
        <v>392</v>
      </c>
      <c r="D464" t="s">
        <v>435</v>
      </c>
      <c r="E464" t="s">
        <v>34</v>
      </c>
      <c r="F464" t="s">
        <v>608</v>
      </c>
      <c r="G464" t="s">
        <v>35</v>
      </c>
      <c r="H464" t="s">
        <v>619</v>
      </c>
      <c r="I464" t="s">
        <v>41</v>
      </c>
      <c r="J464" t="s">
        <v>636</v>
      </c>
      <c r="K464">
        <v>0</v>
      </c>
      <c r="L464">
        <v>7</v>
      </c>
      <c r="M464">
        <v>5</v>
      </c>
      <c r="N464">
        <v>0</v>
      </c>
    </row>
    <row r="465" spans="1:14">
      <c r="A465">
        <v>463</v>
      </c>
      <c r="B465" t="s">
        <v>346</v>
      </c>
      <c r="C465" t="s">
        <v>392</v>
      </c>
      <c r="D465" t="s">
        <v>435</v>
      </c>
      <c r="E465" t="s">
        <v>34</v>
      </c>
      <c r="F465" t="s">
        <v>608</v>
      </c>
      <c r="G465" t="s">
        <v>35</v>
      </c>
      <c r="H465" t="s">
        <v>619</v>
      </c>
      <c r="I465" t="s">
        <v>53</v>
      </c>
      <c r="J465" t="s">
        <v>637</v>
      </c>
      <c r="K465">
        <v>0</v>
      </c>
      <c r="L465">
        <v>7</v>
      </c>
      <c r="M465">
        <v>5</v>
      </c>
      <c r="N465">
        <v>0</v>
      </c>
    </row>
    <row r="466" spans="1:14">
      <c r="A466">
        <v>464</v>
      </c>
      <c r="B466" t="s">
        <v>346</v>
      </c>
      <c r="C466" t="s">
        <v>392</v>
      </c>
      <c r="D466" t="s">
        <v>435</v>
      </c>
      <c r="E466" t="s">
        <v>14</v>
      </c>
      <c r="F466" t="s">
        <v>394</v>
      </c>
      <c r="G466" t="s">
        <v>35</v>
      </c>
      <c r="H466" t="s">
        <v>513</v>
      </c>
      <c r="I466" t="s">
        <v>37</v>
      </c>
      <c r="J466" t="s">
        <v>638</v>
      </c>
      <c r="K466">
        <v>0</v>
      </c>
      <c r="L466">
        <v>5</v>
      </c>
      <c r="M466">
        <v>5</v>
      </c>
      <c r="N466">
        <v>0</v>
      </c>
    </row>
    <row r="467" spans="1:14">
      <c r="A467">
        <v>465</v>
      </c>
      <c r="B467" t="s">
        <v>346</v>
      </c>
      <c r="C467" t="s">
        <v>392</v>
      </c>
      <c r="D467" t="s">
        <v>435</v>
      </c>
      <c r="E467" t="s">
        <v>80</v>
      </c>
      <c r="F467" t="s">
        <v>394</v>
      </c>
      <c r="G467" t="s">
        <v>35</v>
      </c>
      <c r="H467" t="s">
        <v>513</v>
      </c>
      <c r="I467" t="s">
        <v>27</v>
      </c>
      <c r="J467" t="s">
        <v>639</v>
      </c>
      <c r="K467">
        <v>0</v>
      </c>
      <c r="L467">
        <v>5</v>
      </c>
      <c r="M467">
        <v>5</v>
      </c>
      <c r="N467">
        <v>0</v>
      </c>
    </row>
    <row r="468" spans="1:14">
      <c r="A468">
        <v>466</v>
      </c>
      <c r="B468" t="s">
        <v>346</v>
      </c>
      <c r="C468" t="s">
        <v>392</v>
      </c>
      <c r="D468" t="s">
        <v>640</v>
      </c>
      <c r="E468" t="s">
        <v>34</v>
      </c>
      <c r="F468" t="s">
        <v>608</v>
      </c>
      <c r="G468" t="s">
        <v>35</v>
      </c>
      <c r="H468" t="s">
        <v>619</v>
      </c>
      <c r="I468" t="s">
        <v>53</v>
      </c>
      <c r="J468" t="s">
        <v>641</v>
      </c>
      <c r="K468">
        <v>0</v>
      </c>
      <c r="L468">
        <v>4</v>
      </c>
      <c r="M468">
        <v>5</v>
      </c>
      <c r="N468">
        <v>0</v>
      </c>
    </row>
    <row r="469" spans="1:14">
      <c r="A469">
        <v>467</v>
      </c>
      <c r="B469" t="s">
        <v>346</v>
      </c>
      <c r="C469" t="s">
        <v>392</v>
      </c>
      <c r="D469" t="s">
        <v>640</v>
      </c>
      <c r="E469" t="s">
        <v>34</v>
      </c>
      <c r="F469" t="s">
        <v>608</v>
      </c>
      <c r="G469" t="s">
        <v>26</v>
      </c>
      <c r="H469" t="s">
        <v>619</v>
      </c>
      <c r="I469" t="s">
        <v>41</v>
      </c>
      <c r="J469" t="s">
        <v>642</v>
      </c>
      <c r="K469">
        <v>0</v>
      </c>
      <c r="L469">
        <v>1</v>
      </c>
      <c r="M469">
        <v>5</v>
      </c>
      <c r="N469">
        <v>0</v>
      </c>
    </row>
    <row r="470" spans="1:14">
      <c r="A470">
        <v>468</v>
      </c>
      <c r="B470" t="s">
        <v>346</v>
      </c>
      <c r="C470" t="s">
        <v>392</v>
      </c>
      <c r="D470" t="s">
        <v>640</v>
      </c>
      <c r="E470" t="s">
        <v>34</v>
      </c>
      <c r="F470" t="s">
        <v>608</v>
      </c>
      <c r="G470" t="s">
        <v>26</v>
      </c>
      <c r="H470" t="s">
        <v>1681</v>
      </c>
      <c r="I470" t="s">
        <v>41</v>
      </c>
      <c r="J470" t="s">
        <v>644</v>
      </c>
      <c r="K470">
        <v>0</v>
      </c>
      <c r="L470">
        <v>1</v>
      </c>
      <c r="M470">
        <v>5</v>
      </c>
      <c r="N470">
        <v>0</v>
      </c>
    </row>
    <row r="471" spans="1:14">
      <c r="A471">
        <v>469</v>
      </c>
      <c r="B471" t="s">
        <v>346</v>
      </c>
      <c r="C471" t="s">
        <v>392</v>
      </c>
      <c r="D471" t="s">
        <v>640</v>
      </c>
      <c r="E471" t="s">
        <v>14</v>
      </c>
      <c r="F471" t="s">
        <v>394</v>
      </c>
      <c r="G471" t="s">
        <v>26</v>
      </c>
      <c r="H471" t="s">
        <v>1681</v>
      </c>
      <c r="I471" t="s">
        <v>41</v>
      </c>
      <c r="J471" t="s">
        <v>1682</v>
      </c>
      <c r="K471">
        <v>0</v>
      </c>
      <c r="L471">
        <v>4</v>
      </c>
      <c r="M471">
        <v>5</v>
      </c>
      <c r="N471">
        <v>0</v>
      </c>
    </row>
    <row r="472" spans="1:14">
      <c r="A472">
        <v>470</v>
      </c>
      <c r="B472" t="s">
        <v>346</v>
      </c>
      <c r="C472" t="s">
        <v>392</v>
      </c>
      <c r="D472" t="s">
        <v>640</v>
      </c>
      <c r="E472" t="s">
        <v>14</v>
      </c>
      <c r="F472" t="s">
        <v>394</v>
      </c>
      <c r="G472" t="s">
        <v>26</v>
      </c>
      <c r="H472" t="s">
        <v>645</v>
      </c>
      <c r="I472" t="s">
        <v>37</v>
      </c>
      <c r="J472" t="s">
        <v>1683</v>
      </c>
      <c r="K472">
        <v>0</v>
      </c>
      <c r="L472">
        <v>5</v>
      </c>
      <c r="M472">
        <v>5</v>
      </c>
      <c r="N472">
        <v>0</v>
      </c>
    </row>
    <row r="473" spans="1:14">
      <c r="A473">
        <v>471</v>
      </c>
      <c r="B473" t="s">
        <v>346</v>
      </c>
      <c r="C473" t="s">
        <v>392</v>
      </c>
      <c r="D473" t="s">
        <v>640</v>
      </c>
      <c r="E473" t="s">
        <v>34</v>
      </c>
      <c r="F473" t="s">
        <v>608</v>
      </c>
      <c r="G473" t="s">
        <v>26</v>
      </c>
      <c r="H473" t="s">
        <v>647</v>
      </c>
      <c r="I473" t="s">
        <v>41</v>
      </c>
      <c r="J473" t="s">
        <v>648</v>
      </c>
      <c r="K473">
        <v>0</v>
      </c>
      <c r="L473">
        <v>5</v>
      </c>
      <c r="M473">
        <v>5</v>
      </c>
      <c r="N473">
        <v>0</v>
      </c>
    </row>
    <row r="474" spans="1:14">
      <c r="A474">
        <v>472</v>
      </c>
      <c r="B474" t="s">
        <v>346</v>
      </c>
      <c r="C474" t="s">
        <v>392</v>
      </c>
      <c r="D474" t="s">
        <v>640</v>
      </c>
      <c r="E474" t="s">
        <v>14</v>
      </c>
      <c r="F474" t="s">
        <v>394</v>
      </c>
      <c r="G474" t="s">
        <v>26</v>
      </c>
      <c r="H474" t="s">
        <v>645</v>
      </c>
      <c r="I474" t="s">
        <v>37</v>
      </c>
      <c r="J474" t="s">
        <v>1684</v>
      </c>
      <c r="K474">
        <v>0</v>
      </c>
      <c r="L474">
        <v>4</v>
      </c>
      <c r="M474">
        <v>5</v>
      </c>
      <c r="N474">
        <v>0</v>
      </c>
    </row>
    <row r="475" spans="1:14">
      <c r="A475">
        <v>473</v>
      </c>
      <c r="B475" t="s">
        <v>346</v>
      </c>
      <c r="C475" t="s">
        <v>392</v>
      </c>
      <c r="D475" t="s">
        <v>640</v>
      </c>
      <c r="E475" t="s">
        <v>14</v>
      </c>
      <c r="F475" t="s">
        <v>649</v>
      </c>
      <c r="G475" t="s">
        <v>26</v>
      </c>
      <c r="H475" t="s">
        <v>650</v>
      </c>
      <c r="I475" t="s">
        <v>18</v>
      </c>
      <c r="J475" t="s">
        <v>651</v>
      </c>
      <c r="K475">
        <v>0</v>
      </c>
      <c r="L475">
        <v>5</v>
      </c>
      <c r="M475">
        <v>6</v>
      </c>
      <c r="N475">
        <v>0</v>
      </c>
    </row>
    <row r="476" spans="1:14">
      <c r="A476">
        <v>474</v>
      </c>
      <c r="B476" t="s">
        <v>652</v>
      </c>
      <c r="C476" t="s">
        <v>653</v>
      </c>
      <c r="D476" t="s">
        <v>657</v>
      </c>
      <c r="E476" t="s">
        <v>14</v>
      </c>
      <c r="F476" t="s">
        <v>608</v>
      </c>
      <c r="G476" t="s">
        <v>26</v>
      </c>
      <c r="H476" t="s">
        <v>647</v>
      </c>
      <c r="I476" t="s">
        <v>41</v>
      </c>
      <c r="J476" t="s">
        <v>658</v>
      </c>
      <c r="K476">
        <v>0</v>
      </c>
      <c r="L476">
        <v>4</v>
      </c>
      <c r="M476">
        <v>5</v>
      </c>
      <c r="N476">
        <v>0</v>
      </c>
    </row>
    <row r="477" spans="1:14">
      <c r="A477">
        <v>475</v>
      </c>
      <c r="B477" t="s">
        <v>652</v>
      </c>
      <c r="C477" t="s">
        <v>653</v>
      </c>
      <c r="D477" t="s">
        <v>657</v>
      </c>
      <c r="E477" t="s">
        <v>80</v>
      </c>
      <c r="F477" t="s">
        <v>394</v>
      </c>
      <c r="G477" t="s">
        <v>35</v>
      </c>
      <c r="H477" t="s">
        <v>513</v>
      </c>
      <c r="I477" t="s">
        <v>1587</v>
      </c>
      <c r="J477" t="s">
        <v>659</v>
      </c>
      <c r="K477">
        <v>0</v>
      </c>
      <c r="L477">
        <v>6</v>
      </c>
      <c r="M477">
        <v>5</v>
      </c>
      <c r="N477">
        <v>0</v>
      </c>
    </row>
    <row r="478" spans="1:14">
      <c r="A478">
        <v>476</v>
      </c>
      <c r="B478" t="s">
        <v>652</v>
      </c>
      <c r="C478" t="s">
        <v>653</v>
      </c>
      <c r="D478" t="s">
        <v>657</v>
      </c>
      <c r="E478" t="s">
        <v>14</v>
      </c>
      <c r="F478" t="s">
        <v>608</v>
      </c>
      <c r="G478" t="s">
        <v>26</v>
      </c>
      <c r="H478" t="s">
        <v>647</v>
      </c>
      <c r="I478" t="s">
        <v>141</v>
      </c>
      <c r="J478" t="s">
        <v>660</v>
      </c>
      <c r="K478">
        <v>0</v>
      </c>
      <c r="L478">
        <v>10</v>
      </c>
      <c r="M478">
        <v>5</v>
      </c>
      <c r="N478">
        <v>0</v>
      </c>
    </row>
    <row r="479" spans="1:14">
      <c r="A479">
        <v>477</v>
      </c>
      <c r="B479" t="s">
        <v>652</v>
      </c>
      <c r="C479" t="s">
        <v>653</v>
      </c>
      <c r="D479" t="s">
        <v>657</v>
      </c>
      <c r="E479" t="s">
        <v>34</v>
      </c>
      <c r="F479" t="s">
        <v>394</v>
      </c>
      <c r="G479" t="s">
        <v>35</v>
      </c>
      <c r="H479" t="s">
        <v>647</v>
      </c>
      <c r="I479" t="s">
        <v>352</v>
      </c>
      <c r="J479" t="s">
        <v>657</v>
      </c>
      <c r="K479">
        <v>0</v>
      </c>
      <c r="L479">
        <v>13</v>
      </c>
      <c r="M479">
        <v>5</v>
      </c>
      <c r="N479">
        <v>0</v>
      </c>
    </row>
    <row r="480" spans="1:14">
      <c r="A480">
        <v>478</v>
      </c>
      <c r="B480" t="s">
        <v>652</v>
      </c>
      <c r="C480" t="s">
        <v>653</v>
      </c>
      <c r="D480" t="s">
        <v>657</v>
      </c>
      <c r="E480" t="s">
        <v>34</v>
      </c>
      <c r="F480" t="s">
        <v>394</v>
      </c>
      <c r="G480" t="s">
        <v>35</v>
      </c>
      <c r="H480" t="s">
        <v>647</v>
      </c>
      <c r="I480" t="s">
        <v>37</v>
      </c>
      <c r="J480" t="s">
        <v>661</v>
      </c>
      <c r="K480">
        <v>0</v>
      </c>
      <c r="L480">
        <v>5</v>
      </c>
      <c r="M480">
        <v>5</v>
      </c>
      <c r="N480">
        <v>0</v>
      </c>
    </row>
    <row r="481" spans="1:14">
      <c r="A481">
        <v>479</v>
      </c>
      <c r="B481" t="s">
        <v>346</v>
      </c>
      <c r="C481" t="s">
        <v>515</v>
      </c>
      <c r="D481" t="s">
        <v>516</v>
      </c>
      <c r="E481" t="s">
        <v>34</v>
      </c>
      <c r="F481" t="s">
        <v>394</v>
      </c>
      <c r="G481" t="s">
        <v>35</v>
      </c>
      <c r="H481" t="s">
        <v>513</v>
      </c>
      <c r="I481" t="s">
        <v>43</v>
      </c>
      <c r="J481" t="s">
        <v>662</v>
      </c>
      <c r="K481">
        <v>0</v>
      </c>
      <c r="L481">
        <v>3</v>
      </c>
      <c r="M481">
        <v>3</v>
      </c>
      <c r="N481">
        <v>0</v>
      </c>
    </row>
    <row r="482" spans="1:14">
      <c r="A482">
        <v>480</v>
      </c>
      <c r="B482" t="s">
        <v>346</v>
      </c>
      <c r="C482" t="s">
        <v>515</v>
      </c>
      <c r="D482" t="s">
        <v>516</v>
      </c>
      <c r="E482" t="s">
        <v>14</v>
      </c>
      <c r="F482" t="s">
        <v>394</v>
      </c>
      <c r="G482" t="s">
        <v>35</v>
      </c>
      <c r="H482" t="s">
        <v>513</v>
      </c>
      <c r="I482" t="s">
        <v>73</v>
      </c>
      <c r="J482" t="s">
        <v>663</v>
      </c>
      <c r="K482">
        <v>0</v>
      </c>
      <c r="L482">
        <v>5</v>
      </c>
      <c r="M482">
        <v>3</v>
      </c>
      <c r="N482">
        <v>0</v>
      </c>
    </row>
    <row r="483" spans="1:14">
      <c r="A483">
        <v>481</v>
      </c>
      <c r="B483" t="s">
        <v>346</v>
      </c>
      <c r="C483" t="s">
        <v>515</v>
      </c>
      <c r="D483" t="s">
        <v>516</v>
      </c>
      <c r="E483" t="s">
        <v>14</v>
      </c>
      <c r="F483" t="s">
        <v>394</v>
      </c>
      <c r="G483" t="s">
        <v>35</v>
      </c>
      <c r="H483" t="s">
        <v>513</v>
      </c>
      <c r="I483" t="s">
        <v>27</v>
      </c>
      <c r="J483" t="s">
        <v>664</v>
      </c>
      <c r="K483">
        <v>0</v>
      </c>
      <c r="L483">
        <v>2</v>
      </c>
      <c r="M483">
        <v>3</v>
      </c>
      <c r="N483">
        <v>0</v>
      </c>
    </row>
    <row r="484" spans="1:14">
      <c r="A484">
        <v>482</v>
      </c>
      <c r="B484" t="s">
        <v>652</v>
      </c>
      <c r="C484" t="s">
        <v>653</v>
      </c>
      <c r="D484" t="s">
        <v>657</v>
      </c>
      <c r="E484" t="s">
        <v>14</v>
      </c>
      <c r="F484" t="s">
        <v>608</v>
      </c>
      <c r="G484" t="s">
        <v>26</v>
      </c>
      <c r="H484" t="s">
        <v>647</v>
      </c>
      <c r="I484" t="s">
        <v>352</v>
      </c>
      <c r="J484" t="s">
        <v>665</v>
      </c>
      <c r="K484">
        <v>0</v>
      </c>
      <c r="L484">
        <v>4</v>
      </c>
      <c r="M484">
        <v>3</v>
      </c>
      <c r="N484">
        <v>0</v>
      </c>
    </row>
    <row r="485" spans="1:14">
      <c r="A485">
        <v>483</v>
      </c>
      <c r="B485" t="s">
        <v>652</v>
      </c>
      <c r="C485" t="s">
        <v>653</v>
      </c>
      <c r="D485" t="s">
        <v>657</v>
      </c>
      <c r="E485" t="s">
        <v>80</v>
      </c>
      <c r="F485" t="s">
        <v>394</v>
      </c>
      <c r="G485" t="s">
        <v>26</v>
      </c>
      <c r="H485" t="s">
        <v>647</v>
      </c>
      <c r="I485" t="s">
        <v>27</v>
      </c>
      <c r="J485" t="s">
        <v>666</v>
      </c>
      <c r="K485">
        <v>0</v>
      </c>
      <c r="L485">
        <v>3</v>
      </c>
      <c r="M485">
        <v>3</v>
      </c>
      <c r="N485">
        <v>0</v>
      </c>
    </row>
    <row r="486" spans="1:14">
      <c r="A486">
        <v>484</v>
      </c>
      <c r="B486" t="s">
        <v>346</v>
      </c>
      <c r="C486" t="s">
        <v>515</v>
      </c>
      <c r="D486" t="s">
        <v>516</v>
      </c>
      <c r="E486" t="s">
        <v>14</v>
      </c>
      <c r="F486" t="s">
        <v>394</v>
      </c>
      <c r="G486" t="s">
        <v>35</v>
      </c>
      <c r="H486" t="s">
        <v>513</v>
      </c>
      <c r="I486" t="s">
        <v>37</v>
      </c>
      <c r="J486" t="s">
        <v>667</v>
      </c>
      <c r="K486">
        <v>0</v>
      </c>
      <c r="L486">
        <v>8</v>
      </c>
      <c r="M486">
        <v>3</v>
      </c>
      <c r="N486">
        <v>0</v>
      </c>
    </row>
    <row r="487" spans="1:14">
      <c r="A487">
        <v>485</v>
      </c>
      <c r="B487" t="s">
        <v>652</v>
      </c>
      <c r="C487" t="s">
        <v>653</v>
      </c>
      <c r="D487" t="s">
        <v>654</v>
      </c>
      <c r="E487" t="s">
        <v>34</v>
      </c>
      <c r="F487" t="s">
        <v>394</v>
      </c>
      <c r="G487" t="s">
        <v>26</v>
      </c>
      <c r="H487" t="s">
        <v>1685</v>
      </c>
      <c r="I487" t="s">
        <v>352</v>
      </c>
      <c r="J487" t="s">
        <v>669</v>
      </c>
      <c r="K487">
        <v>0</v>
      </c>
      <c r="L487">
        <v>7</v>
      </c>
      <c r="M487">
        <v>6</v>
      </c>
      <c r="N487">
        <v>0</v>
      </c>
    </row>
    <row r="488" spans="1:14">
      <c r="A488">
        <v>486</v>
      </c>
      <c r="B488" t="s">
        <v>652</v>
      </c>
      <c r="C488" t="s">
        <v>653</v>
      </c>
      <c r="D488" t="s">
        <v>654</v>
      </c>
      <c r="E488" t="s">
        <v>52</v>
      </c>
      <c r="F488" t="s">
        <v>1686</v>
      </c>
      <c r="G488" t="s">
        <v>47</v>
      </c>
      <c r="H488" t="s">
        <v>655</v>
      </c>
      <c r="I488" t="s">
        <v>212</v>
      </c>
      <c r="J488" t="s">
        <v>670</v>
      </c>
      <c r="K488">
        <v>0</v>
      </c>
      <c r="L488">
        <v>2</v>
      </c>
      <c r="M488">
        <v>5</v>
      </c>
      <c r="N488">
        <v>0</v>
      </c>
    </row>
    <row r="489" spans="1:14">
      <c r="A489">
        <v>487</v>
      </c>
      <c r="B489" t="s">
        <v>652</v>
      </c>
      <c r="C489" t="s">
        <v>671</v>
      </c>
      <c r="D489" t="s">
        <v>672</v>
      </c>
      <c r="E489" t="s">
        <v>14</v>
      </c>
      <c r="F489" t="s">
        <v>608</v>
      </c>
      <c r="G489" t="s">
        <v>26</v>
      </c>
      <c r="H489" t="s">
        <v>647</v>
      </c>
      <c r="I489" t="s">
        <v>41</v>
      </c>
      <c r="J489" t="s">
        <v>673</v>
      </c>
      <c r="K489">
        <v>0</v>
      </c>
      <c r="L489">
        <v>9</v>
      </c>
      <c r="M489">
        <v>6</v>
      </c>
      <c r="N489">
        <v>0</v>
      </c>
    </row>
    <row r="490" spans="1:14">
      <c r="A490">
        <v>488</v>
      </c>
      <c r="B490" t="s">
        <v>652</v>
      </c>
      <c r="C490" t="s">
        <v>653</v>
      </c>
      <c r="D490" t="s">
        <v>654</v>
      </c>
      <c r="E490" t="s">
        <v>52</v>
      </c>
      <c r="F490" t="s">
        <v>608</v>
      </c>
      <c r="G490" t="s">
        <v>47</v>
      </c>
      <c r="H490" t="s">
        <v>1685</v>
      </c>
      <c r="I490" t="s">
        <v>141</v>
      </c>
      <c r="J490" t="s">
        <v>674</v>
      </c>
      <c r="K490">
        <v>0</v>
      </c>
      <c r="L490">
        <v>4</v>
      </c>
      <c r="M490">
        <v>6</v>
      </c>
      <c r="N490">
        <v>0</v>
      </c>
    </row>
    <row r="491" spans="1:14">
      <c r="A491">
        <v>489</v>
      </c>
      <c r="B491" t="s">
        <v>652</v>
      </c>
      <c r="C491" t="s">
        <v>653</v>
      </c>
      <c r="D491" t="s">
        <v>654</v>
      </c>
      <c r="E491" t="s">
        <v>34</v>
      </c>
      <c r="F491" t="s">
        <v>608</v>
      </c>
      <c r="G491" t="s">
        <v>47</v>
      </c>
      <c r="H491" t="s">
        <v>1685</v>
      </c>
      <c r="I491" t="s">
        <v>43</v>
      </c>
      <c r="J491" t="s">
        <v>675</v>
      </c>
      <c r="K491">
        <v>0</v>
      </c>
      <c r="L491">
        <v>14</v>
      </c>
      <c r="M491">
        <v>8</v>
      </c>
      <c r="N491">
        <v>0</v>
      </c>
    </row>
    <row r="492" spans="1:14">
      <c r="A492">
        <v>490</v>
      </c>
      <c r="B492" t="s">
        <v>652</v>
      </c>
      <c r="C492" t="s">
        <v>653</v>
      </c>
      <c r="D492" t="s">
        <v>654</v>
      </c>
      <c r="E492" t="s">
        <v>34</v>
      </c>
      <c r="F492" t="s">
        <v>608</v>
      </c>
      <c r="G492" t="s">
        <v>26</v>
      </c>
      <c r="H492" t="s">
        <v>1685</v>
      </c>
      <c r="I492" t="s">
        <v>43</v>
      </c>
      <c r="J492" t="s">
        <v>676</v>
      </c>
      <c r="K492">
        <v>0</v>
      </c>
      <c r="L492">
        <v>12</v>
      </c>
      <c r="M492">
        <v>5</v>
      </c>
      <c r="N492">
        <v>0</v>
      </c>
    </row>
    <row r="493" spans="1:14">
      <c r="A493">
        <v>491</v>
      </c>
      <c r="B493" t="s">
        <v>652</v>
      </c>
      <c r="C493" t="s">
        <v>653</v>
      </c>
      <c r="D493" t="s">
        <v>654</v>
      </c>
      <c r="E493" t="s">
        <v>14</v>
      </c>
      <c r="F493" t="s">
        <v>349</v>
      </c>
      <c r="G493" t="s">
        <v>35</v>
      </c>
      <c r="H493" t="s">
        <v>1685</v>
      </c>
      <c r="I493" t="s">
        <v>1587</v>
      </c>
      <c r="J493" t="s">
        <v>677</v>
      </c>
      <c r="K493">
        <v>0</v>
      </c>
      <c r="L493">
        <v>7</v>
      </c>
      <c r="M493">
        <v>4</v>
      </c>
      <c r="N493">
        <v>0</v>
      </c>
    </row>
    <row r="494" spans="1:14">
      <c r="A494">
        <v>492</v>
      </c>
      <c r="B494" t="s">
        <v>652</v>
      </c>
      <c r="C494" t="s">
        <v>653</v>
      </c>
      <c r="D494" t="s">
        <v>654</v>
      </c>
      <c r="E494" t="s">
        <v>34</v>
      </c>
      <c r="F494" t="s">
        <v>608</v>
      </c>
      <c r="G494" t="s">
        <v>35</v>
      </c>
      <c r="H494" t="s">
        <v>1685</v>
      </c>
      <c r="I494" t="s">
        <v>41</v>
      </c>
      <c r="J494" t="s">
        <v>678</v>
      </c>
      <c r="K494">
        <v>0</v>
      </c>
      <c r="L494">
        <v>5</v>
      </c>
      <c r="M494">
        <v>3</v>
      </c>
      <c r="N494">
        <v>0</v>
      </c>
    </row>
    <row r="495" spans="1:14">
      <c r="A495">
        <v>493</v>
      </c>
      <c r="B495" t="s">
        <v>652</v>
      </c>
      <c r="C495" t="s">
        <v>653</v>
      </c>
      <c r="D495" t="s">
        <v>654</v>
      </c>
      <c r="E495" t="s">
        <v>34</v>
      </c>
      <c r="F495" t="s">
        <v>608</v>
      </c>
      <c r="G495" t="s">
        <v>35</v>
      </c>
      <c r="H495" t="s">
        <v>1685</v>
      </c>
      <c r="I495" t="s">
        <v>43</v>
      </c>
      <c r="J495" t="s">
        <v>679</v>
      </c>
      <c r="K495">
        <v>0</v>
      </c>
      <c r="L495">
        <v>5</v>
      </c>
      <c r="M495">
        <v>3</v>
      </c>
      <c r="N495">
        <v>0</v>
      </c>
    </row>
    <row r="496" spans="1:14">
      <c r="A496">
        <v>494</v>
      </c>
      <c r="B496" t="s">
        <v>652</v>
      </c>
      <c r="C496" t="s">
        <v>653</v>
      </c>
      <c r="D496" t="s">
        <v>654</v>
      </c>
      <c r="E496" t="s">
        <v>52</v>
      </c>
      <c r="F496" t="s">
        <v>608</v>
      </c>
      <c r="G496" t="s">
        <v>47</v>
      </c>
      <c r="H496" t="s">
        <v>1685</v>
      </c>
      <c r="I496" t="s">
        <v>53</v>
      </c>
      <c r="J496" t="s">
        <v>680</v>
      </c>
      <c r="K496">
        <v>0</v>
      </c>
      <c r="L496">
        <v>1</v>
      </c>
      <c r="M496">
        <v>1</v>
      </c>
      <c r="N496">
        <v>0</v>
      </c>
    </row>
    <row r="497" spans="1:14">
      <c r="A497">
        <v>495</v>
      </c>
      <c r="B497" t="s">
        <v>652</v>
      </c>
      <c r="C497" t="s">
        <v>653</v>
      </c>
      <c r="D497" t="s">
        <v>654</v>
      </c>
      <c r="E497" t="s">
        <v>34</v>
      </c>
      <c r="F497" t="s">
        <v>608</v>
      </c>
      <c r="G497" t="s">
        <v>47</v>
      </c>
      <c r="H497" t="s">
        <v>1685</v>
      </c>
      <c r="I497" t="s">
        <v>43</v>
      </c>
      <c r="J497" t="s">
        <v>681</v>
      </c>
      <c r="K497">
        <v>0</v>
      </c>
      <c r="L497">
        <v>4</v>
      </c>
      <c r="M497">
        <v>2</v>
      </c>
      <c r="N497">
        <v>0</v>
      </c>
    </row>
    <row r="498" spans="1:14">
      <c r="A498">
        <v>496</v>
      </c>
      <c r="B498" t="s">
        <v>652</v>
      </c>
      <c r="C498" t="s">
        <v>653</v>
      </c>
      <c r="D498" t="s">
        <v>654</v>
      </c>
      <c r="E498" t="s">
        <v>52</v>
      </c>
      <c r="F498" t="s">
        <v>608</v>
      </c>
      <c r="G498" t="s">
        <v>47</v>
      </c>
      <c r="H498" t="s">
        <v>1685</v>
      </c>
      <c r="I498" t="s">
        <v>41</v>
      </c>
      <c r="J498" t="s">
        <v>682</v>
      </c>
      <c r="K498">
        <v>0</v>
      </c>
      <c r="L498">
        <v>3</v>
      </c>
      <c r="M498">
        <v>2</v>
      </c>
      <c r="N498">
        <v>0</v>
      </c>
    </row>
    <row r="499" spans="1:14">
      <c r="A499">
        <v>497</v>
      </c>
      <c r="B499" t="s">
        <v>652</v>
      </c>
      <c r="C499" t="s">
        <v>653</v>
      </c>
      <c r="D499" t="s">
        <v>683</v>
      </c>
      <c r="E499" t="s">
        <v>52</v>
      </c>
      <c r="F499" t="s">
        <v>608</v>
      </c>
      <c r="G499" t="s">
        <v>47</v>
      </c>
      <c r="H499" t="s">
        <v>1685</v>
      </c>
      <c r="I499" t="s">
        <v>684</v>
      </c>
      <c r="J499" t="s">
        <v>685</v>
      </c>
      <c r="K499">
        <v>9</v>
      </c>
      <c r="L499">
        <v>3</v>
      </c>
      <c r="M499">
        <v>2</v>
      </c>
      <c r="N499">
        <v>0</v>
      </c>
    </row>
    <row r="500" spans="1:14">
      <c r="A500">
        <v>498</v>
      </c>
      <c r="B500" t="s">
        <v>652</v>
      </c>
      <c r="C500" t="s">
        <v>653</v>
      </c>
      <c r="D500" t="s">
        <v>683</v>
      </c>
      <c r="E500" t="s">
        <v>52</v>
      </c>
      <c r="F500" t="s">
        <v>608</v>
      </c>
      <c r="G500" t="s">
        <v>47</v>
      </c>
      <c r="H500" t="s">
        <v>1685</v>
      </c>
      <c r="I500" t="s">
        <v>686</v>
      </c>
      <c r="J500" t="s">
        <v>687</v>
      </c>
      <c r="K500">
        <v>9</v>
      </c>
      <c r="L500">
        <v>3</v>
      </c>
      <c r="M500">
        <v>3</v>
      </c>
      <c r="N500">
        <v>0</v>
      </c>
    </row>
    <row r="501" spans="1:14">
      <c r="A501">
        <v>499</v>
      </c>
      <c r="B501" t="s">
        <v>652</v>
      </c>
      <c r="C501" t="s">
        <v>653</v>
      </c>
      <c r="D501" t="s">
        <v>688</v>
      </c>
      <c r="E501" t="s">
        <v>14</v>
      </c>
      <c r="F501" t="s">
        <v>1686</v>
      </c>
      <c r="G501" t="s">
        <v>47</v>
      </c>
      <c r="H501" t="s">
        <v>1685</v>
      </c>
      <c r="I501" t="s">
        <v>84</v>
      </c>
      <c r="J501" t="s">
        <v>689</v>
      </c>
      <c r="K501">
        <v>7</v>
      </c>
      <c r="L501">
        <v>3</v>
      </c>
      <c r="M501">
        <v>4</v>
      </c>
      <c r="N501">
        <v>0</v>
      </c>
    </row>
    <row r="502" spans="1:14">
      <c r="A502">
        <v>500</v>
      </c>
      <c r="B502" t="s">
        <v>652</v>
      </c>
      <c r="C502" t="s">
        <v>653</v>
      </c>
      <c r="D502" t="s">
        <v>688</v>
      </c>
      <c r="E502" t="s">
        <v>14</v>
      </c>
      <c r="F502" t="s">
        <v>608</v>
      </c>
      <c r="G502" t="s">
        <v>47</v>
      </c>
      <c r="H502" t="s">
        <v>1685</v>
      </c>
      <c r="I502" t="s">
        <v>84</v>
      </c>
      <c r="J502" t="s">
        <v>688</v>
      </c>
      <c r="K502">
        <v>7</v>
      </c>
      <c r="L502">
        <v>5</v>
      </c>
      <c r="M502">
        <v>3</v>
      </c>
      <c r="N502">
        <v>0</v>
      </c>
    </row>
    <row r="503" spans="1:14">
      <c r="A503">
        <v>501</v>
      </c>
      <c r="B503" t="s">
        <v>652</v>
      </c>
      <c r="C503" t="s">
        <v>653</v>
      </c>
      <c r="D503" t="s">
        <v>688</v>
      </c>
      <c r="E503" t="s">
        <v>52</v>
      </c>
      <c r="F503" t="s">
        <v>608</v>
      </c>
      <c r="G503" t="s">
        <v>47</v>
      </c>
      <c r="H503" t="s">
        <v>1685</v>
      </c>
      <c r="I503" t="s">
        <v>41</v>
      </c>
      <c r="J503" t="s">
        <v>690</v>
      </c>
      <c r="K503">
        <v>8</v>
      </c>
      <c r="L503">
        <v>2</v>
      </c>
      <c r="M503">
        <v>2</v>
      </c>
      <c r="N503">
        <v>0</v>
      </c>
    </row>
    <row r="504" spans="1:14">
      <c r="A504">
        <v>502</v>
      </c>
      <c r="B504" t="s">
        <v>652</v>
      </c>
      <c r="C504" t="s">
        <v>653</v>
      </c>
      <c r="D504" t="s">
        <v>688</v>
      </c>
      <c r="E504" t="s">
        <v>14</v>
      </c>
      <c r="F504" t="s">
        <v>608</v>
      </c>
      <c r="G504" t="s">
        <v>47</v>
      </c>
      <c r="H504" t="s">
        <v>1685</v>
      </c>
      <c r="I504" t="s">
        <v>27</v>
      </c>
      <c r="J504" t="s">
        <v>691</v>
      </c>
      <c r="K504">
        <v>6</v>
      </c>
      <c r="L504">
        <v>2</v>
      </c>
      <c r="M504">
        <v>2</v>
      </c>
      <c r="N504">
        <v>0</v>
      </c>
    </row>
    <row r="505" spans="1:14">
      <c r="A505">
        <v>503</v>
      </c>
      <c r="B505" t="s">
        <v>652</v>
      </c>
      <c r="C505" t="s">
        <v>653</v>
      </c>
      <c r="D505" t="s">
        <v>692</v>
      </c>
      <c r="E505" t="s">
        <v>52</v>
      </c>
      <c r="F505" t="s">
        <v>608</v>
      </c>
      <c r="G505" t="s">
        <v>47</v>
      </c>
      <c r="H505" t="s">
        <v>1685</v>
      </c>
      <c r="I505" t="s">
        <v>686</v>
      </c>
      <c r="J505" t="s">
        <v>693</v>
      </c>
      <c r="K505">
        <v>9</v>
      </c>
      <c r="L505">
        <v>1</v>
      </c>
      <c r="M505">
        <v>2</v>
      </c>
      <c r="N505">
        <v>0</v>
      </c>
    </row>
    <row r="506" spans="1:14">
      <c r="A506">
        <v>504</v>
      </c>
      <c r="B506" t="s">
        <v>652</v>
      </c>
      <c r="C506" t="s">
        <v>653</v>
      </c>
      <c r="D506" t="s">
        <v>692</v>
      </c>
      <c r="E506" t="s">
        <v>14</v>
      </c>
      <c r="F506" t="s">
        <v>608</v>
      </c>
      <c r="G506" t="s">
        <v>47</v>
      </c>
      <c r="H506" t="s">
        <v>1685</v>
      </c>
      <c r="I506" t="s">
        <v>684</v>
      </c>
      <c r="J506" t="s">
        <v>694</v>
      </c>
      <c r="K506">
        <v>7</v>
      </c>
      <c r="L506">
        <v>4</v>
      </c>
      <c r="M506">
        <v>5</v>
      </c>
      <c r="N506">
        <v>0</v>
      </c>
    </row>
    <row r="507" spans="1:14">
      <c r="A507">
        <v>505</v>
      </c>
      <c r="B507" t="s">
        <v>652</v>
      </c>
      <c r="C507" t="s">
        <v>653</v>
      </c>
      <c r="D507" t="s">
        <v>692</v>
      </c>
      <c r="E507" t="s">
        <v>14</v>
      </c>
      <c r="F507" t="s">
        <v>608</v>
      </c>
      <c r="G507" t="s">
        <v>47</v>
      </c>
      <c r="H507" t="s">
        <v>1685</v>
      </c>
      <c r="I507" t="s">
        <v>53</v>
      </c>
      <c r="J507" t="s">
        <v>695</v>
      </c>
      <c r="K507">
        <v>9</v>
      </c>
      <c r="L507">
        <v>5</v>
      </c>
      <c r="M507">
        <v>1</v>
      </c>
      <c r="N507">
        <v>0</v>
      </c>
    </row>
    <row r="508" spans="1:14">
      <c r="A508">
        <v>506</v>
      </c>
      <c r="B508" t="s">
        <v>652</v>
      </c>
      <c r="C508" t="s">
        <v>653</v>
      </c>
      <c r="D508" t="s">
        <v>683</v>
      </c>
      <c r="E508" t="s">
        <v>52</v>
      </c>
      <c r="F508" t="s">
        <v>1686</v>
      </c>
      <c r="G508" t="s">
        <v>47</v>
      </c>
      <c r="H508" t="s">
        <v>1685</v>
      </c>
      <c r="I508" t="s">
        <v>684</v>
      </c>
      <c r="J508" t="s">
        <v>696</v>
      </c>
      <c r="K508">
        <v>9</v>
      </c>
      <c r="L508">
        <v>2</v>
      </c>
      <c r="M508">
        <v>2</v>
      </c>
      <c r="N508">
        <v>0</v>
      </c>
    </row>
    <row r="509" spans="1:14">
      <c r="A509">
        <v>507</v>
      </c>
      <c r="B509" t="s">
        <v>652</v>
      </c>
      <c r="C509" t="s">
        <v>653</v>
      </c>
      <c r="D509" t="s">
        <v>683</v>
      </c>
      <c r="E509" t="s">
        <v>52</v>
      </c>
      <c r="F509" t="s">
        <v>1686</v>
      </c>
      <c r="G509" t="s">
        <v>47</v>
      </c>
      <c r="H509" t="s">
        <v>1685</v>
      </c>
      <c r="I509" t="s">
        <v>41</v>
      </c>
      <c r="J509" t="s">
        <v>697</v>
      </c>
      <c r="K509">
        <v>9</v>
      </c>
      <c r="L509">
        <v>1</v>
      </c>
      <c r="M509">
        <v>2</v>
      </c>
      <c r="N509">
        <v>0</v>
      </c>
    </row>
    <row r="510" spans="1:14">
      <c r="A510">
        <v>508</v>
      </c>
      <c r="B510" t="s">
        <v>652</v>
      </c>
      <c r="C510" t="s">
        <v>653</v>
      </c>
      <c r="D510" t="s">
        <v>654</v>
      </c>
      <c r="E510" t="s">
        <v>52</v>
      </c>
      <c r="F510" t="s">
        <v>1686</v>
      </c>
      <c r="G510" t="s">
        <v>47</v>
      </c>
      <c r="H510" t="s">
        <v>1685</v>
      </c>
      <c r="I510" t="s">
        <v>686</v>
      </c>
      <c r="J510" t="s">
        <v>698</v>
      </c>
      <c r="K510">
        <v>7</v>
      </c>
      <c r="L510">
        <v>9</v>
      </c>
      <c r="M510">
        <v>6</v>
      </c>
      <c r="N510">
        <v>0</v>
      </c>
    </row>
    <row r="511" spans="1:14">
      <c r="A511">
        <v>509</v>
      </c>
      <c r="B511" t="s">
        <v>652</v>
      </c>
      <c r="C511" t="s">
        <v>653</v>
      </c>
      <c r="D511" t="s">
        <v>683</v>
      </c>
      <c r="E511" t="s">
        <v>52</v>
      </c>
      <c r="F511" t="s">
        <v>1686</v>
      </c>
      <c r="G511" t="s">
        <v>47</v>
      </c>
      <c r="H511" t="s">
        <v>1685</v>
      </c>
      <c r="I511" t="s">
        <v>684</v>
      </c>
      <c r="J511" t="s">
        <v>699</v>
      </c>
      <c r="K511">
        <v>9</v>
      </c>
      <c r="L511">
        <v>1</v>
      </c>
      <c r="M511">
        <v>3</v>
      </c>
      <c r="N511">
        <v>0</v>
      </c>
    </row>
    <row r="512" spans="1:14">
      <c r="A512">
        <v>510</v>
      </c>
      <c r="B512" t="s">
        <v>652</v>
      </c>
      <c r="C512" t="s">
        <v>700</v>
      </c>
      <c r="D512" t="s">
        <v>701</v>
      </c>
      <c r="E512" t="s">
        <v>22</v>
      </c>
      <c r="F512" t="s">
        <v>608</v>
      </c>
      <c r="G512" t="s">
        <v>122</v>
      </c>
      <c r="H512" t="s">
        <v>619</v>
      </c>
      <c r="I512" t="s">
        <v>20</v>
      </c>
      <c r="J512" t="s">
        <v>703</v>
      </c>
      <c r="K512">
        <v>3</v>
      </c>
      <c r="L512">
        <v>3</v>
      </c>
      <c r="M512">
        <v>2</v>
      </c>
      <c r="N512">
        <v>0</v>
      </c>
    </row>
    <row r="513" spans="1:14">
      <c r="A513">
        <v>511</v>
      </c>
      <c r="B513" t="s">
        <v>652</v>
      </c>
      <c r="C513" t="s">
        <v>700</v>
      </c>
      <c r="D513" t="s">
        <v>701</v>
      </c>
      <c r="E513" t="s">
        <v>22</v>
      </c>
      <c r="F513" t="s">
        <v>608</v>
      </c>
      <c r="G513" t="s">
        <v>122</v>
      </c>
      <c r="H513" t="s">
        <v>619</v>
      </c>
      <c r="I513" t="s">
        <v>20</v>
      </c>
      <c r="J513" t="s">
        <v>704</v>
      </c>
      <c r="K513">
        <v>3</v>
      </c>
      <c r="L513">
        <v>3</v>
      </c>
      <c r="M513">
        <v>1</v>
      </c>
      <c r="N513">
        <v>0</v>
      </c>
    </row>
    <row r="514" spans="1:14">
      <c r="A514">
        <v>512</v>
      </c>
      <c r="B514" t="s">
        <v>652</v>
      </c>
      <c r="C514" t="s">
        <v>700</v>
      </c>
      <c r="D514" t="s">
        <v>701</v>
      </c>
      <c r="E514" t="s">
        <v>34</v>
      </c>
      <c r="F514" t="s">
        <v>608</v>
      </c>
      <c r="G514" t="s">
        <v>26</v>
      </c>
      <c r="H514" t="s">
        <v>619</v>
      </c>
      <c r="I514" t="s">
        <v>41</v>
      </c>
      <c r="J514" t="s">
        <v>705</v>
      </c>
      <c r="K514">
        <v>4</v>
      </c>
      <c r="L514">
        <v>3</v>
      </c>
      <c r="M514">
        <v>1</v>
      </c>
      <c r="N514">
        <v>0</v>
      </c>
    </row>
    <row r="515" spans="1:14">
      <c r="A515">
        <v>513</v>
      </c>
      <c r="B515" t="s">
        <v>652</v>
      </c>
      <c r="C515" t="s">
        <v>700</v>
      </c>
      <c r="D515" t="s">
        <v>701</v>
      </c>
      <c r="E515" t="s">
        <v>34</v>
      </c>
      <c r="F515" t="s">
        <v>608</v>
      </c>
      <c r="G515" t="s">
        <v>26</v>
      </c>
      <c r="H515" t="s">
        <v>619</v>
      </c>
      <c r="I515" t="s">
        <v>43</v>
      </c>
      <c r="J515" t="s">
        <v>707</v>
      </c>
      <c r="K515">
        <v>3</v>
      </c>
      <c r="L515">
        <v>5</v>
      </c>
      <c r="M515">
        <v>1</v>
      </c>
      <c r="N515">
        <v>0</v>
      </c>
    </row>
    <row r="516" spans="1:14">
      <c r="A516">
        <v>514</v>
      </c>
      <c r="B516" t="s">
        <v>652</v>
      </c>
      <c r="C516" t="s">
        <v>700</v>
      </c>
      <c r="D516" t="s">
        <v>701</v>
      </c>
      <c r="E516" t="s">
        <v>34</v>
      </c>
      <c r="F516" t="s">
        <v>608</v>
      </c>
      <c r="G516" t="s">
        <v>122</v>
      </c>
      <c r="H516" t="s">
        <v>619</v>
      </c>
      <c r="I516" t="s">
        <v>43</v>
      </c>
      <c r="J516" t="s">
        <v>708</v>
      </c>
      <c r="K516">
        <v>4</v>
      </c>
      <c r="L516">
        <v>3</v>
      </c>
      <c r="M516">
        <v>1</v>
      </c>
      <c r="N516">
        <v>0</v>
      </c>
    </row>
    <row r="517" spans="1:14">
      <c r="A517">
        <v>515</v>
      </c>
      <c r="B517" t="s">
        <v>652</v>
      </c>
      <c r="C517" t="s">
        <v>700</v>
      </c>
      <c r="D517" t="s">
        <v>701</v>
      </c>
      <c r="E517" t="s">
        <v>34</v>
      </c>
      <c r="F517" t="s">
        <v>608</v>
      </c>
      <c r="G517" t="s">
        <v>26</v>
      </c>
      <c r="H517" t="s">
        <v>619</v>
      </c>
      <c r="I517" t="s">
        <v>41</v>
      </c>
      <c r="J517" t="s">
        <v>709</v>
      </c>
      <c r="K517">
        <v>5</v>
      </c>
      <c r="L517">
        <v>3</v>
      </c>
      <c r="M517">
        <v>1</v>
      </c>
      <c r="N517">
        <v>0</v>
      </c>
    </row>
    <row r="518" spans="1:14">
      <c r="A518">
        <v>516</v>
      </c>
      <c r="B518" t="s">
        <v>652</v>
      </c>
      <c r="C518" t="s">
        <v>671</v>
      </c>
      <c r="D518" t="s">
        <v>710</v>
      </c>
      <c r="E518" t="s">
        <v>34</v>
      </c>
      <c r="F518" t="s">
        <v>608</v>
      </c>
      <c r="G518" t="s">
        <v>26</v>
      </c>
      <c r="H518" t="s">
        <v>619</v>
      </c>
      <c r="I518" t="s">
        <v>53</v>
      </c>
      <c r="J518" t="s">
        <v>712</v>
      </c>
      <c r="K518">
        <v>6</v>
      </c>
      <c r="L518">
        <v>2</v>
      </c>
      <c r="M518">
        <v>2</v>
      </c>
      <c r="N518">
        <v>0</v>
      </c>
    </row>
    <row r="519" spans="1:14">
      <c r="A519">
        <v>517</v>
      </c>
      <c r="B519" t="s">
        <v>652</v>
      </c>
      <c r="C519" t="s">
        <v>671</v>
      </c>
      <c r="D519" t="s">
        <v>710</v>
      </c>
      <c r="E519" t="s">
        <v>34</v>
      </c>
      <c r="F519" t="s">
        <v>608</v>
      </c>
      <c r="G519" t="s">
        <v>26</v>
      </c>
      <c r="H519" t="s">
        <v>619</v>
      </c>
      <c r="I519" t="s">
        <v>41</v>
      </c>
      <c r="J519" t="s">
        <v>714</v>
      </c>
      <c r="K519">
        <v>5</v>
      </c>
      <c r="L519">
        <v>3</v>
      </c>
      <c r="M519">
        <v>2</v>
      </c>
      <c r="N519">
        <v>0</v>
      </c>
    </row>
    <row r="520" spans="1:14">
      <c r="A520">
        <v>518</v>
      </c>
      <c r="B520" t="s">
        <v>652</v>
      </c>
      <c r="C520" t="s">
        <v>671</v>
      </c>
      <c r="D520" t="s">
        <v>710</v>
      </c>
      <c r="E520" t="s">
        <v>34</v>
      </c>
      <c r="F520" t="s">
        <v>608</v>
      </c>
      <c r="G520" t="s">
        <v>26</v>
      </c>
      <c r="H520" t="s">
        <v>619</v>
      </c>
      <c r="I520" t="s">
        <v>41</v>
      </c>
      <c r="J520" t="s">
        <v>715</v>
      </c>
      <c r="K520">
        <v>6</v>
      </c>
      <c r="L520">
        <v>3</v>
      </c>
      <c r="M520">
        <v>2</v>
      </c>
      <c r="N520">
        <v>0</v>
      </c>
    </row>
    <row r="521" spans="1:14">
      <c r="A521">
        <v>519</v>
      </c>
      <c r="B521" t="s">
        <v>652</v>
      </c>
      <c r="C521" t="s">
        <v>671</v>
      </c>
      <c r="D521" t="s">
        <v>710</v>
      </c>
      <c r="E521" t="s">
        <v>52</v>
      </c>
      <c r="F521" t="s">
        <v>608</v>
      </c>
      <c r="G521" t="s">
        <v>26</v>
      </c>
      <c r="H521" t="s">
        <v>619</v>
      </c>
      <c r="I521" t="s">
        <v>41</v>
      </c>
      <c r="J521" t="s">
        <v>716</v>
      </c>
      <c r="K521">
        <v>8</v>
      </c>
      <c r="L521">
        <v>3</v>
      </c>
      <c r="M521">
        <v>4</v>
      </c>
      <c r="N521">
        <v>0</v>
      </c>
    </row>
    <row r="522" spans="1:14">
      <c r="A522">
        <v>520</v>
      </c>
      <c r="B522" t="s">
        <v>652</v>
      </c>
      <c r="C522" t="s">
        <v>671</v>
      </c>
      <c r="D522" t="s">
        <v>710</v>
      </c>
      <c r="E522" t="s">
        <v>52</v>
      </c>
      <c r="F522" t="s">
        <v>608</v>
      </c>
      <c r="G522" t="s">
        <v>47</v>
      </c>
      <c r="H522" t="s">
        <v>619</v>
      </c>
      <c r="I522" t="s">
        <v>41</v>
      </c>
      <c r="J522" t="s">
        <v>717</v>
      </c>
      <c r="K522">
        <v>9</v>
      </c>
      <c r="L522">
        <v>1</v>
      </c>
      <c r="M522">
        <v>2</v>
      </c>
      <c r="N522">
        <v>0</v>
      </c>
    </row>
    <row r="523" spans="1:14">
      <c r="A523">
        <v>521</v>
      </c>
      <c r="B523" t="s">
        <v>652</v>
      </c>
      <c r="C523" t="s">
        <v>671</v>
      </c>
      <c r="D523" t="s">
        <v>710</v>
      </c>
      <c r="E523" t="s">
        <v>52</v>
      </c>
      <c r="F523" t="s">
        <v>608</v>
      </c>
      <c r="G523" t="s">
        <v>47</v>
      </c>
      <c r="H523" t="s">
        <v>1687</v>
      </c>
      <c r="I523" t="s">
        <v>41</v>
      </c>
      <c r="J523" t="s">
        <v>719</v>
      </c>
      <c r="K523">
        <v>8</v>
      </c>
      <c r="L523">
        <v>3</v>
      </c>
      <c r="M523">
        <v>2</v>
      </c>
      <c r="N523">
        <v>0</v>
      </c>
    </row>
    <row r="524" spans="1:14">
      <c r="A524">
        <v>522</v>
      </c>
      <c r="B524" t="s">
        <v>652</v>
      </c>
      <c r="C524" t="s">
        <v>671</v>
      </c>
      <c r="D524" t="s">
        <v>710</v>
      </c>
      <c r="E524" t="s">
        <v>52</v>
      </c>
      <c r="F524" t="s">
        <v>608</v>
      </c>
      <c r="G524" t="s">
        <v>47</v>
      </c>
      <c r="H524" t="s">
        <v>1687</v>
      </c>
      <c r="I524" t="s">
        <v>41</v>
      </c>
      <c r="J524" t="s">
        <v>720</v>
      </c>
      <c r="K524">
        <v>7</v>
      </c>
      <c r="L524">
        <v>7</v>
      </c>
      <c r="M524">
        <v>3</v>
      </c>
      <c r="N524">
        <v>0</v>
      </c>
    </row>
    <row r="525" spans="1:14">
      <c r="A525">
        <v>523</v>
      </c>
      <c r="B525" t="s">
        <v>652</v>
      </c>
      <c r="C525" t="s">
        <v>671</v>
      </c>
      <c r="D525" t="s">
        <v>710</v>
      </c>
      <c r="E525" t="s">
        <v>52</v>
      </c>
      <c r="F525" t="s">
        <v>608</v>
      </c>
      <c r="G525" t="s">
        <v>35</v>
      </c>
      <c r="H525" t="s">
        <v>1687</v>
      </c>
      <c r="I525" t="s">
        <v>41</v>
      </c>
      <c r="J525" t="s">
        <v>721</v>
      </c>
      <c r="K525">
        <v>4</v>
      </c>
      <c r="L525">
        <v>3</v>
      </c>
      <c r="M525">
        <v>3</v>
      </c>
      <c r="N525">
        <v>0</v>
      </c>
    </row>
    <row r="526" spans="1:14">
      <c r="A526">
        <v>524</v>
      </c>
      <c r="B526" t="s">
        <v>652</v>
      </c>
      <c r="C526" t="s">
        <v>671</v>
      </c>
      <c r="D526" t="s">
        <v>710</v>
      </c>
      <c r="E526" t="s">
        <v>52</v>
      </c>
      <c r="F526" t="s">
        <v>608</v>
      </c>
      <c r="G526" t="s">
        <v>35</v>
      </c>
      <c r="H526" t="s">
        <v>1687</v>
      </c>
      <c r="I526" t="s">
        <v>41</v>
      </c>
      <c r="J526" t="s">
        <v>722</v>
      </c>
      <c r="K526">
        <v>4</v>
      </c>
      <c r="L526">
        <v>3</v>
      </c>
      <c r="M526">
        <v>3</v>
      </c>
      <c r="N526">
        <v>0</v>
      </c>
    </row>
    <row r="527" spans="1:14">
      <c r="A527">
        <v>525</v>
      </c>
      <c r="B527" t="s">
        <v>652</v>
      </c>
      <c r="C527" t="s">
        <v>671</v>
      </c>
      <c r="D527" t="s">
        <v>672</v>
      </c>
      <c r="E527" t="s">
        <v>14</v>
      </c>
      <c r="F527" t="s">
        <v>608</v>
      </c>
      <c r="G527" t="s">
        <v>35</v>
      </c>
      <c r="H527" t="s">
        <v>718</v>
      </c>
      <c r="I527" t="s">
        <v>27</v>
      </c>
      <c r="J527" t="s">
        <v>723</v>
      </c>
      <c r="K527">
        <v>6</v>
      </c>
      <c r="L527">
        <v>6</v>
      </c>
      <c r="M527">
        <v>2</v>
      </c>
      <c r="N527">
        <v>0</v>
      </c>
    </row>
    <row r="528" spans="1:14">
      <c r="A528">
        <v>526</v>
      </c>
      <c r="B528" t="s">
        <v>652</v>
      </c>
      <c r="C528" t="s">
        <v>671</v>
      </c>
      <c r="D528" t="s">
        <v>672</v>
      </c>
      <c r="E528" t="s">
        <v>14</v>
      </c>
      <c r="F528" t="s">
        <v>608</v>
      </c>
      <c r="G528" t="s">
        <v>26</v>
      </c>
      <c r="H528" t="s">
        <v>718</v>
      </c>
      <c r="I528" t="s">
        <v>41</v>
      </c>
      <c r="J528" t="s">
        <v>724</v>
      </c>
      <c r="K528">
        <v>8</v>
      </c>
      <c r="L528">
        <v>7</v>
      </c>
      <c r="M528">
        <v>2</v>
      </c>
      <c r="N528">
        <v>0</v>
      </c>
    </row>
    <row r="529" spans="1:14">
      <c r="A529">
        <v>527</v>
      </c>
      <c r="B529" t="s">
        <v>652</v>
      </c>
      <c r="C529" t="s">
        <v>671</v>
      </c>
      <c r="D529" t="s">
        <v>672</v>
      </c>
      <c r="E529" t="s">
        <v>14</v>
      </c>
      <c r="F529" t="s">
        <v>608</v>
      </c>
      <c r="G529" t="s">
        <v>26</v>
      </c>
      <c r="H529" t="s">
        <v>718</v>
      </c>
      <c r="I529" t="s">
        <v>212</v>
      </c>
      <c r="J529" t="s">
        <v>725</v>
      </c>
      <c r="K529">
        <v>8</v>
      </c>
      <c r="L529">
        <v>5</v>
      </c>
      <c r="M529">
        <v>1</v>
      </c>
      <c r="N529">
        <v>0</v>
      </c>
    </row>
    <row r="530" spans="1:14">
      <c r="A530">
        <v>528</v>
      </c>
      <c r="B530" t="s">
        <v>652</v>
      </c>
      <c r="C530" t="s">
        <v>671</v>
      </c>
      <c r="D530" t="s">
        <v>672</v>
      </c>
      <c r="E530" t="s">
        <v>52</v>
      </c>
      <c r="F530" t="s">
        <v>608</v>
      </c>
      <c r="G530" t="s">
        <v>47</v>
      </c>
      <c r="H530" t="s">
        <v>718</v>
      </c>
      <c r="I530" t="s">
        <v>41</v>
      </c>
      <c r="J530" t="s">
        <v>726</v>
      </c>
      <c r="K530">
        <v>9</v>
      </c>
      <c r="L530">
        <v>2</v>
      </c>
      <c r="M530">
        <v>1</v>
      </c>
      <c r="N530">
        <v>0</v>
      </c>
    </row>
    <row r="531" spans="1:14">
      <c r="A531">
        <v>529</v>
      </c>
      <c r="B531" t="s">
        <v>652</v>
      </c>
      <c r="C531" t="s">
        <v>671</v>
      </c>
      <c r="D531" t="s">
        <v>672</v>
      </c>
      <c r="E531" t="s">
        <v>14</v>
      </c>
      <c r="F531" t="s">
        <v>1686</v>
      </c>
      <c r="G531" t="s">
        <v>26</v>
      </c>
      <c r="H531" t="s">
        <v>718</v>
      </c>
      <c r="I531" t="s">
        <v>684</v>
      </c>
      <c r="J531" t="s">
        <v>727</v>
      </c>
      <c r="K531">
        <v>8</v>
      </c>
      <c r="L531">
        <v>16</v>
      </c>
      <c r="M531">
        <v>10</v>
      </c>
      <c r="N531">
        <v>0</v>
      </c>
    </row>
    <row r="532" spans="1:14">
      <c r="A532">
        <v>530</v>
      </c>
      <c r="B532" t="s">
        <v>652</v>
      </c>
      <c r="C532" t="s">
        <v>671</v>
      </c>
      <c r="D532" t="s">
        <v>672</v>
      </c>
      <c r="E532" t="s">
        <v>14</v>
      </c>
      <c r="F532" t="s">
        <v>1686</v>
      </c>
      <c r="G532" t="s">
        <v>35</v>
      </c>
      <c r="H532" t="s">
        <v>718</v>
      </c>
      <c r="I532" t="s">
        <v>684</v>
      </c>
      <c r="J532" t="s">
        <v>728</v>
      </c>
      <c r="K532">
        <v>8</v>
      </c>
      <c r="L532">
        <v>14</v>
      </c>
      <c r="M532">
        <v>8</v>
      </c>
      <c r="N532">
        <v>0</v>
      </c>
    </row>
    <row r="533" spans="1:14">
      <c r="A533">
        <v>531</v>
      </c>
      <c r="B533" t="s">
        <v>652</v>
      </c>
      <c r="C533" t="s">
        <v>671</v>
      </c>
      <c r="D533" t="s">
        <v>672</v>
      </c>
      <c r="E533" t="s">
        <v>14</v>
      </c>
      <c r="F533" t="s">
        <v>1686</v>
      </c>
      <c r="G533" t="s">
        <v>26</v>
      </c>
      <c r="H533" t="s">
        <v>718</v>
      </c>
      <c r="I533" t="s">
        <v>352</v>
      </c>
      <c r="J533" t="s">
        <v>729</v>
      </c>
      <c r="K533">
        <v>8</v>
      </c>
      <c r="L533">
        <v>8</v>
      </c>
      <c r="M533">
        <v>5</v>
      </c>
      <c r="N533">
        <v>0</v>
      </c>
    </row>
    <row r="534" spans="1:14">
      <c r="A534">
        <v>532</v>
      </c>
      <c r="B534" t="s">
        <v>652</v>
      </c>
      <c r="C534" t="s">
        <v>671</v>
      </c>
      <c r="D534" t="s">
        <v>672</v>
      </c>
      <c r="E534" t="s">
        <v>34</v>
      </c>
      <c r="F534" t="s">
        <v>1686</v>
      </c>
      <c r="G534" t="s">
        <v>47</v>
      </c>
      <c r="H534" t="s">
        <v>718</v>
      </c>
      <c r="I534" t="s">
        <v>43</v>
      </c>
      <c r="J534" t="s">
        <v>1688</v>
      </c>
      <c r="K534">
        <v>7</v>
      </c>
      <c r="L534">
        <v>9</v>
      </c>
      <c r="M534">
        <v>6</v>
      </c>
      <c r="N534">
        <v>0</v>
      </c>
    </row>
    <row r="535" spans="1:14">
      <c r="A535">
        <v>533</v>
      </c>
      <c r="B535" t="s">
        <v>652</v>
      </c>
      <c r="C535" t="s">
        <v>671</v>
      </c>
      <c r="D535" t="s">
        <v>672</v>
      </c>
      <c r="E535" t="s">
        <v>14</v>
      </c>
      <c r="F535" t="s">
        <v>608</v>
      </c>
      <c r="G535" t="s">
        <v>47</v>
      </c>
      <c r="H535" t="s">
        <v>718</v>
      </c>
      <c r="I535" t="s">
        <v>684</v>
      </c>
      <c r="J535" t="s">
        <v>731</v>
      </c>
      <c r="K535">
        <v>9</v>
      </c>
      <c r="L535">
        <v>17</v>
      </c>
      <c r="M535">
        <v>12</v>
      </c>
      <c r="N535">
        <v>0</v>
      </c>
    </row>
    <row r="536" spans="1:14">
      <c r="A536">
        <v>534</v>
      </c>
      <c r="B536" t="s">
        <v>652</v>
      </c>
      <c r="C536" t="s">
        <v>671</v>
      </c>
      <c r="D536" t="s">
        <v>672</v>
      </c>
      <c r="E536" t="s">
        <v>14</v>
      </c>
      <c r="F536" t="s">
        <v>608</v>
      </c>
      <c r="G536" t="s">
        <v>47</v>
      </c>
      <c r="H536" t="s">
        <v>718</v>
      </c>
      <c r="I536" t="s">
        <v>686</v>
      </c>
      <c r="J536" t="s">
        <v>732</v>
      </c>
      <c r="K536">
        <v>9</v>
      </c>
      <c r="L536">
        <v>2</v>
      </c>
      <c r="M536">
        <v>5</v>
      </c>
      <c r="N536">
        <v>0</v>
      </c>
    </row>
    <row r="537" spans="1:14">
      <c r="A537">
        <v>535</v>
      </c>
      <c r="B537" t="s">
        <v>652</v>
      </c>
      <c r="C537" t="s">
        <v>671</v>
      </c>
      <c r="D537" t="s">
        <v>672</v>
      </c>
      <c r="E537" t="s">
        <v>14</v>
      </c>
      <c r="F537" t="s">
        <v>608</v>
      </c>
      <c r="G537" t="s">
        <v>26</v>
      </c>
      <c r="H537" t="s">
        <v>718</v>
      </c>
      <c r="I537" t="s">
        <v>684</v>
      </c>
      <c r="J537" t="s">
        <v>733</v>
      </c>
      <c r="K537">
        <v>7</v>
      </c>
      <c r="L537">
        <v>12</v>
      </c>
      <c r="M537">
        <v>7</v>
      </c>
      <c r="N537">
        <v>0</v>
      </c>
    </row>
    <row r="538" spans="1:14">
      <c r="A538">
        <v>536</v>
      </c>
      <c r="B538" t="s">
        <v>652</v>
      </c>
      <c r="C538" t="s">
        <v>671</v>
      </c>
      <c r="D538" t="s">
        <v>734</v>
      </c>
      <c r="E538" t="s">
        <v>14</v>
      </c>
      <c r="F538" t="s">
        <v>1686</v>
      </c>
      <c r="G538" t="s">
        <v>26</v>
      </c>
      <c r="H538" t="s">
        <v>735</v>
      </c>
      <c r="I538" t="s">
        <v>41</v>
      </c>
      <c r="J538" t="s">
        <v>736</v>
      </c>
      <c r="K538">
        <v>8</v>
      </c>
      <c r="L538">
        <v>2</v>
      </c>
      <c r="M538">
        <v>6</v>
      </c>
      <c r="N538">
        <v>0</v>
      </c>
    </row>
    <row r="539" spans="1:14">
      <c r="A539">
        <v>537</v>
      </c>
      <c r="B539" t="s">
        <v>652</v>
      </c>
      <c r="C539" t="s">
        <v>671</v>
      </c>
      <c r="D539" t="s">
        <v>734</v>
      </c>
      <c r="E539" t="s">
        <v>52</v>
      </c>
      <c r="F539" t="s">
        <v>1686</v>
      </c>
      <c r="G539" t="s">
        <v>47</v>
      </c>
      <c r="H539" t="s">
        <v>735</v>
      </c>
      <c r="I539" t="s">
        <v>41</v>
      </c>
      <c r="J539" t="s">
        <v>737</v>
      </c>
      <c r="K539">
        <v>9</v>
      </c>
      <c r="L539">
        <v>1</v>
      </c>
      <c r="M539">
        <v>6</v>
      </c>
      <c r="N539">
        <v>0</v>
      </c>
    </row>
    <row r="540" spans="1:14">
      <c r="A540">
        <v>538</v>
      </c>
      <c r="B540" t="s">
        <v>652</v>
      </c>
      <c r="C540" t="s">
        <v>671</v>
      </c>
      <c r="D540" t="s">
        <v>734</v>
      </c>
      <c r="E540" t="s">
        <v>52</v>
      </c>
      <c r="F540" t="s">
        <v>608</v>
      </c>
      <c r="G540" t="s">
        <v>47</v>
      </c>
      <c r="H540" t="s">
        <v>735</v>
      </c>
      <c r="I540" t="s">
        <v>103</v>
      </c>
      <c r="J540" t="s">
        <v>738</v>
      </c>
      <c r="K540">
        <v>8</v>
      </c>
      <c r="L540">
        <v>1</v>
      </c>
      <c r="M540">
        <v>2</v>
      </c>
      <c r="N540">
        <v>0</v>
      </c>
    </row>
    <row r="541" spans="1:14">
      <c r="A541">
        <v>539</v>
      </c>
      <c r="B541" t="s">
        <v>652</v>
      </c>
      <c r="C541" t="s">
        <v>739</v>
      </c>
      <c r="D541" t="s">
        <v>740</v>
      </c>
      <c r="E541" t="s">
        <v>34</v>
      </c>
      <c r="F541" t="s">
        <v>608</v>
      </c>
      <c r="G541" t="s">
        <v>75</v>
      </c>
      <c r="H541" t="s">
        <v>741</v>
      </c>
      <c r="I541" t="s">
        <v>53</v>
      </c>
      <c r="J541" t="s">
        <v>742</v>
      </c>
      <c r="K541">
        <v>7</v>
      </c>
      <c r="L541">
        <v>7</v>
      </c>
      <c r="M541">
        <v>3</v>
      </c>
      <c r="N541">
        <v>0</v>
      </c>
    </row>
    <row r="542" spans="1:14">
      <c r="A542">
        <v>540</v>
      </c>
      <c r="B542" t="s">
        <v>652</v>
      </c>
      <c r="C542" t="s">
        <v>739</v>
      </c>
      <c r="D542" t="s">
        <v>740</v>
      </c>
      <c r="E542" t="s">
        <v>52</v>
      </c>
      <c r="F542" t="s">
        <v>608</v>
      </c>
      <c r="G542" t="s">
        <v>75</v>
      </c>
      <c r="H542" t="s">
        <v>741</v>
      </c>
      <c r="I542" t="s">
        <v>53</v>
      </c>
      <c r="J542" t="s">
        <v>743</v>
      </c>
      <c r="K542">
        <v>9</v>
      </c>
      <c r="L542">
        <v>4</v>
      </c>
      <c r="M542">
        <v>2</v>
      </c>
      <c r="N542">
        <v>0</v>
      </c>
    </row>
    <row r="543" spans="1:14">
      <c r="A543">
        <v>541</v>
      </c>
      <c r="B543" t="s">
        <v>652</v>
      </c>
      <c r="C543" t="s">
        <v>739</v>
      </c>
      <c r="D543" t="s">
        <v>744</v>
      </c>
      <c r="E543" t="s">
        <v>34</v>
      </c>
      <c r="F543" t="s">
        <v>608</v>
      </c>
      <c r="G543" t="s">
        <v>75</v>
      </c>
      <c r="H543" t="s">
        <v>741</v>
      </c>
      <c r="I543" t="s">
        <v>684</v>
      </c>
      <c r="J543" t="s">
        <v>745</v>
      </c>
      <c r="K543">
        <v>6</v>
      </c>
      <c r="L543">
        <v>5</v>
      </c>
      <c r="M543">
        <v>3</v>
      </c>
      <c r="N543">
        <v>0</v>
      </c>
    </row>
    <row r="544" spans="1:14">
      <c r="A544">
        <v>542</v>
      </c>
      <c r="B544" t="s">
        <v>652</v>
      </c>
      <c r="C544" t="s">
        <v>739</v>
      </c>
      <c r="D544" t="s">
        <v>746</v>
      </c>
      <c r="E544" t="s">
        <v>52</v>
      </c>
      <c r="F544" t="s">
        <v>747</v>
      </c>
      <c r="G544" t="s">
        <v>75</v>
      </c>
      <c r="H544" t="s">
        <v>748</v>
      </c>
      <c r="I544" t="s">
        <v>43</v>
      </c>
      <c r="J544" t="s">
        <v>749</v>
      </c>
      <c r="K544">
        <v>8</v>
      </c>
      <c r="L544">
        <v>12</v>
      </c>
      <c r="M544">
        <v>7</v>
      </c>
      <c r="N544">
        <v>0</v>
      </c>
    </row>
    <row r="545" spans="1:14">
      <c r="A545">
        <v>543</v>
      </c>
      <c r="B545" t="s">
        <v>652</v>
      </c>
      <c r="C545" t="s">
        <v>739</v>
      </c>
      <c r="D545" t="s">
        <v>750</v>
      </c>
      <c r="E545" t="s">
        <v>34</v>
      </c>
      <c r="F545" t="s">
        <v>747</v>
      </c>
      <c r="G545" t="s">
        <v>75</v>
      </c>
      <c r="H545" t="s">
        <v>751</v>
      </c>
      <c r="I545" t="s">
        <v>684</v>
      </c>
      <c r="J545" t="s">
        <v>750</v>
      </c>
      <c r="K545">
        <v>3</v>
      </c>
      <c r="L545">
        <v>19</v>
      </c>
      <c r="M545">
        <v>8</v>
      </c>
      <c r="N545">
        <v>0</v>
      </c>
    </row>
    <row r="546" spans="1:14">
      <c r="A546">
        <v>544</v>
      </c>
      <c r="B546" t="s">
        <v>652</v>
      </c>
      <c r="C546" t="s">
        <v>739</v>
      </c>
      <c r="D546" t="s">
        <v>750</v>
      </c>
      <c r="E546" t="s">
        <v>34</v>
      </c>
      <c r="F546" t="s">
        <v>747</v>
      </c>
      <c r="G546" t="s">
        <v>75</v>
      </c>
      <c r="H546" t="s">
        <v>751</v>
      </c>
      <c r="I546" t="s">
        <v>352</v>
      </c>
      <c r="J546" t="s">
        <v>752</v>
      </c>
      <c r="K546">
        <v>3</v>
      </c>
      <c r="L546">
        <v>16</v>
      </c>
      <c r="M546">
        <v>6</v>
      </c>
      <c r="N546">
        <v>0</v>
      </c>
    </row>
    <row r="547" spans="1:14">
      <c r="A547">
        <v>545</v>
      </c>
      <c r="B547" t="s">
        <v>652</v>
      </c>
      <c r="C547" t="s">
        <v>739</v>
      </c>
      <c r="D547" t="s">
        <v>750</v>
      </c>
      <c r="E547" t="s">
        <v>22</v>
      </c>
      <c r="F547" t="s">
        <v>747</v>
      </c>
      <c r="G547" t="s">
        <v>75</v>
      </c>
      <c r="H547" t="s">
        <v>751</v>
      </c>
      <c r="I547" t="s">
        <v>352</v>
      </c>
      <c r="J547" t="s">
        <v>753</v>
      </c>
      <c r="K547">
        <v>7</v>
      </c>
      <c r="L547">
        <v>7</v>
      </c>
      <c r="M547">
        <v>3</v>
      </c>
      <c r="N547">
        <v>0</v>
      </c>
    </row>
    <row r="548" spans="1:14">
      <c r="A548">
        <v>546</v>
      </c>
      <c r="B548" t="s">
        <v>652</v>
      </c>
      <c r="C548" t="s">
        <v>739</v>
      </c>
      <c r="D548" t="s">
        <v>750</v>
      </c>
      <c r="E548" t="s">
        <v>14</v>
      </c>
      <c r="F548" t="s">
        <v>747</v>
      </c>
      <c r="G548" t="s">
        <v>75</v>
      </c>
      <c r="H548" t="s">
        <v>751</v>
      </c>
      <c r="I548" t="s">
        <v>103</v>
      </c>
      <c r="J548" t="s">
        <v>754</v>
      </c>
      <c r="K548">
        <v>8</v>
      </c>
      <c r="L548">
        <v>12</v>
      </c>
      <c r="M548">
        <v>6</v>
      </c>
      <c r="N548">
        <v>0</v>
      </c>
    </row>
    <row r="549" spans="1:14">
      <c r="A549">
        <v>547</v>
      </c>
      <c r="B549" t="s">
        <v>652</v>
      </c>
      <c r="C549" t="s">
        <v>739</v>
      </c>
      <c r="D549" t="s">
        <v>744</v>
      </c>
      <c r="E549" t="s">
        <v>52</v>
      </c>
      <c r="F549" t="s">
        <v>747</v>
      </c>
      <c r="G549" t="s">
        <v>75</v>
      </c>
      <c r="H549" t="s">
        <v>741</v>
      </c>
      <c r="I549" t="s">
        <v>352</v>
      </c>
      <c r="J549" t="s">
        <v>744</v>
      </c>
      <c r="K549">
        <v>8</v>
      </c>
      <c r="L549">
        <v>7</v>
      </c>
      <c r="M549">
        <v>4</v>
      </c>
      <c r="N549">
        <v>0</v>
      </c>
    </row>
    <row r="550" spans="1:14">
      <c r="A550">
        <v>548</v>
      </c>
      <c r="B550" t="s">
        <v>652</v>
      </c>
      <c r="C550" t="s">
        <v>739</v>
      </c>
      <c r="D550" t="s">
        <v>744</v>
      </c>
      <c r="E550" t="s">
        <v>34</v>
      </c>
      <c r="F550" t="s">
        <v>747</v>
      </c>
      <c r="G550" t="s">
        <v>75</v>
      </c>
      <c r="H550" t="s">
        <v>755</v>
      </c>
      <c r="I550" t="s">
        <v>684</v>
      </c>
      <c r="J550" t="s">
        <v>756</v>
      </c>
      <c r="K550">
        <v>6</v>
      </c>
      <c r="L550">
        <v>9</v>
      </c>
      <c r="M550">
        <v>3</v>
      </c>
      <c r="N550">
        <v>0</v>
      </c>
    </row>
    <row r="551" spans="1:14">
      <c r="A551">
        <v>549</v>
      </c>
      <c r="B551" t="s">
        <v>652</v>
      </c>
      <c r="C551" t="s">
        <v>739</v>
      </c>
      <c r="D551" t="s">
        <v>757</v>
      </c>
      <c r="E551" t="s">
        <v>22</v>
      </c>
      <c r="F551" t="s">
        <v>747</v>
      </c>
      <c r="G551" t="s">
        <v>75</v>
      </c>
      <c r="H551" t="s">
        <v>755</v>
      </c>
      <c r="I551" t="s">
        <v>686</v>
      </c>
      <c r="J551" t="s">
        <v>758</v>
      </c>
      <c r="K551">
        <v>5</v>
      </c>
      <c r="L551">
        <v>8</v>
      </c>
      <c r="M551">
        <v>3</v>
      </c>
      <c r="N551">
        <v>0</v>
      </c>
    </row>
    <row r="552" spans="1:14">
      <c r="A552">
        <v>550</v>
      </c>
      <c r="B552" t="s">
        <v>652</v>
      </c>
      <c r="C552" t="s">
        <v>739</v>
      </c>
      <c r="D552" t="s">
        <v>759</v>
      </c>
      <c r="E552" t="s">
        <v>14</v>
      </c>
      <c r="F552" t="s">
        <v>747</v>
      </c>
      <c r="G552" t="s">
        <v>75</v>
      </c>
      <c r="H552" t="s">
        <v>755</v>
      </c>
      <c r="I552" t="s">
        <v>686</v>
      </c>
      <c r="J552" t="s">
        <v>760</v>
      </c>
      <c r="K552">
        <v>7</v>
      </c>
      <c r="L552">
        <v>12</v>
      </c>
      <c r="M552">
        <v>7</v>
      </c>
      <c r="N552">
        <v>0</v>
      </c>
    </row>
    <row r="553" spans="1:14">
      <c r="A553">
        <v>551</v>
      </c>
      <c r="B553" t="s">
        <v>652</v>
      </c>
      <c r="C553" t="s">
        <v>739</v>
      </c>
      <c r="D553" t="s">
        <v>759</v>
      </c>
      <c r="E553" t="s">
        <v>22</v>
      </c>
      <c r="F553" t="s">
        <v>747</v>
      </c>
      <c r="G553" t="s">
        <v>75</v>
      </c>
      <c r="H553" t="s">
        <v>755</v>
      </c>
      <c r="I553" t="s">
        <v>103</v>
      </c>
      <c r="J553" t="s">
        <v>761</v>
      </c>
      <c r="K553">
        <v>5</v>
      </c>
      <c r="L553">
        <v>8</v>
      </c>
      <c r="M553">
        <v>4</v>
      </c>
      <c r="N553">
        <v>0</v>
      </c>
    </row>
    <row r="554" spans="1:14">
      <c r="A554">
        <v>552</v>
      </c>
      <c r="B554" t="s">
        <v>652</v>
      </c>
      <c r="C554" t="s">
        <v>739</v>
      </c>
      <c r="D554" t="s">
        <v>750</v>
      </c>
      <c r="E554" t="s">
        <v>14</v>
      </c>
      <c r="F554" t="s">
        <v>747</v>
      </c>
      <c r="G554" t="s">
        <v>75</v>
      </c>
      <c r="H554" t="s">
        <v>751</v>
      </c>
      <c r="I554" t="s">
        <v>103</v>
      </c>
      <c r="J554" t="s">
        <v>763</v>
      </c>
      <c r="K554">
        <v>7</v>
      </c>
      <c r="L554">
        <v>8</v>
      </c>
      <c r="M554">
        <v>3</v>
      </c>
      <c r="N554">
        <v>0</v>
      </c>
    </row>
    <row r="555" spans="1:14">
      <c r="A555">
        <v>553</v>
      </c>
      <c r="B555" t="s">
        <v>652</v>
      </c>
      <c r="C555" t="s">
        <v>739</v>
      </c>
      <c r="D555" t="s">
        <v>764</v>
      </c>
      <c r="E555" t="s">
        <v>34</v>
      </c>
      <c r="F555" t="s">
        <v>747</v>
      </c>
      <c r="G555" t="s">
        <v>75</v>
      </c>
      <c r="H555" t="s">
        <v>751</v>
      </c>
      <c r="I555" t="s">
        <v>43</v>
      </c>
      <c r="J555" t="s">
        <v>765</v>
      </c>
      <c r="K555">
        <v>5</v>
      </c>
      <c r="L555">
        <v>5</v>
      </c>
      <c r="M555">
        <v>2</v>
      </c>
      <c r="N555">
        <v>0</v>
      </c>
    </row>
    <row r="556" spans="1:14">
      <c r="A556">
        <v>554</v>
      </c>
      <c r="B556" t="s">
        <v>652</v>
      </c>
      <c r="C556" t="s">
        <v>739</v>
      </c>
      <c r="D556" t="s">
        <v>766</v>
      </c>
      <c r="E556" t="s">
        <v>34</v>
      </c>
      <c r="F556" t="s">
        <v>747</v>
      </c>
      <c r="G556" t="s">
        <v>75</v>
      </c>
      <c r="H556" t="s">
        <v>751</v>
      </c>
      <c r="I556" t="s">
        <v>43</v>
      </c>
      <c r="J556" t="s">
        <v>768</v>
      </c>
      <c r="K556">
        <v>5</v>
      </c>
      <c r="L556">
        <v>7</v>
      </c>
      <c r="M556">
        <v>2</v>
      </c>
      <c r="N556">
        <v>0</v>
      </c>
    </row>
    <row r="557" spans="1:14">
      <c r="A557">
        <v>555</v>
      </c>
      <c r="B557" t="s">
        <v>652</v>
      </c>
      <c r="C557" t="s">
        <v>739</v>
      </c>
      <c r="D557" t="s">
        <v>766</v>
      </c>
      <c r="E557" t="s">
        <v>34</v>
      </c>
      <c r="F557" t="s">
        <v>747</v>
      </c>
      <c r="G557" t="s">
        <v>75</v>
      </c>
      <c r="H557" t="s">
        <v>769</v>
      </c>
      <c r="I557" t="s">
        <v>103</v>
      </c>
      <c r="J557" t="s">
        <v>770</v>
      </c>
      <c r="K557">
        <v>5</v>
      </c>
      <c r="L557">
        <v>5</v>
      </c>
      <c r="M557">
        <v>1</v>
      </c>
      <c r="N557">
        <v>0</v>
      </c>
    </row>
    <row r="558" spans="1:14">
      <c r="A558">
        <v>556</v>
      </c>
      <c r="B558" t="s">
        <v>652</v>
      </c>
      <c r="C558" t="s">
        <v>739</v>
      </c>
      <c r="D558" t="s">
        <v>771</v>
      </c>
      <c r="E558" t="s">
        <v>80</v>
      </c>
      <c r="F558" t="s">
        <v>747</v>
      </c>
      <c r="G558" t="s">
        <v>75</v>
      </c>
      <c r="H558" t="s">
        <v>769</v>
      </c>
      <c r="I558" t="s">
        <v>1587</v>
      </c>
      <c r="J558" t="s">
        <v>772</v>
      </c>
      <c r="K558">
        <v>5</v>
      </c>
      <c r="L558">
        <v>6</v>
      </c>
      <c r="M558">
        <v>2</v>
      </c>
      <c r="N558">
        <v>0</v>
      </c>
    </row>
    <row r="559" spans="1:14">
      <c r="A559">
        <v>557</v>
      </c>
      <c r="B559" t="s">
        <v>652</v>
      </c>
      <c r="C559" t="s">
        <v>739</v>
      </c>
      <c r="D559" t="s">
        <v>771</v>
      </c>
      <c r="E559" t="s">
        <v>80</v>
      </c>
      <c r="F559" t="s">
        <v>747</v>
      </c>
      <c r="G559" t="s">
        <v>75</v>
      </c>
      <c r="H559" t="s">
        <v>769</v>
      </c>
      <c r="I559" t="s">
        <v>684</v>
      </c>
      <c r="J559" t="s">
        <v>773</v>
      </c>
      <c r="K559">
        <v>7</v>
      </c>
      <c r="L559">
        <v>5</v>
      </c>
      <c r="M559">
        <v>3</v>
      </c>
      <c r="N559">
        <v>0</v>
      </c>
    </row>
    <row r="560" spans="1:14">
      <c r="A560">
        <v>558</v>
      </c>
      <c r="B560" t="s">
        <v>652</v>
      </c>
      <c r="C560" t="s">
        <v>739</v>
      </c>
      <c r="D560" t="s">
        <v>771</v>
      </c>
      <c r="E560" t="s">
        <v>80</v>
      </c>
      <c r="F560" t="s">
        <v>747</v>
      </c>
      <c r="G560" t="s">
        <v>75</v>
      </c>
      <c r="H560" t="s">
        <v>769</v>
      </c>
      <c r="I560" t="s">
        <v>686</v>
      </c>
      <c r="J560" t="s">
        <v>774</v>
      </c>
      <c r="K560">
        <v>7</v>
      </c>
      <c r="L560">
        <v>5</v>
      </c>
      <c r="M560">
        <v>4</v>
      </c>
      <c r="N560">
        <v>0</v>
      </c>
    </row>
    <row r="561" spans="1:14">
      <c r="A561">
        <v>559</v>
      </c>
      <c r="B561" t="s">
        <v>652</v>
      </c>
      <c r="C561" t="s">
        <v>739</v>
      </c>
      <c r="D561" t="s">
        <v>764</v>
      </c>
      <c r="E561" t="s">
        <v>34</v>
      </c>
      <c r="F561" t="s">
        <v>747</v>
      </c>
      <c r="G561" t="s">
        <v>75</v>
      </c>
      <c r="H561" t="s">
        <v>751</v>
      </c>
      <c r="I561" t="s">
        <v>775</v>
      </c>
      <c r="J561" t="s">
        <v>776</v>
      </c>
      <c r="K561">
        <v>5</v>
      </c>
      <c r="L561">
        <v>11</v>
      </c>
      <c r="M561">
        <v>5</v>
      </c>
      <c r="N561">
        <v>0</v>
      </c>
    </row>
    <row r="562" spans="1:14">
      <c r="A562">
        <v>560</v>
      </c>
      <c r="B562" t="s">
        <v>652</v>
      </c>
      <c r="C562" t="s">
        <v>739</v>
      </c>
      <c r="D562" t="s">
        <v>777</v>
      </c>
      <c r="E562" t="s">
        <v>34</v>
      </c>
      <c r="F562" t="s">
        <v>747</v>
      </c>
      <c r="G562" t="s">
        <v>75</v>
      </c>
      <c r="H562" t="s">
        <v>769</v>
      </c>
      <c r="I562" t="s">
        <v>103</v>
      </c>
      <c r="J562" t="s">
        <v>778</v>
      </c>
      <c r="K562">
        <v>5</v>
      </c>
      <c r="L562">
        <v>8</v>
      </c>
      <c r="M562">
        <v>5</v>
      </c>
      <c r="N562">
        <v>0</v>
      </c>
    </row>
    <row r="563" spans="1:14">
      <c r="A563">
        <v>561</v>
      </c>
      <c r="B563" t="s">
        <v>652</v>
      </c>
      <c r="C563" t="s">
        <v>739</v>
      </c>
      <c r="D563" t="s">
        <v>777</v>
      </c>
      <c r="E563" t="s">
        <v>22</v>
      </c>
      <c r="F563" t="s">
        <v>747</v>
      </c>
      <c r="G563" t="s">
        <v>75</v>
      </c>
      <c r="H563" t="s">
        <v>769</v>
      </c>
      <c r="I563" t="s">
        <v>775</v>
      </c>
      <c r="J563" t="s">
        <v>779</v>
      </c>
      <c r="K563">
        <v>6</v>
      </c>
      <c r="L563">
        <v>9</v>
      </c>
      <c r="M563">
        <v>3</v>
      </c>
      <c r="N563">
        <v>0</v>
      </c>
    </row>
    <row r="564" spans="1:14">
      <c r="A564">
        <v>562</v>
      </c>
      <c r="B564" t="s">
        <v>652</v>
      </c>
      <c r="C564" t="s">
        <v>739</v>
      </c>
      <c r="D564" t="s">
        <v>764</v>
      </c>
      <c r="E564" t="s">
        <v>34</v>
      </c>
      <c r="F564" t="s">
        <v>747</v>
      </c>
      <c r="G564" t="s">
        <v>75</v>
      </c>
      <c r="H564" t="s">
        <v>751</v>
      </c>
      <c r="I564" t="s">
        <v>775</v>
      </c>
      <c r="J564" t="s">
        <v>780</v>
      </c>
      <c r="K564">
        <v>5</v>
      </c>
      <c r="L564">
        <v>5</v>
      </c>
      <c r="M564">
        <v>2</v>
      </c>
      <c r="N564">
        <v>0</v>
      </c>
    </row>
    <row r="565" spans="1:14">
      <c r="A565">
        <v>563</v>
      </c>
      <c r="B565" t="s">
        <v>652</v>
      </c>
      <c r="C565" t="s">
        <v>739</v>
      </c>
      <c r="D565" t="s">
        <v>764</v>
      </c>
      <c r="E565" t="s">
        <v>14</v>
      </c>
      <c r="F565" t="s">
        <v>747</v>
      </c>
      <c r="G565" t="s">
        <v>75</v>
      </c>
      <c r="H565" t="s">
        <v>781</v>
      </c>
      <c r="I565" t="s">
        <v>212</v>
      </c>
      <c r="J565" t="s">
        <v>782</v>
      </c>
      <c r="K565">
        <v>6</v>
      </c>
      <c r="L565">
        <v>5</v>
      </c>
      <c r="M565">
        <v>2</v>
      </c>
      <c r="N565">
        <v>0</v>
      </c>
    </row>
    <row r="566" spans="1:14">
      <c r="A566">
        <v>564</v>
      </c>
      <c r="B566" t="s">
        <v>652</v>
      </c>
      <c r="C566" t="s">
        <v>739</v>
      </c>
      <c r="D566" t="s">
        <v>777</v>
      </c>
      <c r="E566" t="s">
        <v>22</v>
      </c>
      <c r="F566" t="s">
        <v>747</v>
      </c>
      <c r="G566" t="s">
        <v>75</v>
      </c>
      <c r="H566" t="s">
        <v>781</v>
      </c>
      <c r="I566" t="s">
        <v>686</v>
      </c>
      <c r="J566" t="s">
        <v>783</v>
      </c>
      <c r="K566">
        <v>6</v>
      </c>
      <c r="L566">
        <v>9</v>
      </c>
      <c r="M566">
        <v>3</v>
      </c>
      <c r="N566">
        <v>0</v>
      </c>
    </row>
    <row r="567" spans="1:14">
      <c r="A567">
        <v>565</v>
      </c>
      <c r="B567" t="s">
        <v>652</v>
      </c>
      <c r="C567" t="s">
        <v>739</v>
      </c>
      <c r="D567" t="s">
        <v>777</v>
      </c>
      <c r="E567" t="s">
        <v>22</v>
      </c>
      <c r="F567" t="s">
        <v>747</v>
      </c>
      <c r="G567" t="s">
        <v>75</v>
      </c>
      <c r="H567" t="s">
        <v>781</v>
      </c>
      <c r="I567" t="s">
        <v>684</v>
      </c>
      <c r="J567" t="s">
        <v>784</v>
      </c>
      <c r="K567">
        <v>5</v>
      </c>
      <c r="L567">
        <v>6</v>
      </c>
      <c r="M567">
        <v>2</v>
      </c>
      <c r="N567">
        <v>0</v>
      </c>
    </row>
    <row r="568" spans="1:14">
      <c r="A568">
        <v>566</v>
      </c>
      <c r="B568" t="s">
        <v>652</v>
      </c>
      <c r="C568" t="s">
        <v>739</v>
      </c>
      <c r="D568" t="s">
        <v>759</v>
      </c>
      <c r="E568" t="s">
        <v>14</v>
      </c>
      <c r="F568" t="s">
        <v>747</v>
      </c>
      <c r="G568" t="s">
        <v>75</v>
      </c>
      <c r="H568" t="s">
        <v>781</v>
      </c>
      <c r="I568" t="s">
        <v>103</v>
      </c>
      <c r="J568" t="s">
        <v>759</v>
      </c>
      <c r="K568">
        <v>6</v>
      </c>
      <c r="L568">
        <v>14</v>
      </c>
      <c r="M568">
        <v>8</v>
      </c>
      <c r="N568">
        <v>0</v>
      </c>
    </row>
    <row r="569" spans="1:14">
      <c r="A569">
        <v>567</v>
      </c>
      <c r="B569" t="s">
        <v>652</v>
      </c>
      <c r="C569" t="s">
        <v>739</v>
      </c>
      <c r="D569" t="s">
        <v>785</v>
      </c>
      <c r="E569" t="s">
        <v>14</v>
      </c>
      <c r="F569" t="s">
        <v>747</v>
      </c>
      <c r="G569" t="s">
        <v>75</v>
      </c>
      <c r="H569" t="s">
        <v>1689</v>
      </c>
      <c r="I569" t="s">
        <v>41</v>
      </c>
      <c r="J569" t="s">
        <v>787</v>
      </c>
      <c r="K569">
        <v>7</v>
      </c>
      <c r="L569">
        <v>9</v>
      </c>
      <c r="M569">
        <v>5</v>
      </c>
      <c r="N569">
        <v>0</v>
      </c>
    </row>
    <row r="570" spans="1:14">
      <c r="A570">
        <v>568</v>
      </c>
      <c r="B570" t="s">
        <v>652</v>
      </c>
      <c r="C570" t="s">
        <v>739</v>
      </c>
      <c r="D570" t="s">
        <v>757</v>
      </c>
      <c r="E570" t="s">
        <v>22</v>
      </c>
      <c r="F570" t="s">
        <v>747</v>
      </c>
      <c r="G570" t="s">
        <v>75</v>
      </c>
      <c r="H570" t="s">
        <v>1689</v>
      </c>
      <c r="I570" t="s">
        <v>43</v>
      </c>
      <c r="J570" t="s">
        <v>788</v>
      </c>
      <c r="K570">
        <v>5</v>
      </c>
      <c r="L570">
        <v>6</v>
      </c>
      <c r="M570">
        <v>3</v>
      </c>
      <c r="N570">
        <v>0</v>
      </c>
    </row>
    <row r="571" spans="1:14">
      <c r="A571">
        <v>569</v>
      </c>
      <c r="B571" t="s">
        <v>652</v>
      </c>
      <c r="C571" t="s">
        <v>739</v>
      </c>
      <c r="D571" t="s">
        <v>757</v>
      </c>
      <c r="E571" t="s">
        <v>22</v>
      </c>
      <c r="F571" t="s">
        <v>747</v>
      </c>
      <c r="G571" t="s">
        <v>75</v>
      </c>
      <c r="H571" t="s">
        <v>1689</v>
      </c>
      <c r="I571" t="s">
        <v>686</v>
      </c>
      <c r="J571" t="s">
        <v>789</v>
      </c>
      <c r="K571">
        <v>6</v>
      </c>
      <c r="L571">
        <v>7</v>
      </c>
      <c r="M571">
        <v>3</v>
      </c>
      <c r="N571">
        <v>0</v>
      </c>
    </row>
    <row r="572" spans="1:14">
      <c r="A572">
        <v>570</v>
      </c>
      <c r="B572" t="s">
        <v>652</v>
      </c>
      <c r="C572" t="s">
        <v>739</v>
      </c>
      <c r="D572" t="s">
        <v>785</v>
      </c>
      <c r="E572" t="s">
        <v>14</v>
      </c>
      <c r="F572" t="s">
        <v>747</v>
      </c>
      <c r="G572" t="s">
        <v>75</v>
      </c>
      <c r="H572" t="s">
        <v>1689</v>
      </c>
      <c r="I572" t="s">
        <v>141</v>
      </c>
      <c r="J572" t="s">
        <v>785</v>
      </c>
      <c r="K572">
        <v>7</v>
      </c>
      <c r="L572">
        <v>15</v>
      </c>
      <c r="M572">
        <v>7</v>
      </c>
      <c r="N572">
        <v>0</v>
      </c>
    </row>
    <row r="573" spans="1:14">
      <c r="A573">
        <v>571</v>
      </c>
      <c r="B573" t="s">
        <v>652</v>
      </c>
      <c r="C573" t="s">
        <v>739</v>
      </c>
      <c r="D573" t="s">
        <v>790</v>
      </c>
      <c r="E573" t="s">
        <v>22</v>
      </c>
      <c r="F573" t="s">
        <v>747</v>
      </c>
      <c r="G573" t="s">
        <v>75</v>
      </c>
      <c r="H573" t="s">
        <v>1689</v>
      </c>
      <c r="I573" t="s">
        <v>686</v>
      </c>
      <c r="J573" t="s">
        <v>791</v>
      </c>
      <c r="K573">
        <v>5</v>
      </c>
      <c r="L573">
        <v>8</v>
      </c>
      <c r="M573">
        <v>3</v>
      </c>
      <c r="N573">
        <v>0</v>
      </c>
    </row>
    <row r="574" spans="1:14">
      <c r="A574">
        <v>572</v>
      </c>
      <c r="B574" t="s">
        <v>652</v>
      </c>
      <c r="C574" t="s">
        <v>739</v>
      </c>
      <c r="D574" t="s">
        <v>790</v>
      </c>
      <c r="E574" t="s">
        <v>22</v>
      </c>
      <c r="F574" t="s">
        <v>747</v>
      </c>
      <c r="G574" t="s">
        <v>75</v>
      </c>
      <c r="H574" t="s">
        <v>792</v>
      </c>
      <c r="I574" t="s">
        <v>686</v>
      </c>
      <c r="J574" t="s">
        <v>793</v>
      </c>
      <c r="K574">
        <v>6</v>
      </c>
      <c r="L574">
        <v>7</v>
      </c>
      <c r="M574">
        <v>2</v>
      </c>
      <c r="N574">
        <v>0</v>
      </c>
    </row>
    <row r="575" spans="1:14">
      <c r="A575">
        <v>573</v>
      </c>
      <c r="B575" t="s">
        <v>652</v>
      </c>
      <c r="C575" t="s">
        <v>739</v>
      </c>
      <c r="D575" t="s">
        <v>757</v>
      </c>
      <c r="E575" t="s">
        <v>22</v>
      </c>
      <c r="F575" t="s">
        <v>747</v>
      </c>
      <c r="G575" t="s">
        <v>75</v>
      </c>
      <c r="H575" t="s">
        <v>792</v>
      </c>
      <c r="I575" t="s">
        <v>686</v>
      </c>
      <c r="J575" t="s">
        <v>794</v>
      </c>
      <c r="K575">
        <v>6</v>
      </c>
      <c r="L575">
        <v>5</v>
      </c>
      <c r="M575">
        <v>3</v>
      </c>
      <c r="N575">
        <v>0</v>
      </c>
    </row>
    <row r="576" spans="1:14">
      <c r="A576">
        <v>574</v>
      </c>
      <c r="B576" t="s">
        <v>652</v>
      </c>
      <c r="C576" t="s">
        <v>739</v>
      </c>
      <c r="D576" t="s">
        <v>757</v>
      </c>
      <c r="E576" t="s">
        <v>22</v>
      </c>
      <c r="F576" t="s">
        <v>747</v>
      </c>
      <c r="G576" t="s">
        <v>75</v>
      </c>
      <c r="H576" t="s">
        <v>792</v>
      </c>
      <c r="I576" t="s">
        <v>686</v>
      </c>
      <c r="J576" t="s">
        <v>795</v>
      </c>
      <c r="K576">
        <v>7</v>
      </c>
      <c r="L576">
        <v>6</v>
      </c>
      <c r="M576">
        <v>2</v>
      </c>
      <c r="N576">
        <v>0</v>
      </c>
    </row>
    <row r="577" spans="1:14">
      <c r="A577">
        <v>575</v>
      </c>
      <c r="B577" t="s">
        <v>652</v>
      </c>
      <c r="C577" t="s">
        <v>739</v>
      </c>
      <c r="D577" t="s">
        <v>790</v>
      </c>
      <c r="E577" t="s">
        <v>22</v>
      </c>
      <c r="F577" t="s">
        <v>747</v>
      </c>
      <c r="G577" t="s">
        <v>75</v>
      </c>
      <c r="H577" t="s">
        <v>792</v>
      </c>
      <c r="I577" t="s">
        <v>1587</v>
      </c>
      <c r="J577" t="s">
        <v>796</v>
      </c>
      <c r="K577">
        <v>7</v>
      </c>
      <c r="L577">
        <v>7</v>
      </c>
      <c r="M577">
        <v>2</v>
      </c>
      <c r="N577">
        <v>0</v>
      </c>
    </row>
    <row r="578" spans="1:14">
      <c r="A578">
        <v>576</v>
      </c>
      <c r="B578" t="s">
        <v>652</v>
      </c>
      <c r="C578" t="s">
        <v>739</v>
      </c>
      <c r="D578" t="s">
        <v>797</v>
      </c>
      <c r="E578" t="s">
        <v>14</v>
      </c>
      <c r="F578" t="s">
        <v>798</v>
      </c>
      <c r="G578" t="s">
        <v>75</v>
      </c>
      <c r="H578" t="s">
        <v>792</v>
      </c>
      <c r="I578" t="s">
        <v>686</v>
      </c>
      <c r="J578" t="s">
        <v>799</v>
      </c>
      <c r="K578">
        <v>8</v>
      </c>
      <c r="L578">
        <v>9</v>
      </c>
      <c r="M578">
        <v>3</v>
      </c>
      <c r="N578">
        <v>0</v>
      </c>
    </row>
    <row r="579" spans="1:14">
      <c r="A579">
        <v>577</v>
      </c>
      <c r="B579" t="s">
        <v>652</v>
      </c>
      <c r="C579" t="s">
        <v>739</v>
      </c>
      <c r="D579" t="s">
        <v>797</v>
      </c>
      <c r="E579" t="s">
        <v>80</v>
      </c>
      <c r="F579" t="s">
        <v>798</v>
      </c>
      <c r="G579" t="s">
        <v>75</v>
      </c>
      <c r="H579" t="s">
        <v>792</v>
      </c>
      <c r="I579" t="s">
        <v>686</v>
      </c>
      <c r="J579" t="s">
        <v>800</v>
      </c>
      <c r="K579">
        <v>7</v>
      </c>
      <c r="L579">
        <v>5</v>
      </c>
      <c r="M579">
        <v>2</v>
      </c>
      <c r="N579">
        <v>0</v>
      </c>
    </row>
    <row r="580" spans="1:14">
      <c r="A580">
        <v>578</v>
      </c>
      <c r="B580" t="s">
        <v>652</v>
      </c>
      <c r="C580" t="s">
        <v>700</v>
      </c>
      <c r="D580" t="s">
        <v>701</v>
      </c>
      <c r="E580" t="s">
        <v>34</v>
      </c>
      <c r="F580" t="s">
        <v>15</v>
      </c>
      <c r="G580" t="s">
        <v>122</v>
      </c>
      <c r="H580" t="s">
        <v>619</v>
      </c>
      <c r="I580" t="s">
        <v>43</v>
      </c>
      <c r="J580" t="s">
        <v>801</v>
      </c>
      <c r="K580">
        <v>5</v>
      </c>
      <c r="L580">
        <v>3</v>
      </c>
      <c r="M580">
        <v>1</v>
      </c>
      <c r="N580">
        <v>0</v>
      </c>
    </row>
    <row r="581" spans="1:14">
      <c r="A581">
        <v>579</v>
      </c>
      <c r="B581" t="s">
        <v>652</v>
      </c>
      <c r="C581" t="s">
        <v>700</v>
      </c>
      <c r="D581" t="s">
        <v>802</v>
      </c>
      <c r="E581" t="s">
        <v>34</v>
      </c>
      <c r="F581" t="s">
        <v>608</v>
      </c>
      <c r="G581" t="s">
        <v>26</v>
      </c>
      <c r="H581" t="s">
        <v>619</v>
      </c>
      <c r="I581" t="s">
        <v>141</v>
      </c>
      <c r="J581" t="s">
        <v>803</v>
      </c>
      <c r="K581">
        <v>3</v>
      </c>
      <c r="L581">
        <v>3</v>
      </c>
      <c r="M581">
        <v>1</v>
      </c>
      <c r="N581">
        <v>0</v>
      </c>
    </row>
    <row r="582" spans="1:14">
      <c r="A582">
        <v>580</v>
      </c>
      <c r="B582" t="s">
        <v>652</v>
      </c>
      <c r="C582" t="s">
        <v>700</v>
      </c>
      <c r="D582" t="s">
        <v>802</v>
      </c>
      <c r="E582" t="s">
        <v>34</v>
      </c>
      <c r="F582" t="s">
        <v>15</v>
      </c>
      <c r="G582" t="s">
        <v>122</v>
      </c>
      <c r="H582" t="s">
        <v>702</v>
      </c>
      <c r="I582" t="s">
        <v>43</v>
      </c>
      <c r="J582" t="s">
        <v>802</v>
      </c>
      <c r="K582">
        <v>4</v>
      </c>
      <c r="L582">
        <v>5</v>
      </c>
      <c r="M582">
        <v>1</v>
      </c>
      <c r="N582">
        <v>0</v>
      </c>
    </row>
    <row r="583" spans="1:14">
      <c r="A583">
        <v>581</v>
      </c>
      <c r="B583" t="s">
        <v>652</v>
      </c>
      <c r="C583" t="s">
        <v>700</v>
      </c>
      <c r="D583" t="s">
        <v>802</v>
      </c>
      <c r="E583" t="s">
        <v>22</v>
      </c>
      <c r="F583" t="s">
        <v>15</v>
      </c>
      <c r="G583" t="s">
        <v>122</v>
      </c>
      <c r="H583" t="s">
        <v>702</v>
      </c>
      <c r="I583" t="s">
        <v>20</v>
      </c>
      <c r="J583" t="s">
        <v>804</v>
      </c>
      <c r="K583">
        <v>4</v>
      </c>
      <c r="L583">
        <v>3</v>
      </c>
      <c r="M583">
        <v>1</v>
      </c>
      <c r="N583">
        <v>0</v>
      </c>
    </row>
    <row r="584" spans="1:14">
      <c r="A584">
        <v>582</v>
      </c>
      <c r="B584" t="s">
        <v>652</v>
      </c>
      <c r="C584" t="s">
        <v>700</v>
      </c>
      <c r="D584" t="s">
        <v>802</v>
      </c>
      <c r="E584" t="s">
        <v>34</v>
      </c>
      <c r="F584" t="s">
        <v>15</v>
      </c>
      <c r="G584" t="s">
        <v>122</v>
      </c>
      <c r="H584" t="s">
        <v>702</v>
      </c>
      <c r="I584" t="s">
        <v>18</v>
      </c>
      <c r="J584" t="s">
        <v>805</v>
      </c>
      <c r="K584">
        <v>3</v>
      </c>
      <c r="L584">
        <v>4</v>
      </c>
      <c r="M584">
        <v>1</v>
      </c>
      <c r="N584">
        <v>0</v>
      </c>
    </row>
    <row r="585" spans="1:14">
      <c r="A585">
        <v>583</v>
      </c>
      <c r="B585" t="s">
        <v>652</v>
      </c>
      <c r="C585" t="s">
        <v>700</v>
      </c>
      <c r="D585" t="s">
        <v>802</v>
      </c>
      <c r="E585" t="s">
        <v>22</v>
      </c>
      <c r="F585" t="s">
        <v>15</v>
      </c>
      <c r="G585" t="s">
        <v>122</v>
      </c>
      <c r="H585" t="s">
        <v>702</v>
      </c>
      <c r="I585" t="s">
        <v>20</v>
      </c>
      <c r="J585" t="s">
        <v>806</v>
      </c>
      <c r="K585">
        <v>4</v>
      </c>
      <c r="L585">
        <v>3</v>
      </c>
      <c r="M585">
        <v>1</v>
      </c>
      <c r="N585">
        <v>0</v>
      </c>
    </row>
    <row r="586" spans="1:14">
      <c r="A586">
        <v>584</v>
      </c>
      <c r="B586" t="s">
        <v>652</v>
      </c>
      <c r="C586" t="s">
        <v>700</v>
      </c>
      <c r="D586" t="s">
        <v>802</v>
      </c>
      <c r="E586" t="s">
        <v>34</v>
      </c>
      <c r="F586" t="s">
        <v>15</v>
      </c>
      <c r="G586" t="s">
        <v>122</v>
      </c>
      <c r="H586" t="s">
        <v>702</v>
      </c>
      <c r="I586" t="s">
        <v>43</v>
      </c>
      <c r="J586" t="s">
        <v>807</v>
      </c>
      <c r="K586">
        <v>3</v>
      </c>
      <c r="L586">
        <v>3</v>
      </c>
      <c r="M586">
        <v>1</v>
      </c>
      <c r="N586">
        <v>0</v>
      </c>
    </row>
    <row r="587" spans="1:14">
      <c r="A587">
        <v>585</v>
      </c>
      <c r="B587" t="s">
        <v>652</v>
      </c>
      <c r="C587" t="s">
        <v>700</v>
      </c>
      <c r="D587" t="s">
        <v>802</v>
      </c>
      <c r="E587" t="s">
        <v>34</v>
      </c>
      <c r="F587" t="s">
        <v>15</v>
      </c>
      <c r="G587" t="s">
        <v>122</v>
      </c>
      <c r="H587" t="s">
        <v>702</v>
      </c>
      <c r="I587" t="s">
        <v>41</v>
      </c>
      <c r="J587" t="s">
        <v>808</v>
      </c>
      <c r="K587">
        <v>4</v>
      </c>
      <c r="L587">
        <v>2</v>
      </c>
      <c r="M587">
        <v>1</v>
      </c>
      <c r="N587">
        <v>0</v>
      </c>
    </row>
    <row r="588" spans="1:14">
      <c r="A588">
        <v>586</v>
      </c>
      <c r="B588" t="s">
        <v>652</v>
      </c>
      <c r="C588" t="s">
        <v>700</v>
      </c>
      <c r="D588" t="s">
        <v>802</v>
      </c>
      <c r="E588" t="s">
        <v>22</v>
      </c>
      <c r="F588" t="s">
        <v>15</v>
      </c>
      <c r="G588" t="s">
        <v>122</v>
      </c>
      <c r="H588" t="s">
        <v>702</v>
      </c>
      <c r="I588" t="s">
        <v>20</v>
      </c>
      <c r="J588" t="s">
        <v>809</v>
      </c>
      <c r="K588">
        <v>4</v>
      </c>
      <c r="L588">
        <v>2</v>
      </c>
      <c r="M588">
        <v>1</v>
      </c>
      <c r="N588">
        <v>0</v>
      </c>
    </row>
    <row r="589" spans="1:14">
      <c r="A589">
        <v>587</v>
      </c>
      <c r="B589" t="s">
        <v>652</v>
      </c>
      <c r="C589" t="s">
        <v>700</v>
      </c>
      <c r="D589" t="s">
        <v>802</v>
      </c>
      <c r="E589" t="s">
        <v>34</v>
      </c>
      <c r="F589" t="s">
        <v>15</v>
      </c>
      <c r="G589" t="s">
        <v>26</v>
      </c>
      <c r="H589" t="s">
        <v>702</v>
      </c>
      <c r="I589" t="s">
        <v>41</v>
      </c>
      <c r="J589" t="s">
        <v>810</v>
      </c>
      <c r="K589">
        <v>4</v>
      </c>
      <c r="L589">
        <v>3</v>
      </c>
      <c r="M589">
        <v>1</v>
      </c>
      <c r="N589">
        <v>0</v>
      </c>
    </row>
    <row r="590" spans="1:14">
      <c r="A590">
        <v>588</v>
      </c>
      <c r="B590" t="s">
        <v>652</v>
      </c>
      <c r="C590" t="s">
        <v>700</v>
      </c>
      <c r="D590" t="s">
        <v>802</v>
      </c>
      <c r="E590" t="s">
        <v>22</v>
      </c>
      <c r="F590" t="s">
        <v>15</v>
      </c>
      <c r="G590" t="s">
        <v>122</v>
      </c>
      <c r="H590" t="s">
        <v>702</v>
      </c>
      <c r="I590" t="s">
        <v>20</v>
      </c>
      <c r="J590" t="s">
        <v>811</v>
      </c>
      <c r="K590">
        <v>4</v>
      </c>
      <c r="L590">
        <v>3</v>
      </c>
      <c r="M590">
        <v>1</v>
      </c>
      <c r="N590">
        <v>0</v>
      </c>
    </row>
    <row r="591" spans="1:14">
      <c r="A591">
        <v>589</v>
      </c>
      <c r="B591" t="s">
        <v>652</v>
      </c>
      <c r="C591" t="s">
        <v>700</v>
      </c>
      <c r="D591" t="s">
        <v>802</v>
      </c>
      <c r="E591" t="s">
        <v>22</v>
      </c>
      <c r="F591" t="s">
        <v>15</v>
      </c>
      <c r="G591" t="s">
        <v>122</v>
      </c>
      <c r="H591" t="s">
        <v>702</v>
      </c>
      <c r="I591" t="s">
        <v>20</v>
      </c>
      <c r="J591" t="s">
        <v>812</v>
      </c>
      <c r="K591">
        <v>4</v>
      </c>
      <c r="L591">
        <v>4</v>
      </c>
      <c r="M591">
        <v>1</v>
      </c>
      <c r="N591">
        <v>0</v>
      </c>
    </row>
    <row r="592" spans="1:14">
      <c r="A592">
        <v>590</v>
      </c>
      <c r="B592" t="s">
        <v>652</v>
      </c>
      <c r="C592" t="s">
        <v>700</v>
      </c>
      <c r="D592" t="s">
        <v>813</v>
      </c>
      <c r="E592" t="s">
        <v>22</v>
      </c>
      <c r="F592" t="s">
        <v>15</v>
      </c>
      <c r="G592" t="s">
        <v>122</v>
      </c>
      <c r="H592" t="s">
        <v>820</v>
      </c>
      <c r="I592" t="s">
        <v>20</v>
      </c>
      <c r="J592" t="s">
        <v>814</v>
      </c>
      <c r="K592">
        <v>5</v>
      </c>
      <c r="L592">
        <v>2</v>
      </c>
      <c r="M592">
        <v>1</v>
      </c>
      <c r="N592">
        <v>0</v>
      </c>
    </row>
    <row r="593" spans="1:14">
      <c r="A593">
        <v>591</v>
      </c>
      <c r="B593" t="s">
        <v>652</v>
      </c>
      <c r="C593" t="s">
        <v>700</v>
      </c>
      <c r="D593" t="s">
        <v>813</v>
      </c>
      <c r="E593" t="s">
        <v>34</v>
      </c>
      <c r="F593" t="s">
        <v>15</v>
      </c>
      <c r="G593" t="s">
        <v>122</v>
      </c>
      <c r="H593" t="s">
        <v>820</v>
      </c>
      <c r="I593" t="s">
        <v>20</v>
      </c>
      <c r="J593" t="s">
        <v>815</v>
      </c>
      <c r="K593">
        <v>4</v>
      </c>
      <c r="L593">
        <v>5</v>
      </c>
      <c r="M593">
        <v>1</v>
      </c>
      <c r="N593">
        <v>0</v>
      </c>
    </row>
    <row r="594" spans="1:14">
      <c r="A594">
        <v>592</v>
      </c>
      <c r="B594" t="s">
        <v>652</v>
      </c>
      <c r="C594" t="s">
        <v>700</v>
      </c>
      <c r="D594" t="s">
        <v>813</v>
      </c>
      <c r="E594" t="s">
        <v>34</v>
      </c>
      <c r="F594" t="s">
        <v>15</v>
      </c>
      <c r="G594" t="s">
        <v>122</v>
      </c>
      <c r="H594" t="s">
        <v>820</v>
      </c>
      <c r="I594" t="s">
        <v>20</v>
      </c>
      <c r="J594" t="s">
        <v>816</v>
      </c>
      <c r="K594">
        <v>4</v>
      </c>
      <c r="L594">
        <v>2</v>
      </c>
      <c r="M594">
        <v>1</v>
      </c>
      <c r="N594">
        <v>0</v>
      </c>
    </row>
    <row r="595" spans="1:14">
      <c r="A595">
        <v>593</v>
      </c>
      <c r="B595" t="s">
        <v>652</v>
      </c>
      <c r="C595" t="s">
        <v>700</v>
      </c>
      <c r="D595" t="s">
        <v>813</v>
      </c>
      <c r="E595" t="s">
        <v>22</v>
      </c>
      <c r="F595" t="s">
        <v>15</v>
      </c>
      <c r="G595" t="s">
        <v>122</v>
      </c>
      <c r="H595" t="s">
        <v>820</v>
      </c>
      <c r="I595" t="s">
        <v>20</v>
      </c>
      <c r="J595" t="s">
        <v>817</v>
      </c>
      <c r="K595">
        <v>5</v>
      </c>
      <c r="L595">
        <v>2</v>
      </c>
      <c r="M595">
        <v>1</v>
      </c>
      <c r="N595">
        <v>0</v>
      </c>
    </row>
    <row r="596" spans="1:14">
      <c r="A596">
        <v>594</v>
      </c>
      <c r="B596" t="s">
        <v>652</v>
      </c>
      <c r="C596" t="s">
        <v>700</v>
      </c>
      <c r="D596" t="s">
        <v>813</v>
      </c>
      <c r="E596" t="s">
        <v>34</v>
      </c>
      <c r="F596" t="s">
        <v>15</v>
      </c>
      <c r="G596" t="s">
        <v>122</v>
      </c>
      <c r="H596" t="s">
        <v>820</v>
      </c>
      <c r="I596" t="s">
        <v>20</v>
      </c>
      <c r="J596" t="s">
        <v>818</v>
      </c>
      <c r="K596">
        <v>4</v>
      </c>
      <c r="L596">
        <v>2</v>
      </c>
      <c r="M596">
        <v>1</v>
      </c>
      <c r="N596">
        <v>0</v>
      </c>
    </row>
    <row r="597" spans="1:14">
      <c r="A597">
        <v>595</v>
      </c>
      <c r="B597" t="s">
        <v>652</v>
      </c>
      <c r="C597" t="s">
        <v>700</v>
      </c>
      <c r="D597" t="s">
        <v>819</v>
      </c>
      <c r="E597" t="s">
        <v>34</v>
      </c>
      <c r="F597" t="s">
        <v>15</v>
      </c>
      <c r="G597" t="s">
        <v>122</v>
      </c>
      <c r="H597" t="s">
        <v>820</v>
      </c>
      <c r="I597" t="s">
        <v>20</v>
      </c>
      <c r="J597" t="s">
        <v>821</v>
      </c>
      <c r="K597">
        <v>6</v>
      </c>
      <c r="L597">
        <v>2</v>
      </c>
      <c r="M597">
        <v>1</v>
      </c>
      <c r="N597">
        <v>0</v>
      </c>
    </row>
    <row r="598" spans="1:14">
      <c r="A598">
        <v>596</v>
      </c>
      <c r="B598" t="s">
        <v>652</v>
      </c>
      <c r="C598" t="s">
        <v>700</v>
      </c>
      <c r="D598" t="s">
        <v>813</v>
      </c>
      <c r="E598" t="s">
        <v>14</v>
      </c>
      <c r="F598" t="s">
        <v>15</v>
      </c>
      <c r="G598" t="s">
        <v>122</v>
      </c>
      <c r="H598" t="s">
        <v>820</v>
      </c>
      <c r="I598" t="s">
        <v>20</v>
      </c>
      <c r="J598" t="s">
        <v>822</v>
      </c>
      <c r="K598">
        <v>6</v>
      </c>
      <c r="L598">
        <v>3</v>
      </c>
      <c r="M598">
        <v>1</v>
      </c>
      <c r="N598">
        <v>0</v>
      </c>
    </row>
    <row r="599" spans="1:14">
      <c r="A599">
        <v>597</v>
      </c>
      <c r="B599" t="s">
        <v>652</v>
      </c>
      <c r="C599" t="s">
        <v>700</v>
      </c>
      <c r="D599" t="s">
        <v>819</v>
      </c>
      <c r="E599" t="s">
        <v>14</v>
      </c>
      <c r="F599" t="s">
        <v>15</v>
      </c>
      <c r="G599" t="s">
        <v>122</v>
      </c>
      <c r="H599" t="s">
        <v>820</v>
      </c>
      <c r="I599" t="s">
        <v>20</v>
      </c>
      <c r="J599" t="s">
        <v>823</v>
      </c>
      <c r="K599">
        <v>7</v>
      </c>
      <c r="L599">
        <v>1</v>
      </c>
      <c r="M599">
        <v>1</v>
      </c>
      <c r="N599">
        <v>0</v>
      </c>
    </row>
    <row r="600" spans="1:14">
      <c r="A600">
        <v>598</v>
      </c>
      <c r="B600" t="s">
        <v>652</v>
      </c>
      <c r="C600" t="s">
        <v>700</v>
      </c>
      <c r="D600" t="s">
        <v>819</v>
      </c>
      <c r="E600" t="s">
        <v>34</v>
      </c>
      <c r="F600" t="s">
        <v>15</v>
      </c>
      <c r="G600" t="s">
        <v>122</v>
      </c>
      <c r="H600" t="s">
        <v>820</v>
      </c>
      <c r="I600" t="s">
        <v>20</v>
      </c>
      <c r="J600" t="s">
        <v>824</v>
      </c>
      <c r="K600">
        <v>6</v>
      </c>
      <c r="L600">
        <v>1</v>
      </c>
      <c r="M600">
        <v>1</v>
      </c>
      <c r="N600">
        <v>0</v>
      </c>
    </row>
    <row r="601" spans="1:14">
      <c r="A601">
        <v>599</v>
      </c>
      <c r="B601" t="s">
        <v>652</v>
      </c>
      <c r="C601" t="s">
        <v>700</v>
      </c>
      <c r="D601" t="s">
        <v>819</v>
      </c>
      <c r="E601" t="s">
        <v>14</v>
      </c>
      <c r="F601" t="s">
        <v>15</v>
      </c>
      <c r="G601" t="s">
        <v>122</v>
      </c>
      <c r="H601" t="s">
        <v>820</v>
      </c>
      <c r="I601" t="s">
        <v>20</v>
      </c>
      <c r="J601" t="s">
        <v>825</v>
      </c>
      <c r="K601">
        <v>7</v>
      </c>
      <c r="L601">
        <v>2</v>
      </c>
      <c r="M601">
        <v>1</v>
      </c>
      <c r="N601">
        <v>0</v>
      </c>
    </row>
    <row r="602" spans="1:14">
      <c r="A602">
        <v>600</v>
      </c>
      <c r="B602" t="s">
        <v>652</v>
      </c>
      <c r="C602" t="s">
        <v>700</v>
      </c>
      <c r="D602" t="s">
        <v>819</v>
      </c>
      <c r="E602" t="s">
        <v>34</v>
      </c>
      <c r="F602" t="s">
        <v>15</v>
      </c>
      <c r="G602" t="s">
        <v>122</v>
      </c>
      <c r="H602" t="s">
        <v>820</v>
      </c>
      <c r="I602" t="s">
        <v>20</v>
      </c>
      <c r="J602" t="s">
        <v>826</v>
      </c>
      <c r="K602">
        <v>6</v>
      </c>
      <c r="L602">
        <v>3</v>
      </c>
      <c r="M602">
        <v>1</v>
      </c>
      <c r="N602">
        <v>0</v>
      </c>
    </row>
    <row r="603" spans="1:14">
      <c r="A603">
        <v>601</v>
      </c>
      <c r="B603" t="s">
        <v>652</v>
      </c>
      <c r="C603" t="s">
        <v>700</v>
      </c>
      <c r="D603" t="s">
        <v>819</v>
      </c>
      <c r="E603" t="s">
        <v>14</v>
      </c>
      <c r="F603" t="s">
        <v>15</v>
      </c>
      <c r="G603" t="s">
        <v>122</v>
      </c>
      <c r="H603" t="s">
        <v>820</v>
      </c>
      <c r="I603" t="s">
        <v>20</v>
      </c>
      <c r="J603" t="s">
        <v>827</v>
      </c>
      <c r="K603">
        <v>6</v>
      </c>
      <c r="L603">
        <v>1</v>
      </c>
      <c r="M603">
        <v>1</v>
      </c>
      <c r="N603">
        <v>0</v>
      </c>
    </row>
    <row r="604" spans="1:14">
      <c r="A604">
        <v>602</v>
      </c>
      <c r="B604" t="s">
        <v>652</v>
      </c>
      <c r="C604" t="s">
        <v>700</v>
      </c>
      <c r="D604" t="s">
        <v>819</v>
      </c>
      <c r="E604" t="s">
        <v>34</v>
      </c>
      <c r="F604" t="s">
        <v>15</v>
      </c>
      <c r="G604" t="s">
        <v>122</v>
      </c>
      <c r="H604" t="s">
        <v>820</v>
      </c>
      <c r="I604" t="s">
        <v>41</v>
      </c>
      <c r="J604" t="s">
        <v>828</v>
      </c>
      <c r="K604">
        <v>6</v>
      </c>
      <c r="L604">
        <v>2</v>
      </c>
      <c r="M604">
        <v>1</v>
      </c>
      <c r="N604">
        <v>0</v>
      </c>
    </row>
    <row r="605" spans="1:14">
      <c r="A605">
        <v>603</v>
      </c>
      <c r="B605" t="s">
        <v>652</v>
      </c>
      <c r="C605" t="s">
        <v>700</v>
      </c>
      <c r="D605" t="s">
        <v>819</v>
      </c>
      <c r="E605" t="s">
        <v>22</v>
      </c>
      <c r="F605" t="s">
        <v>15</v>
      </c>
      <c r="G605" t="s">
        <v>122</v>
      </c>
      <c r="H605" t="s">
        <v>820</v>
      </c>
      <c r="I605" t="s">
        <v>20</v>
      </c>
      <c r="J605" t="s">
        <v>829</v>
      </c>
      <c r="K605">
        <v>6</v>
      </c>
      <c r="L605">
        <v>2</v>
      </c>
      <c r="M605">
        <v>1</v>
      </c>
      <c r="N605">
        <v>0</v>
      </c>
    </row>
    <row r="606" spans="1:14">
      <c r="A606">
        <v>604</v>
      </c>
      <c r="B606" t="s">
        <v>652</v>
      </c>
      <c r="C606" t="s">
        <v>700</v>
      </c>
      <c r="D606" t="s">
        <v>819</v>
      </c>
      <c r="E606" t="s">
        <v>14</v>
      </c>
      <c r="F606" t="s">
        <v>15</v>
      </c>
      <c r="G606" t="s">
        <v>122</v>
      </c>
      <c r="H606" t="s">
        <v>820</v>
      </c>
      <c r="I606" t="s">
        <v>20</v>
      </c>
      <c r="J606" t="s">
        <v>830</v>
      </c>
      <c r="K606">
        <v>8</v>
      </c>
      <c r="L606">
        <v>1</v>
      </c>
      <c r="M606">
        <v>1</v>
      </c>
      <c r="N606">
        <v>0</v>
      </c>
    </row>
    <row r="607" spans="1:14">
      <c r="A607">
        <v>605</v>
      </c>
      <c r="B607" t="s">
        <v>652</v>
      </c>
      <c r="C607" t="s">
        <v>700</v>
      </c>
      <c r="D607" t="s">
        <v>819</v>
      </c>
      <c r="E607" t="s">
        <v>22</v>
      </c>
      <c r="F607" t="s">
        <v>15</v>
      </c>
      <c r="G607" t="s">
        <v>122</v>
      </c>
      <c r="H607" t="s">
        <v>820</v>
      </c>
      <c r="I607" t="s">
        <v>41</v>
      </c>
      <c r="J607" t="s">
        <v>831</v>
      </c>
      <c r="K607">
        <v>6</v>
      </c>
      <c r="L607">
        <v>4</v>
      </c>
      <c r="M607">
        <v>1</v>
      </c>
      <c r="N607">
        <v>0</v>
      </c>
    </row>
    <row r="608" spans="1:14">
      <c r="A608">
        <v>606</v>
      </c>
      <c r="B608" t="s">
        <v>652</v>
      </c>
      <c r="C608" t="s">
        <v>700</v>
      </c>
      <c r="D608" t="s">
        <v>819</v>
      </c>
      <c r="E608" t="s">
        <v>22</v>
      </c>
      <c r="F608" t="s">
        <v>15</v>
      </c>
      <c r="G608" t="s">
        <v>122</v>
      </c>
      <c r="H608" t="s">
        <v>820</v>
      </c>
      <c r="I608" t="s">
        <v>20</v>
      </c>
      <c r="J608" t="s">
        <v>832</v>
      </c>
      <c r="K608">
        <v>7</v>
      </c>
      <c r="L608">
        <v>2</v>
      </c>
      <c r="M608">
        <v>1</v>
      </c>
      <c r="N608">
        <v>0</v>
      </c>
    </row>
    <row r="609" spans="1:14">
      <c r="A609">
        <v>607</v>
      </c>
      <c r="B609" t="s">
        <v>652</v>
      </c>
      <c r="C609" t="s">
        <v>700</v>
      </c>
      <c r="D609" t="s">
        <v>833</v>
      </c>
      <c r="E609" t="s">
        <v>14</v>
      </c>
      <c r="F609" t="s">
        <v>15</v>
      </c>
      <c r="G609" t="s">
        <v>122</v>
      </c>
      <c r="H609" t="s">
        <v>820</v>
      </c>
      <c r="I609" t="s">
        <v>18</v>
      </c>
      <c r="J609" t="s">
        <v>834</v>
      </c>
      <c r="K609">
        <v>7</v>
      </c>
      <c r="L609">
        <v>3</v>
      </c>
      <c r="M609">
        <v>1</v>
      </c>
      <c r="N609">
        <v>0</v>
      </c>
    </row>
    <row r="610" spans="1:14">
      <c r="A610">
        <v>608</v>
      </c>
      <c r="B610" t="s">
        <v>652</v>
      </c>
      <c r="C610" t="s">
        <v>700</v>
      </c>
      <c r="D610" t="s">
        <v>833</v>
      </c>
      <c r="E610" t="s">
        <v>14</v>
      </c>
      <c r="F610" t="s">
        <v>15</v>
      </c>
      <c r="G610" t="s">
        <v>122</v>
      </c>
      <c r="H610" t="s">
        <v>820</v>
      </c>
      <c r="I610" t="s">
        <v>212</v>
      </c>
      <c r="J610" t="s">
        <v>835</v>
      </c>
      <c r="K610">
        <v>7</v>
      </c>
      <c r="L610">
        <v>2</v>
      </c>
      <c r="M610">
        <v>1</v>
      </c>
      <c r="N610">
        <v>0</v>
      </c>
    </row>
    <row r="611" spans="1:14">
      <c r="A611">
        <v>609</v>
      </c>
      <c r="B611" t="s">
        <v>652</v>
      </c>
      <c r="C611" t="s">
        <v>700</v>
      </c>
      <c r="D611" t="s">
        <v>833</v>
      </c>
      <c r="E611" t="s">
        <v>14</v>
      </c>
      <c r="F611" t="s">
        <v>15</v>
      </c>
      <c r="G611" t="s">
        <v>122</v>
      </c>
      <c r="H611" t="s">
        <v>820</v>
      </c>
      <c r="I611" t="s">
        <v>20</v>
      </c>
      <c r="J611" t="s">
        <v>836</v>
      </c>
      <c r="K611">
        <v>7</v>
      </c>
      <c r="L611">
        <v>2</v>
      </c>
      <c r="M611">
        <v>1</v>
      </c>
      <c r="N611">
        <v>0</v>
      </c>
    </row>
    <row r="612" spans="1:14">
      <c r="A612">
        <v>610</v>
      </c>
      <c r="B612" t="s">
        <v>652</v>
      </c>
      <c r="C612" t="s">
        <v>700</v>
      </c>
      <c r="D612" t="s">
        <v>833</v>
      </c>
      <c r="E612" t="s">
        <v>22</v>
      </c>
      <c r="F612" t="s">
        <v>15</v>
      </c>
      <c r="G612" t="s">
        <v>122</v>
      </c>
      <c r="H612" t="s">
        <v>702</v>
      </c>
      <c r="I612" t="s">
        <v>20</v>
      </c>
      <c r="J612" t="s">
        <v>837</v>
      </c>
      <c r="K612">
        <v>7</v>
      </c>
      <c r="L612">
        <v>2</v>
      </c>
      <c r="M612">
        <v>1</v>
      </c>
      <c r="N612">
        <v>0</v>
      </c>
    </row>
    <row r="613" spans="1:14">
      <c r="A613">
        <v>611</v>
      </c>
      <c r="B613" t="s">
        <v>652</v>
      </c>
      <c r="C613" t="s">
        <v>700</v>
      </c>
      <c r="D613" t="s">
        <v>833</v>
      </c>
      <c r="E613" t="s">
        <v>22</v>
      </c>
      <c r="F613" t="s">
        <v>15</v>
      </c>
      <c r="G613" t="s">
        <v>122</v>
      </c>
      <c r="H613" t="s">
        <v>702</v>
      </c>
      <c r="I613" t="s">
        <v>20</v>
      </c>
      <c r="J613" t="s">
        <v>838</v>
      </c>
      <c r="K613">
        <v>6</v>
      </c>
      <c r="L613">
        <v>3</v>
      </c>
      <c r="M613">
        <v>1</v>
      </c>
      <c r="N613">
        <v>0</v>
      </c>
    </row>
    <row r="614" spans="1:14">
      <c r="A614">
        <v>612</v>
      </c>
      <c r="B614" t="s">
        <v>652</v>
      </c>
      <c r="C614" t="s">
        <v>700</v>
      </c>
      <c r="D614" t="s">
        <v>833</v>
      </c>
      <c r="E614" t="s">
        <v>14</v>
      </c>
      <c r="F614" t="s">
        <v>15</v>
      </c>
      <c r="G614" t="s">
        <v>122</v>
      </c>
      <c r="H614" t="s">
        <v>702</v>
      </c>
      <c r="I614" t="s">
        <v>20</v>
      </c>
      <c r="J614" t="s">
        <v>839</v>
      </c>
      <c r="K614">
        <v>8</v>
      </c>
      <c r="L614">
        <v>1</v>
      </c>
      <c r="M614">
        <v>1</v>
      </c>
      <c r="N614">
        <v>0</v>
      </c>
    </row>
    <row r="615" spans="1:14">
      <c r="A615">
        <v>613</v>
      </c>
      <c r="B615" t="s">
        <v>652</v>
      </c>
      <c r="C615" t="s">
        <v>700</v>
      </c>
      <c r="D615" t="s">
        <v>840</v>
      </c>
      <c r="E615" t="s">
        <v>22</v>
      </c>
      <c r="F615" t="s">
        <v>15</v>
      </c>
      <c r="G615" t="s">
        <v>122</v>
      </c>
      <c r="H615" t="s">
        <v>702</v>
      </c>
      <c r="I615" t="s">
        <v>20</v>
      </c>
      <c r="J615" t="s">
        <v>841</v>
      </c>
      <c r="K615">
        <v>7</v>
      </c>
      <c r="L615">
        <v>1</v>
      </c>
      <c r="M615">
        <v>1</v>
      </c>
      <c r="N615">
        <v>0</v>
      </c>
    </row>
    <row r="616" spans="1:14">
      <c r="A616">
        <v>614</v>
      </c>
      <c r="B616" t="s">
        <v>652</v>
      </c>
      <c r="C616" t="s">
        <v>700</v>
      </c>
      <c r="D616" t="s">
        <v>840</v>
      </c>
      <c r="E616" t="s">
        <v>22</v>
      </c>
      <c r="F616" t="s">
        <v>15</v>
      </c>
      <c r="G616" t="s">
        <v>122</v>
      </c>
      <c r="H616" t="s">
        <v>702</v>
      </c>
      <c r="I616" t="s">
        <v>27</v>
      </c>
      <c r="J616" t="s">
        <v>842</v>
      </c>
      <c r="K616">
        <v>7</v>
      </c>
      <c r="L616">
        <v>1</v>
      </c>
      <c r="M616">
        <v>1</v>
      </c>
      <c r="N616">
        <v>0</v>
      </c>
    </row>
    <row r="617" spans="1:14">
      <c r="A617">
        <v>615</v>
      </c>
      <c r="B617" t="s">
        <v>652</v>
      </c>
      <c r="C617" t="s">
        <v>700</v>
      </c>
      <c r="D617" t="s">
        <v>840</v>
      </c>
      <c r="E617" t="s">
        <v>14</v>
      </c>
      <c r="F617" t="s">
        <v>15</v>
      </c>
      <c r="G617" t="s">
        <v>122</v>
      </c>
      <c r="H617" t="s">
        <v>702</v>
      </c>
      <c r="I617" t="s">
        <v>20</v>
      </c>
      <c r="J617" t="s">
        <v>843</v>
      </c>
      <c r="K617">
        <v>8</v>
      </c>
      <c r="L617">
        <v>1</v>
      </c>
      <c r="M617">
        <v>1</v>
      </c>
      <c r="N617">
        <v>0</v>
      </c>
    </row>
    <row r="618" spans="1:14">
      <c r="A618">
        <v>616</v>
      </c>
      <c r="B618" t="s">
        <v>652</v>
      </c>
      <c r="C618" t="s">
        <v>700</v>
      </c>
      <c r="D618" t="s">
        <v>840</v>
      </c>
      <c r="E618" t="s">
        <v>22</v>
      </c>
      <c r="F618" t="s">
        <v>15</v>
      </c>
      <c r="G618" t="s">
        <v>122</v>
      </c>
      <c r="H618" t="s">
        <v>702</v>
      </c>
      <c r="I618" t="s">
        <v>27</v>
      </c>
      <c r="J618" t="s">
        <v>844</v>
      </c>
      <c r="K618">
        <v>6</v>
      </c>
      <c r="L618">
        <v>2</v>
      </c>
      <c r="M618">
        <v>1</v>
      </c>
      <c r="N618">
        <v>0</v>
      </c>
    </row>
    <row r="619" spans="1:14">
      <c r="A619">
        <v>617</v>
      </c>
      <c r="B619" t="s">
        <v>652</v>
      </c>
      <c r="C619" t="s">
        <v>700</v>
      </c>
      <c r="D619" t="s">
        <v>840</v>
      </c>
      <c r="E619" t="s">
        <v>14</v>
      </c>
      <c r="F619" t="s">
        <v>15</v>
      </c>
      <c r="G619" t="s">
        <v>122</v>
      </c>
      <c r="H619" t="s">
        <v>702</v>
      </c>
      <c r="I619" t="s">
        <v>20</v>
      </c>
      <c r="J619" t="s">
        <v>845</v>
      </c>
      <c r="K619">
        <v>7</v>
      </c>
      <c r="L619">
        <v>1</v>
      </c>
      <c r="M619">
        <v>1</v>
      </c>
      <c r="N619">
        <v>0</v>
      </c>
    </row>
    <row r="620" spans="1:14">
      <c r="A620">
        <v>618</v>
      </c>
      <c r="B620" t="s">
        <v>652</v>
      </c>
      <c r="C620" t="s">
        <v>700</v>
      </c>
      <c r="D620" t="s">
        <v>846</v>
      </c>
      <c r="E620" t="s">
        <v>14</v>
      </c>
      <c r="F620" t="s">
        <v>15</v>
      </c>
      <c r="G620" t="s">
        <v>16</v>
      </c>
      <c r="H620" t="s">
        <v>702</v>
      </c>
      <c r="I620" t="s">
        <v>212</v>
      </c>
      <c r="J620" t="s">
        <v>847</v>
      </c>
      <c r="K620">
        <v>9</v>
      </c>
      <c r="L620">
        <v>1</v>
      </c>
      <c r="M620">
        <v>1</v>
      </c>
      <c r="N620">
        <v>0</v>
      </c>
    </row>
    <row r="621" spans="1:14">
      <c r="A621">
        <v>619</v>
      </c>
      <c r="B621" t="s">
        <v>652</v>
      </c>
      <c r="C621" t="s">
        <v>700</v>
      </c>
      <c r="D621" t="s">
        <v>846</v>
      </c>
      <c r="E621" t="s">
        <v>14</v>
      </c>
      <c r="F621" t="s">
        <v>15</v>
      </c>
      <c r="G621" t="s">
        <v>16</v>
      </c>
      <c r="H621" t="s">
        <v>702</v>
      </c>
      <c r="I621" t="s">
        <v>20</v>
      </c>
      <c r="J621" t="s">
        <v>848</v>
      </c>
      <c r="K621">
        <v>9</v>
      </c>
      <c r="L621">
        <v>1</v>
      </c>
      <c r="M621">
        <v>1</v>
      </c>
      <c r="N621">
        <v>0</v>
      </c>
    </row>
    <row r="622" spans="1:14">
      <c r="A622">
        <v>620</v>
      </c>
      <c r="B622" t="s">
        <v>652</v>
      </c>
      <c r="C622" t="s">
        <v>700</v>
      </c>
      <c r="D622" t="s">
        <v>846</v>
      </c>
      <c r="E622" t="s">
        <v>14</v>
      </c>
      <c r="F622" t="s">
        <v>15</v>
      </c>
      <c r="G622" t="s">
        <v>16</v>
      </c>
      <c r="H622" t="s">
        <v>702</v>
      </c>
      <c r="I622" t="s">
        <v>20</v>
      </c>
      <c r="J622" t="s">
        <v>849</v>
      </c>
      <c r="K622">
        <v>8</v>
      </c>
      <c r="L622">
        <v>1</v>
      </c>
      <c r="M622">
        <v>1</v>
      </c>
      <c r="N622">
        <v>0</v>
      </c>
    </row>
    <row r="623" spans="1:14">
      <c r="A623">
        <v>621</v>
      </c>
      <c r="B623" t="s">
        <v>652</v>
      </c>
      <c r="C623" t="s">
        <v>700</v>
      </c>
      <c r="D623" t="s">
        <v>846</v>
      </c>
      <c r="E623" t="s">
        <v>14</v>
      </c>
      <c r="F623" t="s">
        <v>15</v>
      </c>
      <c r="G623" t="s">
        <v>16</v>
      </c>
      <c r="H623" t="s">
        <v>702</v>
      </c>
      <c r="I623" t="s">
        <v>20</v>
      </c>
      <c r="J623" t="s">
        <v>850</v>
      </c>
      <c r="K623">
        <v>9</v>
      </c>
      <c r="L623">
        <v>1</v>
      </c>
      <c r="M623">
        <v>1</v>
      </c>
      <c r="N623">
        <v>0</v>
      </c>
    </row>
    <row r="624" spans="1:14">
      <c r="A624">
        <v>622</v>
      </c>
      <c r="B624" t="s">
        <v>652</v>
      </c>
      <c r="C624" t="s">
        <v>700</v>
      </c>
      <c r="D624" t="s">
        <v>846</v>
      </c>
      <c r="E624" t="s">
        <v>14</v>
      </c>
      <c r="F624" t="s">
        <v>15</v>
      </c>
      <c r="G624" t="s">
        <v>16</v>
      </c>
      <c r="H624" t="s">
        <v>702</v>
      </c>
      <c r="I624" t="s">
        <v>20</v>
      </c>
      <c r="J624" t="s">
        <v>851</v>
      </c>
      <c r="K624">
        <v>7</v>
      </c>
      <c r="L624">
        <v>1</v>
      </c>
      <c r="M624">
        <v>1</v>
      </c>
      <c r="N624">
        <v>0</v>
      </c>
    </row>
    <row r="625" spans="1:14">
      <c r="A625">
        <v>623</v>
      </c>
      <c r="B625" t="s">
        <v>652</v>
      </c>
      <c r="C625" t="s">
        <v>700</v>
      </c>
      <c r="D625" t="s">
        <v>840</v>
      </c>
      <c r="E625" t="s">
        <v>14</v>
      </c>
      <c r="F625" t="s">
        <v>15</v>
      </c>
      <c r="G625" t="s">
        <v>122</v>
      </c>
      <c r="H625" t="s">
        <v>702</v>
      </c>
      <c r="I625" t="s">
        <v>1587</v>
      </c>
      <c r="J625" t="s">
        <v>852</v>
      </c>
      <c r="K625">
        <v>7</v>
      </c>
      <c r="L625">
        <v>2</v>
      </c>
      <c r="M625">
        <v>1</v>
      </c>
      <c r="N625">
        <v>0</v>
      </c>
    </row>
    <row r="626" spans="1:14">
      <c r="A626">
        <v>624</v>
      </c>
      <c r="B626" t="s">
        <v>652</v>
      </c>
      <c r="C626" t="s">
        <v>700</v>
      </c>
      <c r="D626" t="s">
        <v>840</v>
      </c>
      <c r="E626" t="s">
        <v>22</v>
      </c>
      <c r="F626" t="s">
        <v>15</v>
      </c>
      <c r="G626" t="s">
        <v>122</v>
      </c>
      <c r="H626" t="s">
        <v>702</v>
      </c>
      <c r="I626" t="s">
        <v>20</v>
      </c>
      <c r="J626" t="s">
        <v>853</v>
      </c>
      <c r="K626">
        <v>7</v>
      </c>
      <c r="L626">
        <v>1</v>
      </c>
      <c r="M626">
        <v>1</v>
      </c>
      <c r="N626">
        <v>0</v>
      </c>
    </row>
    <row r="627" spans="1:14">
      <c r="A627">
        <v>625</v>
      </c>
      <c r="B627" t="s">
        <v>652</v>
      </c>
      <c r="C627" t="s">
        <v>700</v>
      </c>
      <c r="D627" t="s">
        <v>840</v>
      </c>
      <c r="E627" t="s">
        <v>22</v>
      </c>
      <c r="F627" t="s">
        <v>857</v>
      </c>
      <c r="G627" t="s">
        <v>122</v>
      </c>
      <c r="H627" t="s">
        <v>858</v>
      </c>
      <c r="I627" t="s">
        <v>27</v>
      </c>
      <c r="J627" t="s">
        <v>855</v>
      </c>
      <c r="K627">
        <v>6</v>
      </c>
      <c r="L627">
        <v>1</v>
      </c>
      <c r="M627">
        <v>2</v>
      </c>
      <c r="N627">
        <v>0</v>
      </c>
    </row>
    <row r="628" spans="1:14">
      <c r="A628">
        <v>626</v>
      </c>
      <c r="B628" t="s">
        <v>652</v>
      </c>
      <c r="C628" t="s">
        <v>867</v>
      </c>
      <c r="D628" t="s">
        <v>868</v>
      </c>
      <c r="E628" t="s">
        <v>14</v>
      </c>
      <c r="F628" t="s">
        <v>857</v>
      </c>
      <c r="G628" t="s">
        <v>122</v>
      </c>
      <c r="H628" t="s">
        <v>858</v>
      </c>
      <c r="I628" t="s">
        <v>27</v>
      </c>
      <c r="J628" t="s">
        <v>856</v>
      </c>
      <c r="K628">
        <v>7</v>
      </c>
      <c r="L628">
        <v>1</v>
      </c>
      <c r="M628">
        <v>2</v>
      </c>
      <c r="N628">
        <v>0</v>
      </c>
    </row>
    <row r="629" spans="1:14">
      <c r="A629">
        <v>627</v>
      </c>
      <c r="B629" t="s">
        <v>652</v>
      </c>
      <c r="C629" t="s">
        <v>700</v>
      </c>
      <c r="D629" t="s">
        <v>840</v>
      </c>
      <c r="E629" t="s">
        <v>80</v>
      </c>
      <c r="F629" t="s">
        <v>857</v>
      </c>
      <c r="G629" t="s">
        <v>122</v>
      </c>
      <c r="H629" t="s">
        <v>858</v>
      </c>
      <c r="I629" t="s">
        <v>1587</v>
      </c>
      <c r="J629" t="s">
        <v>859</v>
      </c>
      <c r="K629">
        <v>6</v>
      </c>
      <c r="L629">
        <v>1</v>
      </c>
      <c r="M629">
        <v>2</v>
      </c>
      <c r="N629">
        <v>0</v>
      </c>
    </row>
    <row r="630" spans="1:14">
      <c r="A630">
        <v>628</v>
      </c>
      <c r="B630" t="s">
        <v>652</v>
      </c>
      <c r="C630" t="s">
        <v>700</v>
      </c>
      <c r="D630" t="s">
        <v>840</v>
      </c>
      <c r="E630" t="s">
        <v>80</v>
      </c>
      <c r="F630" t="s">
        <v>857</v>
      </c>
      <c r="G630" t="s">
        <v>122</v>
      </c>
      <c r="H630" t="s">
        <v>858</v>
      </c>
      <c r="I630" t="s">
        <v>20</v>
      </c>
      <c r="J630" t="s">
        <v>860</v>
      </c>
      <c r="K630">
        <v>6</v>
      </c>
      <c r="L630">
        <v>2</v>
      </c>
      <c r="M630">
        <v>3</v>
      </c>
      <c r="N630">
        <v>0</v>
      </c>
    </row>
    <row r="631" spans="1:14">
      <c r="A631">
        <v>629</v>
      </c>
      <c r="B631" t="s">
        <v>652</v>
      </c>
      <c r="C631" t="s">
        <v>700</v>
      </c>
      <c r="D631" t="s">
        <v>840</v>
      </c>
      <c r="E631" t="s">
        <v>14</v>
      </c>
      <c r="F631" t="s">
        <v>15</v>
      </c>
      <c r="G631" t="s">
        <v>122</v>
      </c>
      <c r="H631" t="s">
        <v>702</v>
      </c>
      <c r="I631" t="s">
        <v>20</v>
      </c>
      <c r="J631" t="s">
        <v>861</v>
      </c>
      <c r="K631">
        <v>6</v>
      </c>
      <c r="L631">
        <v>2</v>
      </c>
      <c r="M631">
        <v>1</v>
      </c>
      <c r="N631">
        <v>0</v>
      </c>
    </row>
    <row r="632" spans="1:14">
      <c r="A632">
        <v>630</v>
      </c>
      <c r="B632" t="s">
        <v>652</v>
      </c>
      <c r="C632" t="s">
        <v>700</v>
      </c>
      <c r="D632" t="s">
        <v>833</v>
      </c>
      <c r="E632" t="s">
        <v>34</v>
      </c>
      <c r="F632" t="s">
        <v>15</v>
      </c>
      <c r="G632" t="s">
        <v>122</v>
      </c>
      <c r="H632" t="s">
        <v>702</v>
      </c>
      <c r="I632" t="s">
        <v>20</v>
      </c>
      <c r="J632" t="s">
        <v>862</v>
      </c>
      <c r="K632">
        <v>7</v>
      </c>
      <c r="L632">
        <v>2</v>
      </c>
      <c r="M632">
        <v>1</v>
      </c>
      <c r="N632">
        <v>0</v>
      </c>
    </row>
    <row r="633" spans="1:14">
      <c r="A633">
        <v>631</v>
      </c>
      <c r="B633" t="s">
        <v>652</v>
      </c>
      <c r="C633" t="s">
        <v>700</v>
      </c>
      <c r="D633" t="s">
        <v>833</v>
      </c>
      <c r="E633" t="s">
        <v>34</v>
      </c>
      <c r="F633" t="s">
        <v>15</v>
      </c>
      <c r="G633" t="s">
        <v>122</v>
      </c>
      <c r="H633" t="s">
        <v>702</v>
      </c>
      <c r="I633" t="s">
        <v>20</v>
      </c>
      <c r="J633" t="s">
        <v>863</v>
      </c>
      <c r="K633">
        <v>7</v>
      </c>
      <c r="L633">
        <v>3</v>
      </c>
      <c r="M633">
        <v>1</v>
      </c>
      <c r="N633">
        <v>0</v>
      </c>
    </row>
    <row r="634" spans="1:14">
      <c r="A634">
        <v>632</v>
      </c>
      <c r="B634" t="s">
        <v>652</v>
      </c>
      <c r="C634" t="s">
        <v>700</v>
      </c>
      <c r="D634" t="s">
        <v>833</v>
      </c>
      <c r="E634" t="s">
        <v>22</v>
      </c>
      <c r="F634" t="s">
        <v>15</v>
      </c>
      <c r="G634" t="s">
        <v>122</v>
      </c>
      <c r="H634" t="s">
        <v>702</v>
      </c>
      <c r="I634" t="s">
        <v>20</v>
      </c>
      <c r="J634" t="s">
        <v>864</v>
      </c>
      <c r="K634">
        <v>6</v>
      </c>
      <c r="L634">
        <v>3</v>
      </c>
      <c r="M634">
        <v>1</v>
      </c>
      <c r="N634">
        <v>0</v>
      </c>
    </row>
    <row r="635" spans="1:14">
      <c r="A635">
        <v>633</v>
      </c>
      <c r="B635" t="s">
        <v>652</v>
      </c>
      <c r="C635" t="s">
        <v>700</v>
      </c>
      <c r="D635" t="s">
        <v>833</v>
      </c>
      <c r="E635" t="s">
        <v>22</v>
      </c>
      <c r="F635" t="s">
        <v>857</v>
      </c>
      <c r="G635" t="s">
        <v>122</v>
      </c>
      <c r="H635" t="s">
        <v>858</v>
      </c>
      <c r="I635" t="s">
        <v>20</v>
      </c>
      <c r="J635" t="s">
        <v>865</v>
      </c>
      <c r="K635">
        <v>7</v>
      </c>
      <c r="L635">
        <v>2</v>
      </c>
      <c r="M635">
        <v>1</v>
      </c>
      <c r="N635">
        <v>0</v>
      </c>
    </row>
    <row r="636" spans="1:14">
      <c r="A636">
        <v>634</v>
      </c>
      <c r="B636" t="s">
        <v>652</v>
      </c>
      <c r="C636" t="s">
        <v>700</v>
      </c>
      <c r="D636" t="s">
        <v>833</v>
      </c>
      <c r="E636" t="s">
        <v>22</v>
      </c>
      <c r="F636" t="s">
        <v>857</v>
      </c>
      <c r="G636" t="s">
        <v>122</v>
      </c>
      <c r="H636" t="s">
        <v>858</v>
      </c>
      <c r="I636" t="s">
        <v>20</v>
      </c>
      <c r="J636" t="s">
        <v>866</v>
      </c>
      <c r="K636">
        <v>7</v>
      </c>
      <c r="L636">
        <v>2</v>
      </c>
      <c r="M636">
        <v>3</v>
      </c>
      <c r="N636">
        <v>0</v>
      </c>
    </row>
    <row r="637" spans="1:14">
      <c r="A637">
        <v>635</v>
      </c>
      <c r="B637" t="s">
        <v>652</v>
      </c>
      <c r="C637" t="s">
        <v>867</v>
      </c>
      <c r="D637" t="s">
        <v>868</v>
      </c>
      <c r="E637" t="s">
        <v>34</v>
      </c>
      <c r="F637" t="s">
        <v>857</v>
      </c>
      <c r="G637" t="s">
        <v>122</v>
      </c>
      <c r="H637" t="s">
        <v>858</v>
      </c>
      <c r="I637" t="s">
        <v>352</v>
      </c>
      <c r="J637" t="s">
        <v>869</v>
      </c>
      <c r="K637">
        <v>7</v>
      </c>
      <c r="L637">
        <v>4</v>
      </c>
      <c r="M637">
        <v>6</v>
      </c>
      <c r="N637">
        <v>0</v>
      </c>
    </row>
    <row r="638" spans="1:14">
      <c r="A638">
        <v>636</v>
      </c>
      <c r="B638" t="s">
        <v>652</v>
      </c>
      <c r="C638" t="s">
        <v>867</v>
      </c>
      <c r="D638" t="s">
        <v>868</v>
      </c>
      <c r="E638" t="s">
        <v>22</v>
      </c>
      <c r="F638" t="s">
        <v>857</v>
      </c>
      <c r="G638" t="s">
        <v>122</v>
      </c>
      <c r="H638" t="s">
        <v>858</v>
      </c>
      <c r="I638" t="s">
        <v>20</v>
      </c>
      <c r="J638" t="s">
        <v>870</v>
      </c>
      <c r="K638">
        <v>6</v>
      </c>
      <c r="L638">
        <v>2</v>
      </c>
      <c r="M638">
        <v>3</v>
      </c>
      <c r="N638">
        <v>0</v>
      </c>
    </row>
    <row r="639" spans="1:14">
      <c r="A639">
        <v>637</v>
      </c>
      <c r="B639" t="s">
        <v>652</v>
      </c>
      <c r="C639" t="s">
        <v>867</v>
      </c>
      <c r="D639" t="s">
        <v>868</v>
      </c>
      <c r="E639" t="s">
        <v>22</v>
      </c>
      <c r="F639" t="s">
        <v>857</v>
      </c>
      <c r="G639" t="s">
        <v>122</v>
      </c>
      <c r="H639" t="s">
        <v>858</v>
      </c>
      <c r="I639" t="s">
        <v>20</v>
      </c>
      <c r="J639" t="s">
        <v>871</v>
      </c>
      <c r="K639">
        <v>7</v>
      </c>
      <c r="L639">
        <v>1</v>
      </c>
      <c r="M639">
        <v>2</v>
      </c>
      <c r="N639">
        <v>0</v>
      </c>
    </row>
    <row r="640" spans="1:14">
      <c r="A640">
        <v>638</v>
      </c>
      <c r="B640" t="s">
        <v>652</v>
      </c>
      <c r="C640" t="s">
        <v>867</v>
      </c>
      <c r="D640" t="s">
        <v>868</v>
      </c>
      <c r="E640" t="s">
        <v>14</v>
      </c>
      <c r="F640" t="s">
        <v>857</v>
      </c>
      <c r="G640" t="s">
        <v>122</v>
      </c>
      <c r="H640" t="s">
        <v>858</v>
      </c>
      <c r="I640" t="s">
        <v>141</v>
      </c>
      <c r="J640" t="s">
        <v>872</v>
      </c>
      <c r="K640">
        <v>7</v>
      </c>
      <c r="L640">
        <v>1</v>
      </c>
      <c r="M640">
        <v>2</v>
      </c>
      <c r="N640">
        <v>0</v>
      </c>
    </row>
    <row r="641" spans="1:14">
      <c r="A641">
        <v>639</v>
      </c>
      <c r="B641" t="s">
        <v>652</v>
      </c>
      <c r="C641" t="s">
        <v>867</v>
      </c>
      <c r="D641" t="s">
        <v>868</v>
      </c>
      <c r="E641" t="s">
        <v>14</v>
      </c>
      <c r="F641" t="s">
        <v>857</v>
      </c>
      <c r="G641" t="s">
        <v>122</v>
      </c>
      <c r="H641" t="s">
        <v>858</v>
      </c>
      <c r="I641" t="s">
        <v>27</v>
      </c>
      <c r="J641" t="s">
        <v>873</v>
      </c>
      <c r="K641">
        <v>7</v>
      </c>
      <c r="L641">
        <v>1</v>
      </c>
      <c r="M641">
        <v>2</v>
      </c>
      <c r="N641">
        <v>0</v>
      </c>
    </row>
    <row r="642" spans="1:14">
      <c r="A642">
        <v>640</v>
      </c>
      <c r="B642" t="s">
        <v>652</v>
      </c>
      <c r="C642" t="s">
        <v>867</v>
      </c>
      <c r="D642" t="s">
        <v>868</v>
      </c>
      <c r="E642" t="s">
        <v>22</v>
      </c>
      <c r="F642" t="s">
        <v>857</v>
      </c>
      <c r="G642" t="s">
        <v>122</v>
      </c>
      <c r="H642" t="s">
        <v>858</v>
      </c>
      <c r="I642" t="s">
        <v>27</v>
      </c>
      <c r="J642" t="s">
        <v>874</v>
      </c>
      <c r="K642">
        <v>5</v>
      </c>
      <c r="L642">
        <v>3</v>
      </c>
      <c r="M642">
        <v>2</v>
      </c>
      <c r="N642">
        <v>0</v>
      </c>
    </row>
    <row r="643" spans="1:14">
      <c r="A643">
        <v>641</v>
      </c>
      <c r="B643" t="s">
        <v>652</v>
      </c>
      <c r="C643" t="s">
        <v>875</v>
      </c>
      <c r="D643" t="s">
        <v>876</v>
      </c>
      <c r="E643" t="s">
        <v>34</v>
      </c>
      <c r="F643" t="s">
        <v>857</v>
      </c>
      <c r="G643" t="s">
        <v>35</v>
      </c>
      <c r="H643" t="s">
        <v>877</v>
      </c>
      <c r="I643" t="s">
        <v>43</v>
      </c>
      <c r="J643" t="s">
        <v>878</v>
      </c>
      <c r="K643">
        <v>5</v>
      </c>
      <c r="L643">
        <v>9</v>
      </c>
      <c r="M643">
        <v>7</v>
      </c>
      <c r="N643">
        <v>0</v>
      </c>
    </row>
    <row r="644" spans="1:14">
      <c r="A644">
        <v>642</v>
      </c>
      <c r="B644" t="s">
        <v>652</v>
      </c>
      <c r="C644" t="s">
        <v>875</v>
      </c>
      <c r="D644" t="s">
        <v>876</v>
      </c>
      <c r="E644" t="s">
        <v>14</v>
      </c>
      <c r="F644" t="s">
        <v>857</v>
      </c>
      <c r="G644" t="s">
        <v>26</v>
      </c>
      <c r="H644" t="s">
        <v>877</v>
      </c>
      <c r="I644" t="s">
        <v>684</v>
      </c>
      <c r="J644" t="s">
        <v>879</v>
      </c>
      <c r="K644">
        <v>9</v>
      </c>
      <c r="L644">
        <v>13</v>
      </c>
      <c r="M644">
        <v>8</v>
      </c>
      <c r="N644">
        <v>0</v>
      </c>
    </row>
    <row r="645" spans="1:14">
      <c r="A645">
        <v>643</v>
      </c>
      <c r="B645" t="s">
        <v>652</v>
      </c>
      <c r="C645" t="s">
        <v>867</v>
      </c>
      <c r="D645" t="s">
        <v>868</v>
      </c>
      <c r="E645" t="s">
        <v>14</v>
      </c>
      <c r="F645" t="s">
        <v>857</v>
      </c>
      <c r="G645" t="s">
        <v>26</v>
      </c>
      <c r="H645" t="s">
        <v>858</v>
      </c>
      <c r="I645" t="s">
        <v>141</v>
      </c>
      <c r="J645" t="s">
        <v>880</v>
      </c>
      <c r="K645">
        <v>6</v>
      </c>
      <c r="L645">
        <v>6</v>
      </c>
      <c r="M645">
        <v>7</v>
      </c>
      <c r="N645">
        <v>0</v>
      </c>
    </row>
    <row r="646" spans="1:14">
      <c r="A646">
        <v>644</v>
      </c>
      <c r="B646" t="s">
        <v>652</v>
      </c>
      <c r="C646" t="s">
        <v>867</v>
      </c>
      <c r="D646" t="s">
        <v>868</v>
      </c>
      <c r="E646" t="s">
        <v>34</v>
      </c>
      <c r="F646" t="s">
        <v>857</v>
      </c>
      <c r="G646" t="s">
        <v>26</v>
      </c>
      <c r="H646" t="s">
        <v>858</v>
      </c>
      <c r="I646" t="s">
        <v>686</v>
      </c>
      <c r="J646" t="s">
        <v>881</v>
      </c>
      <c r="K646">
        <v>5</v>
      </c>
      <c r="L646">
        <v>6</v>
      </c>
      <c r="M646">
        <v>3</v>
      </c>
      <c r="N646">
        <v>0</v>
      </c>
    </row>
    <row r="647" spans="1:14">
      <c r="A647">
        <v>645</v>
      </c>
      <c r="B647" t="s">
        <v>652</v>
      </c>
      <c r="C647" t="s">
        <v>867</v>
      </c>
      <c r="D647" t="s">
        <v>868</v>
      </c>
      <c r="E647" t="s">
        <v>22</v>
      </c>
      <c r="F647" t="s">
        <v>857</v>
      </c>
      <c r="G647" t="s">
        <v>26</v>
      </c>
      <c r="H647" t="s">
        <v>820</v>
      </c>
      <c r="I647" t="s">
        <v>352</v>
      </c>
      <c r="J647" t="s">
        <v>882</v>
      </c>
      <c r="K647">
        <v>5</v>
      </c>
      <c r="L647">
        <v>9</v>
      </c>
      <c r="M647">
        <v>2</v>
      </c>
      <c r="N647">
        <v>0</v>
      </c>
    </row>
    <row r="648" spans="1:14">
      <c r="A648">
        <v>646</v>
      </c>
      <c r="B648" t="s">
        <v>652</v>
      </c>
      <c r="C648" t="s">
        <v>867</v>
      </c>
      <c r="D648" t="s">
        <v>868</v>
      </c>
      <c r="E648" t="s">
        <v>34</v>
      </c>
      <c r="F648" t="s">
        <v>857</v>
      </c>
      <c r="G648" t="s">
        <v>26</v>
      </c>
      <c r="H648" t="s">
        <v>885</v>
      </c>
      <c r="I648" t="s">
        <v>27</v>
      </c>
      <c r="J648" t="s">
        <v>883</v>
      </c>
      <c r="K648">
        <v>4</v>
      </c>
      <c r="L648">
        <v>8</v>
      </c>
      <c r="M648">
        <v>5</v>
      </c>
      <c r="N648">
        <v>0</v>
      </c>
    </row>
    <row r="649" spans="1:14">
      <c r="A649">
        <v>647</v>
      </c>
      <c r="B649" t="s">
        <v>652</v>
      </c>
      <c r="C649" t="s">
        <v>867</v>
      </c>
      <c r="D649" t="s">
        <v>884</v>
      </c>
      <c r="E649" t="s">
        <v>14</v>
      </c>
      <c r="F649" t="s">
        <v>857</v>
      </c>
      <c r="G649" t="s">
        <v>35</v>
      </c>
      <c r="H649" t="s">
        <v>885</v>
      </c>
      <c r="I649" t="s">
        <v>43</v>
      </c>
      <c r="J649" t="s">
        <v>886</v>
      </c>
      <c r="K649">
        <v>5</v>
      </c>
      <c r="L649">
        <v>19</v>
      </c>
      <c r="M649">
        <v>5</v>
      </c>
      <c r="N649">
        <v>0</v>
      </c>
    </row>
    <row r="650" spans="1:14">
      <c r="A650">
        <v>648</v>
      </c>
      <c r="B650" t="s">
        <v>652</v>
      </c>
      <c r="C650" t="s">
        <v>867</v>
      </c>
      <c r="D650" t="s">
        <v>884</v>
      </c>
      <c r="E650" t="s">
        <v>14</v>
      </c>
      <c r="F650" t="s">
        <v>857</v>
      </c>
      <c r="G650" t="s">
        <v>26</v>
      </c>
      <c r="H650" t="s">
        <v>885</v>
      </c>
      <c r="I650" t="s">
        <v>41</v>
      </c>
      <c r="J650" t="s">
        <v>887</v>
      </c>
      <c r="K650">
        <v>6</v>
      </c>
      <c r="L650">
        <v>9</v>
      </c>
      <c r="M650">
        <v>4</v>
      </c>
      <c r="N650">
        <v>0</v>
      </c>
    </row>
    <row r="651" spans="1:14">
      <c r="A651">
        <v>649</v>
      </c>
      <c r="B651" t="s">
        <v>652</v>
      </c>
      <c r="C651" t="s">
        <v>867</v>
      </c>
      <c r="D651" t="s">
        <v>884</v>
      </c>
      <c r="E651" t="s">
        <v>34</v>
      </c>
      <c r="F651" t="s">
        <v>857</v>
      </c>
      <c r="G651" t="s">
        <v>35</v>
      </c>
      <c r="H651" t="s">
        <v>885</v>
      </c>
      <c r="I651" t="s">
        <v>686</v>
      </c>
      <c r="J651" t="s">
        <v>888</v>
      </c>
      <c r="K651">
        <v>4</v>
      </c>
      <c r="L651">
        <v>15</v>
      </c>
      <c r="M651">
        <v>12</v>
      </c>
      <c r="N651">
        <v>0</v>
      </c>
    </row>
    <row r="652" spans="1:14">
      <c r="A652">
        <v>650</v>
      </c>
      <c r="B652" t="s">
        <v>652</v>
      </c>
      <c r="C652" t="s">
        <v>867</v>
      </c>
      <c r="D652" t="s">
        <v>884</v>
      </c>
      <c r="E652" t="s">
        <v>34</v>
      </c>
      <c r="F652" t="s">
        <v>857</v>
      </c>
      <c r="G652" t="s">
        <v>35</v>
      </c>
      <c r="H652" t="s">
        <v>885</v>
      </c>
      <c r="I652" t="s">
        <v>43</v>
      </c>
      <c r="J652" t="s">
        <v>889</v>
      </c>
      <c r="K652">
        <v>5</v>
      </c>
      <c r="L652">
        <v>10</v>
      </c>
      <c r="M652">
        <v>6</v>
      </c>
      <c r="N652">
        <v>0</v>
      </c>
    </row>
    <row r="653" spans="1:14">
      <c r="A653">
        <v>651</v>
      </c>
      <c r="B653" t="s">
        <v>652</v>
      </c>
      <c r="C653" t="s">
        <v>867</v>
      </c>
      <c r="D653" t="s">
        <v>884</v>
      </c>
      <c r="E653" t="s">
        <v>34</v>
      </c>
      <c r="F653" t="s">
        <v>857</v>
      </c>
      <c r="G653" t="s">
        <v>35</v>
      </c>
      <c r="H653" t="s">
        <v>885</v>
      </c>
      <c r="I653" t="s">
        <v>43</v>
      </c>
      <c r="J653" t="s">
        <v>890</v>
      </c>
      <c r="K653">
        <v>4</v>
      </c>
      <c r="L653">
        <v>12</v>
      </c>
      <c r="M653">
        <v>5</v>
      </c>
      <c r="N653">
        <v>0</v>
      </c>
    </row>
    <row r="654" spans="1:14">
      <c r="A654">
        <v>652</v>
      </c>
      <c r="B654" t="s">
        <v>652</v>
      </c>
      <c r="C654" t="s">
        <v>867</v>
      </c>
      <c r="D654" t="s">
        <v>891</v>
      </c>
      <c r="E654" t="s">
        <v>34</v>
      </c>
      <c r="F654" t="s">
        <v>857</v>
      </c>
      <c r="G654" t="s">
        <v>35</v>
      </c>
      <c r="H654" t="s">
        <v>885</v>
      </c>
      <c r="I654" t="s">
        <v>43</v>
      </c>
      <c r="J654" t="s">
        <v>892</v>
      </c>
      <c r="K654">
        <v>9</v>
      </c>
      <c r="L654">
        <v>15</v>
      </c>
      <c r="M654">
        <v>8</v>
      </c>
      <c r="N654">
        <v>0</v>
      </c>
    </row>
    <row r="655" spans="1:14">
      <c r="A655">
        <v>653</v>
      </c>
      <c r="B655" t="s">
        <v>652</v>
      </c>
      <c r="C655" t="s">
        <v>867</v>
      </c>
      <c r="D655" t="s">
        <v>891</v>
      </c>
      <c r="E655" t="s">
        <v>34</v>
      </c>
      <c r="F655" t="s">
        <v>857</v>
      </c>
      <c r="G655" t="s">
        <v>75</v>
      </c>
      <c r="H655" t="s">
        <v>885</v>
      </c>
      <c r="I655" t="s">
        <v>684</v>
      </c>
      <c r="J655" t="s">
        <v>891</v>
      </c>
      <c r="K655">
        <v>9</v>
      </c>
      <c r="L655">
        <v>18</v>
      </c>
      <c r="M655">
        <v>8</v>
      </c>
      <c r="N655">
        <v>0</v>
      </c>
    </row>
    <row r="656" spans="1:14">
      <c r="A656">
        <v>654</v>
      </c>
      <c r="B656" t="s">
        <v>652</v>
      </c>
      <c r="C656" t="s">
        <v>867</v>
      </c>
      <c r="D656" t="s">
        <v>891</v>
      </c>
      <c r="E656" t="s">
        <v>22</v>
      </c>
      <c r="F656" t="s">
        <v>857</v>
      </c>
      <c r="G656" t="s">
        <v>75</v>
      </c>
      <c r="H656" t="s">
        <v>885</v>
      </c>
      <c r="I656" t="s">
        <v>43</v>
      </c>
      <c r="J656" t="s">
        <v>893</v>
      </c>
      <c r="K656">
        <v>9</v>
      </c>
      <c r="L656">
        <v>16</v>
      </c>
      <c r="M656">
        <v>6</v>
      </c>
      <c r="N656">
        <v>0</v>
      </c>
    </row>
    <row r="657" spans="1:14">
      <c r="A657">
        <v>655</v>
      </c>
      <c r="B657" t="s">
        <v>652</v>
      </c>
      <c r="C657" t="s">
        <v>867</v>
      </c>
      <c r="D657" t="s">
        <v>891</v>
      </c>
      <c r="E657" t="s">
        <v>22</v>
      </c>
      <c r="F657" t="s">
        <v>857</v>
      </c>
      <c r="G657" t="s">
        <v>75</v>
      </c>
      <c r="H657" t="s">
        <v>885</v>
      </c>
      <c r="I657" t="s">
        <v>27</v>
      </c>
      <c r="J657" t="s">
        <v>894</v>
      </c>
      <c r="K657">
        <v>9</v>
      </c>
      <c r="L657">
        <v>15</v>
      </c>
      <c r="M657">
        <v>6</v>
      </c>
      <c r="N657">
        <v>0</v>
      </c>
    </row>
    <row r="658" spans="1:14">
      <c r="A658">
        <v>656</v>
      </c>
      <c r="B658" t="s">
        <v>652</v>
      </c>
      <c r="C658" t="s">
        <v>867</v>
      </c>
      <c r="D658" t="s">
        <v>895</v>
      </c>
      <c r="E658" t="s">
        <v>22</v>
      </c>
      <c r="F658" t="s">
        <v>857</v>
      </c>
      <c r="G658" t="s">
        <v>75</v>
      </c>
      <c r="H658" t="s">
        <v>885</v>
      </c>
      <c r="I658" t="s">
        <v>686</v>
      </c>
      <c r="J658" t="s">
        <v>896</v>
      </c>
      <c r="K658">
        <v>9</v>
      </c>
      <c r="L658">
        <v>9</v>
      </c>
      <c r="M658">
        <v>4</v>
      </c>
      <c r="N658">
        <v>0</v>
      </c>
    </row>
    <row r="659" spans="1:14">
      <c r="A659">
        <v>657</v>
      </c>
      <c r="B659" t="s">
        <v>652</v>
      </c>
      <c r="C659" t="s">
        <v>867</v>
      </c>
      <c r="D659" t="s">
        <v>895</v>
      </c>
      <c r="E659" t="s">
        <v>34</v>
      </c>
      <c r="F659" t="s">
        <v>857</v>
      </c>
      <c r="G659" t="s">
        <v>75</v>
      </c>
      <c r="H659" t="s">
        <v>885</v>
      </c>
      <c r="I659" t="s">
        <v>684</v>
      </c>
      <c r="J659" t="s">
        <v>898</v>
      </c>
      <c r="K659">
        <v>9</v>
      </c>
      <c r="L659">
        <v>10</v>
      </c>
      <c r="M659">
        <v>6</v>
      </c>
      <c r="N659">
        <v>0</v>
      </c>
    </row>
    <row r="660" spans="1:14">
      <c r="A660">
        <v>658</v>
      </c>
      <c r="B660" t="s">
        <v>652</v>
      </c>
      <c r="C660" t="s">
        <v>867</v>
      </c>
      <c r="D660" t="s">
        <v>895</v>
      </c>
      <c r="E660" t="s">
        <v>22</v>
      </c>
      <c r="F660" t="s">
        <v>857</v>
      </c>
      <c r="G660" t="s">
        <v>75</v>
      </c>
      <c r="H660" t="s">
        <v>885</v>
      </c>
      <c r="I660" t="s">
        <v>684</v>
      </c>
      <c r="J660" t="s">
        <v>899</v>
      </c>
      <c r="K660">
        <v>9</v>
      </c>
      <c r="L660">
        <v>8</v>
      </c>
      <c r="M660">
        <v>5</v>
      </c>
      <c r="N660">
        <v>0</v>
      </c>
    </row>
    <row r="661" spans="1:14">
      <c r="A661">
        <v>659</v>
      </c>
      <c r="B661" t="s">
        <v>652</v>
      </c>
      <c r="C661" t="s">
        <v>867</v>
      </c>
      <c r="D661" t="s">
        <v>895</v>
      </c>
      <c r="E661" t="s">
        <v>34</v>
      </c>
      <c r="F661" t="s">
        <v>857</v>
      </c>
      <c r="G661" t="s">
        <v>75</v>
      </c>
      <c r="H661" t="s">
        <v>885</v>
      </c>
      <c r="I661" t="s">
        <v>684</v>
      </c>
      <c r="J661" t="s">
        <v>900</v>
      </c>
      <c r="K661">
        <v>9</v>
      </c>
      <c r="L661">
        <v>19</v>
      </c>
      <c r="M661">
        <v>5</v>
      </c>
      <c r="N661">
        <v>0</v>
      </c>
    </row>
    <row r="662" spans="1:14">
      <c r="A662">
        <v>660</v>
      </c>
      <c r="B662" t="s">
        <v>652</v>
      </c>
      <c r="C662" t="s">
        <v>867</v>
      </c>
      <c r="D662" t="s">
        <v>895</v>
      </c>
      <c r="E662" t="s">
        <v>22</v>
      </c>
      <c r="F662" t="s">
        <v>857</v>
      </c>
      <c r="G662" t="s">
        <v>75</v>
      </c>
      <c r="H662" t="s">
        <v>885</v>
      </c>
      <c r="I662" t="s">
        <v>27</v>
      </c>
      <c r="J662" t="s">
        <v>901</v>
      </c>
      <c r="K662">
        <v>9</v>
      </c>
      <c r="L662">
        <v>6</v>
      </c>
      <c r="M662">
        <v>3</v>
      </c>
      <c r="N662">
        <v>0</v>
      </c>
    </row>
    <row r="663" spans="1:14">
      <c r="A663">
        <v>661</v>
      </c>
      <c r="B663" t="s">
        <v>652</v>
      </c>
      <c r="C663" t="s">
        <v>867</v>
      </c>
      <c r="D663" t="s">
        <v>895</v>
      </c>
      <c r="E663" t="s">
        <v>22</v>
      </c>
      <c r="F663" t="s">
        <v>857</v>
      </c>
      <c r="G663" t="s">
        <v>75</v>
      </c>
      <c r="H663" t="s">
        <v>897</v>
      </c>
      <c r="I663" t="s">
        <v>684</v>
      </c>
      <c r="J663" t="s">
        <v>902</v>
      </c>
      <c r="K663">
        <v>9</v>
      </c>
      <c r="L663">
        <v>9</v>
      </c>
      <c r="M663">
        <v>4</v>
      </c>
      <c r="N663">
        <v>0</v>
      </c>
    </row>
    <row r="664" spans="1:14">
      <c r="A664">
        <v>662</v>
      </c>
      <c r="B664" t="s">
        <v>652</v>
      </c>
      <c r="C664" t="s">
        <v>903</v>
      </c>
      <c r="D664" t="s">
        <v>904</v>
      </c>
      <c r="E664" t="s">
        <v>80</v>
      </c>
      <c r="F664" t="s">
        <v>857</v>
      </c>
      <c r="G664" t="s">
        <v>75</v>
      </c>
      <c r="H664" t="s">
        <v>905</v>
      </c>
      <c r="I664" t="s">
        <v>1587</v>
      </c>
      <c r="J664" t="s">
        <v>906</v>
      </c>
      <c r="K664">
        <v>5</v>
      </c>
      <c r="L664">
        <v>11</v>
      </c>
      <c r="M664">
        <v>6</v>
      </c>
      <c r="N664">
        <v>0</v>
      </c>
    </row>
    <row r="665" spans="1:14">
      <c r="A665">
        <v>663</v>
      </c>
      <c r="B665" t="s">
        <v>652</v>
      </c>
      <c r="C665" t="s">
        <v>903</v>
      </c>
      <c r="D665" t="s">
        <v>904</v>
      </c>
      <c r="E665" t="s">
        <v>22</v>
      </c>
      <c r="F665" t="s">
        <v>857</v>
      </c>
      <c r="G665" t="s">
        <v>75</v>
      </c>
      <c r="H665" t="s">
        <v>905</v>
      </c>
      <c r="I665" t="s">
        <v>27</v>
      </c>
      <c r="J665" t="s">
        <v>907</v>
      </c>
      <c r="K665">
        <v>6</v>
      </c>
      <c r="L665">
        <v>8</v>
      </c>
      <c r="M665">
        <v>5</v>
      </c>
      <c r="N665">
        <v>0</v>
      </c>
    </row>
    <row r="666" spans="1:14">
      <c r="A666">
        <v>664</v>
      </c>
      <c r="B666" t="s">
        <v>652</v>
      </c>
      <c r="C666" t="s">
        <v>903</v>
      </c>
      <c r="D666" t="s">
        <v>904</v>
      </c>
      <c r="E666" t="s">
        <v>14</v>
      </c>
      <c r="F666" t="s">
        <v>747</v>
      </c>
      <c r="G666" t="s">
        <v>75</v>
      </c>
      <c r="H666" t="s">
        <v>908</v>
      </c>
      <c r="I666" t="s">
        <v>684</v>
      </c>
      <c r="J666" t="s">
        <v>909</v>
      </c>
      <c r="K666">
        <v>7</v>
      </c>
      <c r="L666">
        <v>8</v>
      </c>
      <c r="M666">
        <v>5</v>
      </c>
      <c r="N666">
        <v>0</v>
      </c>
    </row>
    <row r="667" spans="1:14">
      <c r="A667">
        <v>665</v>
      </c>
      <c r="B667" t="s">
        <v>652</v>
      </c>
      <c r="C667" t="s">
        <v>903</v>
      </c>
      <c r="D667" t="s">
        <v>904</v>
      </c>
      <c r="E667" t="s">
        <v>22</v>
      </c>
      <c r="F667" t="s">
        <v>747</v>
      </c>
      <c r="G667" t="s">
        <v>75</v>
      </c>
      <c r="H667" t="s">
        <v>908</v>
      </c>
      <c r="I667" t="s">
        <v>27</v>
      </c>
      <c r="J667" t="s">
        <v>910</v>
      </c>
      <c r="K667">
        <v>6</v>
      </c>
      <c r="L667">
        <v>7</v>
      </c>
      <c r="M667">
        <v>3</v>
      </c>
      <c r="N667">
        <v>0</v>
      </c>
    </row>
    <row r="668" spans="1:14">
      <c r="A668">
        <v>666</v>
      </c>
      <c r="B668" t="s">
        <v>652</v>
      </c>
      <c r="C668" t="s">
        <v>903</v>
      </c>
      <c r="D668" t="s">
        <v>904</v>
      </c>
      <c r="E668" t="s">
        <v>80</v>
      </c>
      <c r="F668" t="s">
        <v>798</v>
      </c>
      <c r="G668" t="s">
        <v>75</v>
      </c>
      <c r="H668" t="s">
        <v>911</v>
      </c>
      <c r="I668" t="s">
        <v>686</v>
      </c>
      <c r="J668" t="s">
        <v>912</v>
      </c>
      <c r="K668">
        <v>6</v>
      </c>
      <c r="L668">
        <v>7</v>
      </c>
      <c r="M668">
        <v>4</v>
      </c>
      <c r="N668">
        <v>0</v>
      </c>
    </row>
    <row r="669" spans="1:14">
      <c r="A669">
        <v>667</v>
      </c>
      <c r="B669" t="s">
        <v>652</v>
      </c>
      <c r="C669" t="s">
        <v>903</v>
      </c>
      <c r="D669" t="s">
        <v>913</v>
      </c>
      <c r="E669" t="s">
        <v>80</v>
      </c>
      <c r="F669" t="s">
        <v>798</v>
      </c>
      <c r="G669" t="s">
        <v>75</v>
      </c>
      <c r="H669" t="s">
        <v>911</v>
      </c>
      <c r="I669" t="s">
        <v>914</v>
      </c>
      <c r="J669" t="s">
        <v>915</v>
      </c>
      <c r="K669">
        <v>9</v>
      </c>
      <c r="L669">
        <v>7</v>
      </c>
      <c r="M669">
        <v>3</v>
      </c>
      <c r="N669">
        <v>0</v>
      </c>
    </row>
    <row r="670" spans="1:14">
      <c r="A670">
        <v>668</v>
      </c>
      <c r="B670" t="s">
        <v>652</v>
      </c>
      <c r="C670" t="s">
        <v>903</v>
      </c>
      <c r="D670" t="s">
        <v>913</v>
      </c>
      <c r="E670" t="s">
        <v>22</v>
      </c>
      <c r="F670" t="s">
        <v>798</v>
      </c>
      <c r="G670" t="s">
        <v>75</v>
      </c>
      <c r="H670" t="s">
        <v>911</v>
      </c>
      <c r="I670" t="s">
        <v>1587</v>
      </c>
      <c r="J670" t="s">
        <v>916</v>
      </c>
      <c r="K670">
        <v>9</v>
      </c>
      <c r="L670">
        <v>6</v>
      </c>
      <c r="M670">
        <v>5</v>
      </c>
      <c r="N670">
        <v>0</v>
      </c>
    </row>
    <row r="671" spans="1:14">
      <c r="A671">
        <v>669</v>
      </c>
      <c r="B671" t="s">
        <v>652</v>
      </c>
      <c r="C671" t="s">
        <v>903</v>
      </c>
      <c r="D671" t="s">
        <v>913</v>
      </c>
      <c r="E671" t="s">
        <v>22</v>
      </c>
      <c r="F671" t="s">
        <v>798</v>
      </c>
      <c r="G671" t="s">
        <v>75</v>
      </c>
      <c r="H671" t="s">
        <v>1690</v>
      </c>
      <c r="I671" t="s">
        <v>43</v>
      </c>
      <c r="J671" t="s">
        <v>918</v>
      </c>
      <c r="K671">
        <v>9</v>
      </c>
      <c r="L671">
        <v>7</v>
      </c>
      <c r="M671">
        <v>3</v>
      </c>
      <c r="N671">
        <v>0</v>
      </c>
    </row>
    <row r="672" spans="1:14">
      <c r="A672">
        <v>670</v>
      </c>
      <c r="B672" t="s">
        <v>652</v>
      </c>
      <c r="C672" t="s">
        <v>903</v>
      </c>
      <c r="D672" t="s">
        <v>913</v>
      </c>
      <c r="E672" t="s">
        <v>22</v>
      </c>
      <c r="F672" t="s">
        <v>798</v>
      </c>
      <c r="G672" t="s">
        <v>75</v>
      </c>
      <c r="H672" t="s">
        <v>1690</v>
      </c>
      <c r="I672" t="s">
        <v>684</v>
      </c>
      <c r="J672" t="s">
        <v>919</v>
      </c>
      <c r="K672">
        <v>9</v>
      </c>
      <c r="L672">
        <v>15</v>
      </c>
      <c r="M672">
        <v>6</v>
      </c>
      <c r="N672">
        <v>0</v>
      </c>
    </row>
    <row r="673" spans="1:14">
      <c r="A673">
        <v>671</v>
      </c>
      <c r="B673" t="s">
        <v>652</v>
      </c>
      <c r="C673" t="s">
        <v>903</v>
      </c>
      <c r="D673" t="s">
        <v>920</v>
      </c>
      <c r="E673" t="s">
        <v>14</v>
      </c>
      <c r="F673" t="s">
        <v>798</v>
      </c>
      <c r="G673" t="s">
        <v>75</v>
      </c>
      <c r="H673" t="s">
        <v>769</v>
      </c>
      <c r="I673" t="s">
        <v>1587</v>
      </c>
      <c r="J673" t="s">
        <v>922</v>
      </c>
      <c r="K673">
        <v>4</v>
      </c>
      <c r="L673">
        <v>4</v>
      </c>
      <c r="M673">
        <v>3</v>
      </c>
      <c r="N673">
        <v>0</v>
      </c>
    </row>
    <row r="674" spans="1:14">
      <c r="A674">
        <v>672</v>
      </c>
      <c r="B674" t="s">
        <v>652</v>
      </c>
      <c r="C674" t="s">
        <v>903</v>
      </c>
      <c r="D674" t="s">
        <v>923</v>
      </c>
      <c r="E674" t="s">
        <v>14</v>
      </c>
      <c r="F674" t="s">
        <v>798</v>
      </c>
      <c r="G674" t="s">
        <v>75</v>
      </c>
      <c r="H674" t="s">
        <v>769</v>
      </c>
      <c r="I674" t="s">
        <v>212</v>
      </c>
      <c r="J674" t="s">
        <v>924</v>
      </c>
      <c r="K674">
        <v>8</v>
      </c>
      <c r="L674">
        <v>7</v>
      </c>
      <c r="M674">
        <v>5</v>
      </c>
      <c r="N674">
        <v>0</v>
      </c>
    </row>
    <row r="675" spans="1:14">
      <c r="A675">
        <v>673</v>
      </c>
      <c r="B675" t="s">
        <v>652</v>
      </c>
      <c r="C675" t="s">
        <v>903</v>
      </c>
      <c r="D675" t="s">
        <v>923</v>
      </c>
      <c r="E675" t="s">
        <v>80</v>
      </c>
      <c r="F675" t="s">
        <v>798</v>
      </c>
      <c r="G675" t="s">
        <v>75</v>
      </c>
      <c r="H675" t="s">
        <v>925</v>
      </c>
      <c r="I675" t="s">
        <v>686</v>
      </c>
      <c r="J675" t="s">
        <v>926</v>
      </c>
      <c r="K675">
        <v>9</v>
      </c>
      <c r="L675">
        <v>6</v>
      </c>
      <c r="M675">
        <v>5</v>
      </c>
      <c r="N675">
        <v>0</v>
      </c>
    </row>
    <row r="676" spans="1:14">
      <c r="A676">
        <v>674</v>
      </c>
      <c r="B676" t="s">
        <v>652</v>
      </c>
      <c r="C676" t="s">
        <v>903</v>
      </c>
      <c r="D676" t="s">
        <v>923</v>
      </c>
      <c r="E676" t="s">
        <v>22</v>
      </c>
      <c r="F676" t="s">
        <v>798</v>
      </c>
      <c r="G676" t="s">
        <v>75</v>
      </c>
      <c r="H676" t="s">
        <v>925</v>
      </c>
      <c r="I676" t="s">
        <v>686</v>
      </c>
      <c r="J676" t="s">
        <v>927</v>
      </c>
      <c r="K676">
        <v>9</v>
      </c>
      <c r="L676">
        <v>6</v>
      </c>
      <c r="M676">
        <v>3</v>
      </c>
      <c r="N676">
        <v>0</v>
      </c>
    </row>
    <row r="677" spans="1:14">
      <c r="A677">
        <v>675</v>
      </c>
      <c r="B677" t="s">
        <v>652</v>
      </c>
      <c r="C677" t="s">
        <v>903</v>
      </c>
      <c r="D677" t="s">
        <v>913</v>
      </c>
      <c r="E677" t="s">
        <v>22</v>
      </c>
      <c r="F677" t="s">
        <v>798</v>
      </c>
      <c r="G677" t="s">
        <v>75</v>
      </c>
      <c r="H677" t="s">
        <v>1690</v>
      </c>
      <c r="I677" t="s">
        <v>27</v>
      </c>
      <c r="J677" t="s">
        <v>928</v>
      </c>
      <c r="K677">
        <v>9</v>
      </c>
      <c r="L677">
        <v>6</v>
      </c>
      <c r="M677">
        <v>2</v>
      </c>
      <c r="N677">
        <v>0</v>
      </c>
    </row>
    <row r="678" spans="1:14">
      <c r="A678">
        <v>676</v>
      </c>
      <c r="B678" t="s">
        <v>652</v>
      </c>
      <c r="C678" t="s">
        <v>903</v>
      </c>
      <c r="D678" t="s">
        <v>929</v>
      </c>
      <c r="E678" t="s">
        <v>22</v>
      </c>
      <c r="F678" t="s">
        <v>798</v>
      </c>
      <c r="G678" t="s">
        <v>75</v>
      </c>
      <c r="H678" t="s">
        <v>1690</v>
      </c>
      <c r="I678" t="s">
        <v>27</v>
      </c>
      <c r="J678" t="s">
        <v>931</v>
      </c>
      <c r="K678">
        <v>7</v>
      </c>
      <c r="L678">
        <v>4</v>
      </c>
      <c r="M678">
        <v>3</v>
      </c>
      <c r="N678">
        <v>0</v>
      </c>
    </row>
    <row r="679" spans="1:14">
      <c r="A679">
        <v>677</v>
      </c>
      <c r="B679" t="s">
        <v>652</v>
      </c>
      <c r="C679" t="s">
        <v>903</v>
      </c>
      <c r="D679" t="s">
        <v>929</v>
      </c>
      <c r="E679" t="s">
        <v>22</v>
      </c>
      <c r="F679" t="s">
        <v>747</v>
      </c>
      <c r="G679" t="s">
        <v>75</v>
      </c>
      <c r="H679" t="s">
        <v>930</v>
      </c>
      <c r="I679" t="s">
        <v>686</v>
      </c>
      <c r="J679" t="s">
        <v>932</v>
      </c>
      <c r="K679">
        <v>6</v>
      </c>
      <c r="L679">
        <v>8</v>
      </c>
      <c r="M679">
        <v>6</v>
      </c>
      <c r="N679">
        <v>0</v>
      </c>
    </row>
    <row r="680" spans="1:14">
      <c r="A680">
        <v>678</v>
      </c>
      <c r="B680" t="s">
        <v>652</v>
      </c>
      <c r="C680" t="s">
        <v>903</v>
      </c>
      <c r="D680" t="s">
        <v>929</v>
      </c>
      <c r="E680" t="s">
        <v>80</v>
      </c>
      <c r="F680" t="s">
        <v>747</v>
      </c>
      <c r="G680" t="s">
        <v>75</v>
      </c>
      <c r="H680" t="s">
        <v>930</v>
      </c>
      <c r="I680" t="s">
        <v>27</v>
      </c>
      <c r="J680" t="s">
        <v>933</v>
      </c>
      <c r="K680">
        <v>7</v>
      </c>
      <c r="L680">
        <v>2</v>
      </c>
      <c r="M680">
        <v>2</v>
      </c>
      <c r="N680">
        <v>0</v>
      </c>
    </row>
    <row r="681" spans="1:14">
      <c r="A681">
        <v>679</v>
      </c>
      <c r="B681" t="s">
        <v>652</v>
      </c>
      <c r="C681" t="s">
        <v>934</v>
      </c>
      <c r="D681" t="s">
        <v>935</v>
      </c>
      <c r="E681" t="s">
        <v>14</v>
      </c>
      <c r="F681" t="s">
        <v>608</v>
      </c>
      <c r="G681" t="s">
        <v>75</v>
      </c>
      <c r="H681" t="s">
        <v>930</v>
      </c>
      <c r="I681" t="s">
        <v>686</v>
      </c>
      <c r="J681" t="s">
        <v>935</v>
      </c>
      <c r="K681">
        <v>6</v>
      </c>
      <c r="L681">
        <v>7</v>
      </c>
      <c r="M681">
        <v>5</v>
      </c>
      <c r="N681">
        <v>0</v>
      </c>
    </row>
    <row r="682" spans="1:14">
      <c r="A682">
        <v>680</v>
      </c>
      <c r="B682" t="s">
        <v>652</v>
      </c>
      <c r="C682" t="s">
        <v>934</v>
      </c>
      <c r="D682" t="s">
        <v>935</v>
      </c>
      <c r="E682" t="s">
        <v>80</v>
      </c>
      <c r="F682" t="s">
        <v>798</v>
      </c>
      <c r="G682" t="s">
        <v>75</v>
      </c>
      <c r="H682" t="s">
        <v>930</v>
      </c>
      <c r="I682" t="s">
        <v>1587</v>
      </c>
      <c r="J682" t="s">
        <v>936</v>
      </c>
      <c r="K682">
        <v>9</v>
      </c>
      <c r="L682">
        <v>4</v>
      </c>
      <c r="M682">
        <v>3</v>
      </c>
      <c r="N682">
        <v>0</v>
      </c>
    </row>
    <row r="683" spans="1:14">
      <c r="A683">
        <v>681</v>
      </c>
      <c r="B683" t="s">
        <v>652</v>
      </c>
      <c r="C683" t="s">
        <v>934</v>
      </c>
      <c r="D683" t="s">
        <v>937</v>
      </c>
      <c r="E683" t="s">
        <v>22</v>
      </c>
      <c r="F683" t="s">
        <v>798</v>
      </c>
      <c r="G683" t="s">
        <v>75</v>
      </c>
      <c r="H683" t="s">
        <v>930</v>
      </c>
      <c r="I683" t="s">
        <v>18</v>
      </c>
      <c r="J683" t="s">
        <v>938</v>
      </c>
      <c r="K683">
        <v>5</v>
      </c>
      <c r="L683">
        <v>4</v>
      </c>
      <c r="M683">
        <v>4</v>
      </c>
      <c r="N683">
        <v>0</v>
      </c>
    </row>
    <row r="684" spans="1:14">
      <c r="A684">
        <v>682</v>
      </c>
      <c r="B684" t="s">
        <v>652</v>
      </c>
      <c r="C684" t="s">
        <v>934</v>
      </c>
      <c r="D684" t="s">
        <v>937</v>
      </c>
      <c r="E684" t="s">
        <v>80</v>
      </c>
      <c r="F684" t="s">
        <v>798</v>
      </c>
      <c r="G684" t="s">
        <v>75</v>
      </c>
      <c r="H684" t="s">
        <v>930</v>
      </c>
      <c r="I684" t="s">
        <v>212</v>
      </c>
      <c r="J684" t="s">
        <v>939</v>
      </c>
      <c r="K684">
        <v>5</v>
      </c>
      <c r="L684">
        <v>5</v>
      </c>
      <c r="M684">
        <v>4</v>
      </c>
      <c r="N684">
        <v>0</v>
      </c>
    </row>
    <row r="685" spans="1:14">
      <c r="A685">
        <v>683</v>
      </c>
      <c r="B685" t="s">
        <v>652</v>
      </c>
      <c r="C685" t="s">
        <v>940</v>
      </c>
      <c r="D685" t="s">
        <v>941</v>
      </c>
      <c r="E685" t="s">
        <v>14</v>
      </c>
      <c r="F685" t="s">
        <v>943</v>
      </c>
      <c r="G685" t="s">
        <v>26</v>
      </c>
      <c r="H685" t="s">
        <v>944</v>
      </c>
      <c r="I685" t="s">
        <v>27</v>
      </c>
      <c r="J685" t="s">
        <v>942</v>
      </c>
      <c r="K685">
        <v>7</v>
      </c>
      <c r="L685">
        <v>4</v>
      </c>
      <c r="M685">
        <v>1</v>
      </c>
      <c r="N685">
        <v>0</v>
      </c>
    </row>
    <row r="686" spans="1:14">
      <c r="A686">
        <v>684</v>
      </c>
      <c r="B686" t="s">
        <v>652</v>
      </c>
      <c r="C686" t="s">
        <v>940</v>
      </c>
      <c r="D686" t="s">
        <v>941</v>
      </c>
      <c r="E686" t="s">
        <v>14</v>
      </c>
      <c r="F686" t="s">
        <v>943</v>
      </c>
      <c r="G686" t="s">
        <v>35</v>
      </c>
      <c r="H686" t="s">
        <v>944</v>
      </c>
      <c r="I686" t="s">
        <v>43</v>
      </c>
      <c r="J686" t="s">
        <v>945</v>
      </c>
      <c r="K686">
        <v>5</v>
      </c>
      <c r="L686">
        <v>14</v>
      </c>
      <c r="M686">
        <v>6</v>
      </c>
      <c r="N686">
        <v>0</v>
      </c>
    </row>
    <row r="687" spans="1:14">
      <c r="A687">
        <v>685</v>
      </c>
      <c r="B687" t="s">
        <v>652</v>
      </c>
      <c r="C687" t="s">
        <v>940</v>
      </c>
      <c r="D687" t="s">
        <v>941</v>
      </c>
      <c r="E687" t="s">
        <v>14</v>
      </c>
      <c r="F687" t="s">
        <v>943</v>
      </c>
      <c r="G687" t="s">
        <v>35</v>
      </c>
      <c r="H687" t="s">
        <v>944</v>
      </c>
      <c r="I687" t="s">
        <v>43</v>
      </c>
      <c r="J687" t="s">
        <v>946</v>
      </c>
      <c r="K687">
        <v>3</v>
      </c>
      <c r="L687">
        <v>18</v>
      </c>
      <c r="M687">
        <v>8</v>
      </c>
      <c r="N687">
        <v>0</v>
      </c>
    </row>
    <row r="688" spans="1:14">
      <c r="A688">
        <v>686</v>
      </c>
      <c r="B688" t="s">
        <v>652</v>
      </c>
      <c r="C688" t="s">
        <v>940</v>
      </c>
      <c r="D688" t="s">
        <v>941</v>
      </c>
      <c r="E688" t="s">
        <v>22</v>
      </c>
      <c r="F688" t="s">
        <v>943</v>
      </c>
      <c r="G688" t="s">
        <v>35</v>
      </c>
      <c r="H688" t="s">
        <v>944</v>
      </c>
      <c r="I688" t="s">
        <v>18</v>
      </c>
      <c r="J688" t="s">
        <v>947</v>
      </c>
      <c r="K688">
        <v>3</v>
      </c>
      <c r="L688">
        <v>18</v>
      </c>
      <c r="M688">
        <v>8</v>
      </c>
      <c r="N688">
        <v>0</v>
      </c>
    </row>
    <row r="689" spans="1:14">
      <c r="A689">
        <v>687</v>
      </c>
      <c r="B689" t="s">
        <v>652</v>
      </c>
      <c r="C689" t="s">
        <v>940</v>
      </c>
      <c r="D689" t="s">
        <v>941</v>
      </c>
      <c r="E689" t="s">
        <v>14</v>
      </c>
      <c r="F689" t="s">
        <v>943</v>
      </c>
      <c r="G689" t="s">
        <v>35</v>
      </c>
      <c r="H689" t="s">
        <v>944</v>
      </c>
      <c r="I689" t="s">
        <v>27</v>
      </c>
      <c r="J689" t="s">
        <v>948</v>
      </c>
      <c r="K689">
        <v>3</v>
      </c>
      <c r="L689">
        <v>17</v>
      </c>
      <c r="M689">
        <v>6</v>
      </c>
      <c r="N689">
        <v>0</v>
      </c>
    </row>
    <row r="690" spans="1:14">
      <c r="A690">
        <v>688</v>
      </c>
      <c r="B690" t="s">
        <v>652</v>
      </c>
      <c r="C690" t="s">
        <v>940</v>
      </c>
      <c r="D690" t="s">
        <v>941</v>
      </c>
      <c r="E690" t="s">
        <v>22</v>
      </c>
      <c r="F690" t="s">
        <v>943</v>
      </c>
      <c r="G690" t="s">
        <v>35</v>
      </c>
      <c r="H690" t="s">
        <v>944</v>
      </c>
      <c r="I690" t="s">
        <v>684</v>
      </c>
      <c r="J690" t="s">
        <v>949</v>
      </c>
      <c r="K690">
        <v>3</v>
      </c>
      <c r="L690">
        <v>19</v>
      </c>
      <c r="M690">
        <v>8</v>
      </c>
      <c r="N690">
        <v>0</v>
      </c>
    </row>
    <row r="691" spans="1:14">
      <c r="A691">
        <v>689</v>
      </c>
      <c r="B691" t="s">
        <v>652</v>
      </c>
      <c r="C691" t="s">
        <v>867</v>
      </c>
      <c r="D691" t="s">
        <v>950</v>
      </c>
      <c r="E691" t="s">
        <v>14</v>
      </c>
      <c r="F691" t="s">
        <v>15</v>
      </c>
      <c r="G691" t="s">
        <v>75</v>
      </c>
      <c r="H691" t="s">
        <v>885</v>
      </c>
      <c r="I691" t="s">
        <v>684</v>
      </c>
      <c r="J691" t="s">
        <v>952</v>
      </c>
      <c r="K691">
        <v>9</v>
      </c>
      <c r="L691">
        <v>4</v>
      </c>
      <c r="M691">
        <v>1</v>
      </c>
      <c r="N691">
        <v>0</v>
      </c>
    </row>
    <row r="692" spans="1:14">
      <c r="A692">
        <v>690</v>
      </c>
      <c r="B692" t="s">
        <v>652</v>
      </c>
      <c r="C692" t="s">
        <v>934</v>
      </c>
      <c r="D692" t="s">
        <v>953</v>
      </c>
      <c r="E692" t="s">
        <v>80</v>
      </c>
      <c r="F692" t="s">
        <v>15</v>
      </c>
      <c r="G692" t="s">
        <v>75</v>
      </c>
      <c r="H692" t="s">
        <v>930</v>
      </c>
      <c r="I692" t="s">
        <v>18</v>
      </c>
      <c r="J692" t="s">
        <v>955</v>
      </c>
      <c r="K692">
        <v>4</v>
      </c>
      <c r="L692">
        <v>6</v>
      </c>
      <c r="M692">
        <v>3</v>
      </c>
      <c r="N692">
        <v>0</v>
      </c>
    </row>
    <row r="693" spans="1:14">
      <c r="A693">
        <v>691</v>
      </c>
      <c r="B693" t="s">
        <v>652</v>
      </c>
      <c r="C693" t="s">
        <v>934</v>
      </c>
      <c r="D693" t="s">
        <v>953</v>
      </c>
      <c r="E693" t="s">
        <v>22</v>
      </c>
      <c r="F693" t="s">
        <v>15</v>
      </c>
      <c r="G693" t="s">
        <v>75</v>
      </c>
      <c r="H693" t="s">
        <v>930</v>
      </c>
      <c r="I693" t="s">
        <v>684</v>
      </c>
      <c r="J693" t="s">
        <v>956</v>
      </c>
      <c r="K693">
        <v>5</v>
      </c>
      <c r="L693">
        <v>5</v>
      </c>
      <c r="M693">
        <v>3</v>
      </c>
      <c r="N693">
        <v>0</v>
      </c>
    </row>
    <row r="694" spans="1:14">
      <c r="A694">
        <v>692</v>
      </c>
      <c r="B694" t="s">
        <v>652</v>
      </c>
      <c r="C694" t="s">
        <v>934</v>
      </c>
      <c r="D694" t="s">
        <v>953</v>
      </c>
      <c r="E694" t="s">
        <v>22</v>
      </c>
      <c r="F694" t="s">
        <v>15</v>
      </c>
      <c r="G694" t="s">
        <v>75</v>
      </c>
      <c r="H694" t="s">
        <v>930</v>
      </c>
      <c r="I694" t="s">
        <v>27</v>
      </c>
      <c r="J694" t="s">
        <v>957</v>
      </c>
      <c r="K694">
        <v>5</v>
      </c>
      <c r="L694">
        <v>4</v>
      </c>
      <c r="M694">
        <v>3</v>
      </c>
      <c r="N694">
        <v>0</v>
      </c>
    </row>
    <row r="695" spans="1:14">
      <c r="A695">
        <v>693</v>
      </c>
      <c r="B695" t="s">
        <v>652</v>
      </c>
      <c r="C695" t="s">
        <v>934</v>
      </c>
      <c r="D695" t="s">
        <v>953</v>
      </c>
      <c r="E695" t="s">
        <v>14</v>
      </c>
      <c r="F695" t="s">
        <v>15</v>
      </c>
      <c r="G695" t="s">
        <v>75</v>
      </c>
      <c r="H695" t="s">
        <v>930</v>
      </c>
      <c r="I695" t="s">
        <v>686</v>
      </c>
      <c r="J695" t="s">
        <v>958</v>
      </c>
      <c r="K695">
        <v>6</v>
      </c>
      <c r="L695">
        <v>4</v>
      </c>
      <c r="M695">
        <v>3</v>
      </c>
      <c r="N695">
        <v>0</v>
      </c>
    </row>
    <row r="696" spans="1:14">
      <c r="A696">
        <v>694</v>
      </c>
      <c r="B696" t="s">
        <v>652</v>
      </c>
      <c r="C696" t="s">
        <v>934</v>
      </c>
      <c r="D696" t="s">
        <v>953</v>
      </c>
      <c r="E696" t="s">
        <v>22</v>
      </c>
      <c r="F696" t="s">
        <v>15</v>
      </c>
      <c r="G696" t="s">
        <v>75</v>
      </c>
      <c r="H696" t="s">
        <v>930</v>
      </c>
      <c r="I696" t="s">
        <v>27</v>
      </c>
      <c r="J696" t="s">
        <v>959</v>
      </c>
      <c r="K696">
        <v>7</v>
      </c>
      <c r="L696">
        <v>4</v>
      </c>
      <c r="M696">
        <v>3</v>
      </c>
      <c r="N696">
        <v>0</v>
      </c>
    </row>
    <row r="697" spans="1:14">
      <c r="A697">
        <v>695</v>
      </c>
      <c r="B697" t="s">
        <v>652</v>
      </c>
      <c r="C697" t="s">
        <v>934</v>
      </c>
      <c r="D697" t="s">
        <v>960</v>
      </c>
      <c r="E697" t="s">
        <v>14</v>
      </c>
      <c r="F697" t="s">
        <v>15</v>
      </c>
      <c r="G697" t="s">
        <v>75</v>
      </c>
      <c r="H697" t="s">
        <v>930</v>
      </c>
      <c r="I697" t="s">
        <v>686</v>
      </c>
      <c r="J697" t="s">
        <v>961</v>
      </c>
      <c r="K697">
        <v>4</v>
      </c>
      <c r="L697">
        <v>3</v>
      </c>
      <c r="M697">
        <v>3</v>
      </c>
      <c r="N697">
        <v>0</v>
      </c>
    </row>
    <row r="698" spans="1:14">
      <c r="A698">
        <v>696</v>
      </c>
      <c r="B698" t="s">
        <v>652</v>
      </c>
      <c r="C698" t="s">
        <v>934</v>
      </c>
      <c r="D698" t="s">
        <v>960</v>
      </c>
      <c r="E698" t="s">
        <v>22</v>
      </c>
      <c r="F698" t="s">
        <v>608</v>
      </c>
      <c r="G698" t="s">
        <v>75</v>
      </c>
      <c r="H698" t="s">
        <v>930</v>
      </c>
      <c r="I698" t="s">
        <v>686</v>
      </c>
      <c r="J698" t="s">
        <v>962</v>
      </c>
      <c r="K698">
        <v>4</v>
      </c>
      <c r="L698">
        <v>8</v>
      </c>
      <c r="M698">
        <v>5</v>
      </c>
      <c r="N698">
        <v>0</v>
      </c>
    </row>
    <row r="699" spans="1:14">
      <c r="A699">
        <v>697</v>
      </c>
      <c r="B699" t="s">
        <v>652</v>
      </c>
      <c r="C699" t="s">
        <v>934</v>
      </c>
      <c r="D699" t="s">
        <v>960</v>
      </c>
      <c r="E699" t="s">
        <v>22</v>
      </c>
      <c r="F699" t="s">
        <v>747</v>
      </c>
      <c r="G699" t="s">
        <v>75</v>
      </c>
      <c r="H699" t="s">
        <v>930</v>
      </c>
      <c r="I699" t="s">
        <v>1587</v>
      </c>
      <c r="J699" t="s">
        <v>963</v>
      </c>
      <c r="K699">
        <v>3</v>
      </c>
      <c r="L699">
        <v>3</v>
      </c>
      <c r="M699">
        <v>3</v>
      </c>
      <c r="N699">
        <v>0</v>
      </c>
    </row>
    <row r="700" spans="1:14">
      <c r="A700">
        <v>698</v>
      </c>
      <c r="B700" t="s">
        <v>652</v>
      </c>
      <c r="C700" t="s">
        <v>934</v>
      </c>
      <c r="D700" t="s">
        <v>960</v>
      </c>
      <c r="E700" t="s">
        <v>80</v>
      </c>
      <c r="F700" t="s">
        <v>747</v>
      </c>
      <c r="G700" t="s">
        <v>75</v>
      </c>
      <c r="H700" t="s">
        <v>1691</v>
      </c>
      <c r="I700" t="s">
        <v>141</v>
      </c>
      <c r="J700" t="s">
        <v>965</v>
      </c>
      <c r="K700">
        <v>4</v>
      </c>
      <c r="L700">
        <v>3</v>
      </c>
      <c r="M700">
        <v>3</v>
      </c>
      <c r="N700">
        <v>0</v>
      </c>
    </row>
    <row r="701" spans="1:14">
      <c r="A701">
        <v>699</v>
      </c>
      <c r="B701" t="s">
        <v>652</v>
      </c>
      <c r="C701" t="s">
        <v>934</v>
      </c>
      <c r="D701" t="s">
        <v>960</v>
      </c>
      <c r="E701" t="s">
        <v>80</v>
      </c>
      <c r="F701" t="s">
        <v>747</v>
      </c>
      <c r="G701" t="s">
        <v>75</v>
      </c>
      <c r="H701" t="s">
        <v>1691</v>
      </c>
      <c r="I701" t="s">
        <v>684</v>
      </c>
      <c r="J701" t="s">
        <v>966</v>
      </c>
      <c r="K701">
        <v>4</v>
      </c>
      <c r="L701">
        <v>3</v>
      </c>
      <c r="M701">
        <v>3</v>
      </c>
      <c r="N701">
        <v>0</v>
      </c>
    </row>
    <row r="702" spans="1:14">
      <c r="A702">
        <v>700</v>
      </c>
      <c r="B702" t="s">
        <v>652</v>
      </c>
      <c r="C702" t="s">
        <v>934</v>
      </c>
      <c r="D702" t="s">
        <v>960</v>
      </c>
      <c r="E702" t="s">
        <v>80</v>
      </c>
      <c r="F702" t="s">
        <v>747</v>
      </c>
      <c r="G702" t="s">
        <v>75</v>
      </c>
      <c r="H702" t="s">
        <v>1691</v>
      </c>
      <c r="I702" t="s">
        <v>27</v>
      </c>
      <c r="J702" t="s">
        <v>967</v>
      </c>
      <c r="K702">
        <v>4</v>
      </c>
      <c r="L702">
        <v>2</v>
      </c>
      <c r="M702">
        <v>2</v>
      </c>
      <c r="N702">
        <v>0</v>
      </c>
    </row>
    <row r="703" spans="1:14">
      <c r="A703">
        <v>701</v>
      </c>
      <c r="B703" t="s">
        <v>652</v>
      </c>
      <c r="C703" t="s">
        <v>934</v>
      </c>
      <c r="D703" t="s">
        <v>968</v>
      </c>
      <c r="E703" t="s">
        <v>14</v>
      </c>
      <c r="F703" t="s">
        <v>747</v>
      </c>
      <c r="G703" t="s">
        <v>75</v>
      </c>
      <c r="H703" t="s">
        <v>1691</v>
      </c>
      <c r="I703" t="s">
        <v>686</v>
      </c>
      <c r="J703" t="s">
        <v>969</v>
      </c>
      <c r="K703">
        <v>3</v>
      </c>
      <c r="L703">
        <v>7</v>
      </c>
      <c r="M703">
        <v>4</v>
      </c>
      <c r="N703">
        <v>0</v>
      </c>
    </row>
    <row r="704" spans="1:14">
      <c r="A704">
        <v>702</v>
      </c>
      <c r="B704" t="s">
        <v>652</v>
      </c>
      <c r="C704" t="s">
        <v>934</v>
      </c>
      <c r="D704" t="s">
        <v>968</v>
      </c>
      <c r="E704" t="s">
        <v>80</v>
      </c>
      <c r="F704" t="s">
        <v>747</v>
      </c>
      <c r="G704" t="s">
        <v>75</v>
      </c>
      <c r="H704" t="s">
        <v>1691</v>
      </c>
      <c r="I704" t="s">
        <v>73</v>
      </c>
      <c r="J704" t="s">
        <v>970</v>
      </c>
      <c r="K704">
        <v>3</v>
      </c>
      <c r="L704">
        <v>1</v>
      </c>
      <c r="M704">
        <v>5</v>
      </c>
      <c r="N704">
        <v>0</v>
      </c>
    </row>
    <row r="705" spans="1:14">
      <c r="A705">
        <v>703</v>
      </c>
      <c r="B705" t="s">
        <v>652</v>
      </c>
      <c r="C705" t="s">
        <v>934</v>
      </c>
      <c r="D705" t="s">
        <v>968</v>
      </c>
      <c r="E705" t="s">
        <v>14</v>
      </c>
      <c r="F705" t="s">
        <v>747</v>
      </c>
      <c r="G705" t="s">
        <v>75</v>
      </c>
      <c r="H705" t="s">
        <v>1691</v>
      </c>
      <c r="I705" t="s">
        <v>84</v>
      </c>
      <c r="J705" t="s">
        <v>971</v>
      </c>
      <c r="K705">
        <v>3</v>
      </c>
      <c r="L705">
        <v>7</v>
      </c>
      <c r="M705">
        <v>6</v>
      </c>
      <c r="N705">
        <v>0</v>
      </c>
    </row>
    <row r="706" spans="1:14">
      <c r="A706">
        <v>704</v>
      </c>
      <c r="B706" t="s">
        <v>652</v>
      </c>
      <c r="C706" t="s">
        <v>934</v>
      </c>
      <c r="D706" t="s">
        <v>972</v>
      </c>
      <c r="E706" t="s">
        <v>14</v>
      </c>
      <c r="F706" t="s">
        <v>747</v>
      </c>
      <c r="G706" t="s">
        <v>75</v>
      </c>
      <c r="H706" t="s">
        <v>1691</v>
      </c>
      <c r="I706" t="s">
        <v>84</v>
      </c>
      <c r="J706" t="s">
        <v>973</v>
      </c>
      <c r="K706">
        <v>3</v>
      </c>
      <c r="L706">
        <v>8</v>
      </c>
      <c r="M706">
        <v>6</v>
      </c>
      <c r="N706">
        <v>0</v>
      </c>
    </row>
    <row r="707" spans="1:14">
      <c r="A707">
        <v>705</v>
      </c>
      <c r="B707" t="s">
        <v>652</v>
      </c>
      <c r="C707" t="s">
        <v>934</v>
      </c>
      <c r="D707" t="s">
        <v>972</v>
      </c>
      <c r="E707" t="s">
        <v>80</v>
      </c>
      <c r="F707" t="s">
        <v>747</v>
      </c>
      <c r="G707" t="s">
        <v>75</v>
      </c>
      <c r="H707" t="s">
        <v>1691</v>
      </c>
      <c r="I707" t="s">
        <v>84</v>
      </c>
      <c r="J707" t="s">
        <v>974</v>
      </c>
      <c r="K707">
        <v>3</v>
      </c>
      <c r="L707">
        <v>7</v>
      </c>
      <c r="M707">
        <v>4</v>
      </c>
      <c r="N707">
        <v>0</v>
      </c>
    </row>
    <row r="708" spans="1:14">
      <c r="A708">
        <v>706</v>
      </c>
      <c r="B708" t="s">
        <v>652</v>
      </c>
      <c r="C708" t="s">
        <v>934</v>
      </c>
      <c r="D708" t="s">
        <v>975</v>
      </c>
      <c r="E708" t="s">
        <v>22</v>
      </c>
      <c r="F708" t="s">
        <v>15</v>
      </c>
      <c r="G708" t="s">
        <v>75</v>
      </c>
      <c r="H708" t="s">
        <v>976</v>
      </c>
      <c r="I708" t="s">
        <v>686</v>
      </c>
      <c r="J708" t="s">
        <v>977</v>
      </c>
      <c r="K708">
        <v>3</v>
      </c>
      <c r="L708">
        <v>4</v>
      </c>
      <c r="M708">
        <v>2</v>
      </c>
      <c r="N708">
        <v>0</v>
      </c>
    </row>
    <row r="709" spans="1:14">
      <c r="A709">
        <v>707</v>
      </c>
      <c r="B709" t="s">
        <v>652</v>
      </c>
      <c r="C709" t="s">
        <v>934</v>
      </c>
      <c r="D709" t="s">
        <v>975</v>
      </c>
      <c r="E709" t="s">
        <v>14</v>
      </c>
      <c r="F709" t="s">
        <v>15</v>
      </c>
      <c r="G709" t="s">
        <v>75</v>
      </c>
      <c r="H709" t="s">
        <v>976</v>
      </c>
      <c r="I709" t="s">
        <v>84</v>
      </c>
      <c r="J709" t="s">
        <v>978</v>
      </c>
      <c r="K709">
        <v>3</v>
      </c>
      <c r="L709">
        <v>5</v>
      </c>
      <c r="M709">
        <v>3</v>
      </c>
      <c r="N709">
        <v>0</v>
      </c>
    </row>
    <row r="710" spans="1:14">
      <c r="A710">
        <v>708</v>
      </c>
      <c r="B710" t="s">
        <v>652</v>
      </c>
      <c r="C710" t="s">
        <v>934</v>
      </c>
      <c r="D710" t="s">
        <v>975</v>
      </c>
      <c r="E710" t="s">
        <v>80</v>
      </c>
      <c r="F710" t="s">
        <v>15</v>
      </c>
      <c r="G710" t="s">
        <v>75</v>
      </c>
      <c r="H710" t="s">
        <v>976</v>
      </c>
      <c r="I710" t="s">
        <v>686</v>
      </c>
      <c r="J710" t="s">
        <v>979</v>
      </c>
      <c r="K710">
        <v>3</v>
      </c>
      <c r="L710">
        <v>8</v>
      </c>
      <c r="M710">
        <v>5</v>
      </c>
      <c r="N710">
        <v>0</v>
      </c>
    </row>
    <row r="711" spans="1:14">
      <c r="A711">
        <v>709</v>
      </c>
      <c r="B711" t="s">
        <v>652</v>
      </c>
      <c r="C711" t="s">
        <v>934</v>
      </c>
      <c r="D711" t="s">
        <v>975</v>
      </c>
      <c r="E711" t="s">
        <v>22</v>
      </c>
      <c r="F711" t="s">
        <v>15</v>
      </c>
      <c r="G711" t="s">
        <v>75</v>
      </c>
      <c r="H711" t="s">
        <v>976</v>
      </c>
      <c r="I711" t="s">
        <v>686</v>
      </c>
      <c r="J711" t="s">
        <v>980</v>
      </c>
      <c r="K711">
        <v>3</v>
      </c>
      <c r="L711">
        <v>5</v>
      </c>
      <c r="M711">
        <v>3</v>
      </c>
      <c r="N711">
        <v>0</v>
      </c>
    </row>
    <row r="712" spans="1:14">
      <c r="A712">
        <v>710</v>
      </c>
      <c r="B712" t="s">
        <v>652</v>
      </c>
      <c r="C712" t="s">
        <v>934</v>
      </c>
      <c r="D712" t="s">
        <v>981</v>
      </c>
      <c r="E712" t="s">
        <v>22</v>
      </c>
      <c r="F712" t="s">
        <v>747</v>
      </c>
      <c r="G712" t="s">
        <v>75</v>
      </c>
      <c r="H712" t="s">
        <v>976</v>
      </c>
      <c r="I712" t="s">
        <v>84</v>
      </c>
      <c r="J712" t="s">
        <v>982</v>
      </c>
      <c r="K712">
        <v>3</v>
      </c>
      <c r="L712">
        <v>5</v>
      </c>
      <c r="M712">
        <v>3</v>
      </c>
      <c r="N712">
        <v>0</v>
      </c>
    </row>
    <row r="713" spans="1:14">
      <c r="A713">
        <v>711</v>
      </c>
      <c r="B713" t="s">
        <v>652</v>
      </c>
      <c r="C713" t="s">
        <v>934</v>
      </c>
      <c r="D713" t="s">
        <v>981</v>
      </c>
      <c r="E713" t="s">
        <v>22</v>
      </c>
      <c r="F713" t="s">
        <v>15</v>
      </c>
      <c r="G713" t="s">
        <v>75</v>
      </c>
      <c r="H713" t="s">
        <v>976</v>
      </c>
      <c r="I713" t="s">
        <v>686</v>
      </c>
      <c r="J713" t="s">
        <v>983</v>
      </c>
      <c r="K713">
        <v>3</v>
      </c>
      <c r="L713">
        <v>4</v>
      </c>
      <c r="M713">
        <v>3</v>
      </c>
      <c r="N713">
        <v>0</v>
      </c>
    </row>
    <row r="714" spans="1:14">
      <c r="A714">
        <v>712</v>
      </c>
      <c r="B714" t="s">
        <v>652</v>
      </c>
      <c r="C714" t="s">
        <v>934</v>
      </c>
      <c r="D714" t="s">
        <v>981</v>
      </c>
      <c r="E714" t="s">
        <v>22</v>
      </c>
      <c r="F714" t="s">
        <v>15</v>
      </c>
      <c r="G714" t="s">
        <v>75</v>
      </c>
      <c r="H714" t="s">
        <v>976</v>
      </c>
      <c r="I714" t="s">
        <v>686</v>
      </c>
      <c r="J714" t="s">
        <v>984</v>
      </c>
      <c r="K714">
        <v>5</v>
      </c>
      <c r="L714">
        <v>3</v>
      </c>
      <c r="M714">
        <v>2</v>
      </c>
      <c r="N714">
        <v>0</v>
      </c>
    </row>
    <row r="715" spans="1:14">
      <c r="A715">
        <v>713</v>
      </c>
      <c r="B715" t="s">
        <v>652</v>
      </c>
      <c r="C715" t="s">
        <v>934</v>
      </c>
      <c r="D715" t="s">
        <v>985</v>
      </c>
      <c r="E715" t="s">
        <v>22</v>
      </c>
      <c r="F715" t="s">
        <v>15</v>
      </c>
      <c r="G715" t="s">
        <v>75</v>
      </c>
      <c r="H715" t="s">
        <v>976</v>
      </c>
      <c r="I715" t="s">
        <v>686</v>
      </c>
      <c r="J715" t="s">
        <v>986</v>
      </c>
      <c r="K715">
        <v>4</v>
      </c>
      <c r="L715">
        <v>8</v>
      </c>
      <c r="M715">
        <v>3</v>
      </c>
      <c r="N715">
        <v>0</v>
      </c>
    </row>
    <row r="716" spans="1:14">
      <c r="A716">
        <v>714</v>
      </c>
      <c r="B716" t="s">
        <v>652</v>
      </c>
      <c r="C716" t="s">
        <v>934</v>
      </c>
      <c r="D716" t="s">
        <v>985</v>
      </c>
      <c r="E716" t="s">
        <v>22</v>
      </c>
      <c r="F716" t="s">
        <v>15</v>
      </c>
      <c r="G716" t="s">
        <v>75</v>
      </c>
      <c r="H716" t="s">
        <v>976</v>
      </c>
      <c r="I716" t="s">
        <v>84</v>
      </c>
      <c r="J716" t="s">
        <v>987</v>
      </c>
      <c r="K716">
        <v>5</v>
      </c>
      <c r="L716">
        <v>3</v>
      </c>
      <c r="M716">
        <v>2</v>
      </c>
      <c r="N716">
        <v>0</v>
      </c>
    </row>
    <row r="717" spans="1:14">
      <c r="A717">
        <v>715</v>
      </c>
      <c r="B717" t="s">
        <v>652</v>
      </c>
      <c r="C717" t="s">
        <v>934</v>
      </c>
      <c r="D717" t="s">
        <v>985</v>
      </c>
      <c r="E717" t="s">
        <v>22</v>
      </c>
      <c r="F717" t="s">
        <v>15</v>
      </c>
      <c r="G717" t="s">
        <v>75</v>
      </c>
      <c r="H717" t="s">
        <v>976</v>
      </c>
      <c r="I717" t="s">
        <v>686</v>
      </c>
      <c r="J717" t="s">
        <v>988</v>
      </c>
      <c r="K717">
        <v>5</v>
      </c>
      <c r="L717">
        <v>3</v>
      </c>
      <c r="M717">
        <v>2</v>
      </c>
      <c r="N717">
        <v>0</v>
      </c>
    </row>
    <row r="718" spans="1:14">
      <c r="A718">
        <v>716</v>
      </c>
      <c r="B718" t="s">
        <v>989</v>
      </c>
      <c r="C718" t="s">
        <v>990</v>
      </c>
      <c r="D718" t="s">
        <v>991</v>
      </c>
      <c r="E718" t="s">
        <v>14</v>
      </c>
      <c r="F718" t="s">
        <v>15</v>
      </c>
      <c r="G718" t="s">
        <v>75</v>
      </c>
      <c r="H718" t="s">
        <v>1660</v>
      </c>
      <c r="I718" t="s">
        <v>27</v>
      </c>
      <c r="J718" t="s">
        <v>993</v>
      </c>
      <c r="K718">
        <v>8</v>
      </c>
      <c r="L718">
        <v>1</v>
      </c>
      <c r="M718">
        <v>1</v>
      </c>
      <c r="N718">
        <v>0</v>
      </c>
    </row>
    <row r="719" spans="1:14">
      <c r="A719">
        <v>717</v>
      </c>
      <c r="B719" t="s">
        <v>989</v>
      </c>
      <c r="C719" t="s">
        <v>990</v>
      </c>
      <c r="D719" t="s">
        <v>991</v>
      </c>
      <c r="E719" t="s">
        <v>80</v>
      </c>
      <c r="F719" t="s">
        <v>15</v>
      </c>
      <c r="G719" t="s">
        <v>75</v>
      </c>
      <c r="H719" t="s">
        <v>1660</v>
      </c>
      <c r="I719" t="s">
        <v>27</v>
      </c>
      <c r="J719" t="s">
        <v>994</v>
      </c>
      <c r="K719">
        <v>7</v>
      </c>
      <c r="L719">
        <v>1</v>
      </c>
      <c r="M719">
        <v>1</v>
      </c>
      <c r="N719">
        <v>0</v>
      </c>
    </row>
    <row r="720" spans="1:14">
      <c r="A720">
        <v>718</v>
      </c>
      <c r="B720" t="s">
        <v>989</v>
      </c>
      <c r="C720" t="s">
        <v>990</v>
      </c>
      <c r="D720" t="s">
        <v>991</v>
      </c>
      <c r="E720" t="s">
        <v>22</v>
      </c>
      <c r="F720" t="s">
        <v>15</v>
      </c>
      <c r="G720" t="s">
        <v>75</v>
      </c>
      <c r="H720" t="s">
        <v>1660</v>
      </c>
      <c r="I720" t="s">
        <v>18</v>
      </c>
      <c r="J720" t="s">
        <v>995</v>
      </c>
      <c r="K720">
        <v>9</v>
      </c>
      <c r="L720">
        <v>1</v>
      </c>
      <c r="M720">
        <v>1</v>
      </c>
      <c r="N720">
        <v>0</v>
      </c>
    </row>
    <row r="721" spans="1:14">
      <c r="A721">
        <v>719</v>
      </c>
      <c r="B721" t="s">
        <v>989</v>
      </c>
      <c r="C721" t="s">
        <v>990</v>
      </c>
      <c r="D721" t="s">
        <v>991</v>
      </c>
      <c r="E721" t="s">
        <v>22</v>
      </c>
      <c r="F721" t="s">
        <v>15</v>
      </c>
      <c r="G721" t="s">
        <v>75</v>
      </c>
      <c r="H721" t="s">
        <v>1660</v>
      </c>
      <c r="I721" t="s">
        <v>27</v>
      </c>
      <c r="J721" t="s">
        <v>996</v>
      </c>
      <c r="K721">
        <v>9</v>
      </c>
      <c r="L721">
        <v>1</v>
      </c>
      <c r="M721">
        <v>1</v>
      </c>
      <c r="N721">
        <v>0</v>
      </c>
    </row>
    <row r="722" spans="1:14">
      <c r="A722">
        <v>720</v>
      </c>
      <c r="B722" t="s">
        <v>989</v>
      </c>
      <c r="C722" t="s">
        <v>990</v>
      </c>
      <c r="D722" t="s">
        <v>997</v>
      </c>
      <c r="E722" t="s">
        <v>34</v>
      </c>
      <c r="F722" t="s">
        <v>15</v>
      </c>
      <c r="G722" t="s">
        <v>35</v>
      </c>
      <c r="H722" t="s">
        <v>998</v>
      </c>
      <c r="I722" t="s">
        <v>41</v>
      </c>
      <c r="J722" t="s">
        <v>999</v>
      </c>
      <c r="K722">
        <v>3</v>
      </c>
      <c r="L722">
        <v>5</v>
      </c>
      <c r="M722">
        <v>1</v>
      </c>
      <c r="N722">
        <v>0</v>
      </c>
    </row>
    <row r="723" spans="1:14">
      <c r="A723">
        <v>721</v>
      </c>
      <c r="B723" t="s">
        <v>989</v>
      </c>
      <c r="C723" t="s">
        <v>990</v>
      </c>
      <c r="D723" t="s">
        <v>997</v>
      </c>
      <c r="E723" t="s">
        <v>34</v>
      </c>
      <c r="F723" t="s">
        <v>15</v>
      </c>
      <c r="G723" t="s">
        <v>35</v>
      </c>
      <c r="H723" t="s">
        <v>998</v>
      </c>
      <c r="I723" t="s">
        <v>41</v>
      </c>
      <c r="J723" t="s">
        <v>1000</v>
      </c>
      <c r="K723">
        <v>3</v>
      </c>
      <c r="L723">
        <v>6</v>
      </c>
      <c r="M723">
        <v>1</v>
      </c>
      <c r="N723">
        <v>0</v>
      </c>
    </row>
    <row r="724" spans="1:14">
      <c r="A724">
        <v>722</v>
      </c>
      <c r="B724" t="s">
        <v>989</v>
      </c>
      <c r="C724" t="s">
        <v>990</v>
      </c>
      <c r="D724" t="s">
        <v>997</v>
      </c>
      <c r="E724" t="s">
        <v>34</v>
      </c>
      <c r="F724" t="s">
        <v>15</v>
      </c>
      <c r="G724" t="s">
        <v>35</v>
      </c>
      <c r="H724" t="s">
        <v>998</v>
      </c>
      <c r="I724" t="s">
        <v>43</v>
      </c>
      <c r="J724" t="s">
        <v>1001</v>
      </c>
      <c r="K724">
        <v>3</v>
      </c>
      <c r="L724">
        <v>8</v>
      </c>
      <c r="M724">
        <v>1</v>
      </c>
      <c r="N724">
        <v>0</v>
      </c>
    </row>
    <row r="725" spans="1:14">
      <c r="A725">
        <v>723</v>
      </c>
      <c r="B725" t="s">
        <v>989</v>
      </c>
      <c r="C725" t="s">
        <v>990</v>
      </c>
      <c r="D725" t="s">
        <v>1002</v>
      </c>
      <c r="E725" t="s">
        <v>34</v>
      </c>
      <c r="F725" t="s">
        <v>15</v>
      </c>
      <c r="G725" t="s">
        <v>35</v>
      </c>
      <c r="H725" t="s">
        <v>998</v>
      </c>
      <c r="I725" t="s">
        <v>41</v>
      </c>
      <c r="J725" t="s">
        <v>1003</v>
      </c>
      <c r="K725">
        <v>3</v>
      </c>
      <c r="L725">
        <v>6</v>
      </c>
      <c r="M725">
        <v>1</v>
      </c>
      <c r="N725">
        <v>0</v>
      </c>
    </row>
    <row r="726" spans="1:14">
      <c r="A726">
        <v>724</v>
      </c>
      <c r="B726" t="s">
        <v>989</v>
      </c>
      <c r="C726" t="s">
        <v>990</v>
      </c>
      <c r="D726" t="s">
        <v>1002</v>
      </c>
      <c r="E726" t="s">
        <v>34</v>
      </c>
      <c r="F726" t="s">
        <v>15</v>
      </c>
      <c r="G726" t="s">
        <v>35</v>
      </c>
      <c r="H726" t="s">
        <v>998</v>
      </c>
      <c r="I726" t="s">
        <v>43</v>
      </c>
      <c r="J726" t="s">
        <v>1004</v>
      </c>
      <c r="K726">
        <v>3</v>
      </c>
      <c r="L726">
        <v>7</v>
      </c>
      <c r="M726">
        <v>1</v>
      </c>
      <c r="N726">
        <v>0</v>
      </c>
    </row>
    <row r="727" spans="1:14">
      <c r="A727">
        <v>725</v>
      </c>
      <c r="B727" t="s">
        <v>989</v>
      </c>
      <c r="C727" t="s">
        <v>990</v>
      </c>
      <c r="D727" t="s">
        <v>1002</v>
      </c>
      <c r="E727" t="s">
        <v>22</v>
      </c>
      <c r="F727" t="s">
        <v>15</v>
      </c>
      <c r="G727" t="s">
        <v>35</v>
      </c>
      <c r="H727" t="s">
        <v>998</v>
      </c>
      <c r="I727" t="s">
        <v>41</v>
      </c>
      <c r="J727" t="s">
        <v>1005</v>
      </c>
      <c r="K727">
        <v>3</v>
      </c>
      <c r="L727">
        <v>5</v>
      </c>
      <c r="M727">
        <v>1</v>
      </c>
      <c r="N727">
        <v>0</v>
      </c>
    </row>
    <row r="728" spans="1:14">
      <c r="A728">
        <v>726</v>
      </c>
      <c r="B728" t="s">
        <v>989</v>
      </c>
      <c r="C728" t="s">
        <v>990</v>
      </c>
      <c r="D728" t="s">
        <v>1002</v>
      </c>
      <c r="E728" t="s">
        <v>22</v>
      </c>
      <c r="F728" t="s">
        <v>15</v>
      </c>
      <c r="G728" t="s">
        <v>75</v>
      </c>
      <c r="H728" t="s">
        <v>998</v>
      </c>
      <c r="I728" t="s">
        <v>27</v>
      </c>
      <c r="J728" t="s">
        <v>1006</v>
      </c>
      <c r="K728">
        <v>4</v>
      </c>
      <c r="L728">
        <v>5</v>
      </c>
      <c r="M728">
        <v>1</v>
      </c>
      <c r="N728">
        <v>0</v>
      </c>
    </row>
    <row r="729" spans="1:14">
      <c r="A729">
        <v>727</v>
      </c>
      <c r="B729" t="s">
        <v>989</v>
      </c>
      <c r="C729" t="s">
        <v>990</v>
      </c>
      <c r="D729" t="s">
        <v>1007</v>
      </c>
      <c r="E729" t="s">
        <v>34</v>
      </c>
      <c r="F729" t="s">
        <v>15</v>
      </c>
      <c r="G729" t="s">
        <v>35</v>
      </c>
      <c r="H729" t="s">
        <v>1692</v>
      </c>
      <c r="I729" t="s">
        <v>43</v>
      </c>
      <c r="J729" t="s">
        <v>1009</v>
      </c>
      <c r="K729">
        <v>4</v>
      </c>
      <c r="L729">
        <v>7</v>
      </c>
      <c r="M729">
        <v>1</v>
      </c>
      <c r="N729">
        <v>0</v>
      </c>
    </row>
    <row r="730" spans="1:14">
      <c r="A730">
        <v>728</v>
      </c>
      <c r="B730" t="s">
        <v>989</v>
      </c>
      <c r="C730" t="s">
        <v>990</v>
      </c>
      <c r="D730" t="s">
        <v>1007</v>
      </c>
      <c r="E730" t="s">
        <v>34</v>
      </c>
      <c r="F730" t="s">
        <v>15</v>
      </c>
      <c r="G730" t="s">
        <v>35</v>
      </c>
      <c r="H730" t="s">
        <v>1692</v>
      </c>
      <c r="I730" t="s">
        <v>41</v>
      </c>
      <c r="J730" t="s">
        <v>1010</v>
      </c>
      <c r="K730">
        <v>4</v>
      </c>
      <c r="L730">
        <v>5</v>
      </c>
      <c r="M730">
        <v>1</v>
      </c>
      <c r="N730">
        <v>0</v>
      </c>
    </row>
    <row r="731" spans="1:14">
      <c r="A731">
        <v>729</v>
      </c>
      <c r="B731" t="s">
        <v>989</v>
      </c>
      <c r="C731" t="s">
        <v>990</v>
      </c>
      <c r="D731" t="s">
        <v>1007</v>
      </c>
      <c r="E731" t="s">
        <v>14</v>
      </c>
      <c r="F731" t="s">
        <v>15</v>
      </c>
      <c r="G731" t="s">
        <v>35</v>
      </c>
      <c r="H731" t="s">
        <v>1692</v>
      </c>
      <c r="I731" t="s">
        <v>41</v>
      </c>
      <c r="J731" t="s">
        <v>1011</v>
      </c>
      <c r="K731">
        <v>4</v>
      </c>
      <c r="L731">
        <v>6</v>
      </c>
      <c r="M731">
        <v>1</v>
      </c>
      <c r="N731">
        <v>0</v>
      </c>
    </row>
    <row r="732" spans="1:14">
      <c r="A732">
        <v>730</v>
      </c>
      <c r="B732" t="s">
        <v>989</v>
      </c>
      <c r="C732" t="s">
        <v>990</v>
      </c>
      <c r="D732" t="s">
        <v>1007</v>
      </c>
      <c r="E732" t="s">
        <v>14</v>
      </c>
      <c r="F732" t="s">
        <v>15</v>
      </c>
      <c r="G732" t="s">
        <v>35</v>
      </c>
      <c r="H732" t="s">
        <v>1692</v>
      </c>
      <c r="I732" t="s">
        <v>41</v>
      </c>
      <c r="J732" t="s">
        <v>1012</v>
      </c>
      <c r="K732">
        <v>5</v>
      </c>
      <c r="L732">
        <v>5</v>
      </c>
      <c r="M732">
        <v>1</v>
      </c>
      <c r="N732">
        <v>0</v>
      </c>
    </row>
    <row r="733" spans="1:14">
      <c r="A733">
        <v>731</v>
      </c>
      <c r="B733" t="s">
        <v>989</v>
      </c>
      <c r="C733" t="s">
        <v>990</v>
      </c>
      <c r="D733" t="s">
        <v>1013</v>
      </c>
      <c r="E733" t="s">
        <v>22</v>
      </c>
      <c r="F733" t="s">
        <v>15</v>
      </c>
      <c r="G733" t="s">
        <v>35</v>
      </c>
      <c r="H733" t="s">
        <v>998</v>
      </c>
      <c r="I733" t="s">
        <v>27</v>
      </c>
      <c r="J733" t="s">
        <v>1014</v>
      </c>
      <c r="K733">
        <v>2</v>
      </c>
      <c r="L733">
        <v>6</v>
      </c>
      <c r="M733">
        <v>1</v>
      </c>
      <c r="N733">
        <v>0</v>
      </c>
    </row>
    <row r="734" spans="1:14">
      <c r="A734">
        <v>732</v>
      </c>
      <c r="B734" t="s">
        <v>1015</v>
      </c>
      <c r="C734" t="s">
        <v>1016</v>
      </c>
      <c r="D734" t="s">
        <v>1017</v>
      </c>
      <c r="E734" t="s">
        <v>34</v>
      </c>
      <c r="F734" t="s">
        <v>608</v>
      </c>
      <c r="G734" t="s">
        <v>35</v>
      </c>
      <c r="H734" t="s">
        <v>1693</v>
      </c>
      <c r="I734" t="s">
        <v>27</v>
      </c>
      <c r="J734" t="s">
        <v>1018</v>
      </c>
      <c r="K734">
        <v>0</v>
      </c>
      <c r="L734">
        <v>8</v>
      </c>
      <c r="M734">
        <v>2</v>
      </c>
      <c r="N734">
        <v>0</v>
      </c>
    </row>
    <row r="735" spans="1:14">
      <c r="A735">
        <v>733</v>
      </c>
      <c r="B735" t="s">
        <v>1015</v>
      </c>
      <c r="C735" t="s">
        <v>1016</v>
      </c>
      <c r="D735" t="s">
        <v>1017</v>
      </c>
      <c r="E735" t="s">
        <v>34</v>
      </c>
      <c r="F735" t="s">
        <v>608</v>
      </c>
      <c r="G735" t="s">
        <v>35</v>
      </c>
      <c r="H735" t="s">
        <v>1693</v>
      </c>
      <c r="I735" t="s">
        <v>43</v>
      </c>
      <c r="J735" t="s">
        <v>1019</v>
      </c>
      <c r="K735">
        <v>0</v>
      </c>
      <c r="L735">
        <v>12</v>
      </c>
      <c r="M735">
        <v>5</v>
      </c>
      <c r="N735">
        <v>0</v>
      </c>
    </row>
    <row r="736" spans="1:14">
      <c r="A736">
        <v>734</v>
      </c>
      <c r="B736" t="s">
        <v>1015</v>
      </c>
      <c r="C736" t="s">
        <v>1016</v>
      </c>
      <c r="D736" t="s">
        <v>1017</v>
      </c>
      <c r="E736" t="s">
        <v>34</v>
      </c>
      <c r="F736" t="s">
        <v>608</v>
      </c>
      <c r="G736" t="s">
        <v>35</v>
      </c>
      <c r="H736" t="s">
        <v>1693</v>
      </c>
      <c r="I736" t="s">
        <v>37</v>
      </c>
      <c r="J736" t="s">
        <v>1020</v>
      </c>
      <c r="K736">
        <v>0</v>
      </c>
      <c r="L736">
        <v>6</v>
      </c>
      <c r="M736">
        <v>3</v>
      </c>
      <c r="N736">
        <v>0</v>
      </c>
    </row>
    <row r="737" spans="1:14">
      <c r="A737">
        <v>735</v>
      </c>
      <c r="B737" t="s">
        <v>1015</v>
      </c>
      <c r="C737" t="s">
        <v>1016</v>
      </c>
      <c r="D737" t="s">
        <v>1017</v>
      </c>
      <c r="E737" t="s">
        <v>14</v>
      </c>
      <c r="F737" t="s">
        <v>608</v>
      </c>
      <c r="G737" t="s">
        <v>35</v>
      </c>
      <c r="H737" t="s">
        <v>615</v>
      </c>
      <c r="I737" t="s">
        <v>41</v>
      </c>
      <c r="J737" t="s">
        <v>1021</v>
      </c>
      <c r="K737">
        <v>0</v>
      </c>
      <c r="L737">
        <v>4</v>
      </c>
      <c r="M737">
        <v>1</v>
      </c>
      <c r="N737">
        <v>0</v>
      </c>
    </row>
    <row r="738" spans="1:14">
      <c r="A738">
        <v>736</v>
      </c>
      <c r="B738" t="s">
        <v>1015</v>
      </c>
      <c r="C738" t="s">
        <v>1016</v>
      </c>
      <c r="D738" t="s">
        <v>1017</v>
      </c>
      <c r="E738" t="s">
        <v>14</v>
      </c>
      <c r="F738" t="s">
        <v>608</v>
      </c>
      <c r="G738" t="s">
        <v>35</v>
      </c>
      <c r="H738" t="s">
        <v>615</v>
      </c>
      <c r="I738" t="s">
        <v>141</v>
      </c>
      <c r="J738" t="s">
        <v>1022</v>
      </c>
      <c r="K738">
        <v>0</v>
      </c>
      <c r="L738">
        <v>4</v>
      </c>
      <c r="M738">
        <v>1</v>
      </c>
      <c r="N738">
        <v>0</v>
      </c>
    </row>
    <row r="739" spans="1:14">
      <c r="A739">
        <v>737</v>
      </c>
      <c r="B739" t="s">
        <v>1015</v>
      </c>
      <c r="C739" t="s">
        <v>1016</v>
      </c>
      <c r="D739" t="s">
        <v>1017</v>
      </c>
      <c r="E739" t="s">
        <v>34</v>
      </c>
      <c r="F739" t="s">
        <v>608</v>
      </c>
      <c r="G739" t="s">
        <v>35</v>
      </c>
      <c r="H739" t="s">
        <v>1693</v>
      </c>
      <c r="I739" t="s">
        <v>43</v>
      </c>
      <c r="J739" t="s">
        <v>1023</v>
      </c>
      <c r="K739">
        <v>0</v>
      </c>
      <c r="L739">
        <v>7</v>
      </c>
      <c r="M739">
        <v>4</v>
      </c>
      <c r="N739">
        <v>0</v>
      </c>
    </row>
    <row r="740" spans="1:14">
      <c r="A740">
        <v>738</v>
      </c>
      <c r="B740" t="s">
        <v>1015</v>
      </c>
      <c r="C740" t="s">
        <v>1016</v>
      </c>
      <c r="D740" t="s">
        <v>1017</v>
      </c>
      <c r="E740" t="s">
        <v>34</v>
      </c>
      <c r="F740" t="s">
        <v>608</v>
      </c>
      <c r="G740" t="s">
        <v>35</v>
      </c>
      <c r="H740" t="s">
        <v>615</v>
      </c>
      <c r="I740" t="s">
        <v>43</v>
      </c>
      <c r="J740" t="s">
        <v>1024</v>
      </c>
      <c r="K740">
        <v>0</v>
      </c>
      <c r="L740">
        <v>5</v>
      </c>
      <c r="M740">
        <v>1</v>
      </c>
      <c r="N740">
        <v>0</v>
      </c>
    </row>
    <row r="741" spans="1:14">
      <c r="A741">
        <v>739</v>
      </c>
      <c r="B741" t="s">
        <v>1015</v>
      </c>
      <c r="C741" t="s">
        <v>1016</v>
      </c>
      <c r="D741" t="s">
        <v>1017</v>
      </c>
      <c r="E741" t="s">
        <v>34</v>
      </c>
      <c r="F741" t="s">
        <v>608</v>
      </c>
      <c r="G741" t="s">
        <v>35</v>
      </c>
      <c r="H741" t="s">
        <v>1693</v>
      </c>
      <c r="I741" t="s">
        <v>43</v>
      </c>
      <c r="J741" t="s">
        <v>1025</v>
      </c>
      <c r="K741">
        <v>0</v>
      </c>
      <c r="L741">
        <v>8</v>
      </c>
      <c r="M741">
        <v>1</v>
      </c>
      <c r="N741">
        <v>0</v>
      </c>
    </row>
    <row r="742" spans="1:14">
      <c r="A742">
        <v>740</v>
      </c>
      <c r="B742" t="s">
        <v>1015</v>
      </c>
      <c r="C742" t="s">
        <v>1016</v>
      </c>
      <c r="D742" t="s">
        <v>1017</v>
      </c>
      <c r="E742" t="s">
        <v>52</v>
      </c>
      <c r="F742" t="s">
        <v>608</v>
      </c>
      <c r="G742" t="s">
        <v>47</v>
      </c>
      <c r="H742" t="s">
        <v>1693</v>
      </c>
      <c r="I742" t="s">
        <v>914</v>
      </c>
      <c r="J742" t="s">
        <v>1026</v>
      </c>
      <c r="K742">
        <v>0</v>
      </c>
      <c r="L742">
        <v>3</v>
      </c>
      <c r="M742">
        <v>1</v>
      </c>
      <c r="N742">
        <v>0</v>
      </c>
    </row>
    <row r="743" spans="1:14">
      <c r="A743">
        <v>741</v>
      </c>
      <c r="B743" t="s">
        <v>1015</v>
      </c>
      <c r="C743" t="s">
        <v>1016</v>
      </c>
      <c r="D743" t="s">
        <v>1017</v>
      </c>
      <c r="E743" t="s">
        <v>52</v>
      </c>
      <c r="F743" t="s">
        <v>608</v>
      </c>
      <c r="G743" t="s">
        <v>47</v>
      </c>
      <c r="H743" t="s">
        <v>1685</v>
      </c>
      <c r="I743" t="s">
        <v>41</v>
      </c>
      <c r="J743" t="s">
        <v>1027</v>
      </c>
      <c r="K743">
        <v>0</v>
      </c>
      <c r="L743">
        <v>3</v>
      </c>
      <c r="M743">
        <v>1</v>
      </c>
      <c r="N743">
        <v>0</v>
      </c>
    </row>
    <row r="744" spans="1:14">
      <c r="A744">
        <v>742</v>
      </c>
      <c r="B744" t="s">
        <v>1015</v>
      </c>
      <c r="C744" t="s">
        <v>1016</v>
      </c>
      <c r="D744" t="s">
        <v>1028</v>
      </c>
      <c r="E744" t="s">
        <v>52</v>
      </c>
      <c r="F744" t="s">
        <v>608</v>
      </c>
      <c r="G744" t="s">
        <v>47</v>
      </c>
      <c r="H744" t="s">
        <v>1685</v>
      </c>
      <c r="I744" t="s">
        <v>41</v>
      </c>
      <c r="J744" t="s">
        <v>1029</v>
      </c>
      <c r="K744">
        <v>0</v>
      </c>
      <c r="L744">
        <v>1</v>
      </c>
      <c r="M744">
        <v>1</v>
      </c>
      <c r="N744">
        <v>0</v>
      </c>
    </row>
    <row r="745" spans="1:14">
      <c r="A745">
        <v>743</v>
      </c>
      <c r="B745" t="s">
        <v>1015</v>
      </c>
      <c r="C745" t="s">
        <v>1016</v>
      </c>
      <c r="D745" t="s">
        <v>1028</v>
      </c>
      <c r="E745" t="s">
        <v>52</v>
      </c>
      <c r="F745" t="s">
        <v>649</v>
      </c>
      <c r="G745" t="s">
        <v>47</v>
      </c>
      <c r="H745" t="s">
        <v>1685</v>
      </c>
      <c r="I745" t="s">
        <v>43</v>
      </c>
      <c r="J745" t="s">
        <v>1030</v>
      </c>
      <c r="K745">
        <v>0</v>
      </c>
      <c r="L745">
        <v>2</v>
      </c>
      <c r="M745">
        <v>1</v>
      </c>
      <c r="N745">
        <v>0</v>
      </c>
    </row>
    <row r="746" spans="1:14">
      <c r="A746">
        <v>744</v>
      </c>
      <c r="B746" t="s">
        <v>1015</v>
      </c>
      <c r="C746" t="s">
        <v>1016</v>
      </c>
      <c r="D746" t="s">
        <v>1028</v>
      </c>
      <c r="E746" t="s">
        <v>52</v>
      </c>
      <c r="F746" t="s">
        <v>608</v>
      </c>
      <c r="G746" t="s">
        <v>47</v>
      </c>
      <c r="H746" t="s">
        <v>1685</v>
      </c>
      <c r="I746" t="s">
        <v>43</v>
      </c>
      <c r="J746" t="s">
        <v>1031</v>
      </c>
      <c r="K746">
        <v>0</v>
      </c>
      <c r="L746">
        <v>11</v>
      </c>
      <c r="M746">
        <v>6</v>
      </c>
      <c r="N746">
        <v>0</v>
      </c>
    </row>
    <row r="747" spans="1:14">
      <c r="A747">
        <v>745</v>
      </c>
      <c r="B747" t="s">
        <v>1015</v>
      </c>
      <c r="C747" t="s">
        <v>1016</v>
      </c>
      <c r="D747" t="s">
        <v>1028</v>
      </c>
      <c r="E747" t="s">
        <v>80</v>
      </c>
      <c r="F747" t="s">
        <v>608</v>
      </c>
      <c r="G747" t="s">
        <v>35</v>
      </c>
      <c r="H747" t="s">
        <v>1685</v>
      </c>
      <c r="I747" t="s">
        <v>27</v>
      </c>
      <c r="J747" t="s">
        <v>1032</v>
      </c>
      <c r="K747">
        <v>0</v>
      </c>
      <c r="L747">
        <v>7</v>
      </c>
      <c r="M747">
        <v>6</v>
      </c>
      <c r="N747">
        <v>0</v>
      </c>
    </row>
    <row r="748" spans="1:14">
      <c r="A748">
        <v>746</v>
      </c>
      <c r="B748" t="s">
        <v>1015</v>
      </c>
      <c r="C748" t="s">
        <v>1016</v>
      </c>
      <c r="D748" t="s">
        <v>1028</v>
      </c>
      <c r="E748" t="s">
        <v>52</v>
      </c>
      <c r="F748" t="s">
        <v>608</v>
      </c>
      <c r="G748" t="s">
        <v>47</v>
      </c>
      <c r="H748" t="s">
        <v>1685</v>
      </c>
      <c r="I748" t="s">
        <v>43</v>
      </c>
      <c r="J748" t="s">
        <v>1028</v>
      </c>
      <c r="K748">
        <v>0</v>
      </c>
      <c r="L748">
        <v>16</v>
      </c>
      <c r="M748">
        <v>6</v>
      </c>
      <c r="N748">
        <v>0</v>
      </c>
    </row>
    <row r="749" spans="1:14">
      <c r="A749">
        <v>747</v>
      </c>
      <c r="B749" t="s">
        <v>1015</v>
      </c>
      <c r="C749" t="s">
        <v>1016</v>
      </c>
      <c r="D749" t="s">
        <v>1028</v>
      </c>
      <c r="E749" t="s">
        <v>52</v>
      </c>
      <c r="F749" t="s">
        <v>608</v>
      </c>
      <c r="G749" t="s">
        <v>47</v>
      </c>
      <c r="H749" t="s">
        <v>1685</v>
      </c>
      <c r="I749" t="s">
        <v>43</v>
      </c>
      <c r="J749" t="s">
        <v>1033</v>
      </c>
      <c r="K749">
        <v>0</v>
      </c>
      <c r="L749">
        <v>9</v>
      </c>
      <c r="M749">
        <v>6</v>
      </c>
      <c r="N749">
        <v>0</v>
      </c>
    </row>
    <row r="750" spans="1:14">
      <c r="A750">
        <v>748</v>
      </c>
      <c r="B750" t="s">
        <v>1015</v>
      </c>
      <c r="C750" t="s">
        <v>1034</v>
      </c>
      <c r="D750" t="s">
        <v>1035</v>
      </c>
      <c r="E750" t="s">
        <v>52</v>
      </c>
      <c r="F750" t="s">
        <v>608</v>
      </c>
      <c r="G750" t="s">
        <v>47</v>
      </c>
      <c r="H750" t="s">
        <v>1036</v>
      </c>
      <c r="I750" t="s">
        <v>914</v>
      </c>
      <c r="J750" t="s">
        <v>1037</v>
      </c>
      <c r="K750">
        <v>7</v>
      </c>
      <c r="L750">
        <v>4</v>
      </c>
      <c r="M750">
        <v>2</v>
      </c>
      <c r="N750">
        <v>0</v>
      </c>
    </row>
    <row r="751" spans="1:14">
      <c r="A751">
        <v>749</v>
      </c>
      <c r="B751" t="s">
        <v>1015</v>
      </c>
      <c r="C751" t="s">
        <v>1034</v>
      </c>
      <c r="D751" t="s">
        <v>1035</v>
      </c>
      <c r="E751" t="s">
        <v>52</v>
      </c>
      <c r="F751" t="s">
        <v>649</v>
      </c>
      <c r="G751" t="s">
        <v>47</v>
      </c>
      <c r="H751" t="s">
        <v>1036</v>
      </c>
      <c r="I751" t="s">
        <v>1038</v>
      </c>
      <c r="J751" t="s">
        <v>1039</v>
      </c>
      <c r="K751">
        <v>9</v>
      </c>
      <c r="L751">
        <v>3</v>
      </c>
      <c r="M751">
        <v>2</v>
      </c>
      <c r="N751">
        <v>0</v>
      </c>
    </row>
    <row r="752" spans="1:14">
      <c r="A752">
        <v>750</v>
      </c>
      <c r="B752" t="s">
        <v>1015</v>
      </c>
      <c r="C752" t="s">
        <v>1034</v>
      </c>
      <c r="D752" t="s">
        <v>1035</v>
      </c>
      <c r="E752" t="s">
        <v>52</v>
      </c>
      <c r="F752" t="s">
        <v>649</v>
      </c>
      <c r="G752" t="s">
        <v>47</v>
      </c>
      <c r="H752" t="s">
        <v>1036</v>
      </c>
      <c r="I752" t="s">
        <v>1038</v>
      </c>
      <c r="J752" t="s">
        <v>1035</v>
      </c>
      <c r="K752">
        <v>9</v>
      </c>
      <c r="L752">
        <v>3</v>
      </c>
      <c r="M752">
        <v>2</v>
      </c>
      <c r="N752">
        <v>0</v>
      </c>
    </row>
    <row r="753" spans="1:14">
      <c r="A753">
        <v>751</v>
      </c>
      <c r="B753" t="s">
        <v>1015</v>
      </c>
      <c r="C753" t="s">
        <v>1034</v>
      </c>
      <c r="D753" t="s">
        <v>1035</v>
      </c>
      <c r="E753" t="s">
        <v>52</v>
      </c>
      <c r="F753" t="s">
        <v>649</v>
      </c>
      <c r="G753" t="s">
        <v>47</v>
      </c>
      <c r="H753" t="s">
        <v>1036</v>
      </c>
      <c r="I753" t="s">
        <v>1038</v>
      </c>
      <c r="J753" t="s">
        <v>1040</v>
      </c>
      <c r="K753">
        <v>9</v>
      </c>
      <c r="L753">
        <v>3</v>
      </c>
      <c r="M753">
        <v>2</v>
      </c>
      <c r="N753">
        <v>0</v>
      </c>
    </row>
    <row r="754" spans="1:14">
      <c r="A754">
        <v>752</v>
      </c>
      <c r="B754" t="s">
        <v>1015</v>
      </c>
      <c r="C754" t="s">
        <v>1034</v>
      </c>
      <c r="D754" t="s">
        <v>1041</v>
      </c>
      <c r="E754" t="s">
        <v>14</v>
      </c>
      <c r="F754" t="s">
        <v>608</v>
      </c>
      <c r="G754" t="s">
        <v>47</v>
      </c>
      <c r="H754" t="s">
        <v>1042</v>
      </c>
      <c r="I754" t="s">
        <v>1038</v>
      </c>
      <c r="J754" t="s">
        <v>1043</v>
      </c>
      <c r="K754">
        <v>9</v>
      </c>
      <c r="L754">
        <v>2</v>
      </c>
      <c r="M754">
        <v>1</v>
      </c>
      <c r="N754">
        <v>0</v>
      </c>
    </row>
    <row r="755" spans="1:14">
      <c r="A755">
        <v>753</v>
      </c>
      <c r="B755" t="s">
        <v>1015</v>
      </c>
      <c r="C755" t="s">
        <v>1034</v>
      </c>
      <c r="D755" t="s">
        <v>1041</v>
      </c>
      <c r="E755" t="s">
        <v>52</v>
      </c>
      <c r="F755" t="s">
        <v>649</v>
      </c>
      <c r="G755" t="s">
        <v>47</v>
      </c>
      <c r="H755" t="s">
        <v>1042</v>
      </c>
      <c r="I755" t="s">
        <v>84</v>
      </c>
      <c r="J755" t="s">
        <v>1044</v>
      </c>
      <c r="K755">
        <v>9</v>
      </c>
      <c r="L755">
        <v>1</v>
      </c>
      <c r="M755">
        <v>1</v>
      </c>
      <c r="N755">
        <v>0</v>
      </c>
    </row>
    <row r="756" spans="1:14">
      <c r="A756">
        <v>754</v>
      </c>
      <c r="B756" t="s">
        <v>1015</v>
      </c>
      <c r="C756" t="s">
        <v>1034</v>
      </c>
      <c r="D756" t="s">
        <v>1045</v>
      </c>
      <c r="E756" t="s">
        <v>52</v>
      </c>
      <c r="F756" t="s">
        <v>608</v>
      </c>
      <c r="G756" t="s">
        <v>47</v>
      </c>
      <c r="H756" t="s">
        <v>1050</v>
      </c>
      <c r="I756" t="s">
        <v>27</v>
      </c>
      <c r="J756" t="s">
        <v>1047</v>
      </c>
      <c r="K756">
        <v>8</v>
      </c>
      <c r="L756">
        <v>2</v>
      </c>
      <c r="M756">
        <v>1</v>
      </c>
      <c r="N756">
        <v>0</v>
      </c>
    </row>
    <row r="757" spans="1:14">
      <c r="A757">
        <v>755</v>
      </c>
      <c r="B757" t="s">
        <v>1015</v>
      </c>
      <c r="C757" t="s">
        <v>1034</v>
      </c>
      <c r="D757" t="s">
        <v>1045</v>
      </c>
      <c r="E757" t="s">
        <v>52</v>
      </c>
      <c r="F757" t="s">
        <v>608</v>
      </c>
      <c r="G757" t="s">
        <v>47</v>
      </c>
      <c r="H757" t="s">
        <v>1050</v>
      </c>
      <c r="I757" t="s">
        <v>1038</v>
      </c>
      <c r="J757" t="s">
        <v>1048</v>
      </c>
      <c r="K757">
        <v>8</v>
      </c>
      <c r="L757">
        <v>1</v>
      </c>
      <c r="M757">
        <v>1</v>
      </c>
      <c r="N757">
        <v>0</v>
      </c>
    </row>
    <row r="758" spans="1:14">
      <c r="A758">
        <v>756</v>
      </c>
      <c r="B758" t="s">
        <v>1015</v>
      </c>
      <c r="C758" t="s">
        <v>1034</v>
      </c>
      <c r="D758" t="s">
        <v>1049</v>
      </c>
      <c r="E758" t="s">
        <v>14</v>
      </c>
      <c r="F758" t="s">
        <v>649</v>
      </c>
      <c r="G758" t="s">
        <v>47</v>
      </c>
      <c r="H758" t="s">
        <v>1685</v>
      </c>
      <c r="I758" t="s">
        <v>27</v>
      </c>
      <c r="J758" t="s">
        <v>1049</v>
      </c>
      <c r="K758">
        <v>8</v>
      </c>
      <c r="L758">
        <v>2</v>
      </c>
      <c r="M758">
        <v>1</v>
      </c>
      <c r="N758">
        <v>0</v>
      </c>
    </row>
    <row r="759" spans="1:14">
      <c r="A759">
        <v>757</v>
      </c>
      <c r="B759" t="s">
        <v>1015</v>
      </c>
      <c r="C759" t="s">
        <v>1034</v>
      </c>
      <c r="D759" t="s">
        <v>1045</v>
      </c>
      <c r="E759" t="s">
        <v>52</v>
      </c>
      <c r="F759" t="s">
        <v>608</v>
      </c>
      <c r="G759" t="s">
        <v>47</v>
      </c>
      <c r="H759" t="s">
        <v>1050</v>
      </c>
      <c r="I759" t="s">
        <v>1038</v>
      </c>
      <c r="J759" t="s">
        <v>1045</v>
      </c>
      <c r="K759">
        <v>8</v>
      </c>
      <c r="L759">
        <v>1</v>
      </c>
      <c r="M759">
        <v>1</v>
      </c>
      <c r="N759">
        <v>0</v>
      </c>
    </row>
    <row r="760" spans="1:14">
      <c r="A760">
        <v>758</v>
      </c>
      <c r="B760" t="s">
        <v>1015</v>
      </c>
      <c r="C760" t="s">
        <v>1034</v>
      </c>
      <c r="D760" t="s">
        <v>1045</v>
      </c>
      <c r="E760" t="s">
        <v>34</v>
      </c>
      <c r="F760" t="s">
        <v>608</v>
      </c>
      <c r="G760" t="s">
        <v>47</v>
      </c>
      <c r="H760" t="s">
        <v>1050</v>
      </c>
      <c r="I760" t="s">
        <v>41</v>
      </c>
      <c r="J760" t="s">
        <v>1051</v>
      </c>
      <c r="K760">
        <v>9</v>
      </c>
      <c r="L760">
        <v>1</v>
      </c>
      <c r="M760">
        <v>1</v>
      </c>
      <c r="N760">
        <v>0</v>
      </c>
    </row>
    <row r="761" spans="1:14">
      <c r="A761">
        <v>759</v>
      </c>
      <c r="B761" t="s">
        <v>1015</v>
      </c>
      <c r="C761" t="s">
        <v>1034</v>
      </c>
      <c r="D761" t="s">
        <v>1045</v>
      </c>
      <c r="E761" t="s">
        <v>52</v>
      </c>
      <c r="F761" t="s">
        <v>608</v>
      </c>
      <c r="G761" t="s">
        <v>47</v>
      </c>
      <c r="H761" t="s">
        <v>1050</v>
      </c>
      <c r="I761" t="s">
        <v>1038</v>
      </c>
      <c r="J761" t="s">
        <v>1052</v>
      </c>
      <c r="K761">
        <v>7</v>
      </c>
      <c r="L761">
        <v>2</v>
      </c>
      <c r="M761">
        <v>1</v>
      </c>
      <c r="N761">
        <v>0</v>
      </c>
    </row>
    <row r="762" spans="1:14">
      <c r="A762">
        <v>760</v>
      </c>
      <c r="B762" t="s">
        <v>1015</v>
      </c>
      <c r="C762" t="s">
        <v>1034</v>
      </c>
      <c r="D762" t="s">
        <v>1045</v>
      </c>
      <c r="E762" t="s">
        <v>52</v>
      </c>
      <c r="F762" t="s">
        <v>608</v>
      </c>
      <c r="G762" t="s">
        <v>47</v>
      </c>
      <c r="H762" t="s">
        <v>1050</v>
      </c>
      <c r="I762" t="s">
        <v>352</v>
      </c>
      <c r="J762" t="s">
        <v>1053</v>
      </c>
      <c r="K762">
        <v>6</v>
      </c>
      <c r="L762">
        <v>3</v>
      </c>
      <c r="M762">
        <v>1</v>
      </c>
      <c r="N762">
        <v>0</v>
      </c>
    </row>
    <row r="763" spans="1:14">
      <c r="A763">
        <v>761</v>
      </c>
      <c r="B763" t="s">
        <v>1015</v>
      </c>
      <c r="C763" t="s">
        <v>1034</v>
      </c>
      <c r="D763" t="s">
        <v>1054</v>
      </c>
      <c r="E763" t="s">
        <v>52</v>
      </c>
      <c r="F763" t="s">
        <v>608</v>
      </c>
      <c r="G763" t="s">
        <v>75</v>
      </c>
      <c r="H763" t="s">
        <v>1055</v>
      </c>
      <c r="I763" t="s">
        <v>1038</v>
      </c>
      <c r="J763" t="s">
        <v>1056</v>
      </c>
      <c r="K763">
        <v>5</v>
      </c>
      <c r="L763">
        <v>3</v>
      </c>
      <c r="M763">
        <v>1</v>
      </c>
      <c r="N763">
        <v>0</v>
      </c>
    </row>
    <row r="764" spans="1:14">
      <c r="A764">
        <v>762</v>
      </c>
      <c r="B764" t="s">
        <v>1015</v>
      </c>
      <c r="C764" t="s">
        <v>1034</v>
      </c>
      <c r="D764" t="s">
        <v>1054</v>
      </c>
      <c r="E764" t="s">
        <v>52</v>
      </c>
      <c r="F764" t="s">
        <v>608</v>
      </c>
      <c r="G764" t="s">
        <v>75</v>
      </c>
      <c r="H764" t="s">
        <v>1055</v>
      </c>
      <c r="I764" t="s">
        <v>1038</v>
      </c>
      <c r="J764" t="s">
        <v>1057</v>
      </c>
      <c r="K764">
        <v>6</v>
      </c>
      <c r="L764">
        <v>2</v>
      </c>
      <c r="M764">
        <v>1</v>
      </c>
      <c r="N764">
        <v>0</v>
      </c>
    </row>
    <row r="765" spans="1:14">
      <c r="A765">
        <v>763</v>
      </c>
      <c r="B765" t="s">
        <v>1015</v>
      </c>
      <c r="C765" t="s">
        <v>1034</v>
      </c>
      <c r="D765" t="s">
        <v>1054</v>
      </c>
      <c r="E765" t="s">
        <v>34</v>
      </c>
      <c r="F765" t="s">
        <v>608</v>
      </c>
      <c r="G765" t="s">
        <v>75</v>
      </c>
      <c r="H765" t="s">
        <v>1055</v>
      </c>
      <c r="I765" t="s">
        <v>1038</v>
      </c>
      <c r="J765" t="s">
        <v>1058</v>
      </c>
      <c r="K765">
        <v>7</v>
      </c>
      <c r="L765">
        <v>4</v>
      </c>
      <c r="M765">
        <v>1</v>
      </c>
      <c r="N765">
        <v>0</v>
      </c>
    </row>
    <row r="766" spans="1:14">
      <c r="A766">
        <v>764</v>
      </c>
      <c r="B766" t="s">
        <v>1015</v>
      </c>
      <c r="C766" t="s">
        <v>1034</v>
      </c>
      <c r="D766" t="s">
        <v>1054</v>
      </c>
      <c r="E766" t="s">
        <v>34</v>
      </c>
      <c r="F766" t="s">
        <v>608</v>
      </c>
      <c r="G766" t="s">
        <v>75</v>
      </c>
      <c r="H766" t="s">
        <v>1055</v>
      </c>
      <c r="I766" t="s">
        <v>1038</v>
      </c>
      <c r="J766" t="s">
        <v>1059</v>
      </c>
      <c r="K766">
        <v>5</v>
      </c>
      <c r="L766">
        <v>3</v>
      </c>
      <c r="M766">
        <v>2</v>
      </c>
      <c r="N766">
        <v>0</v>
      </c>
    </row>
    <row r="767" spans="1:14">
      <c r="A767">
        <v>765</v>
      </c>
      <c r="B767" t="s">
        <v>1015</v>
      </c>
      <c r="C767" t="s">
        <v>1034</v>
      </c>
      <c r="D767" t="s">
        <v>1054</v>
      </c>
      <c r="E767" t="s">
        <v>34</v>
      </c>
      <c r="F767" t="s">
        <v>608</v>
      </c>
      <c r="G767" t="s">
        <v>75</v>
      </c>
      <c r="H767" t="s">
        <v>1055</v>
      </c>
      <c r="I767" t="s">
        <v>914</v>
      </c>
      <c r="J767" t="s">
        <v>1060</v>
      </c>
      <c r="K767">
        <v>0</v>
      </c>
      <c r="L767">
        <v>5</v>
      </c>
      <c r="M767">
        <v>2</v>
      </c>
      <c r="N767">
        <v>0</v>
      </c>
    </row>
    <row r="768" spans="1:14">
      <c r="A768">
        <v>766</v>
      </c>
      <c r="B768" t="s">
        <v>1015</v>
      </c>
      <c r="C768" t="s">
        <v>1034</v>
      </c>
      <c r="D768" t="s">
        <v>1054</v>
      </c>
      <c r="E768" t="s">
        <v>34</v>
      </c>
      <c r="F768" t="s">
        <v>608</v>
      </c>
      <c r="G768" t="s">
        <v>75</v>
      </c>
      <c r="H768" t="s">
        <v>1055</v>
      </c>
      <c r="I768" t="s">
        <v>914</v>
      </c>
      <c r="J768" t="s">
        <v>1061</v>
      </c>
      <c r="K768">
        <v>5</v>
      </c>
      <c r="L768">
        <v>3</v>
      </c>
      <c r="M768">
        <v>2</v>
      </c>
      <c r="N768">
        <v>0</v>
      </c>
    </row>
    <row r="769" spans="1:14">
      <c r="A769">
        <v>767</v>
      </c>
      <c r="B769" t="s">
        <v>1015</v>
      </c>
      <c r="C769" t="s">
        <v>1034</v>
      </c>
      <c r="D769" t="s">
        <v>1054</v>
      </c>
      <c r="E769" t="s">
        <v>34</v>
      </c>
      <c r="F769" t="s">
        <v>608</v>
      </c>
      <c r="G769" t="s">
        <v>75</v>
      </c>
      <c r="H769" t="s">
        <v>1055</v>
      </c>
      <c r="I769" t="s">
        <v>1038</v>
      </c>
      <c r="J769" t="s">
        <v>1062</v>
      </c>
      <c r="K769">
        <v>5</v>
      </c>
      <c r="L769">
        <v>3</v>
      </c>
      <c r="M769">
        <v>2</v>
      </c>
      <c r="N769">
        <v>0</v>
      </c>
    </row>
    <row r="770" spans="1:14">
      <c r="A770">
        <v>768</v>
      </c>
      <c r="B770" t="s">
        <v>1015</v>
      </c>
      <c r="C770" t="s">
        <v>1034</v>
      </c>
      <c r="D770" t="s">
        <v>1054</v>
      </c>
      <c r="E770" t="s">
        <v>34</v>
      </c>
      <c r="F770" t="s">
        <v>608</v>
      </c>
      <c r="G770" t="s">
        <v>75</v>
      </c>
      <c r="H770" t="s">
        <v>1055</v>
      </c>
      <c r="I770" t="s">
        <v>1038</v>
      </c>
      <c r="J770" t="s">
        <v>1063</v>
      </c>
      <c r="K770">
        <v>3</v>
      </c>
      <c r="L770">
        <v>2</v>
      </c>
      <c r="M770">
        <v>2</v>
      </c>
      <c r="N770">
        <v>0</v>
      </c>
    </row>
    <row r="771" spans="1:14">
      <c r="A771">
        <v>769</v>
      </c>
      <c r="B771" t="s">
        <v>1015</v>
      </c>
      <c r="C771" t="s">
        <v>1034</v>
      </c>
      <c r="D771" t="s">
        <v>1054</v>
      </c>
      <c r="E771" t="s">
        <v>34</v>
      </c>
      <c r="F771" t="s">
        <v>608</v>
      </c>
      <c r="G771" t="s">
        <v>75</v>
      </c>
      <c r="H771" t="s">
        <v>1055</v>
      </c>
      <c r="I771" t="s">
        <v>914</v>
      </c>
      <c r="J771" t="s">
        <v>1064</v>
      </c>
      <c r="K771">
        <v>5</v>
      </c>
      <c r="L771">
        <v>2</v>
      </c>
      <c r="M771">
        <v>2</v>
      </c>
      <c r="N771">
        <v>0</v>
      </c>
    </row>
    <row r="772" spans="1:14">
      <c r="A772">
        <v>770</v>
      </c>
      <c r="B772" t="s">
        <v>1015</v>
      </c>
      <c r="C772" t="s">
        <v>1065</v>
      </c>
      <c r="D772" t="s">
        <v>1066</v>
      </c>
      <c r="E772" t="s">
        <v>34</v>
      </c>
      <c r="F772" t="s">
        <v>15</v>
      </c>
      <c r="G772" t="s">
        <v>75</v>
      </c>
      <c r="H772" t="s">
        <v>1067</v>
      </c>
      <c r="I772" t="s">
        <v>1038</v>
      </c>
      <c r="J772" t="s">
        <v>1068</v>
      </c>
      <c r="K772">
        <v>3</v>
      </c>
      <c r="L772">
        <v>2</v>
      </c>
      <c r="M772">
        <v>2</v>
      </c>
      <c r="N772">
        <v>0</v>
      </c>
    </row>
    <row r="773" spans="1:14">
      <c r="A773">
        <v>771</v>
      </c>
      <c r="B773" t="s">
        <v>1015</v>
      </c>
      <c r="C773" t="s">
        <v>1065</v>
      </c>
      <c r="D773" t="s">
        <v>1066</v>
      </c>
      <c r="E773" t="s">
        <v>34</v>
      </c>
      <c r="F773" t="s">
        <v>15</v>
      </c>
      <c r="G773" t="s">
        <v>75</v>
      </c>
      <c r="H773" t="s">
        <v>1067</v>
      </c>
      <c r="I773" t="s">
        <v>1038</v>
      </c>
      <c r="J773" t="s">
        <v>1069</v>
      </c>
      <c r="K773">
        <v>4</v>
      </c>
      <c r="L773">
        <v>3</v>
      </c>
      <c r="M773">
        <v>2</v>
      </c>
      <c r="N773">
        <v>0</v>
      </c>
    </row>
    <row r="774" spans="1:14">
      <c r="A774">
        <v>772</v>
      </c>
      <c r="B774" t="s">
        <v>1015</v>
      </c>
      <c r="C774" t="s">
        <v>1065</v>
      </c>
      <c r="D774" t="s">
        <v>1066</v>
      </c>
      <c r="E774" t="s">
        <v>34</v>
      </c>
      <c r="F774" t="s">
        <v>15</v>
      </c>
      <c r="G774" t="s">
        <v>75</v>
      </c>
      <c r="H774" t="s">
        <v>1067</v>
      </c>
      <c r="I774" t="s">
        <v>914</v>
      </c>
      <c r="J774" t="s">
        <v>1071</v>
      </c>
      <c r="K774">
        <v>4</v>
      </c>
      <c r="L774">
        <v>3</v>
      </c>
      <c r="M774">
        <v>2</v>
      </c>
      <c r="N774">
        <v>0</v>
      </c>
    </row>
    <row r="775" spans="1:14">
      <c r="A775">
        <v>773</v>
      </c>
      <c r="B775" t="s">
        <v>1015</v>
      </c>
      <c r="C775" t="s">
        <v>1065</v>
      </c>
      <c r="D775" t="s">
        <v>1066</v>
      </c>
      <c r="E775" t="s">
        <v>34</v>
      </c>
      <c r="F775" t="s">
        <v>15</v>
      </c>
      <c r="G775" t="s">
        <v>75</v>
      </c>
      <c r="H775" t="s">
        <v>1067</v>
      </c>
      <c r="I775" t="s">
        <v>27</v>
      </c>
      <c r="J775" t="s">
        <v>1073</v>
      </c>
      <c r="K775">
        <v>4</v>
      </c>
      <c r="L775">
        <v>5</v>
      </c>
      <c r="M775">
        <v>4</v>
      </c>
      <c r="N775">
        <v>0</v>
      </c>
    </row>
    <row r="776" spans="1:14">
      <c r="A776">
        <v>774</v>
      </c>
      <c r="B776" t="s">
        <v>1015</v>
      </c>
      <c r="C776" t="s">
        <v>1065</v>
      </c>
      <c r="D776" t="s">
        <v>1074</v>
      </c>
      <c r="E776" t="s">
        <v>34</v>
      </c>
      <c r="F776" t="s">
        <v>15</v>
      </c>
      <c r="G776" t="s">
        <v>75</v>
      </c>
      <c r="H776" t="s">
        <v>1067</v>
      </c>
      <c r="I776" t="s">
        <v>43</v>
      </c>
      <c r="J776" t="s">
        <v>1075</v>
      </c>
      <c r="K776">
        <v>3</v>
      </c>
      <c r="L776">
        <v>5</v>
      </c>
      <c r="M776">
        <v>4</v>
      </c>
      <c r="N776">
        <v>0</v>
      </c>
    </row>
    <row r="777" spans="1:14">
      <c r="A777">
        <v>775</v>
      </c>
      <c r="B777" t="s">
        <v>1015</v>
      </c>
      <c r="C777" t="s">
        <v>1065</v>
      </c>
      <c r="D777" t="s">
        <v>1074</v>
      </c>
      <c r="E777" t="s">
        <v>14</v>
      </c>
      <c r="F777" t="s">
        <v>15</v>
      </c>
      <c r="G777" t="s">
        <v>35</v>
      </c>
      <c r="H777" t="s">
        <v>1694</v>
      </c>
      <c r="I777" t="s">
        <v>41</v>
      </c>
      <c r="J777" t="s">
        <v>1077</v>
      </c>
      <c r="K777">
        <v>3</v>
      </c>
      <c r="L777">
        <v>4</v>
      </c>
      <c r="M777">
        <v>2</v>
      </c>
      <c r="N777">
        <v>0</v>
      </c>
    </row>
    <row r="778" spans="1:14">
      <c r="A778">
        <v>776</v>
      </c>
      <c r="B778" t="s">
        <v>1015</v>
      </c>
      <c r="C778" t="s">
        <v>1065</v>
      </c>
      <c r="D778" t="s">
        <v>1074</v>
      </c>
      <c r="E778" t="s">
        <v>34</v>
      </c>
      <c r="F778" t="s">
        <v>15</v>
      </c>
      <c r="G778" t="s">
        <v>35</v>
      </c>
      <c r="H778" t="s">
        <v>1694</v>
      </c>
      <c r="I778" t="s">
        <v>41</v>
      </c>
      <c r="J778" t="s">
        <v>1078</v>
      </c>
      <c r="K778">
        <v>4</v>
      </c>
      <c r="L778">
        <v>4</v>
      </c>
      <c r="M778">
        <v>1</v>
      </c>
      <c r="N778">
        <v>0</v>
      </c>
    </row>
    <row r="779" spans="1:14">
      <c r="A779">
        <v>777</v>
      </c>
      <c r="B779" t="s">
        <v>1015</v>
      </c>
      <c r="C779" t="s">
        <v>1065</v>
      </c>
      <c r="D779" t="s">
        <v>1074</v>
      </c>
      <c r="E779" t="s">
        <v>34</v>
      </c>
      <c r="F779" t="s">
        <v>15</v>
      </c>
      <c r="G779" t="s">
        <v>35</v>
      </c>
      <c r="H779" t="s">
        <v>1694</v>
      </c>
      <c r="I779" t="s">
        <v>212</v>
      </c>
      <c r="J779" t="s">
        <v>1080</v>
      </c>
      <c r="K779">
        <v>4</v>
      </c>
      <c r="L779">
        <v>3</v>
      </c>
      <c r="M779">
        <v>1</v>
      </c>
      <c r="N779">
        <v>0</v>
      </c>
    </row>
    <row r="780" spans="1:14">
      <c r="A780">
        <v>778</v>
      </c>
      <c r="B780" t="s">
        <v>1015</v>
      </c>
      <c r="C780" t="s">
        <v>1065</v>
      </c>
      <c r="D780" t="s">
        <v>1074</v>
      </c>
      <c r="E780" t="s">
        <v>34</v>
      </c>
      <c r="F780" t="s">
        <v>15</v>
      </c>
      <c r="G780" t="s">
        <v>35</v>
      </c>
      <c r="H780" t="s">
        <v>1694</v>
      </c>
      <c r="I780" t="s">
        <v>37</v>
      </c>
      <c r="J780" t="s">
        <v>1081</v>
      </c>
      <c r="K780">
        <v>3</v>
      </c>
      <c r="L780">
        <v>7</v>
      </c>
      <c r="M780">
        <v>1</v>
      </c>
      <c r="N780">
        <v>0</v>
      </c>
    </row>
    <row r="781" spans="1:14">
      <c r="A781">
        <v>779</v>
      </c>
      <c r="B781" t="s">
        <v>1015</v>
      </c>
      <c r="C781" t="s">
        <v>1065</v>
      </c>
      <c r="D781" t="s">
        <v>1082</v>
      </c>
      <c r="E781" t="s">
        <v>52</v>
      </c>
      <c r="F781" t="s">
        <v>15</v>
      </c>
      <c r="G781" t="s">
        <v>47</v>
      </c>
      <c r="H781" t="s">
        <v>1694</v>
      </c>
      <c r="I781" t="s">
        <v>914</v>
      </c>
      <c r="J781" t="s">
        <v>1083</v>
      </c>
      <c r="K781">
        <v>9</v>
      </c>
      <c r="L781">
        <v>0</v>
      </c>
      <c r="M781">
        <v>1</v>
      </c>
      <c r="N781">
        <v>0</v>
      </c>
    </row>
    <row r="782" spans="1:14">
      <c r="A782">
        <v>780</v>
      </c>
      <c r="B782" t="s">
        <v>1015</v>
      </c>
      <c r="C782" t="s">
        <v>1065</v>
      </c>
      <c r="D782" t="s">
        <v>1082</v>
      </c>
      <c r="E782" t="s">
        <v>52</v>
      </c>
      <c r="F782" t="s">
        <v>15</v>
      </c>
      <c r="G782" t="s">
        <v>47</v>
      </c>
      <c r="H782" t="s">
        <v>1694</v>
      </c>
      <c r="I782" t="s">
        <v>27</v>
      </c>
      <c r="J782" t="s">
        <v>1084</v>
      </c>
      <c r="K782">
        <v>9</v>
      </c>
      <c r="L782">
        <v>1</v>
      </c>
      <c r="M782">
        <v>1</v>
      </c>
      <c r="N782">
        <v>0</v>
      </c>
    </row>
    <row r="783" spans="1:14">
      <c r="A783">
        <v>781</v>
      </c>
      <c r="B783" t="s">
        <v>1015</v>
      </c>
      <c r="C783" t="s">
        <v>1065</v>
      </c>
      <c r="D783" t="s">
        <v>1082</v>
      </c>
      <c r="E783" t="s">
        <v>52</v>
      </c>
      <c r="F783" t="s">
        <v>15</v>
      </c>
      <c r="G783" t="s">
        <v>47</v>
      </c>
      <c r="H783" t="s">
        <v>1695</v>
      </c>
      <c r="I783" t="s">
        <v>914</v>
      </c>
      <c r="J783" t="s">
        <v>1085</v>
      </c>
      <c r="K783">
        <v>9</v>
      </c>
      <c r="L783">
        <v>1</v>
      </c>
      <c r="M783">
        <v>1</v>
      </c>
      <c r="N783">
        <v>0</v>
      </c>
    </row>
    <row r="784" spans="1:14">
      <c r="A784">
        <v>782</v>
      </c>
      <c r="B784" t="s">
        <v>1015</v>
      </c>
      <c r="C784" t="s">
        <v>1065</v>
      </c>
      <c r="D784" t="s">
        <v>1086</v>
      </c>
      <c r="E784" t="s">
        <v>34</v>
      </c>
      <c r="F784" t="s">
        <v>15</v>
      </c>
      <c r="G784" t="s">
        <v>75</v>
      </c>
      <c r="H784" t="s">
        <v>1695</v>
      </c>
      <c r="I784" t="s">
        <v>1038</v>
      </c>
      <c r="J784" t="s">
        <v>1088</v>
      </c>
      <c r="K784">
        <v>4</v>
      </c>
      <c r="L784">
        <v>4</v>
      </c>
      <c r="M784">
        <v>1</v>
      </c>
      <c r="N784">
        <v>0</v>
      </c>
    </row>
    <row r="785" spans="1:14">
      <c r="A785">
        <v>783</v>
      </c>
      <c r="B785" t="s">
        <v>1015</v>
      </c>
      <c r="C785" t="s">
        <v>1065</v>
      </c>
      <c r="D785" t="s">
        <v>1086</v>
      </c>
      <c r="E785" t="s">
        <v>22</v>
      </c>
      <c r="F785" t="s">
        <v>15</v>
      </c>
      <c r="G785" t="s">
        <v>75</v>
      </c>
      <c r="H785" t="s">
        <v>1695</v>
      </c>
      <c r="I785" t="s">
        <v>1038</v>
      </c>
      <c r="J785" t="s">
        <v>1089</v>
      </c>
      <c r="K785">
        <v>3</v>
      </c>
      <c r="L785">
        <v>4</v>
      </c>
      <c r="M785">
        <v>1</v>
      </c>
      <c r="N785">
        <v>0</v>
      </c>
    </row>
    <row r="786" spans="1:14">
      <c r="A786">
        <v>784</v>
      </c>
      <c r="B786" t="s">
        <v>1015</v>
      </c>
      <c r="C786" t="s">
        <v>1065</v>
      </c>
      <c r="D786" t="s">
        <v>1086</v>
      </c>
      <c r="E786" t="s">
        <v>22</v>
      </c>
      <c r="F786" t="s">
        <v>15</v>
      </c>
      <c r="G786" t="s">
        <v>75</v>
      </c>
      <c r="H786" t="s">
        <v>1695</v>
      </c>
      <c r="I786" t="s">
        <v>1038</v>
      </c>
      <c r="J786" t="s">
        <v>1090</v>
      </c>
      <c r="K786">
        <v>3</v>
      </c>
      <c r="L786">
        <v>4</v>
      </c>
      <c r="M786">
        <v>1</v>
      </c>
      <c r="N786">
        <v>0</v>
      </c>
    </row>
    <row r="787" spans="1:14">
      <c r="A787">
        <v>785</v>
      </c>
      <c r="B787" t="s">
        <v>1015</v>
      </c>
      <c r="C787" t="s">
        <v>1065</v>
      </c>
      <c r="D787" t="s">
        <v>1086</v>
      </c>
      <c r="E787" t="s">
        <v>80</v>
      </c>
      <c r="F787" t="s">
        <v>15</v>
      </c>
      <c r="G787" t="s">
        <v>75</v>
      </c>
      <c r="H787" t="s">
        <v>1695</v>
      </c>
      <c r="I787" t="s">
        <v>212</v>
      </c>
      <c r="J787" t="s">
        <v>1091</v>
      </c>
      <c r="K787">
        <v>8</v>
      </c>
      <c r="L787">
        <v>6</v>
      </c>
      <c r="M787">
        <v>5</v>
      </c>
      <c r="N787">
        <v>0</v>
      </c>
    </row>
    <row r="788" spans="1:14">
      <c r="A788">
        <v>786</v>
      </c>
      <c r="B788" t="s">
        <v>1015</v>
      </c>
      <c r="C788" t="s">
        <v>1092</v>
      </c>
      <c r="D788" t="s">
        <v>1093</v>
      </c>
      <c r="E788" t="s">
        <v>22</v>
      </c>
      <c r="F788" t="s">
        <v>15</v>
      </c>
      <c r="G788" t="s">
        <v>75</v>
      </c>
      <c r="H788" t="s">
        <v>1695</v>
      </c>
      <c r="I788" t="s">
        <v>1038</v>
      </c>
      <c r="J788" t="s">
        <v>1095</v>
      </c>
      <c r="K788">
        <v>8</v>
      </c>
      <c r="L788">
        <v>5</v>
      </c>
      <c r="M788">
        <v>5</v>
      </c>
      <c r="N788">
        <v>0</v>
      </c>
    </row>
    <row r="789" spans="1:14">
      <c r="A789">
        <v>787</v>
      </c>
      <c r="B789" t="s">
        <v>1015</v>
      </c>
      <c r="C789" t="s">
        <v>1092</v>
      </c>
      <c r="D789" t="s">
        <v>1093</v>
      </c>
      <c r="E789" t="s">
        <v>22</v>
      </c>
      <c r="F789" t="s">
        <v>15</v>
      </c>
      <c r="G789" t="s">
        <v>75</v>
      </c>
      <c r="H789" t="s">
        <v>1695</v>
      </c>
      <c r="I789" t="s">
        <v>1038</v>
      </c>
      <c r="J789" t="s">
        <v>1096</v>
      </c>
      <c r="K789">
        <v>7</v>
      </c>
      <c r="L789">
        <v>5</v>
      </c>
      <c r="M789">
        <v>5</v>
      </c>
      <c r="N789">
        <v>0</v>
      </c>
    </row>
    <row r="790" spans="1:14">
      <c r="A790">
        <v>788</v>
      </c>
      <c r="B790" t="s">
        <v>1015</v>
      </c>
      <c r="C790" t="s">
        <v>1092</v>
      </c>
      <c r="D790" t="s">
        <v>1097</v>
      </c>
      <c r="E790" t="s">
        <v>80</v>
      </c>
      <c r="F790" t="s">
        <v>15</v>
      </c>
      <c r="G790" t="s">
        <v>75</v>
      </c>
      <c r="H790" t="s">
        <v>1695</v>
      </c>
      <c r="I790" t="s">
        <v>914</v>
      </c>
      <c r="J790" t="s">
        <v>1098</v>
      </c>
      <c r="K790">
        <v>8</v>
      </c>
      <c r="L790">
        <v>2</v>
      </c>
      <c r="M790">
        <v>1</v>
      </c>
      <c r="N790">
        <v>0</v>
      </c>
    </row>
    <row r="791" spans="1:14">
      <c r="A791">
        <v>789</v>
      </c>
      <c r="B791" t="s">
        <v>1015</v>
      </c>
      <c r="C791" t="s">
        <v>1092</v>
      </c>
      <c r="D791" t="s">
        <v>1099</v>
      </c>
      <c r="E791" t="s">
        <v>22</v>
      </c>
      <c r="F791" t="s">
        <v>15</v>
      </c>
      <c r="G791" t="s">
        <v>75</v>
      </c>
      <c r="H791" t="s">
        <v>1695</v>
      </c>
      <c r="I791" t="s">
        <v>1038</v>
      </c>
      <c r="J791" t="s">
        <v>1100</v>
      </c>
      <c r="K791">
        <v>8</v>
      </c>
      <c r="L791">
        <v>2</v>
      </c>
      <c r="M791">
        <v>1</v>
      </c>
      <c r="N791">
        <v>0</v>
      </c>
    </row>
    <row r="792" spans="1:14">
      <c r="A792">
        <v>790</v>
      </c>
      <c r="B792" t="s">
        <v>1015</v>
      </c>
      <c r="C792" t="s">
        <v>1092</v>
      </c>
      <c r="D792" t="s">
        <v>1099</v>
      </c>
      <c r="E792" t="s">
        <v>22</v>
      </c>
      <c r="F792" t="s">
        <v>15</v>
      </c>
      <c r="G792" t="s">
        <v>75</v>
      </c>
      <c r="H792" t="s">
        <v>1695</v>
      </c>
      <c r="I792" t="s">
        <v>1038</v>
      </c>
      <c r="J792" t="s">
        <v>1101</v>
      </c>
      <c r="K792">
        <v>7</v>
      </c>
      <c r="L792">
        <v>2</v>
      </c>
      <c r="M792">
        <v>1</v>
      </c>
      <c r="N792">
        <v>0</v>
      </c>
    </row>
    <row r="793" spans="1:14">
      <c r="A793">
        <v>791</v>
      </c>
      <c r="B793" t="s">
        <v>1015</v>
      </c>
      <c r="C793" t="s">
        <v>1092</v>
      </c>
      <c r="D793" t="s">
        <v>1102</v>
      </c>
      <c r="E793" t="s">
        <v>80</v>
      </c>
      <c r="F793" t="s">
        <v>15</v>
      </c>
      <c r="G793" t="s">
        <v>75</v>
      </c>
      <c r="H793" t="s">
        <v>1103</v>
      </c>
      <c r="I793" t="s">
        <v>1038</v>
      </c>
      <c r="J793" t="s">
        <v>1104</v>
      </c>
      <c r="K793">
        <v>7</v>
      </c>
      <c r="L793">
        <v>2</v>
      </c>
      <c r="M793">
        <v>2</v>
      </c>
      <c r="N793">
        <v>0</v>
      </c>
    </row>
    <row r="794" spans="1:14">
      <c r="A794">
        <v>792</v>
      </c>
      <c r="B794" t="s">
        <v>1015</v>
      </c>
      <c r="C794" t="s">
        <v>1092</v>
      </c>
      <c r="D794" t="s">
        <v>1102</v>
      </c>
      <c r="E794" t="s">
        <v>22</v>
      </c>
      <c r="F794" t="s">
        <v>15</v>
      </c>
      <c r="G794" t="s">
        <v>75</v>
      </c>
      <c r="H794" t="s">
        <v>1103</v>
      </c>
      <c r="I794" t="s">
        <v>686</v>
      </c>
      <c r="J794" t="s">
        <v>1105</v>
      </c>
      <c r="K794">
        <v>7</v>
      </c>
      <c r="L794">
        <v>8</v>
      </c>
      <c r="M794">
        <v>5</v>
      </c>
      <c r="N794">
        <v>0</v>
      </c>
    </row>
    <row r="795" spans="1:14">
      <c r="A795">
        <v>793</v>
      </c>
      <c r="B795" t="s">
        <v>1015</v>
      </c>
      <c r="C795" t="s">
        <v>1092</v>
      </c>
      <c r="D795" t="s">
        <v>1102</v>
      </c>
      <c r="E795" t="s">
        <v>80</v>
      </c>
      <c r="F795" t="s">
        <v>15</v>
      </c>
      <c r="G795" t="s">
        <v>75</v>
      </c>
      <c r="H795" t="s">
        <v>1103</v>
      </c>
      <c r="I795" t="s">
        <v>914</v>
      </c>
      <c r="J795" t="s">
        <v>1106</v>
      </c>
      <c r="K795">
        <v>7</v>
      </c>
      <c r="L795">
        <v>3</v>
      </c>
      <c r="M795">
        <v>2</v>
      </c>
      <c r="N795">
        <v>0</v>
      </c>
    </row>
    <row r="796" spans="1:14">
      <c r="A796">
        <v>794</v>
      </c>
      <c r="B796" t="s">
        <v>1015</v>
      </c>
      <c r="C796" t="s">
        <v>1092</v>
      </c>
      <c r="D796" t="s">
        <v>1102</v>
      </c>
      <c r="E796" t="s">
        <v>80</v>
      </c>
      <c r="F796" t="s">
        <v>15</v>
      </c>
      <c r="G796" t="s">
        <v>75</v>
      </c>
      <c r="H796" t="s">
        <v>1696</v>
      </c>
      <c r="I796" t="s">
        <v>1038</v>
      </c>
      <c r="J796" t="s">
        <v>1108</v>
      </c>
      <c r="K796">
        <v>8</v>
      </c>
      <c r="L796">
        <v>3</v>
      </c>
      <c r="M796">
        <v>2</v>
      </c>
      <c r="N796">
        <v>0</v>
      </c>
    </row>
    <row r="797" spans="1:14">
      <c r="A797">
        <v>795</v>
      </c>
      <c r="B797" t="s">
        <v>1015</v>
      </c>
      <c r="C797" t="s">
        <v>1092</v>
      </c>
      <c r="D797" t="s">
        <v>1109</v>
      </c>
      <c r="E797" t="s">
        <v>22</v>
      </c>
      <c r="F797" t="s">
        <v>15</v>
      </c>
      <c r="G797" t="s">
        <v>75</v>
      </c>
      <c r="H797" t="s">
        <v>1110</v>
      </c>
      <c r="I797" t="s">
        <v>18</v>
      </c>
      <c r="J797" t="s">
        <v>1111</v>
      </c>
      <c r="K797">
        <v>3</v>
      </c>
      <c r="L797">
        <v>5</v>
      </c>
      <c r="M797">
        <v>3</v>
      </c>
      <c r="N797">
        <v>0</v>
      </c>
    </row>
    <row r="798" spans="1:14">
      <c r="A798">
        <v>796</v>
      </c>
      <c r="B798" t="s">
        <v>1015</v>
      </c>
      <c r="C798" t="s">
        <v>1092</v>
      </c>
      <c r="D798" t="s">
        <v>1109</v>
      </c>
      <c r="E798" t="s">
        <v>22</v>
      </c>
      <c r="F798" t="s">
        <v>15</v>
      </c>
      <c r="G798" t="s">
        <v>75</v>
      </c>
      <c r="H798" t="s">
        <v>1697</v>
      </c>
      <c r="I798" t="s">
        <v>1038</v>
      </c>
      <c r="J798" t="s">
        <v>1113</v>
      </c>
      <c r="K798">
        <v>8</v>
      </c>
      <c r="L798">
        <v>4</v>
      </c>
      <c r="M798">
        <v>2</v>
      </c>
      <c r="N798">
        <v>0</v>
      </c>
    </row>
    <row r="799" spans="1:14">
      <c r="A799">
        <v>797</v>
      </c>
      <c r="B799" t="s">
        <v>1015</v>
      </c>
      <c r="C799" t="s">
        <v>1092</v>
      </c>
      <c r="D799" t="s">
        <v>1114</v>
      </c>
      <c r="E799" t="s">
        <v>80</v>
      </c>
      <c r="F799" t="s">
        <v>15</v>
      </c>
      <c r="G799" t="s">
        <v>75</v>
      </c>
      <c r="H799" t="s">
        <v>1697</v>
      </c>
      <c r="I799" t="s">
        <v>686</v>
      </c>
      <c r="J799" t="s">
        <v>1115</v>
      </c>
      <c r="K799">
        <v>8</v>
      </c>
      <c r="L799">
        <v>1</v>
      </c>
      <c r="M799">
        <v>1</v>
      </c>
      <c r="N799">
        <v>0</v>
      </c>
    </row>
    <row r="800" spans="1:14">
      <c r="A800">
        <v>798</v>
      </c>
      <c r="B800" t="s">
        <v>1015</v>
      </c>
      <c r="C800" t="s">
        <v>1092</v>
      </c>
      <c r="D800" t="s">
        <v>1114</v>
      </c>
      <c r="E800" t="s">
        <v>22</v>
      </c>
      <c r="F800" t="s">
        <v>15</v>
      </c>
      <c r="G800" t="s">
        <v>75</v>
      </c>
      <c r="H800" t="s">
        <v>1116</v>
      </c>
      <c r="I800" t="s">
        <v>1038</v>
      </c>
      <c r="J800" t="s">
        <v>1117</v>
      </c>
      <c r="K800">
        <v>8</v>
      </c>
      <c r="L800">
        <v>2</v>
      </c>
      <c r="M800">
        <v>1</v>
      </c>
      <c r="N800">
        <v>0</v>
      </c>
    </row>
    <row r="801" spans="1:14">
      <c r="A801">
        <v>799</v>
      </c>
      <c r="B801" t="s">
        <v>1015</v>
      </c>
      <c r="C801" t="s">
        <v>1092</v>
      </c>
      <c r="D801" t="s">
        <v>1114</v>
      </c>
      <c r="E801" t="s">
        <v>34</v>
      </c>
      <c r="F801" t="s">
        <v>15</v>
      </c>
      <c r="G801" t="s">
        <v>35</v>
      </c>
      <c r="H801" t="s">
        <v>1116</v>
      </c>
      <c r="I801" t="s">
        <v>1038</v>
      </c>
      <c r="J801" t="s">
        <v>1118</v>
      </c>
      <c r="K801">
        <v>8</v>
      </c>
      <c r="L801">
        <v>2</v>
      </c>
      <c r="M801">
        <v>1</v>
      </c>
      <c r="N801">
        <v>0</v>
      </c>
    </row>
    <row r="802" spans="1:14">
      <c r="A802">
        <v>800</v>
      </c>
      <c r="B802" t="s">
        <v>1015</v>
      </c>
      <c r="C802" t="s">
        <v>1092</v>
      </c>
      <c r="D802" t="s">
        <v>1114</v>
      </c>
      <c r="E802" t="s">
        <v>34</v>
      </c>
      <c r="F802" t="s">
        <v>608</v>
      </c>
      <c r="G802" t="s">
        <v>35</v>
      </c>
      <c r="H802" t="s">
        <v>1116</v>
      </c>
      <c r="I802" t="s">
        <v>914</v>
      </c>
      <c r="J802" t="s">
        <v>1114</v>
      </c>
      <c r="K802">
        <v>8</v>
      </c>
      <c r="L802">
        <v>3</v>
      </c>
      <c r="M802">
        <v>1</v>
      </c>
      <c r="N802">
        <v>0</v>
      </c>
    </row>
    <row r="803" spans="1:14">
      <c r="A803">
        <v>801</v>
      </c>
      <c r="B803" t="s">
        <v>1015</v>
      </c>
      <c r="C803" t="s">
        <v>1092</v>
      </c>
      <c r="D803" t="s">
        <v>1114</v>
      </c>
      <c r="E803" t="s">
        <v>34</v>
      </c>
      <c r="F803" t="s">
        <v>608</v>
      </c>
      <c r="G803" t="s">
        <v>47</v>
      </c>
      <c r="H803" t="s">
        <v>1116</v>
      </c>
      <c r="I803" t="s">
        <v>914</v>
      </c>
      <c r="J803" t="s">
        <v>1119</v>
      </c>
      <c r="K803">
        <v>8</v>
      </c>
      <c r="L803">
        <v>1</v>
      </c>
      <c r="M803">
        <v>1</v>
      </c>
      <c r="N803">
        <v>0</v>
      </c>
    </row>
    <row r="804" spans="1:14">
      <c r="A804">
        <v>802</v>
      </c>
      <c r="B804" t="s">
        <v>1015</v>
      </c>
      <c r="C804" t="s">
        <v>1092</v>
      </c>
      <c r="D804" t="s">
        <v>1120</v>
      </c>
      <c r="E804" t="s">
        <v>52</v>
      </c>
      <c r="F804" t="s">
        <v>608</v>
      </c>
      <c r="G804" t="s">
        <v>47</v>
      </c>
      <c r="H804" t="s">
        <v>1698</v>
      </c>
      <c r="I804" t="s">
        <v>1038</v>
      </c>
      <c r="J804" t="s">
        <v>1121</v>
      </c>
      <c r="K804">
        <v>5</v>
      </c>
      <c r="L804">
        <v>1</v>
      </c>
      <c r="M804">
        <v>1</v>
      </c>
      <c r="N804">
        <v>0</v>
      </c>
    </row>
    <row r="805" spans="1:14">
      <c r="A805">
        <v>803</v>
      </c>
      <c r="B805" t="s">
        <v>1015</v>
      </c>
      <c r="C805" t="s">
        <v>1092</v>
      </c>
      <c r="D805" t="s">
        <v>1120</v>
      </c>
      <c r="E805" t="s">
        <v>52</v>
      </c>
      <c r="F805" t="s">
        <v>608</v>
      </c>
      <c r="G805" t="s">
        <v>47</v>
      </c>
      <c r="H805" t="s">
        <v>1698</v>
      </c>
      <c r="I805" t="s">
        <v>27</v>
      </c>
      <c r="J805" t="s">
        <v>1122</v>
      </c>
      <c r="K805">
        <v>9</v>
      </c>
      <c r="L805">
        <v>1</v>
      </c>
      <c r="M805">
        <v>1</v>
      </c>
      <c r="N805">
        <v>0</v>
      </c>
    </row>
    <row r="806" spans="1:14">
      <c r="A806">
        <v>804</v>
      </c>
      <c r="B806" t="s">
        <v>1015</v>
      </c>
      <c r="C806" t="s">
        <v>1092</v>
      </c>
      <c r="D806" t="s">
        <v>1120</v>
      </c>
      <c r="E806" t="s">
        <v>52</v>
      </c>
      <c r="F806" t="s">
        <v>608</v>
      </c>
      <c r="G806" t="s">
        <v>47</v>
      </c>
      <c r="H806" t="s">
        <v>1698</v>
      </c>
      <c r="I806" t="s">
        <v>1038</v>
      </c>
      <c r="J806" t="s">
        <v>1123</v>
      </c>
      <c r="K806">
        <v>9</v>
      </c>
      <c r="L806">
        <v>1</v>
      </c>
      <c r="M806">
        <v>1</v>
      </c>
      <c r="N806">
        <v>0</v>
      </c>
    </row>
    <row r="807" spans="1:14">
      <c r="A807">
        <v>805</v>
      </c>
      <c r="B807" t="s">
        <v>1015</v>
      </c>
      <c r="C807" t="s">
        <v>1092</v>
      </c>
      <c r="D807" t="s">
        <v>1120</v>
      </c>
      <c r="E807" t="s">
        <v>52</v>
      </c>
      <c r="F807" t="s">
        <v>608</v>
      </c>
      <c r="G807" t="s">
        <v>47</v>
      </c>
      <c r="H807" t="s">
        <v>615</v>
      </c>
      <c r="I807" t="s">
        <v>1038</v>
      </c>
      <c r="J807" t="s">
        <v>1124</v>
      </c>
      <c r="K807">
        <v>9</v>
      </c>
      <c r="L807">
        <v>4</v>
      </c>
      <c r="M807">
        <v>1</v>
      </c>
      <c r="N807">
        <v>0</v>
      </c>
    </row>
    <row r="808" spans="1:14">
      <c r="A808">
        <v>806</v>
      </c>
      <c r="B808" t="s">
        <v>1015</v>
      </c>
      <c r="C808" t="s">
        <v>1016</v>
      </c>
      <c r="D808" t="s">
        <v>1017</v>
      </c>
      <c r="E808" t="s">
        <v>14</v>
      </c>
      <c r="F808" t="s">
        <v>608</v>
      </c>
      <c r="G808" t="s">
        <v>35</v>
      </c>
      <c r="H808" t="s">
        <v>1693</v>
      </c>
      <c r="I808" t="s">
        <v>41</v>
      </c>
      <c r="J808" t="s">
        <v>1125</v>
      </c>
      <c r="K808">
        <v>0</v>
      </c>
      <c r="L808">
        <v>10</v>
      </c>
      <c r="M808">
        <v>2</v>
      </c>
      <c r="N808">
        <v>0</v>
      </c>
    </row>
    <row r="809" spans="1:14">
      <c r="A809">
        <v>807</v>
      </c>
      <c r="B809" t="s">
        <v>1015</v>
      </c>
      <c r="C809" t="s">
        <v>1034</v>
      </c>
      <c r="D809" t="s">
        <v>1126</v>
      </c>
      <c r="E809" t="s">
        <v>22</v>
      </c>
      <c r="F809" t="s">
        <v>15</v>
      </c>
      <c r="G809" t="s">
        <v>75</v>
      </c>
      <c r="H809" t="s">
        <v>1699</v>
      </c>
      <c r="I809" t="s">
        <v>1038</v>
      </c>
      <c r="J809" t="s">
        <v>1128</v>
      </c>
      <c r="K809">
        <v>5</v>
      </c>
      <c r="L809">
        <v>2</v>
      </c>
      <c r="M809">
        <v>1</v>
      </c>
      <c r="N809">
        <v>0</v>
      </c>
    </row>
    <row r="810" spans="1:14">
      <c r="A810">
        <v>808</v>
      </c>
      <c r="B810" t="s">
        <v>1015</v>
      </c>
      <c r="C810" t="s">
        <v>1034</v>
      </c>
      <c r="D810" t="s">
        <v>1126</v>
      </c>
      <c r="E810" t="s">
        <v>22</v>
      </c>
      <c r="F810" t="s">
        <v>15</v>
      </c>
      <c r="G810" t="s">
        <v>75</v>
      </c>
      <c r="H810" t="s">
        <v>1699</v>
      </c>
      <c r="I810" t="s">
        <v>1038</v>
      </c>
      <c r="J810" t="s">
        <v>1129</v>
      </c>
      <c r="K810">
        <v>6</v>
      </c>
      <c r="L810">
        <v>2</v>
      </c>
      <c r="M810">
        <v>1</v>
      </c>
      <c r="N810">
        <v>0</v>
      </c>
    </row>
    <row r="811" spans="1:14">
      <c r="A811">
        <v>809</v>
      </c>
      <c r="B811" t="s">
        <v>1015</v>
      </c>
      <c r="C811" t="s">
        <v>1034</v>
      </c>
      <c r="D811" t="s">
        <v>1130</v>
      </c>
      <c r="E811" t="s">
        <v>22</v>
      </c>
      <c r="F811" t="s">
        <v>15</v>
      </c>
      <c r="G811" t="s">
        <v>75</v>
      </c>
      <c r="H811" t="s">
        <v>1699</v>
      </c>
      <c r="I811" t="s">
        <v>84</v>
      </c>
      <c r="J811" t="s">
        <v>1131</v>
      </c>
      <c r="K811">
        <v>3</v>
      </c>
      <c r="L811">
        <v>5</v>
      </c>
      <c r="M811">
        <v>1</v>
      </c>
      <c r="N811">
        <v>0</v>
      </c>
    </row>
    <row r="812" spans="1:14">
      <c r="A812">
        <v>810</v>
      </c>
      <c r="B812" t="s">
        <v>1015</v>
      </c>
      <c r="C812" t="s">
        <v>1034</v>
      </c>
      <c r="D812" t="s">
        <v>1130</v>
      </c>
      <c r="E812" t="s">
        <v>22</v>
      </c>
      <c r="F812" t="s">
        <v>15</v>
      </c>
      <c r="G812" t="s">
        <v>75</v>
      </c>
      <c r="H812" t="s">
        <v>1699</v>
      </c>
      <c r="I812" t="s">
        <v>73</v>
      </c>
      <c r="J812" t="s">
        <v>1132</v>
      </c>
      <c r="K812">
        <v>3</v>
      </c>
      <c r="L812">
        <v>5</v>
      </c>
      <c r="M812">
        <v>1</v>
      </c>
      <c r="N812">
        <v>0</v>
      </c>
    </row>
    <row r="813" spans="1:14">
      <c r="A813">
        <v>811</v>
      </c>
      <c r="B813" t="s">
        <v>1015</v>
      </c>
      <c r="C813" t="s">
        <v>1034</v>
      </c>
      <c r="D813" t="s">
        <v>1133</v>
      </c>
      <c r="E813" t="s">
        <v>34</v>
      </c>
      <c r="F813" t="s">
        <v>15</v>
      </c>
      <c r="G813" t="s">
        <v>75</v>
      </c>
      <c r="H813" t="s">
        <v>1699</v>
      </c>
      <c r="I813" t="s">
        <v>27</v>
      </c>
      <c r="J813" t="s">
        <v>1134</v>
      </c>
      <c r="K813">
        <v>4</v>
      </c>
      <c r="L813">
        <v>2</v>
      </c>
      <c r="M813">
        <v>1</v>
      </c>
      <c r="N813">
        <v>0</v>
      </c>
    </row>
    <row r="814" spans="1:14">
      <c r="A814">
        <v>812</v>
      </c>
      <c r="B814" t="s">
        <v>989</v>
      </c>
      <c r="C814" t="s">
        <v>1135</v>
      </c>
      <c r="D814" t="s">
        <v>1136</v>
      </c>
      <c r="E814" t="s">
        <v>14</v>
      </c>
      <c r="F814" t="s">
        <v>15</v>
      </c>
      <c r="G814" t="s">
        <v>75</v>
      </c>
      <c r="H814" t="s">
        <v>1660</v>
      </c>
      <c r="I814" t="s">
        <v>73</v>
      </c>
      <c r="J814" t="s">
        <v>1137</v>
      </c>
      <c r="K814">
        <v>4</v>
      </c>
      <c r="L814">
        <v>3</v>
      </c>
      <c r="M814">
        <v>1</v>
      </c>
      <c r="N814">
        <v>0</v>
      </c>
    </row>
    <row r="815" spans="1:14">
      <c r="A815">
        <v>813</v>
      </c>
      <c r="B815" t="s">
        <v>989</v>
      </c>
      <c r="C815" t="s">
        <v>1135</v>
      </c>
      <c r="D815" t="s">
        <v>1136</v>
      </c>
      <c r="E815" t="s">
        <v>22</v>
      </c>
      <c r="F815" t="s">
        <v>15</v>
      </c>
      <c r="G815" t="s">
        <v>75</v>
      </c>
      <c r="H815" t="s">
        <v>1660</v>
      </c>
      <c r="I815" t="s">
        <v>73</v>
      </c>
      <c r="J815" t="s">
        <v>1138</v>
      </c>
      <c r="K815">
        <v>4</v>
      </c>
      <c r="L815">
        <v>3</v>
      </c>
      <c r="M815">
        <v>1</v>
      </c>
      <c r="N815">
        <v>0</v>
      </c>
    </row>
    <row r="816" spans="1:14">
      <c r="A816">
        <v>814</v>
      </c>
      <c r="B816" t="s">
        <v>989</v>
      </c>
      <c r="C816" t="s">
        <v>1135</v>
      </c>
      <c r="D816" t="s">
        <v>1139</v>
      </c>
      <c r="E816" t="s">
        <v>22</v>
      </c>
      <c r="F816" t="s">
        <v>15</v>
      </c>
      <c r="G816" t="s">
        <v>75</v>
      </c>
      <c r="H816" t="s">
        <v>1692</v>
      </c>
      <c r="I816" t="s">
        <v>686</v>
      </c>
      <c r="J816" t="s">
        <v>1140</v>
      </c>
      <c r="K816">
        <v>2</v>
      </c>
      <c r="L816">
        <v>3</v>
      </c>
      <c r="M816">
        <v>1</v>
      </c>
      <c r="N816">
        <v>0</v>
      </c>
    </row>
    <row r="817" spans="1:14">
      <c r="A817">
        <v>815</v>
      </c>
      <c r="B817" t="s">
        <v>989</v>
      </c>
      <c r="C817" t="s">
        <v>1135</v>
      </c>
      <c r="D817" t="s">
        <v>1141</v>
      </c>
      <c r="E817" t="s">
        <v>22</v>
      </c>
      <c r="F817" t="s">
        <v>15</v>
      </c>
      <c r="G817" t="s">
        <v>75</v>
      </c>
      <c r="H817" t="s">
        <v>1692</v>
      </c>
      <c r="I817" t="s">
        <v>73</v>
      </c>
      <c r="J817" t="s">
        <v>1142</v>
      </c>
      <c r="K817">
        <v>5</v>
      </c>
      <c r="L817">
        <v>3</v>
      </c>
      <c r="M817">
        <v>1</v>
      </c>
      <c r="N817">
        <v>0</v>
      </c>
    </row>
    <row r="818" spans="1:14">
      <c r="A818">
        <v>816</v>
      </c>
      <c r="B818" t="s">
        <v>1015</v>
      </c>
      <c r="C818" t="s">
        <v>1092</v>
      </c>
      <c r="D818" t="s">
        <v>1099</v>
      </c>
      <c r="E818" t="s">
        <v>22</v>
      </c>
      <c r="F818" t="s">
        <v>15</v>
      </c>
      <c r="G818" t="s">
        <v>75</v>
      </c>
      <c r="H818" t="s">
        <v>1103</v>
      </c>
      <c r="I818" t="s">
        <v>73</v>
      </c>
      <c r="J818" t="s">
        <v>1143</v>
      </c>
      <c r="K818">
        <v>3</v>
      </c>
      <c r="L818">
        <v>2</v>
      </c>
      <c r="M818">
        <v>1</v>
      </c>
      <c r="N818">
        <v>0</v>
      </c>
    </row>
    <row r="819" spans="1:14">
      <c r="A819">
        <v>817</v>
      </c>
      <c r="B819" t="s">
        <v>1015</v>
      </c>
      <c r="C819" t="s">
        <v>1092</v>
      </c>
      <c r="D819" t="s">
        <v>1144</v>
      </c>
      <c r="E819" t="s">
        <v>14</v>
      </c>
      <c r="F819" t="s">
        <v>349</v>
      </c>
      <c r="G819" t="s">
        <v>35</v>
      </c>
      <c r="H819" t="s">
        <v>1680</v>
      </c>
      <c r="I819" t="s">
        <v>73</v>
      </c>
      <c r="J819" t="s">
        <v>1706</v>
      </c>
      <c r="K819">
        <v>0</v>
      </c>
      <c r="L819">
        <v>3</v>
      </c>
      <c r="M819">
        <v>1</v>
      </c>
      <c r="N819">
        <v>0</v>
      </c>
    </row>
    <row r="820" spans="1:14">
      <c r="A820">
        <v>818</v>
      </c>
      <c r="B820" t="s">
        <v>1015</v>
      </c>
      <c r="C820" t="s">
        <v>1092</v>
      </c>
      <c r="D820" t="s">
        <v>1145</v>
      </c>
      <c r="E820" t="s">
        <v>22</v>
      </c>
      <c r="F820" t="s">
        <v>15</v>
      </c>
      <c r="G820" t="s">
        <v>75</v>
      </c>
      <c r="H820" t="s">
        <v>1116</v>
      </c>
      <c r="I820" t="s">
        <v>53</v>
      </c>
      <c r="J820" t="s">
        <v>1145</v>
      </c>
      <c r="K820">
        <v>3</v>
      </c>
      <c r="L820">
        <v>2</v>
      </c>
      <c r="M820">
        <v>1</v>
      </c>
      <c r="N820">
        <v>0</v>
      </c>
    </row>
    <row r="821" spans="1:14">
      <c r="A821">
        <v>819</v>
      </c>
      <c r="B821" t="s">
        <v>346</v>
      </c>
      <c r="C821" t="s">
        <v>515</v>
      </c>
      <c r="D821" t="s">
        <v>516</v>
      </c>
      <c r="E821" t="s">
        <v>22</v>
      </c>
      <c r="F821" t="s">
        <v>349</v>
      </c>
      <c r="G821" t="s">
        <v>35</v>
      </c>
      <c r="H821" t="s">
        <v>1146</v>
      </c>
      <c r="I821" t="s">
        <v>27</v>
      </c>
      <c r="J821" t="s">
        <v>1147</v>
      </c>
      <c r="K821">
        <v>0</v>
      </c>
      <c r="L821">
        <v>3</v>
      </c>
      <c r="M821">
        <v>2</v>
      </c>
      <c r="N821">
        <v>0</v>
      </c>
    </row>
    <row r="822" spans="1:14">
      <c r="A822">
        <v>820</v>
      </c>
      <c r="B822" t="s">
        <v>346</v>
      </c>
      <c r="C822" t="s">
        <v>515</v>
      </c>
      <c r="D822" t="s">
        <v>516</v>
      </c>
      <c r="E822" t="s">
        <v>14</v>
      </c>
      <c r="F822" t="s">
        <v>394</v>
      </c>
      <c r="G822" t="s">
        <v>35</v>
      </c>
      <c r="H822" t="s">
        <v>513</v>
      </c>
      <c r="I822" t="s">
        <v>27</v>
      </c>
      <c r="J822" t="s">
        <v>1148</v>
      </c>
      <c r="K822">
        <v>0</v>
      </c>
      <c r="L822">
        <v>4</v>
      </c>
      <c r="M822">
        <v>3</v>
      </c>
      <c r="N822">
        <v>0</v>
      </c>
    </row>
    <row r="823" spans="1:14">
      <c r="A823">
        <v>821</v>
      </c>
      <c r="B823" t="s">
        <v>346</v>
      </c>
      <c r="C823" t="s">
        <v>515</v>
      </c>
      <c r="D823" t="s">
        <v>516</v>
      </c>
      <c r="E823" t="s">
        <v>14</v>
      </c>
      <c r="F823" t="s">
        <v>349</v>
      </c>
      <c r="G823" t="s">
        <v>35</v>
      </c>
      <c r="H823" t="s">
        <v>1679</v>
      </c>
      <c r="I823" t="s">
        <v>27</v>
      </c>
      <c r="J823" t="s">
        <v>1707</v>
      </c>
      <c r="K823">
        <v>0</v>
      </c>
      <c r="L823">
        <v>4</v>
      </c>
      <c r="M823">
        <v>1</v>
      </c>
      <c r="N823">
        <v>0</v>
      </c>
    </row>
    <row r="824" spans="1:14">
      <c r="A824">
        <v>822</v>
      </c>
      <c r="B824" t="s">
        <v>11</v>
      </c>
      <c r="C824" t="s">
        <v>45</v>
      </c>
      <c r="D824" t="s">
        <v>83</v>
      </c>
      <c r="E824" t="s">
        <v>22</v>
      </c>
      <c r="F824" t="s">
        <v>15</v>
      </c>
      <c r="G824" t="s">
        <v>75</v>
      </c>
      <c r="H824" t="s">
        <v>88</v>
      </c>
      <c r="I824" t="s">
        <v>1587</v>
      </c>
      <c r="J824" t="s">
        <v>83</v>
      </c>
      <c r="K824">
        <v>5</v>
      </c>
      <c r="L824">
        <v>3</v>
      </c>
      <c r="M824">
        <v>1</v>
      </c>
      <c r="N824">
        <v>0</v>
      </c>
    </row>
    <row r="825" spans="1:14">
      <c r="A825">
        <v>823</v>
      </c>
      <c r="B825" t="s">
        <v>346</v>
      </c>
      <c r="C825" t="s">
        <v>515</v>
      </c>
      <c r="D825" t="s">
        <v>593</v>
      </c>
      <c r="E825" t="s">
        <v>14</v>
      </c>
      <c r="F825" t="s">
        <v>349</v>
      </c>
      <c r="G825" t="s">
        <v>35</v>
      </c>
      <c r="H825" t="s">
        <v>603</v>
      </c>
      <c r="I825" t="s">
        <v>73</v>
      </c>
      <c r="J825" t="s">
        <v>1708</v>
      </c>
      <c r="K825">
        <v>0</v>
      </c>
      <c r="L825">
        <v>3</v>
      </c>
      <c r="M825">
        <v>1</v>
      </c>
      <c r="N825">
        <v>0</v>
      </c>
    </row>
    <row r="826" spans="1:14">
      <c r="A826">
        <v>824</v>
      </c>
      <c r="B826" t="s">
        <v>1015</v>
      </c>
      <c r="C826" t="s">
        <v>1092</v>
      </c>
      <c r="D826" t="s">
        <v>1149</v>
      </c>
      <c r="E826" t="s">
        <v>14</v>
      </c>
      <c r="F826" t="s">
        <v>15</v>
      </c>
      <c r="G826" t="s">
        <v>35</v>
      </c>
      <c r="H826" t="s">
        <v>1660</v>
      </c>
      <c r="I826" t="s">
        <v>27</v>
      </c>
      <c r="J826" t="s">
        <v>1709</v>
      </c>
      <c r="K826">
        <v>3</v>
      </c>
      <c r="L826">
        <v>1</v>
      </c>
      <c r="M826">
        <v>1</v>
      </c>
      <c r="N826">
        <v>0</v>
      </c>
    </row>
    <row r="827" spans="1:14">
      <c r="A827">
        <v>825</v>
      </c>
      <c r="B827" t="s">
        <v>11</v>
      </c>
      <c r="C827" t="s">
        <v>1615</v>
      </c>
      <c r="D827" t="s">
        <v>1616</v>
      </c>
      <c r="E827" t="s">
        <v>1308</v>
      </c>
      <c r="G827" t="s">
        <v>26</v>
      </c>
      <c r="J827" t="s">
        <v>1710</v>
      </c>
      <c r="N827">
        <v>0</v>
      </c>
    </row>
    <row r="828" spans="1:14">
      <c r="A828">
        <v>826</v>
      </c>
      <c r="B828" t="s">
        <v>11</v>
      </c>
      <c r="C828" t="s">
        <v>1617</v>
      </c>
      <c r="D828" t="s">
        <v>1616</v>
      </c>
      <c r="E828" t="s">
        <v>1308</v>
      </c>
      <c r="G828" t="s">
        <v>122</v>
      </c>
      <c r="J828" t="s">
        <v>1711</v>
      </c>
      <c r="N828">
        <v>0</v>
      </c>
    </row>
    <row r="829" spans="1:14">
      <c r="A829">
        <v>827</v>
      </c>
      <c r="B829" t="s">
        <v>11</v>
      </c>
      <c r="C829" t="s">
        <v>1617</v>
      </c>
      <c r="D829" t="s">
        <v>1616</v>
      </c>
      <c r="E829" t="s">
        <v>1308</v>
      </c>
      <c r="G829" t="s">
        <v>122</v>
      </c>
      <c r="J829" t="s">
        <v>1580</v>
      </c>
      <c r="N829">
        <v>0</v>
      </c>
    </row>
    <row r="830" spans="1:14">
      <c r="A830">
        <v>828</v>
      </c>
      <c r="B830" t="s">
        <v>11</v>
      </c>
      <c r="C830" t="s">
        <v>1617</v>
      </c>
      <c r="D830" t="s">
        <v>1616</v>
      </c>
      <c r="E830" t="s">
        <v>1308</v>
      </c>
      <c r="G830" t="s">
        <v>122</v>
      </c>
      <c r="J830" t="s">
        <v>1554</v>
      </c>
      <c r="N830">
        <v>0</v>
      </c>
    </row>
    <row r="831" spans="1:14">
      <c r="A831">
        <v>829</v>
      </c>
      <c r="B831" t="s">
        <v>11</v>
      </c>
      <c r="C831" t="s">
        <v>1618</v>
      </c>
      <c r="D831" t="s">
        <v>1619</v>
      </c>
      <c r="E831" t="s">
        <v>1308</v>
      </c>
      <c r="G831" t="s">
        <v>122</v>
      </c>
      <c r="J831" t="s">
        <v>210</v>
      </c>
      <c r="N831">
        <v>0</v>
      </c>
    </row>
    <row r="832" spans="1:14">
      <c r="A832">
        <v>830</v>
      </c>
      <c r="B832" t="s">
        <v>11</v>
      </c>
      <c r="C832" t="s">
        <v>1618</v>
      </c>
      <c r="D832" t="s">
        <v>1616</v>
      </c>
      <c r="E832" t="s">
        <v>1308</v>
      </c>
      <c r="G832" t="s">
        <v>122</v>
      </c>
      <c r="J832" t="s">
        <v>1557</v>
      </c>
      <c r="N832">
        <v>0</v>
      </c>
    </row>
    <row r="833" spans="1:14">
      <c r="A833">
        <v>831</v>
      </c>
      <c r="B833" t="s">
        <v>11</v>
      </c>
      <c r="C833" t="s">
        <v>1618</v>
      </c>
      <c r="D833" t="s">
        <v>1616</v>
      </c>
      <c r="E833" t="s">
        <v>1308</v>
      </c>
      <c r="G833" t="s">
        <v>122</v>
      </c>
      <c r="J833" t="s">
        <v>1556</v>
      </c>
      <c r="N833">
        <v>0</v>
      </c>
    </row>
    <row r="834" spans="1:14">
      <c r="A834">
        <v>832</v>
      </c>
      <c r="B834" t="s">
        <v>11</v>
      </c>
      <c r="C834" t="s">
        <v>1618</v>
      </c>
      <c r="D834" t="s">
        <v>1616</v>
      </c>
      <c r="E834" t="s">
        <v>1308</v>
      </c>
      <c r="G834" t="s">
        <v>26</v>
      </c>
      <c r="J834" t="s">
        <v>1555</v>
      </c>
      <c r="N834">
        <v>0</v>
      </c>
    </row>
    <row r="835" spans="1:14">
      <c r="A835">
        <v>833</v>
      </c>
      <c r="B835" t="s">
        <v>11</v>
      </c>
      <c r="C835" t="s">
        <v>1618</v>
      </c>
      <c r="D835" t="s">
        <v>1616</v>
      </c>
      <c r="E835" t="s">
        <v>1308</v>
      </c>
      <c r="J835" t="s">
        <v>1508</v>
      </c>
      <c r="N835">
        <v>0</v>
      </c>
    </row>
    <row r="836" spans="1:14">
      <c r="A836">
        <v>834</v>
      </c>
      <c r="B836" t="s">
        <v>11</v>
      </c>
      <c r="C836" t="s">
        <v>1618</v>
      </c>
      <c r="D836" t="s">
        <v>1616</v>
      </c>
      <c r="E836" t="s">
        <v>1308</v>
      </c>
      <c r="G836" t="s">
        <v>26</v>
      </c>
      <c r="J836" t="s">
        <v>1415</v>
      </c>
      <c r="N836">
        <v>0</v>
      </c>
    </row>
    <row r="837" spans="1:14">
      <c r="A837">
        <v>835</v>
      </c>
      <c r="B837" t="s">
        <v>11</v>
      </c>
      <c r="C837" t="s">
        <v>1620</v>
      </c>
      <c r="D837" t="s">
        <v>1616</v>
      </c>
      <c r="E837" t="s">
        <v>1308</v>
      </c>
      <c r="G837" t="s">
        <v>26</v>
      </c>
      <c r="J837" t="s">
        <v>1414</v>
      </c>
      <c r="N837">
        <v>0</v>
      </c>
    </row>
    <row r="838" spans="1:14">
      <c r="A838">
        <v>836</v>
      </c>
      <c r="B838" t="s">
        <v>346</v>
      </c>
      <c r="C838" t="s">
        <v>1620</v>
      </c>
      <c r="D838" t="s">
        <v>1616</v>
      </c>
      <c r="E838" t="s">
        <v>1308</v>
      </c>
      <c r="J838" t="s">
        <v>1472</v>
      </c>
      <c r="N838">
        <v>0</v>
      </c>
    </row>
    <row r="839" spans="1:14">
      <c r="A839">
        <v>837</v>
      </c>
      <c r="B839" t="s">
        <v>346</v>
      </c>
      <c r="C839" t="s">
        <v>1620</v>
      </c>
      <c r="D839" t="s">
        <v>1616</v>
      </c>
      <c r="E839" t="s">
        <v>1308</v>
      </c>
      <c r="G839" t="s">
        <v>26</v>
      </c>
      <c r="J839" t="s">
        <v>1712</v>
      </c>
      <c r="N839">
        <v>0</v>
      </c>
    </row>
    <row r="840" spans="1:14">
      <c r="A840">
        <v>838</v>
      </c>
      <c r="B840" t="s">
        <v>346</v>
      </c>
      <c r="C840" t="s">
        <v>1620</v>
      </c>
      <c r="D840" t="s">
        <v>1616</v>
      </c>
      <c r="E840" t="s">
        <v>1308</v>
      </c>
      <c r="G840" t="s">
        <v>26</v>
      </c>
      <c r="J840" t="s">
        <v>1471</v>
      </c>
      <c r="N840">
        <v>0</v>
      </c>
    </row>
    <row r="841" spans="1:14">
      <c r="A841">
        <v>839</v>
      </c>
      <c r="B841" t="s">
        <v>346</v>
      </c>
      <c r="C841" t="s">
        <v>1620</v>
      </c>
      <c r="D841" t="s">
        <v>1616</v>
      </c>
      <c r="E841" t="s">
        <v>1308</v>
      </c>
      <c r="G841" t="s">
        <v>26</v>
      </c>
      <c r="J841" t="s">
        <v>1470</v>
      </c>
      <c r="N841">
        <v>0</v>
      </c>
    </row>
    <row r="842" spans="1:14">
      <c r="A842">
        <v>840</v>
      </c>
      <c r="B842" t="s">
        <v>346</v>
      </c>
      <c r="C842" t="s">
        <v>1620</v>
      </c>
      <c r="D842" t="s">
        <v>1616</v>
      </c>
      <c r="E842" t="s">
        <v>1308</v>
      </c>
      <c r="J842" t="s">
        <v>1466</v>
      </c>
      <c r="N842">
        <v>0</v>
      </c>
    </row>
    <row r="843" spans="1:14">
      <c r="A843">
        <v>841</v>
      </c>
      <c r="B843" t="s">
        <v>346</v>
      </c>
      <c r="C843" t="s">
        <v>1620</v>
      </c>
      <c r="D843" t="s">
        <v>1616</v>
      </c>
      <c r="E843" t="s">
        <v>1308</v>
      </c>
      <c r="J843" t="s">
        <v>1713</v>
      </c>
      <c r="N843">
        <v>0</v>
      </c>
    </row>
    <row r="844" spans="1:14">
      <c r="A844">
        <v>842</v>
      </c>
      <c r="B844" t="s">
        <v>346</v>
      </c>
      <c r="C844" t="s">
        <v>1620</v>
      </c>
      <c r="D844" t="s">
        <v>1616</v>
      </c>
      <c r="E844" t="s">
        <v>1308</v>
      </c>
      <c r="G844" t="s">
        <v>26</v>
      </c>
      <c r="J844" t="s">
        <v>1465</v>
      </c>
      <c r="N844">
        <v>0</v>
      </c>
    </row>
    <row r="845" spans="1:14">
      <c r="A845">
        <v>843</v>
      </c>
      <c r="B845" t="s">
        <v>346</v>
      </c>
      <c r="C845" t="s">
        <v>1620</v>
      </c>
      <c r="D845" t="s">
        <v>1616</v>
      </c>
      <c r="E845" t="s">
        <v>1308</v>
      </c>
      <c r="G845" t="s">
        <v>122</v>
      </c>
      <c r="J845" t="s">
        <v>1314</v>
      </c>
      <c r="N845">
        <v>0</v>
      </c>
    </row>
    <row r="846" spans="1:14">
      <c r="A846">
        <v>844</v>
      </c>
      <c r="B846" t="s">
        <v>652</v>
      </c>
      <c r="C846" t="s">
        <v>1621</v>
      </c>
      <c r="D846" t="s">
        <v>1616</v>
      </c>
      <c r="E846" t="s">
        <v>1308</v>
      </c>
      <c r="G846" t="s">
        <v>26</v>
      </c>
      <c r="J846" t="s">
        <v>1357</v>
      </c>
      <c r="N846">
        <v>0</v>
      </c>
    </row>
    <row r="847" spans="1:14">
      <c r="A847">
        <v>845</v>
      </c>
      <c r="B847" t="s">
        <v>652</v>
      </c>
      <c r="C847" t="s">
        <v>1621</v>
      </c>
      <c r="D847" t="s">
        <v>1616</v>
      </c>
      <c r="E847" t="s">
        <v>1308</v>
      </c>
      <c r="G847" t="s">
        <v>26</v>
      </c>
      <c r="J847" t="s">
        <v>1358</v>
      </c>
      <c r="N847">
        <v>0</v>
      </c>
    </row>
    <row r="848" spans="1:14">
      <c r="A848">
        <v>846</v>
      </c>
      <c r="B848" t="s">
        <v>652</v>
      </c>
      <c r="C848" t="s">
        <v>1621</v>
      </c>
      <c r="D848" t="s">
        <v>1616</v>
      </c>
      <c r="E848" t="s">
        <v>1308</v>
      </c>
      <c r="G848" t="s">
        <v>26</v>
      </c>
      <c r="J848" t="s">
        <v>1714</v>
      </c>
      <c r="N848">
        <v>0</v>
      </c>
    </row>
    <row r="849" spans="1:14">
      <c r="A849">
        <v>847</v>
      </c>
      <c r="B849" t="s">
        <v>652</v>
      </c>
      <c r="C849" t="s">
        <v>1621</v>
      </c>
      <c r="D849" t="s">
        <v>1616</v>
      </c>
      <c r="E849" t="s">
        <v>1308</v>
      </c>
      <c r="G849" t="s">
        <v>122</v>
      </c>
      <c r="J849" t="s">
        <v>1361</v>
      </c>
      <c r="N849">
        <v>0</v>
      </c>
    </row>
    <row r="850" spans="1:14">
      <c r="A850">
        <v>848</v>
      </c>
      <c r="B850" t="s">
        <v>652</v>
      </c>
      <c r="C850" t="s">
        <v>1621</v>
      </c>
      <c r="D850" t="s">
        <v>1616</v>
      </c>
      <c r="E850" t="s">
        <v>1308</v>
      </c>
      <c r="G850" t="s">
        <v>26</v>
      </c>
      <c r="J850" t="s">
        <v>1360</v>
      </c>
      <c r="N850">
        <v>0</v>
      </c>
    </row>
    <row r="851" spans="1:14">
      <c r="A851">
        <v>849</v>
      </c>
      <c r="B851" t="s">
        <v>652</v>
      </c>
      <c r="C851" t="s">
        <v>1621</v>
      </c>
      <c r="D851" t="s">
        <v>1616</v>
      </c>
      <c r="E851" t="s">
        <v>1308</v>
      </c>
      <c r="J851" t="s">
        <v>1362</v>
      </c>
      <c r="N851">
        <v>0</v>
      </c>
    </row>
    <row r="852" spans="1:14">
      <c r="A852">
        <v>850</v>
      </c>
      <c r="B852" t="s">
        <v>652</v>
      </c>
      <c r="C852" t="s">
        <v>1621</v>
      </c>
      <c r="D852" t="s">
        <v>1616</v>
      </c>
      <c r="E852" t="s">
        <v>1308</v>
      </c>
      <c r="J852" t="s">
        <v>1715</v>
      </c>
      <c r="N852">
        <v>0</v>
      </c>
    </row>
    <row r="853" spans="1:14">
      <c r="A853">
        <v>851</v>
      </c>
      <c r="B853" t="s">
        <v>652</v>
      </c>
      <c r="C853" t="s">
        <v>1621</v>
      </c>
      <c r="D853" t="s">
        <v>1616</v>
      </c>
      <c r="E853" t="s">
        <v>1308</v>
      </c>
      <c r="G853" t="s">
        <v>26</v>
      </c>
      <c r="J853" t="s">
        <v>1716</v>
      </c>
      <c r="N853">
        <v>0</v>
      </c>
    </row>
    <row r="854" spans="1:14">
      <c r="A854">
        <v>852</v>
      </c>
      <c r="B854" t="s">
        <v>652</v>
      </c>
      <c r="C854" t="s">
        <v>1621</v>
      </c>
      <c r="D854" t="s">
        <v>1616</v>
      </c>
      <c r="E854" t="s">
        <v>1308</v>
      </c>
      <c r="G854" t="s">
        <v>122</v>
      </c>
      <c r="J854" t="s">
        <v>1581</v>
      </c>
      <c r="N854">
        <v>0</v>
      </c>
    </row>
    <row r="855" spans="1:14">
      <c r="A855">
        <v>853</v>
      </c>
      <c r="B855" t="s">
        <v>652</v>
      </c>
      <c r="C855" t="s">
        <v>1615</v>
      </c>
      <c r="D855" t="s">
        <v>1616</v>
      </c>
      <c r="E855" t="s">
        <v>1308</v>
      </c>
      <c r="G855" t="s">
        <v>122</v>
      </c>
      <c r="J855" t="s">
        <v>1558</v>
      </c>
      <c r="N855">
        <v>0</v>
      </c>
    </row>
    <row r="856" spans="1:14">
      <c r="A856">
        <v>854</v>
      </c>
      <c r="B856" t="s">
        <v>652</v>
      </c>
      <c r="C856" t="s">
        <v>1615</v>
      </c>
      <c r="D856" t="s">
        <v>1616</v>
      </c>
      <c r="E856" t="s">
        <v>1308</v>
      </c>
      <c r="G856" t="s">
        <v>122</v>
      </c>
      <c r="J856" t="s">
        <v>1717</v>
      </c>
      <c r="N856">
        <v>0</v>
      </c>
    </row>
    <row r="857" spans="1:14">
      <c r="A857">
        <v>855</v>
      </c>
      <c r="B857" t="s">
        <v>652</v>
      </c>
      <c r="C857" t="s">
        <v>1615</v>
      </c>
      <c r="D857" t="s">
        <v>1616</v>
      </c>
      <c r="E857" t="s">
        <v>1308</v>
      </c>
      <c r="G857" t="s">
        <v>122</v>
      </c>
      <c r="J857" t="s">
        <v>1718</v>
      </c>
      <c r="N857">
        <v>0</v>
      </c>
    </row>
    <row r="858" spans="1:14">
      <c r="A858">
        <v>856</v>
      </c>
      <c r="B858" t="s">
        <v>11</v>
      </c>
      <c r="C858" t="s">
        <v>1615</v>
      </c>
      <c r="D858" t="s">
        <v>1616</v>
      </c>
      <c r="E858" t="s">
        <v>1308</v>
      </c>
      <c r="J858" t="s">
        <v>1719</v>
      </c>
      <c r="N858">
        <v>0</v>
      </c>
    </row>
    <row r="859" spans="1:14">
      <c r="A859">
        <v>857</v>
      </c>
      <c r="B859" t="s">
        <v>11</v>
      </c>
      <c r="C859" t="s">
        <v>1617</v>
      </c>
      <c r="D859" t="s">
        <v>1616</v>
      </c>
      <c r="E859" t="s">
        <v>1308</v>
      </c>
      <c r="J859" t="s">
        <v>1720</v>
      </c>
      <c r="N859">
        <v>0</v>
      </c>
    </row>
    <row r="860" spans="1:14">
      <c r="A860">
        <v>858</v>
      </c>
      <c r="B860" t="s">
        <v>11</v>
      </c>
      <c r="C860" t="s">
        <v>1617</v>
      </c>
      <c r="D860" t="s">
        <v>1616</v>
      </c>
      <c r="E860" t="s">
        <v>1308</v>
      </c>
      <c r="G860" t="s">
        <v>26</v>
      </c>
      <c r="J860" t="s">
        <v>1721</v>
      </c>
      <c r="N860">
        <v>0</v>
      </c>
    </row>
    <row r="861" spans="1:14">
      <c r="A861">
        <v>859</v>
      </c>
      <c r="B861" t="s">
        <v>11</v>
      </c>
      <c r="C861" t="s">
        <v>1617</v>
      </c>
      <c r="D861" t="s">
        <v>1616</v>
      </c>
      <c r="E861" t="s">
        <v>1308</v>
      </c>
      <c r="J861" t="s">
        <v>1720</v>
      </c>
      <c r="N861">
        <v>0</v>
      </c>
    </row>
    <row r="862" spans="1:14">
      <c r="A862">
        <v>860</v>
      </c>
      <c r="B862" t="s">
        <v>11</v>
      </c>
      <c r="C862" t="s">
        <v>1617</v>
      </c>
      <c r="D862" t="s">
        <v>1616</v>
      </c>
      <c r="E862" t="s">
        <v>1308</v>
      </c>
      <c r="J862" t="s">
        <v>1552</v>
      </c>
      <c r="N862">
        <v>0</v>
      </c>
    </row>
    <row r="863" spans="1:14">
      <c r="A863">
        <v>861</v>
      </c>
      <c r="B863" t="s">
        <v>11</v>
      </c>
      <c r="C863" t="s">
        <v>1617</v>
      </c>
      <c r="D863" t="s">
        <v>1616</v>
      </c>
      <c r="E863" t="s">
        <v>1308</v>
      </c>
      <c r="J863" t="s">
        <v>1553</v>
      </c>
      <c r="N863">
        <v>0</v>
      </c>
    </row>
    <row r="864" spans="1:14">
      <c r="A864">
        <v>862</v>
      </c>
      <c r="B864" t="s">
        <v>11</v>
      </c>
      <c r="C864" t="s">
        <v>1622</v>
      </c>
      <c r="D864" t="s">
        <v>1616</v>
      </c>
      <c r="E864" t="s">
        <v>1308</v>
      </c>
      <c r="J864" t="s">
        <v>1722</v>
      </c>
      <c r="N864">
        <v>0</v>
      </c>
    </row>
    <row r="865" spans="1:14">
      <c r="A865">
        <v>863</v>
      </c>
      <c r="B865" t="s">
        <v>11</v>
      </c>
      <c r="C865" t="s">
        <v>1622</v>
      </c>
      <c r="D865" t="s">
        <v>1616</v>
      </c>
      <c r="E865" t="s">
        <v>1308</v>
      </c>
      <c r="J865" t="s">
        <v>1723</v>
      </c>
      <c r="N865">
        <v>0</v>
      </c>
    </row>
    <row r="866" spans="1:14">
      <c r="A866">
        <v>864</v>
      </c>
      <c r="B866" t="s">
        <v>11</v>
      </c>
      <c r="C866" t="s">
        <v>1618</v>
      </c>
      <c r="D866" t="s">
        <v>1616</v>
      </c>
      <c r="E866" t="s">
        <v>1308</v>
      </c>
      <c r="J866" t="s">
        <v>1724</v>
      </c>
      <c r="N866">
        <v>0</v>
      </c>
    </row>
    <row r="867" spans="1:14">
      <c r="A867">
        <v>865</v>
      </c>
      <c r="B867" t="s">
        <v>11</v>
      </c>
      <c r="C867" t="s">
        <v>1618</v>
      </c>
      <c r="D867" t="s">
        <v>1616</v>
      </c>
      <c r="E867" t="s">
        <v>1308</v>
      </c>
      <c r="J867" t="s">
        <v>1416</v>
      </c>
      <c r="N867">
        <v>0</v>
      </c>
    </row>
    <row r="868" spans="1:14">
      <c r="A868">
        <v>866</v>
      </c>
      <c r="B868" t="s">
        <v>11</v>
      </c>
      <c r="C868" t="s">
        <v>1623</v>
      </c>
      <c r="D868" t="s">
        <v>1616</v>
      </c>
      <c r="E868" t="s">
        <v>1308</v>
      </c>
      <c r="J868" t="s">
        <v>1419</v>
      </c>
      <c r="N868">
        <v>0</v>
      </c>
    </row>
    <row r="869" spans="1:14">
      <c r="A869">
        <v>867</v>
      </c>
      <c r="B869" t="s">
        <v>346</v>
      </c>
      <c r="C869" t="s">
        <v>1623</v>
      </c>
      <c r="D869" t="s">
        <v>1616</v>
      </c>
      <c r="E869" t="s">
        <v>1308</v>
      </c>
      <c r="G869" t="s">
        <v>122</v>
      </c>
      <c r="J869" t="s">
        <v>1725</v>
      </c>
      <c r="N869">
        <v>0</v>
      </c>
    </row>
    <row r="870" spans="1:14">
      <c r="A870">
        <v>868</v>
      </c>
      <c r="B870" t="s">
        <v>346</v>
      </c>
      <c r="C870" t="s">
        <v>1623</v>
      </c>
      <c r="D870" t="s">
        <v>1616</v>
      </c>
      <c r="E870" t="s">
        <v>1308</v>
      </c>
      <c r="G870" t="s">
        <v>122</v>
      </c>
      <c r="J870" t="s">
        <v>1725</v>
      </c>
      <c r="N870">
        <v>-1</v>
      </c>
    </row>
    <row r="871" spans="1:14">
      <c r="A871">
        <v>869</v>
      </c>
      <c r="B871" t="s">
        <v>346</v>
      </c>
      <c r="C871" t="s">
        <v>1624</v>
      </c>
      <c r="D871" t="s">
        <v>1616</v>
      </c>
      <c r="E871" t="s">
        <v>1308</v>
      </c>
      <c r="G871" t="s">
        <v>122</v>
      </c>
      <c r="J871" t="s">
        <v>1725</v>
      </c>
      <c r="N871">
        <v>0</v>
      </c>
    </row>
    <row r="872" spans="1:14">
      <c r="A872">
        <v>870</v>
      </c>
      <c r="B872" t="s">
        <v>346</v>
      </c>
      <c r="C872" t="s">
        <v>1624</v>
      </c>
      <c r="D872" t="s">
        <v>1616</v>
      </c>
      <c r="E872" t="s">
        <v>1308</v>
      </c>
      <c r="G872" t="s">
        <v>122</v>
      </c>
      <c r="J872" t="s">
        <v>1725</v>
      </c>
      <c r="N872">
        <v>0</v>
      </c>
    </row>
    <row r="873" spans="1:14">
      <c r="A873">
        <v>871</v>
      </c>
      <c r="B873" t="s">
        <v>346</v>
      </c>
      <c r="C873" t="s">
        <v>1624</v>
      </c>
      <c r="D873" t="s">
        <v>1616</v>
      </c>
      <c r="E873" t="s">
        <v>1308</v>
      </c>
      <c r="J873" t="s">
        <v>1153</v>
      </c>
      <c r="N873">
        <v>0</v>
      </c>
    </row>
    <row r="874" spans="1:14">
      <c r="A874">
        <v>872</v>
      </c>
      <c r="B874" t="s">
        <v>346</v>
      </c>
      <c r="C874" t="s">
        <v>1624</v>
      </c>
      <c r="D874" t="s">
        <v>1616</v>
      </c>
      <c r="E874" t="s">
        <v>1308</v>
      </c>
      <c r="J874" t="s">
        <v>1726</v>
      </c>
      <c r="N874">
        <v>0</v>
      </c>
    </row>
    <row r="875" spans="1:14">
      <c r="A875">
        <v>873</v>
      </c>
      <c r="B875" t="s">
        <v>346</v>
      </c>
      <c r="C875" t="s">
        <v>1624</v>
      </c>
      <c r="D875" t="s">
        <v>1616</v>
      </c>
      <c r="E875" t="s">
        <v>1308</v>
      </c>
      <c r="J875" t="s">
        <v>1329</v>
      </c>
      <c r="N875">
        <v>0</v>
      </c>
    </row>
    <row r="876" spans="1:14">
      <c r="A876">
        <v>874</v>
      </c>
      <c r="B876" t="s">
        <v>346</v>
      </c>
      <c r="C876" t="s">
        <v>1624</v>
      </c>
      <c r="D876" t="s">
        <v>1616</v>
      </c>
      <c r="E876" t="s">
        <v>1308</v>
      </c>
      <c r="J876" t="s">
        <v>1318</v>
      </c>
      <c r="N876">
        <v>0</v>
      </c>
    </row>
    <row r="877" spans="1:14">
      <c r="A877">
        <v>875</v>
      </c>
      <c r="B877" t="s">
        <v>346</v>
      </c>
      <c r="C877" t="s">
        <v>1625</v>
      </c>
      <c r="D877" t="s">
        <v>1616</v>
      </c>
      <c r="E877" t="s">
        <v>1308</v>
      </c>
      <c r="J877" t="s">
        <v>1309</v>
      </c>
      <c r="N877">
        <v>0</v>
      </c>
    </row>
    <row r="878" spans="1:14">
      <c r="A878">
        <v>876</v>
      </c>
      <c r="B878" t="s">
        <v>346</v>
      </c>
      <c r="C878" t="s">
        <v>1625</v>
      </c>
      <c r="D878" t="s">
        <v>1616</v>
      </c>
      <c r="E878" t="s">
        <v>1308</v>
      </c>
      <c r="J878" t="s">
        <v>1727</v>
      </c>
      <c r="N878">
        <v>0</v>
      </c>
    </row>
    <row r="879" spans="1:14">
      <c r="A879">
        <v>877</v>
      </c>
      <c r="B879" t="s">
        <v>346</v>
      </c>
      <c r="C879" t="s">
        <v>1625</v>
      </c>
      <c r="D879" t="s">
        <v>1616</v>
      </c>
      <c r="E879" t="s">
        <v>1308</v>
      </c>
      <c r="J879" t="s">
        <v>1310</v>
      </c>
      <c r="N879">
        <v>0</v>
      </c>
    </row>
    <row r="880" spans="1:14">
      <c r="A880">
        <v>878</v>
      </c>
      <c r="B880" t="s">
        <v>346</v>
      </c>
      <c r="C880" t="s">
        <v>1625</v>
      </c>
      <c r="D880" t="s">
        <v>1616</v>
      </c>
      <c r="E880" t="s">
        <v>1308</v>
      </c>
      <c r="J880" t="s">
        <v>1311</v>
      </c>
      <c r="N880">
        <v>0</v>
      </c>
    </row>
    <row r="881" spans="1:14">
      <c r="A881">
        <v>879</v>
      </c>
      <c r="B881" t="s">
        <v>346</v>
      </c>
      <c r="C881" t="s">
        <v>1625</v>
      </c>
      <c r="D881" t="s">
        <v>1616</v>
      </c>
      <c r="E881" t="s">
        <v>1308</v>
      </c>
      <c r="G881" t="s">
        <v>122</v>
      </c>
      <c r="J881" t="s">
        <v>1312</v>
      </c>
      <c r="N881">
        <v>0</v>
      </c>
    </row>
    <row r="882" spans="1:14">
      <c r="A882">
        <v>880</v>
      </c>
      <c r="B882" t="s">
        <v>346</v>
      </c>
      <c r="C882" t="s">
        <v>1625</v>
      </c>
      <c r="D882" t="s">
        <v>1616</v>
      </c>
      <c r="E882" t="s">
        <v>1308</v>
      </c>
      <c r="G882" t="s">
        <v>122</v>
      </c>
      <c r="J882" t="s">
        <v>1728</v>
      </c>
      <c r="N882">
        <v>0</v>
      </c>
    </row>
    <row r="883" spans="1:14">
      <c r="A883">
        <v>881</v>
      </c>
      <c r="B883" t="s">
        <v>346</v>
      </c>
      <c r="C883" t="s">
        <v>1625</v>
      </c>
      <c r="D883" t="s">
        <v>1616</v>
      </c>
      <c r="E883" t="s">
        <v>1308</v>
      </c>
      <c r="G883" t="s">
        <v>122</v>
      </c>
      <c r="J883" t="s">
        <v>1315</v>
      </c>
      <c r="N883">
        <v>0</v>
      </c>
    </row>
    <row r="884" spans="1:14">
      <c r="A884">
        <v>882</v>
      </c>
      <c r="B884" t="s">
        <v>346</v>
      </c>
      <c r="C884" t="s">
        <v>1625</v>
      </c>
      <c r="D884" t="s">
        <v>1616</v>
      </c>
      <c r="E884" t="s">
        <v>1308</v>
      </c>
      <c r="G884" t="s">
        <v>122</v>
      </c>
      <c r="J884" t="s">
        <v>1316</v>
      </c>
      <c r="N884">
        <v>0</v>
      </c>
    </row>
    <row r="885" spans="1:14">
      <c r="A885">
        <v>883</v>
      </c>
      <c r="B885" t="s">
        <v>652</v>
      </c>
      <c r="C885" t="s">
        <v>1621</v>
      </c>
      <c r="D885" t="s">
        <v>1616</v>
      </c>
      <c r="E885" t="s">
        <v>1308</v>
      </c>
      <c r="G885" t="s">
        <v>26</v>
      </c>
      <c r="J885" t="s">
        <v>1356</v>
      </c>
      <c r="N885">
        <v>0</v>
      </c>
    </row>
    <row r="886" spans="1:14">
      <c r="A886">
        <v>884</v>
      </c>
      <c r="B886" t="s">
        <v>652</v>
      </c>
      <c r="C886" t="s">
        <v>1621</v>
      </c>
      <c r="D886" t="s">
        <v>1616</v>
      </c>
      <c r="E886" t="s">
        <v>1308</v>
      </c>
      <c r="G886" t="s">
        <v>26</v>
      </c>
      <c r="J886" t="s">
        <v>1729</v>
      </c>
      <c r="N886">
        <v>0</v>
      </c>
    </row>
    <row r="887" spans="1:14">
      <c r="A887">
        <v>885</v>
      </c>
      <c r="B887" t="s">
        <v>652</v>
      </c>
      <c r="C887" t="s">
        <v>1626</v>
      </c>
      <c r="D887" t="s">
        <v>1616</v>
      </c>
      <c r="E887" t="s">
        <v>1308</v>
      </c>
      <c r="J887" t="s">
        <v>1363</v>
      </c>
      <c r="N887">
        <v>0</v>
      </c>
    </row>
    <row r="888" spans="1:14">
      <c r="A888">
        <v>886</v>
      </c>
      <c r="B888" t="s">
        <v>652</v>
      </c>
      <c r="C888" t="s">
        <v>1626</v>
      </c>
      <c r="D888" t="s">
        <v>1616</v>
      </c>
      <c r="E888" t="s">
        <v>1308</v>
      </c>
      <c r="J888" t="s">
        <v>1730</v>
      </c>
      <c r="N888">
        <v>0</v>
      </c>
    </row>
    <row r="889" spans="1:14">
      <c r="A889">
        <v>887</v>
      </c>
      <c r="B889" t="s">
        <v>652</v>
      </c>
      <c r="C889" t="s">
        <v>1626</v>
      </c>
      <c r="D889" t="s">
        <v>1616</v>
      </c>
      <c r="E889" t="s">
        <v>1308</v>
      </c>
      <c r="J889" t="s">
        <v>1364</v>
      </c>
      <c r="N889">
        <v>0</v>
      </c>
    </row>
    <row r="890" spans="1:14">
      <c r="A890">
        <v>888</v>
      </c>
      <c r="B890" t="s">
        <v>652</v>
      </c>
      <c r="C890" t="s">
        <v>1626</v>
      </c>
      <c r="D890" t="s">
        <v>1616</v>
      </c>
      <c r="E890" t="s">
        <v>1308</v>
      </c>
      <c r="G890" t="s">
        <v>122</v>
      </c>
      <c r="J890" t="s">
        <v>1731</v>
      </c>
      <c r="N890">
        <v>0</v>
      </c>
    </row>
    <row r="891" spans="1:14">
      <c r="A891">
        <v>889</v>
      </c>
      <c r="B891" t="s">
        <v>652</v>
      </c>
      <c r="C891" t="s">
        <v>1615</v>
      </c>
      <c r="D891" t="s">
        <v>1616</v>
      </c>
      <c r="E891" t="s">
        <v>1308</v>
      </c>
      <c r="G891" t="s">
        <v>122</v>
      </c>
      <c r="J891" t="s">
        <v>1731</v>
      </c>
      <c r="N891">
        <v>0</v>
      </c>
    </row>
    <row r="892" spans="1:14">
      <c r="A892">
        <v>890</v>
      </c>
      <c r="B892" t="s">
        <v>652</v>
      </c>
      <c r="C892" t="s">
        <v>1615</v>
      </c>
      <c r="D892" t="s">
        <v>1616</v>
      </c>
      <c r="E892" t="s">
        <v>1308</v>
      </c>
      <c r="J892" t="s">
        <v>1721</v>
      </c>
      <c r="N892">
        <v>0</v>
      </c>
    </row>
    <row r="893" spans="1:14">
      <c r="A893">
        <v>891</v>
      </c>
      <c r="B893" t="s">
        <v>652</v>
      </c>
      <c r="C893" t="s">
        <v>1615</v>
      </c>
      <c r="D893" t="s">
        <v>1616</v>
      </c>
      <c r="E893" t="s">
        <v>1308</v>
      </c>
      <c r="J893" t="s">
        <v>1721</v>
      </c>
      <c r="N893">
        <v>0</v>
      </c>
    </row>
    <row r="894" spans="1:14">
      <c r="A894">
        <v>892</v>
      </c>
      <c r="B894" t="s">
        <v>652</v>
      </c>
      <c r="C894" t="s">
        <v>1615</v>
      </c>
      <c r="D894" t="s">
        <v>1616</v>
      </c>
      <c r="E894" t="s">
        <v>1308</v>
      </c>
      <c r="J894" t="s">
        <v>1721</v>
      </c>
      <c r="N894">
        <v>0</v>
      </c>
    </row>
    <row r="895" spans="1:14">
      <c r="A895">
        <v>893</v>
      </c>
      <c r="B895" t="s">
        <v>652</v>
      </c>
      <c r="C895" t="s">
        <v>1615</v>
      </c>
      <c r="D895" t="s">
        <v>1616</v>
      </c>
      <c r="E895" t="s">
        <v>1308</v>
      </c>
      <c r="G895" t="s">
        <v>122</v>
      </c>
      <c r="J895" t="s">
        <v>1732</v>
      </c>
      <c r="N895">
        <v>-1</v>
      </c>
    </row>
    <row r="896" spans="1:14">
      <c r="A896">
        <v>894</v>
      </c>
      <c r="B896" t="s">
        <v>11</v>
      </c>
      <c r="C896" t="s">
        <v>1617</v>
      </c>
      <c r="D896" t="s">
        <v>1616</v>
      </c>
      <c r="E896" t="s">
        <v>1308</v>
      </c>
      <c r="G896" t="s">
        <v>122</v>
      </c>
      <c r="J896" t="s">
        <v>1732</v>
      </c>
      <c r="N896">
        <v>0</v>
      </c>
    </row>
    <row r="897" spans="1:14">
      <c r="A897">
        <v>895</v>
      </c>
      <c r="B897" t="s">
        <v>11</v>
      </c>
      <c r="C897" t="s">
        <v>1617</v>
      </c>
      <c r="D897" t="s">
        <v>1616</v>
      </c>
      <c r="E897" t="s">
        <v>1308</v>
      </c>
      <c r="G897" t="s">
        <v>122</v>
      </c>
      <c r="J897" t="s">
        <v>1732</v>
      </c>
      <c r="N897">
        <v>0</v>
      </c>
    </row>
    <row r="898" spans="1:14">
      <c r="A898">
        <v>896</v>
      </c>
      <c r="B898" t="s">
        <v>11</v>
      </c>
      <c r="C898" t="s">
        <v>1617</v>
      </c>
      <c r="D898" t="s">
        <v>1616</v>
      </c>
      <c r="E898" t="s">
        <v>1308</v>
      </c>
      <c r="G898" t="s">
        <v>122</v>
      </c>
      <c r="J898" t="s">
        <v>1732</v>
      </c>
      <c r="N898">
        <v>0</v>
      </c>
    </row>
    <row r="899" spans="1:14">
      <c r="A899">
        <v>897</v>
      </c>
      <c r="B899" t="s">
        <v>11</v>
      </c>
      <c r="C899" t="s">
        <v>1617</v>
      </c>
      <c r="D899" t="s">
        <v>1616</v>
      </c>
      <c r="E899" t="s">
        <v>1308</v>
      </c>
      <c r="J899" t="s">
        <v>1551</v>
      </c>
      <c r="N899">
        <v>0</v>
      </c>
    </row>
    <row r="900" spans="1:14">
      <c r="A900">
        <v>898</v>
      </c>
      <c r="B900" t="s">
        <v>11</v>
      </c>
      <c r="C900" t="s">
        <v>1627</v>
      </c>
      <c r="D900" t="s">
        <v>1616</v>
      </c>
      <c r="E900" t="s">
        <v>1308</v>
      </c>
      <c r="J900" t="s">
        <v>1721</v>
      </c>
      <c r="N900">
        <v>0</v>
      </c>
    </row>
    <row r="901" spans="1:14">
      <c r="A901">
        <v>899</v>
      </c>
      <c r="B901" t="s">
        <v>11</v>
      </c>
      <c r="C901" t="s">
        <v>1627</v>
      </c>
      <c r="D901" t="s">
        <v>1616</v>
      </c>
      <c r="E901" t="s">
        <v>1308</v>
      </c>
      <c r="J901" t="s">
        <v>1550</v>
      </c>
      <c r="N901">
        <v>0</v>
      </c>
    </row>
    <row r="902" spans="1:14">
      <c r="A902">
        <v>900</v>
      </c>
      <c r="B902" t="s">
        <v>11</v>
      </c>
      <c r="C902" t="s">
        <v>1627</v>
      </c>
      <c r="D902" t="s">
        <v>1616</v>
      </c>
      <c r="E902" t="s">
        <v>1308</v>
      </c>
      <c r="J902" t="s">
        <v>1733</v>
      </c>
      <c r="N902">
        <v>0</v>
      </c>
    </row>
    <row r="903" spans="1:14">
      <c r="A903">
        <v>901</v>
      </c>
      <c r="B903" t="s">
        <v>11</v>
      </c>
      <c r="C903" t="s">
        <v>1627</v>
      </c>
      <c r="D903" t="s">
        <v>1616</v>
      </c>
      <c r="E903" t="s">
        <v>1308</v>
      </c>
      <c r="J903" t="s">
        <v>1549</v>
      </c>
      <c r="N903">
        <v>0</v>
      </c>
    </row>
    <row r="904" spans="1:14">
      <c r="A904">
        <v>902</v>
      </c>
      <c r="B904" t="s">
        <v>11</v>
      </c>
      <c r="C904" t="s">
        <v>1628</v>
      </c>
      <c r="D904" t="s">
        <v>1616</v>
      </c>
      <c r="E904" t="s">
        <v>1308</v>
      </c>
      <c r="J904" t="s">
        <v>1513</v>
      </c>
      <c r="N904">
        <v>0</v>
      </c>
    </row>
    <row r="905" spans="1:14">
      <c r="A905">
        <v>903</v>
      </c>
      <c r="B905" t="s">
        <v>11</v>
      </c>
      <c r="C905" t="s">
        <v>1628</v>
      </c>
      <c r="D905" t="s">
        <v>1616</v>
      </c>
      <c r="E905" t="s">
        <v>1308</v>
      </c>
      <c r="J905" t="s">
        <v>1514</v>
      </c>
      <c r="N905">
        <v>0</v>
      </c>
    </row>
    <row r="906" spans="1:14">
      <c r="A906">
        <v>904</v>
      </c>
      <c r="B906" t="s">
        <v>11</v>
      </c>
      <c r="C906" t="s">
        <v>1628</v>
      </c>
      <c r="D906" t="s">
        <v>1616</v>
      </c>
      <c r="E906" t="s">
        <v>1308</v>
      </c>
      <c r="G906" t="s">
        <v>16</v>
      </c>
      <c r="J906" t="s">
        <v>1515</v>
      </c>
      <c r="N906">
        <v>0</v>
      </c>
    </row>
    <row r="907" spans="1:14">
      <c r="A907">
        <v>905</v>
      </c>
      <c r="B907" t="s">
        <v>11</v>
      </c>
      <c r="C907" t="s">
        <v>1628</v>
      </c>
      <c r="D907" t="s">
        <v>1616</v>
      </c>
      <c r="E907" t="s">
        <v>1308</v>
      </c>
      <c r="J907" t="s">
        <v>1734</v>
      </c>
      <c r="N907">
        <v>0</v>
      </c>
    </row>
    <row r="908" spans="1:14">
      <c r="A908">
        <v>906</v>
      </c>
      <c r="B908" t="s">
        <v>11</v>
      </c>
      <c r="C908" t="s">
        <v>1628</v>
      </c>
      <c r="D908" t="s">
        <v>1616</v>
      </c>
      <c r="E908" t="s">
        <v>1308</v>
      </c>
      <c r="J908" t="s">
        <v>1512</v>
      </c>
      <c r="N908">
        <v>0</v>
      </c>
    </row>
    <row r="909" spans="1:14">
      <c r="A909">
        <v>907</v>
      </c>
      <c r="B909" t="s">
        <v>11</v>
      </c>
      <c r="C909" t="s">
        <v>1622</v>
      </c>
      <c r="D909" t="s">
        <v>1616</v>
      </c>
      <c r="E909" t="s">
        <v>1308</v>
      </c>
      <c r="J909" t="s">
        <v>1735</v>
      </c>
      <c r="N909">
        <v>0</v>
      </c>
    </row>
    <row r="910" spans="1:14">
      <c r="A910">
        <v>908</v>
      </c>
      <c r="B910" t="s">
        <v>11</v>
      </c>
      <c r="C910" t="s">
        <v>1622</v>
      </c>
      <c r="D910" t="s">
        <v>1616</v>
      </c>
      <c r="E910" t="s">
        <v>1308</v>
      </c>
      <c r="J910" t="s">
        <v>1736</v>
      </c>
      <c r="N910">
        <v>0</v>
      </c>
    </row>
    <row r="911" spans="1:14">
      <c r="A911">
        <v>909</v>
      </c>
      <c r="B911" t="s">
        <v>11</v>
      </c>
      <c r="C911" t="s">
        <v>1622</v>
      </c>
      <c r="D911" t="s">
        <v>1616</v>
      </c>
      <c r="E911" t="s">
        <v>1308</v>
      </c>
      <c r="J911" t="s">
        <v>1510</v>
      </c>
      <c r="N911">
        <v>0</v>
      </c>
    </row>
    <row r="912" spans="1:14">
      <c r="A912">
        <v>910</v>
      </c>
      <c r="B912" t="s">
        <v>11</v>
      </c>
      <c r="C912" t="s">
        <v>1622</v>
      </c>
      <c r="D912" t="s">
        <v>1616</v>
      </c>
      <c r="E912" t="s">
        <v>1308</v>
      </c>
      <c r="J912" t="s">
        <v>1737</v>
      </c>
      <c r="N912">
        <v>0</v>
      </c>
    </row>
    <row r="913" spans="1:14">
      <c r="A913">
        <v>911</v>
      </c>
      <c r="B913" t="s">
        <v>11</v>
      </c>
      <c r="C913" t="s">
        <v>1622</v>
      </c>
      <c r="D913" t="s">
        <v>1616</v>
      </c>
      <c r="E913" t="s">
        <v>1308</v>
      </c>
      <c r="G913" t="s">
        <v>122</v>
      </c>
      <c r="J913" t="s">
        <v>1738</v>
      </c>
      <c r="N913">
        <v>0</v>
      </c>
    </row>
    <row r="914" spans="1:14">
      <c r="A914">
        <v>912</v>
      </c>
      <c r="B914" t="s">
        <v>11</v>
      </c>
      <c r="C914" t="s">
        <v>1622</v>
      </c>
      <c r="D914" t="s">
        <v>1616</v>
      </c>
      <c r="E914" t="s">
        <v>1308</v>
      </c>
      <c r="J914" t="s">
        <v>1421</v>
      </c>
      <c r="N914">
        <v>0</v>
      </c>
    </row>
    <row r="915" spans="1:14">
      <c r="A915">
        <v>913</v>
      </c>
      <c r="B915" t="s">
        <v>11</v>
      </c>
      <c r="C915" t="s">
        <v>1622</v>
      </c>
      <c r="D915" t="s">
        <v>1616</v>
      </c>
      <c r="E915" t="s">
        <v>1308</v>
      </c>
      <c r="G915" t="s">
        <v>122</v>
      </c>
      <c r="J915" t="s">
        <v>1738</v>
      </c>
      <c r="N915">
        <v>0</v>
      </c>
    </row>
    <row r="916" spans="1:14">
      <c r="A916">
        <v>914</v>
      </c>
      <c r="B916" t="s">
        <v>11</v>
      </c>
      <c r="C916" t="s">
        <v>1623</v>
      </c>
      <c r="D916" t="s">
        <v>1616</v>
      </c>
      <c r="E916" t="s">
        <v>1308</v>
      </c>
      <c r="J916" t="s">
        <v>1739</v>
      </c>
      <c r="N916">
        <v>0</v>
      </c>
    </row>
    <row r="917" spans="1:14">
      <c r="A917">
        <v>915</v>
      </c>
      <c r="B917" t="s">
        <v>11</v>
      </c>
      <c r="C917" t="s">
        <v>1623</v>
      </c>
      <c r="D917" t="s">
        <v>1616</v>
      </c>
      <c r="E917" t="s">
        <v>1308</v>
      </c>
      <c r="G917" t="s">
        <v>122</v>
      </c>
      <c r="J917" t="s">
        <v>1725</v>
      </c>
      <c r="N917">
        <v>0</v>
      </c>
    </row>
    <row r="918" spans="1:14">
      <c r="A918">
        <v>916</v>
      </c>
      <c r="B918" t="s">
        <v>346</v>
      </c>
      <c r="C918" t="s">
        <v>1623</v>
      </c>
      <c r="D918" t="s">
        <v>1616</v>
      </c>
      <c r="E918" t="s">
        <v>1308</v>
      </c>
      <c r="G918" t="s">
        <v>122</v>
      </c>
      <c r="J918" t="s">
        <v>1725</v>
      </c>
      <c r="N918">
        <v>0</v>
      </c>
    </row>
    <row r="919" spans="1:14">
      <c r="A919">
        <v>917</v>
      </c>
      <c r="B919" t="s">
        <v>346</v>
      </c>
      <c r="C919" t="s">
        <v>1623</v>
      </c>
      <c r="D919" t="s">
        <v>1616</v>
      </c>
      <c r="E919" t="s">
        <v>1308</v>
      </c>
      <c r="J919" t="s">
        <v>1739</v>
      </c>
      <c r="N919">
        <v>0</v>
      </c>
    </row>
    <row r="920" spans="1:14">
      <c r="A920">
        <v>918</v>
      </c>
      <c r="B920" t="s">
        <v>346</v>
      </c>
      <c r="C920" t="s">
        <v>1623</v>
      </c>
      <c r="D920" t="s">
        <v>1616</v>
      </c>
      <c r="E920" t="s">
        <v>1308</v>
      </c>
      <c r="J920" t="s">
        <v>1474</v>
      </c>
      <c r="N920">
        <v>0</v>
      </c>
    </row>
    <row r="921" spans="1:14">
      <c r="A921">
        <v>919</v>
      </c>
      <c r="B921" t="s">
        <v>346</v>
      </c>
      <c r="C921" t="s">
        <v>1629</v>
      </c>
      <c r="D921" t="s">
        <v>1616</v>
      </c>
      <c r="E921" t="s">
        <v>1308</v>
      </c>
      <c r="J921" t="s">
        <v>1460</v>
      </c>
      <c r="N921">
        <v>0</v>
      </c>
    </row>
    <row r="922" spans="1:14">
      <c r="A922">
        <v>920</v>
      </c>
      <c r="B922" t="s">
        <v>346</v>
      </c>
      <c r="C922" t="s">
        <v>1629</v>
      </c>
      <c r="D922" t="s">
        <v>1616</v>
      </c>
      <c r="E922" t="s">
        <v>1308</v>
      </c>
      <c r="J922" t="s">
        <v>1461</v>
      </c>
      <c r="N922">
        <v>0</v>
      </c>
    </row>
    <row r="923" spans="1:14">
      <c r="A923">
        <v>921</v>
      </c>
      <c r="B923" t="s">
        <v>346</v>
      </c>
      <c r="C923" t="s">
        <v>1629</v>
      </c>
      <c r="D923" t="s">
        <v>1616</v>
      </c>
      <c r="E923" t="s">
        <v>1308</v>
      </c>
      <c r="J923" t="s">
        <v>1740</v>
      </c>
      <c r="N923">
        <v>0</v>
      </c>
    </row>
    <row r="924" spans="1:14">
      <c r="A924">
        <v>922</v>
      </c>
      <c r="B924" t="s">
        <v>346</v>
      </c>
      <c r="C924" t="s">
        <v>1629</v>
      </c>
      <c r="D924" t="s">
        <v>1616</v>
      </c>
      <c r="E924" t="s">
        <v>1308</v>
      </c>
      <c r="J924" t="s">
        <v>1462</v>
      </c>
      <c r="N924">
        <v>0</v>
      </c>
    </row>
    <row r="925" spans="1:14">
      <c r="A925">
        <v>923</v>
      </c>
      <c r="B925" t="s">
        <v>346</v>
      </c>
      <c r="C925" t="s">
        <v>1629</v>
      </c>
      <c r="D925" t="s">
        <v>1616</v>
      </c>
      <c r="E925" t="s">
        <v>1308</v>
      </c>
      <c r="J925" t="s">
        <v>1463</v>
      </c>
      <c r="N925">
        <v>0</v>
      </c>
    </row>
    <row r="926" spans="1:14">
      <c r="A926">
        <v>924</v>
      </c>
      <c r="B926" t="s">
        <v>346</v>
      </c>
      <c r="C926" t="s">
        <v>1629</v>
      </c>
      <c r="D926" t="s">
        <v>1616</v>
      </c>
      <c r="E926" t="s">
        <v>1308</v>
      </c>
      <c r="J926" t="s">
        <v>1559</v>
      </c>
      <c r="N926">
        <v>0</v>
      </c>
    </row>
    <row r="927" spans="1:14">
      <c r="A927">
        <v>925</v>
      </c>
      <c r="B927" t="s">
        <v>346</v>
      </c>
      <c r="C927" t="s">
        <v>1629</v>
      </c>
      <c r="D927" t="s">
        <v>1616</v>
      </c>
      <c r="E927" t="s">
        <v>1308</v>
      </c>
      <c r="J927" t="s">
        <v>1741</v>
      </c>
      <c r="N927">
        <v>0</v>
      </c>
    </row>
    <row r="928" spans="1:14">
      <c r="A928">
        <v>926</v>
      </c>
      <c r="B928" t="s">
        <v>346</v>
      </c>
      <c r="C928" t="s">
        <v>1629</v>
      </c>
      <c r="D928" t="s">
        <v>1616</v>
      </c>
      <c r="E928" t="s">
        <v>1308</v>
      </c>
      <c r="J928" t="s">
        <v>1325</v>
      </c>
      <c r="N928">
        <v>0</v>
      </c>
    </row>
    <row r="929" spans="1:14">
      <c r="A929">
        <v>927</v>
      </c>
      <c r="B929" t="s">
        <v>346</v>
      </c>
      <c r="C929" t="s">
        <v>1624</v>
      </c>
      <c r="D929" t="s">
        <v>1616</v>
      </c>
      <c r="E929" t="s">
        <v>1308</v>
      </c>
      <c r="J929" t="s">
        <v>1469</v>
      </c>
      <c r="N929">
        <v>0</v>
      </c>
    </row>
    <row r="930" spans="1:14">
      <c r="A930">
        <v>928</v>
      </c>
      <c r="B930" t="s">
        <v>346</v>
      </c>
      <c r="C930" t="s">
        <v>1624</v>
      </c>
      <c r="D930" t="s">
        <v>1616</v>
      </c>
      <c r="E930" t="s">
        <v>1308</v>
      </c>
      <c r="J930" t="s">
        <v>1468</v>
      </c>
      <c r="N930">
        <v>0</v>
      </c>
    </row>
    <row r="931" spans="1:14">
      <c r="A931">
        <v>929</v>
      </c>
      <c r="B931" t="s">
        <v>346</v>
      </c>
      <c r="C931" t="s">
        <v>1624</v>
      </c>
      <c r="D931" t="s">
        <v>1616</v>
      </c>
      <c r="E931" t="s">
        <v>1308</v>
      </c>
      <c r="J931" t="s">
        <v>1326</v>
      </c>
      <c r="N931">
        <v>0</v>
      </c>
    </row>
    <row r="932" spans="1:14">
      <c r="A932">
        <v>930</v>
      </c>
      <c r="B932" t="s">
        <v>346</v>
      </c>
      <c r="C932" t="s">
        <v>1624</v>
      </c>
      <c r="D932" t="s">
        <v>1616</v>
      </c>
      <c r="E932" t="s">
        <v>1308</v>
      </c>
      <c r="J932" t="s">
        <v>1327</v>
      </c>
      <c r="N932">
        <v>0</v>
      </c>
    </row>
    <row r="933" spans="1:14">
      <c r="A933">
        <v>931</v>
      </c>
      <c r="B933" t="s">
        <v>346</v>
      </c>
      <c r="C933" t="s">
        <v>1624</v>
      </c>
      <c r="D933" t="s">
        <v>1616</v>
      </c>
      <c r="E933" t="s">
        <v>1308</v>
      </c>
      <c r="J933" t="s">
        <v>1322</v>
      </c>
      <c r="N933">
        <v>0</v>
      </c>
    </row>
    <row r="934" spans="1:14">
      <c r="A934">
        <v>932</v>
      </c>
      <c r="B934" t="s">
        <v>346</v>
      </c>
      <c r="C934" t="s">
        <v>1624</v>
      </c>
      <c r="D934" t="s">
        <v>1616</v>
      </c>
      <c r="E934" t="s">
        <v>1308</v>
      </c>
      <c r="J934" t="s">
        <v>1742</v>
      </c>
      <c r="N934">
        <v>0</v>
      </c>
    </row>
    <row r="935" spans="1:14">
      <c r="A935">
        <v>933</v>
      </c>
      <c r="B935" t="s">
        <v>346</v>
      </c>
      <c r="C935" t="s">
        <v>1624</v>
      </c>
      <c r="D935" t="s">
        <v>1616</v>
      </c>
      <c r="E935" t="s">
        <v>1308</v>
      </c>
      <c r="J935" t="s">
        <v>1743</v>
      </c>
      <c r="N935">
        <v>0</v>
      </c>
    </row>
    <row r="936" spans="1:14">
      <c r="A936">
        <v>934</v>
      </c>
      <c r="B936" t="s">
        <v>346</v>
      </c>
      <c r="C936" t="s">
        <v>1624</v>
      </c>
      <c r="D936" t="s">
        <v>1616</v>
      </c>
      <c r="E936" t="s">
        <v>1308</v>
      </c>
      <c r="J936" t="s">
        <v>1321</v>
      </c>
      <c r="N936">
        <v>0</v>
      </c>
    </row>
    <row r="937" spans="1:14">
      <c r="A937">
        <v>935</v>
      </c>
      <c r="B937" t="s">
        <v>346</v>
      </c>
      <c r="C937" t="s">
        <v>1624</v>
      </c>
      <c r="D937" t="s">
        <v>1616</v>
      </c>
      <c r="E937" t="s">
        <v>1308</v>
      </c>
      <c r="J937" t="s">
        <v>1744</v>
      </c>
      <c r="N937">
        <v>0</v>
      </c>
    </row>
    <row r="938" spans="1:14">
      <c r="A938">
        <v>936</v>
      </c>
      <c r="B938" t="s">
        <v>346</v>
      </c>
      <c r="C938" t="s">
        <v>1629</v>
      </c>
      <c r="D938" t="s">
        <v>1616</v>
      </c>
      <c r="E938" t="s">
        <v>1308</v>
      </c>
      <c r="J938" t="s">
        <v>1324</v>
      </c>
      <c r="N938">
        <v>0</v>
      </c>
    </row>
    <row r="939" spans="1:14">
      <c r="A939">
        <v>937</v>
      </c>
      <c r="B939" t="s">
        <v>346</v>
      </c>
      <c r="C939" t="s">
        <v>1624</v>
      </c>
      <c r="D939" t="s">
        <v>1616</v>
      </c>
      <c r="E939" t="s">
        <v>1308</v>
      </c>
      <c r="J939" t="s">
        <v>1323</v>
      </c>
      <c r="N939">
        <v>0</v>
      </c>
    </row>
    <row r="940" spans="1:14">
      <c r="A940">
        <v>938</v>
      </c>
      <c r="B940" t="s">
        <v>346</v>
      </c>
      <c r="C940" t="s">
        <v>1624</v>
      </c>
      <c r="D940" t="s">
        <v>1616</v>
      </c>
      <c r="E940" t="s">
        <v>1308</v>
      </c>
      <c r="J940" t="s">
        <v>1320</v>
      </c>
      <c r="N940">
        <v>0</v>
      </c>
    </row>
    <row r="941" spans="1:14">
      <c r="A941">
        <v>939</v>
      </c>
      <c r="B941" t="s">
        <v>346</v>
      </c>
      <c r="C941" t="s">
        <v>1624</v>
      </c>
      <c r="D941" t="s">
        <v>1616</v>
      </c>
      <c r="E941" t="s">
        <v>1308</v>
      </c>
      <c r="J941" t="s">
        <v>1319</v>
      </c>
      <c r="N941">
        <v>0</v>
      </c>
    </row>
    <row r="942" spans="1:14">
      <c r="A942">
        <v>940</v>
      </c>
      <c r="B942" t="s">
        <v>652</v>
      </c>
      <c r="C942" t="s">
        <v>1630</v>
      </c>
      <c r="D942" t="s">
        <v>1616</v>
      </c>
      <c r="E942" t="s">
        <v>1308</v>
      </c>
      <c r="J942" t="s">
        <v>1745</v>
      </c>
      <c r="N942">
        <v>0</v>
      </c>
    </row>
    <row r="943" spans="1:14">
      <c r="A943">
        <v>941</v>
      </c>
      <c r="B943" t="s">
        <v>652</v>
      </c>
      <c r="C943" t="s">
        <v>1630</v>
      </c>
      <c r="D943" t="s">
        <v>1616</v>
      </c>
      <c r="E943" t="s">
        <v>1308</v>
      </c>
      <c r="J943" t="s">
        <v>1348</v>
      </c>
      <c r="N943">
        <v>0</v>
      </c>
    </row>
    <row r="944" spans="1:14">
      <c r="A944">
        <v>942</v>
      </c>
      <c r="B944" t="s">
        <v>652</v>
      </c>
      <c r="C944" t="s">
        <v>1626</v>
      </c>
      <c r="D944" t="s">
        <v>1616</v>
      </c>
      <c r="E944" t="s">
        <v>1308</v>
      </c>
      <c r="J944" t="s">
        <v>1349</v>
      </c>
      <c r="N944">
        <v>0</v>
      </c>
    </row>
    <row r="945" spans="1:14">
      <c r="A945">
        <v>943</v>
      </c>
      <c r="B945" t="s">
        <v>652</v>
      </c>
      <c r="C945" t="s">
        <v>1626</v>
      </c>
      <c r="D945" t="s">
        <v>1616</v>
      </c>
      <c r="E945" t="s">
        <v>1308</v>
      </c>
      <c r="J945" t="s">
        <v>1350</v>
      </c>
      <c r="N945">
        <v>0</v>
      </c>
    </row>
    <row r="946" spans="1:14">
      <c r="A946">
        <v>944</v>
      </c>
      <c r="B946" t="s">
        <v>652</v>
      </c>
      <c r="C946" t="s">
        <v>1626</v>
      </c>
      <c r="D946" t="s">
        <v>1616</v>
      </c>
      <c r="E946" t="s">
        <v>1308</v>
      </c>
      <c r="J946" t="s">
        <v>1746</v>
      </c>
      <c r="N946">
        <v>0</v>
      </c>
    </row>
    <row r="947" spans="1:14">
      <c r="A947">
        <v>945</v>
      </c>
      <c r="B947" t="s">
        <v>652</v>
      </c>
      <c r="C947" t="s">
        <v>1626</v>
      </c>
      <c r="D947" t="s">
        <v>1616</v>
      </c>
      <c r="E947" t="s">
        <v>1308</v>
      </c>
      <c r="J947" t="s">
        <v>1352</v>
      </c>
      <c r="N947">
        <v>0</v>
      </c>
    </row>
    <row r="948" spans="1:14">
      <c r="A948">
        <v>946</v>
      </c>
      <c r="B948" t="s">
        <v>652</v>
      </c>
      <c r="C948" t="s">
        <v>1626</v>
      </c>
      <c r="D948" t="s">
        <v>1616</v>
      </c>
      <c r="E948" t="s">
        <v>1308</v>
      </c>
      <c r="J948" t="s">
        <v>1351</v>
      </c>
      <c r="N948">
        <v>0</v>
      </c>
    </row>
    <row r="949" spans="1:14">
      <c r="A949">
        <v>947</v>
      </c>
      <c r="B949" t="s">
        <v>652</v>
      </c>
      <c r="C949" t="s">
        <v>1626</v>
      </c>
      <c r="D949" t="s">
        <v>1616</v>
      </c>
      <c r="E949" t="s">
        <v>1308</v>
      </c>
      <c r="J949" t="s">
        <v>1747</v>
      </c>
      <c r="N949">
        <v>0</v>
      </c>
    </row>
    <row r="950" spans="1:14">
      <c r="A950">
        <v>948</v>
      </c>
      <c r="B950" t="s">
        <v>652</v>
      </c>
      <c r="C950" t="s">
        <v>1626</v>
      </c>
      <c r="D950" t="s">
        <v>1616</v>
      </c>
      <c r="E950" t="s">
        <v>1308</v>
      </c>
      <c r="J950" t="s">
        <v>1748</v>
      </c>
      <c r="N950">
        <v>0</v>
      </c>
    </row>
    <row r="951" spans="1:14">
      <c r="A951">
        <v>949</v>
      </c>
      <c r="B951" t="s">
        <v>652</v>
      </c>
      <c r="C951" t="s">
        <v>1626</v>
      </c>
      <c r="D951" t="s">
        <v>1616</v>
      </c>
      <c r="E951" t="s">
        <v>1308</v>
      </c>
      <c r="J951" t="s">
        <v>1749</v>
      </c>
      <c r="N951">
        <v>0</v>
      </c>
    </row>
    <row r="952" spans="1:14">
      <c r="A952">
        <v>950</v>
      </c>
      <c r="B952" t="s">
        <v>652</v>
      </c>
      <c r="C952" t="s">
        <v>1626</v>
      </c>
      <c r="D952" t="s">
        <v>1616</v>
      </c>
      <c r="E952" t="s">
        <v>1308</v>
      </c>
      <c r="G952" t="s">
        <v>122</v>
      </c>
      <c r="J952" t="s">
        <v>1731</v>
      </c>
      <c r="N952">
        <v>0</v>
      </c>
    </row>
    <row r="953" spans="1:14">
      <c r="A953">
        <v>951</v>
      </c>
      <c r="B953" t="s">
        <v>652</v>
      </c>
      <c r="C953" t="s">
        <v>1631</v>
      </c>
      <c r="D953" t="s">
        <v>1616</v>
      </c>
      <c r="E953" t="s">
        <v>1308</v>
      </c>
      <c r="J953" t="s">
        <v>1750</v>
      </c>
      <c r="N953">
        <v>0</v>
      </c>
    </row>
    <row r="954" spans="1:14">
      <c r="A954">
        <v>952</v>
      </c>
      <c r="B954" t="s">
        <v>652</v>
      </c>
      <c r="C954" t="s">
        <v>1631</v>
      </c>
      <c r="D954" t="s">
        <v>1616</v>
      </c>
      <c r="E954" t="s">
        <v>1308</v>
      </c>
      <c r="G954" t="s">
        <v>16</v>
      </c>
      <c r="J954" t="s">
        <v>1721</v>
      </c>
      <c r="N954">
        <v>0</v>
      </c>
    </row>
    <row r="955" spans="1:14">
      <c r="A955">
        <v>953</v>
      </c>
      <c r="B955" t="s">
        <v>652</v>
      </c>
      <c r="C955" t="s">
        <v>1615</v>
      </c>
      <c r="D955" t="s">
        <v>1616</v>
      </c>
      <c r="E955" t="s">
        <v>1308</v>
      </c>
      <c r="G955" t="s">
        <v>122</v>
      </c>
      <c r="J955" t="s">
        <v>1732</v>
      </c>
      <c r="N955">
        <v>0</v>
      </c>
    </row>
    <row r="956" spans="1:14">
      <c r="A956">
        <v>954</v>
      </c>
      <c r="B956" t="s">
        <v>652</v>
      </c>
      <c r="C956" t="s">
        <v>1615</v>
      </c>
      <c r="D956" t="s">
        <v>1616</v>
      </c>
      <c r="E956" t="s">
        <v>1308</v>
      </c>
      <c r="G956" t="s">
        <v>122</v>
      </c>
      <c r="J956" t="s">
        <v>1732</v>
      </c>
      <c r="N956">
        <v>0</v>
      </c>
    </row>
    <row r="957" spans="1:14">
      <c r="A957">
        <v>955</v>
      </c>
      <c r="B957" t="s">
        <v>652</v>
      </c>
      <c r="C957" t="s">
        <v>1631</v>
      </c>
      <c r="D957" t="s">
        <v>1616</v>
      </c>
      <c r="E957" t="s">
        <v>1308</v>
      </c>
      <c r="J957" t="s">
        <v>1721</v>
      </c>
      <c r="N957">
        <v>0</v>
      </c>
    </row>
    <row r="958" spans="1:14">
      <c r="A958">
        <v>956</v>
      </c>
      <c r="B958" t="s">
        <v>989</v>
      </c>
      <c r="C958" t="s">
        <v>1627</v>
      </c>
      <c r="D958" t="s">
        <v>1616</v>
      </c>
      <c r="E958" t="s">
        <v>1308</v>
      </c>
      <c r="G958" t="s">
        <v>16</v>
      </c>
      <c r="J958" t="s">
        <v>1751</v>
      </c>
      <c r="N958">
        <v>0</v>
      </c>
    </row>
    <row r="959" spans="1:14">
      <c r="A959">
        <v>957</v>
      </c>
      <c r="B959" t="s">
        <v>989</v>
      </c>
      <c r="C959" t="s">
        <v>1627</v>
      </c>
      <c r="D959" t="s">
        <v>1616</v>
      </c>
      <c r="E959" t="s">
        <v>1308</v>
      </c>
      <c r="G959" t="s">
        <v>16</v>
      </c>
      <c r="J959" t="s">
        <v>1752</v>
      </c>
      <c r="N959">
        <v>0</v>
      </c>
    </row>
    <row r="960" spans="1:14">
      <c r="A960">
        <v>958</v>
      </c>
      <c r="B960" t="s">
        <v>989</v>
      </c>
      <c r="C960" t="s">
        <v>1627</v>
      </c>
      <c r="D960" t="s">
        <v>1616</v>
      </c>
      <c r="E960" t="s">
        <v>1308</v>
      </c>
      <c r="G960" t="s">
        <v>16</v>
      </c>
      <c r="J960" t="s">
        <v>1753</v>
      </c>
      <c r="N960">
        <v>0</v>
      </c>
    </row>
    <row r="961" spans="1:14">
      <c r="A961">
        <v>959</v>
      </c>
      <c r="B961" t="s">
        <v>989</v>
      </c>
      <c r="C961" t="s">
        <v>1627</v>
      </c>
      <c r="D961" t="s">
        <v>1616</v>
      </c>
      <c r="E961" t="s">
        <v>1308</v>
      </c>
      <c r="J961" t="s">
        <v>1753</v>
      </c>
      <c r="N961">
        <v>0</v>
      </c>
    </row>
    <row r="962" spans="1:14">
      <c r="A962">
        <v>960</v>
      </c>
      <c r="B962" t="s">
        <v>11</v>
      </c>
      <c r="C962" t="s">
        <v>1627</v>
      </c>
      <c r="D962" t="s">
        <v>1616</v>
      </c>
      <c r="E962" t="s">
        <v>1308</v>
      </c>
      <c r="G962" t="s">
        <v>122</v>
      </c>
      <c r="J962" t="s">
        <v>1754</v>
      </c>
      <c r="N962">
        <v>0</v>
      </c>
    </row>
    <row r="963" spans="1:14">
      <c r="A963">
        <v>961</v>
      </c>
      <c r="B963" t="s">
        <v>11</v>
      </c>
      <c r="C963" t="s">
        <v>1627</v>
      </c>
      <c r="D963" t="s">
        <v>1616</v>
      </c>
      <c r="E963" t="s">
        <v>1308</v>
      </c>
      <c r="G963" t="s">
        <v>122</v>
      </c>
      <c r="J963" t="s">
        <v>1754</v>
      </c>
      <c r="N963">
        <v>0</v>
      </c>
    </row>
    <row r="964" spans="1:14">
      <c r="A964">
        <v>962</v>
      </c>
      <c r="B964" t="s">
        <v>11</v>
      </c>
      <c r="C964" t="s">
        <v>1627</v>
      </c>
      <c r="D964" t="s">
        <v>1616</v>
      </c>
      <c r="E964" t="s">
        <v>1308</v>
      </c>
      <c r="J964" t="s">
        <v>1548</v>
      </c>
      <c r="N964">
        <v>0</v>
      </c>
    </row>
    <row r="965" spans="1:14">
      <c r="A965">
        <v>963</v>
      </c>
      <c r="B965" t="s">
        <v>11</v>
      </c>
      <c r="C965" t="s">
        <v>1627</v>
      </c>
      <c r="D965" t="s">
        <v>1616</v>
      </c>
      <c r="E965" t="s">
        <v>1308</v>
      </c>
      <c r="J965" t="s">
        <v>1547</v>
      </c>
      <c r="N965">
        <v>0</v>
      </c>
    </row>
    <row r="966" spans="1:14">
      <c r="A966">
        <v>964</v>
      </c>
      <c r="B966" t="s">
        <v>11</v>
      </c>
      <c r="C966" t="s">
        <v>1628</v>
      </c>
      <c r="D966" t="s">
        <v>1616</v>
      </c>
      <c r="E966" t="s">
        <v>1308</v>
      </c>
      <c r="J966" t="s">
        <v>1516</v>
      </c>
      <c r="N966">
        <v>0</v>
      </c>
    </row>
    <row r="967" spans="1:14">
      <c r="A967">
        <v>965</v>
      </c>
      <c r="B967" t="s">
        <v>11</v>
      </c>
      <c r="C967" t="s">
        <v>1628</v>
      </c>
      <c r="D967" t="s">
        <v>1616</v>
      </c>
      <c r="E967" t="s">
        <v>1308</v>
      </c>
      <c r="J967" t="s">
        <v>1517</v>
      </c>
      <c r="N967">
        <v>0</v>
      </c>
    </row>
    <row r="968" spans="1:14">
      <c r="A968">
        <v>966</v>
      </c>
      <c r="B968" t="s">
        <v>11</v>
      </c>
      <c r="C968" t="s">
        <v>1628</v>
      </c>
      <c r="D968" t="s">
        <v>1616</v>
      </c>
      <c r="E968" t="s">
        <v>1308</v>
      </c>
      <c r="G968" t="s">
        <v>16</v>
      </c>
      <c r="J968" t="s">
        <v>1755</v>
      </c>
      <c r="N968">
        <v>0</v>
      </c>
    </row>
    <row r="969" spans="1:14">
      <c r="A969">
        <v>967</v>
      </c>
      <c r="B969" t="s">
        <v>11</v>
      </c>
      <c r="C969" t="s">
        <v>1628</v>
      </c>
      <c r="D969" t="s">
        <v>1616</v>
      </c>
      <c r="E969" t="s">
        <v>1308</v>
      </c>
      <c r="J969" t="s">
        <v>1756</v>
      </c>
      <c r="N969">
        <v>0</v>
      </c>
    </row>
    <row r="970" spans="1:14">
      <c r="A970">
        <v>968</v>
      </c>
      <c r="B970" t="s">
        <v>11</v>
      </c>
      <c r="C970" t="s">
        <v>1622</v>
      </c>
      <c r="D970" t="s">
        <v>1616</v>
      </c>
      <c r="E970" t="s">
        <v>1308</v>
      </c>
      <c r="G970" t="s">
        <v>16</v>
      </c>
      <c r="J970" t="s">
        <v>1417</v>
      </c>
      <c r="N970">
        <v>0</v>
      </c>
    </row>
    <row r="971" spans="1:14">
      <c r="A971">
        <v>969</v>
      </c>
      <c r="B971" t="s">
        <v>11</v>
      </c>
      <c r="C971" t="s">
        <v>1628</v>
      </c>
      <c r="D971" t="s">
        <v>1616</v>
      </c>
      <c r="E971" t="s">
        <v>1308</v>
      </c>
      <c r="J971" t="s">
        <v>1757</v>
      </c>
      <c r="N971">
        <v>0</v>
      </c>
    </row>
    <row r="972" spans="1:14">
      <c r="A972">
        <v>970</v>
      </c>
      <c r="B972" t="s">
        <v>11</v>
      </c>
      <c r="C972" t="s">
        <v>1632</v>
      </c>
      <c r="D972" t="s">
        <v>1616</v>
      </c>
      <c r="E972" t="s">
        <v>1308</v>
      </c>
      <c r="G972" t="s">
        <v>16</v>
      </c>
      <c r="J972" t="s">
        <v>1418</v>
      </c>
      <c r="N972">
        <v>0</v>
      </c>
    </row>
    <row r="973" spans="1:14">
      <c r="A973">
        <v>971</v>
      </c>
      <c r="B973" t="s">
        <v>11</v>
      </c>
      <c r="C973" t="s">
        <v>1632</v>
      </c>
      <c r="D973" t="s">
        <v>1616</v>
      </c>
      <c r="E973" t="s">
        <v>1308</v>
      </c>
      <c r="G973" t="s">
        <v>16</v>
      </c>
      <c r="J973" t="s">
        <v>1418</v>
      </c>
      <c r="N973">
        <v>0</v>
      </c>
    </row>
    <row r="974" spans="1:14">
      <c r="A974">
        <v>972</v>
      </c>
      <c r="B974" t="s">
        <v>11</v>
      </c>
      <c r="C974" t="s">
        <v>1632</v>
      </c>
      <c r="D974" t="s">
        <v>1616</v>
      </c>
      <c r="E974" t="s">
        <v>1308</v>
      </c>
      <c r="J974" t="s">
        <v>1418</v>
      </c>
      <c r="N974">
        <v>0</v>
      </c>
    </row>
    <row r="975" spans="1:14">
      <c r="A975">
        <v>973</v>
      </c>
      <c r="B975" t="s">
        <v>11</v>
      </c>
      <c r="C975" t="s">
        <v>1632</v>
      </c>
      <c r="D975" t="s">
        <v>1616</v>
      </c>
      <c r="E975" t="s">
        <v>1308</v>
      </c>
      <c r="J975" t="s">
        <v>1418</v>
      </c>
      <c r="N975">
        <v>0</v>
      </c>
    </row>
    <row r="976" spans="1:14">
      <c r="A976">
        <v>974</v>
      </c>
      <c r="B976" t="s">
        <v>11</v>
      </c>
      <c r="C976" t="s">
        <v>1632</v>
      </c>
      <c r="D976" t="s">
        <v>1616</v>
      </c>
      <c r="E976" t="s">
        <v>1308</v>
      </c>
      <c r="J976" t="s">
        <v>1418</v>
      </c>
      <c r="N976">
        <v>0</v>
      </c>
    </row>
    <row r="977" spans="1:14">
      <c r="A977">
        <v>975</v>
      </c>
      <c r="B977" t="s">
        <v>11</v>
      </c>
      <c r="C977" t="s">
        <v>1632</v>
      </c>
      <c r="D977" t="s">
        <v>1616</v>
      </c>
      <c r="E977" t="s">
        <v>1308</v>
      </c>
      <c r="G977" t="s">
        <v>16</v>
      </c>
      <c r="J977" t="s">
        <v>1418</v>
      </c>
      <c r="N977">
        <v>0</v>
      </c>
    </row>
    <row r="978" spans="1:14">
      <c r="A978">
        <v>976</v>
      </c>
      <c r="B978" t="s">
        <v>346</v>
      </c>
      <c r="C978" t="s">
        <v>1633</v>
      </c>
      <c r="D978" t="s">
        <v>1616</v>
      </c>
      <c r="E978" t="s">
        <v>1308</v>
      </c>
      <c r="J978" t="s">
        <v>1420</v>
      </c>
      <c r="N978">
        <v>0</v>
      </c>
    </row>
    <row r="979" spans="1:14">
      <c r="A979">
        <v>977</v>
      </c>
      <c r="B979" t="s">
        <v>346</v>
      </c>
      <c r="C979" t="s">
        <v>1633</v>
      </c>
      <c r="D979" t="s">
        <v>1616</v>
      </c>
      <c r="E979" t="s">
        <v>1308</v>
      </c>
      <c r="J979" t="s">
        <v>1418</v>
      </c>
      <c r="N979">
        <v>0</v>
      </c>
    </row>
    <row r="980" spans="1:14">
      <c r="A980">
        <v>978</v>
      </c>
      <c r="B980" t="s">
        <v>346</v>
      </c>
      <c r="C980" t="s">
        <v>1633</v>
      </c>
      <c r="D980" t="s">
        <v>1616</v>
      </c>
      <c r="E980" t="s">
        <v>1308</v>
      </c>
      <c r="J980" t="s">
        <v>1418</v>
      </c>
      <c r="N980">
        <v>0</v>
      </c>
    </row>
    <row r="981" spans="1:14">
      <c r="A981">
        <v>979</v>
      </c>
      <c r="B981" t="s">
        <v>346</v>
      </c>
      <c r="C981" t="s">
        <v>1633</v>
      </c>
      <c r="D981" t="s">
        <v>1616</v>
      </c>
      <c r="E981" t="s">
        <v>1308</v>
      </c>
      <c r="J981" t="s">
        <v>1459</v>
      </c>
      <c r="N981">
        <v>0</v>
      </c>
    </row>
    <row r="982" spans="1:14">
      <c r="A982">
        <v>980</v>
      </c>
      <c r="B982" t="s">
        <v>346</v>
      </c>
      <c r="C982" t="s">
        <v>1633</v>
      </c>
      <c r="D982" t="s">
        <v>1616</v>
      </c>
      <c r="E982" t="s">
        <v>1308</v>
      </c>
      <c r="J982" t="s">
        <v>1458</v>
      </c>
      <c r="N982">
        <v>0</v>
      </c>
    </row>
    <row r="983" spans="1:14">
      <c r="A983">
        <v>981</v>
      </c>
      <c r="B983" t="s">
        <v>1015</v>
      </c>
      <c r="C983" t="s">
        <v>1633</v>
      </c>
      <c r="D983" t="s">
        <v>1616</v>
      </c>
      <c r="E983" t="s">
        <v>1308</v>
      </c>
      <c r="J983" t="s">
        <v>1418</v>
      </c>
      <c r="N983">
        <v>0</v>
      </c>
    </row>
    <row r="984" spans="1:14">
      <c r="A984">
        <v>982</v>
      </c>
      <c r="B984" t="s">
        <v>346</v>
      </c>
      <c r="C984" t="s">
        <v>1633</v>
      </c>
      <c r="D984" t="s">
        <v>1616</v>
      </c>
      <c r="E984" t="s">
        <v>1308</v>
      </c>
      <c r="J984" t="s">
        <v>1457</v>
      </c>
      <c r="N984">
        <v>0</v>
      </c>
    </row>
    <row r="985" spans="1:14">
      <c r="A985">
        <v>983</v>
      </c>
      <c r="B985" t="s">
        <v>346</v>
      </c>
      <c r="C985" t="s">
        <v>1634</v>
      </c>
      <c r="D985" t="s">
        <v>1616</v>
      </c>
      <c r="E985" t="s">
        <v>1308</v>
      </c>
      <c r="J985" t="s">
        <v>1456</v>
      </c>
      <c r="N985">
        <v>0</v>
      </c>
    </row>
    <row r="986" spans="1:14">
      <c r="A986">
        <v>984</v>
      </c>
      <c r="B986" t="s">
        <v>346</v>
      </c>
      <c r="C986" t="s">
        <v>1634</v>
      </c>
      <c r="D986" t="s">
        <v>1616</v>
      </c>
      <c r="E986" t="s">
        <v>1308</v>
      </c>
      <c r="J986" t="s">
        <v>1454</v>
      </c>
      <c r="N986">
        <v>0</v>
      </c>
    </row>
    <row r="987" spans="1:14">
      <c r="A987">
        <v>985</v>
      </c>
      <c r="B987" t="s">
        <v>346</v>
      </c>
      <c r="C987" t="s">
        <v>1634</v>
      </c>
      <c r="D987" t="s">
        <v>1616</v>
      </c>
      <c r="E987" t="s">
        <v>1308</v>
      </c>
      <c r="J987" t="s">
        <v>1453</v>
      </c>
      <c r="N987">
        <v>0</v>
      </c>
    </row>
    <row r="988" spans="1:14">
      <c r="A988">
        <v>986</v>
      </c>
      <c r="B988" t="s">
        <v>346</v>
      </c>
      <c r="C988" t="s">
        <v>1634</v>
      </c>
      <c r="D988" t="s">
        <v>1616</v>
      </c>
      <c r="E988" t="s">
        <v>1308</v>
      </c>
      <c r="J988" t="s">
        <v>1455</v>
      </c>
      <c r="N988">
        <v>0</v>
      </c>
    </row>
    <row r="989" spans="1:14">
      <c r="A989">
        <v>987</v>
      </c>
      <c r="B989" t="s">
        <v>346</v>
      </c>
      <c r="C989" t="s">
        <v>1634</v>
      </c>
      <c r="D989" t="s">
        <v>1616</v>
      </c>
      <c r="E989" t="s">
        <v>1308</v>
      </c>
      <c r="J989" t="s">
        <v>1452</v>
      </c>
      <c r="N989">
        <v>0</v>
      </c>
    </row>
    <row r="990" spans="1:14">
      <c r="A990">
        <v>988</v>
      </c>
      <c r="B990" t="s">
        <v>346</v>
      </c>
      <c r="C990" t="s">
        <v>1634</v>
      </c>
      <c r="D990" t="s">
        <v>1616</v>
      </c>
      <c r="E990" t="s">
        <v>1308</v>
      </c>
      <c r="J990" t="s">
        <v>1758</v>
      </c>
      <c r="N990">
        <v>0</v>
      </c>
    </row>
    <row r="991" spans="1:14">
      <c r="A991">
        <v>989</v>
      </c>
      <c r="B991" t="s">
        <v>346</v>
      </c>
      <c r="C991" t="s">
        <v>1634</v>
      </c>
      <c r="D991" t="s">
        <v>1616</v>
      </c>
      <c r="E991" t="s">
        <v>1308</v>
      </c>
      <c r="J991" t="s">
        <v>1451</v>
      </c>
      <c r="N991">
        <v>0</v>
      </c>
    </row>
    <row r="992" spans="1:14">
      <c r="A992">
        <v>990</v>
      </c>
      <c r="B992" t="s">
        <v>346</v>
      </c>
      <c r="C992" t="s">
        <v>1634</v>
      </c>
      <c r="D992" t="s">
        <v>1616</v>
      </c>
      <c r="E992" t="s">
        <v>1308</v>
      </c>
      <c r="J992" t="s">
        <v>1445</v>
      </c>
      <c r="N992">
        <v>0</v>
      </c>
    </row>
    <row r="993" spans="1:14">
      <c r="A993">
        <v>991</v>
      </c>
      <c r="B993" t="s">
        <v>346</v>
      </c>
      <c r="C993" t="s">
        <v>1634</v>
      </c>
      <c r="D993" t="s">
        <v>1616</v>
      </c>
      <c r="E993" t="s">
        <v>1308</v>
      </c>
      <c r="J993" t="s">
        <v>1444</v>
      </c>
      <c r="N993">
        <v>0</v>
      </c>
    </row>
    <row r="994" spans="1:14">
      <c r="A994">
        <v>992</v>
      </c>
      <c r="B994" t="s">
        <v>346</v>
      </c>
      <c r="C994" t="s">
        <v>1634</v>
      </c>
      <c r="D994" t="s">
        <v>1616</v>
      </c>
      <c r="E994" t="s">
        <v>1308</v>
      </c>
      <c r="J994" t="s">
        <v>1443</v>
      </c>
      <c r="N994">
        <v>0</v>
      </c>
    </row>
    <row r="995" spans="1:14">
      <c r="A995">
        <v>993</v>
      </c>
      <c r="B995" t="s">
        <v>346</v>
      </c>
      <c r="C995" t="s">
        <v>1634</v>
      </c>
      <c r="D995" t="s">
        <v>1616</v>
      </c>
      <c r="E995" t="s">
        <v>1308</v>
      </c>
      <c r="J995" t="s">
        <v>1442</v>
      </c>
      <c r="N995">
        <v>0</v>
      </c>
    </row>
    <row r="996" spans="1:14">
      <c r="A996">
        <v>994</v>
      </c>
      <c r="B996" t="s">
        <v>346</v>
      </c>
      <c r="C996" t="s">
        <v>1634</v>
      </c>
      <c r="D996" t="s">
        <v>1616</v>
      </c>
      <c r="E996" t="s">
        <v>1308</v>
      </c>
      <c r="J996" t="s">
        <v>1441</v>
      </c>
      <c r="N996">
        <v>0</v>
      </c>
    </row>
    <row r="997" spans="1:14">
      <c r="A997">
        <v>995</v>
      </c>
      <c r="B997" t="s">
        <v>346</v>
      </c>
      <c r="C997" t="s">
        <v>1635</v>
      </c>
      <c r="D997" t="s">
        <v>1616</v>
      </c>
      <c r="E997" t="s">
        <v>1308</v>
      </c>
      <c r="J997" t="s">
        <v>1440</v>
      </c>
      <c r="N997">
        <v>0</v>
      </c>
    </row>
    <row r="998" spans="1:14">
      <c r="A998">
        <v>996</v>
      </c>
      <c r="B998" t="s">
        <v>346</v>
      </c>
      <c r="C998" t="s">
        <v>1635</v>
      </c>
      <c r="D998" t="s">
        <v>1616</v>
      </c>
      <c r="E998" t="s">
        <v>1308</v>
      </c>
      <c r="J998" t="s">
        <v>1439</v>
      </c>
      <c r="N998">
        <v>0</v>
      </c>
    </row>
    <row r="999" spans="1:14">
      <c r="A999">
        <v>997</v>
      </c>
      <c r="B999" t="s">
        <v>346</v>
      </c>
      <c r="C999" t="s">
        <v>1635</v>
      </c>
      <c r="D999" t="s">
        <v>1616</v>
      </c>
      <c r="E999" t="s">
        <v>1308</v>
      </c>
      <c r="J999" t="s">
        <v>1438</v>
      </c>
      <c r="N999">
        <v>0</v>
      </c>
    </row>
    <row r="1000" spans="1:14">
      <c r="A1000">
        <v>998</v>
      </c>
      <c r="B1000" t="s">
        <v>346</v>
      </c>
      <c r="C1000" t="s">
        <v>1635</v>
      </c>
      <c r="D1000" t="s">
        <v>1616</v>
      </c>
      <c r="E1000" t="s">
        <v>1308</v>
      </c>
      <c r="J1000" t="s">
        <v>1450</v>
      </c>
      <c r="N1000">
        <v>0</v>
      </c>
    </row>
    <row r="1001" spans="1:14">
      <c r="A1001">
        <v>999</v>
      </c>
      <c r="B1001" t="s">
        <v>346</v>
      </c>
      <c r="C1001" t="s">
        <v>1635</v>
      </c>
      <c r="D1001" t="s">
        <v>1616</v>
      </c>
      <c r="E1001" t="s">
        <v>1308</v>
      </c>
      <c r="J1001" t="s">
        <v>1446</v>
      </c>
      <c r="N1001">
        <v>0</v>
      </c>
    </row>
    <row r="1002" spans="1:14">
      <c r="A1002">
        <v>1000</v>
      </c>
      <c r="B1002" t="s">
        <v>346</v>
      </c>
      <c r="C1002" t="s">
        <v>1635</v>
      </c>
      <c r="D1002" t="s">
        <v>1616</v>
      </c>
      <c r="E1002" t="s">
        <v>1308</v>
      </c>
      <c r="J1002" t="s">
        <v>1447</v>
      </c>
      <c r="N1002">
        <v>0</v>
      </c>
    </row>
    <row r="1003" spans="1:14">
      <c r="A1003">
        <v>1001</v>
      </c>
      <c r="B1003" t="s">
        <v>346</v>
      </c>
      <c r="C1003" t="s">
        <v>1635</v>
      </c>
      <c r="D1003" t="s">
        <v>1616</v>
      </c>
      <c r="E1003" t="s">
        <v>1308</v>
      </c>
      <c r="J1003" t="s">
        <v>1448</v>
      </c>
      <c r="N1003">
        <v>0</v>
      </c>
    </row>
    <row r="1004" spans="1:14">
      <c r="A1004">
        <v>1002</v>
      </c>
      <c r="B1004" t="s">
        <v>346</v>
      </c>
      <c r="C1004" t="s">
        <v>1635</v>
      </c>
      <c r="D1004" t="s">
        <v>1616</v>
      </c>
      <c r="E1004" t="s">
        <v>1308</v>
      </c>
      <c r="J1004" t="s">
        <v>1449</v>
      </c>
      <c r="N1004">
        <v>0</v>
      </c>
    </row>
    <row r="1005" spans="1:14">
      <c r="A1005">
        <v>1003</v>
      </c>
      <c r="B1005" t="s">
        <v>346</v>
      </c>
      <c r="C1005" t="s">
        <v>1635</v>
      </c>
      <c r="D1005" t="s">
        <v>1616</v>
      </c>
      <c r="E1005" t="s">
        <v>1308</v>
      </c>
      <c r="J1005" t="s">
        <v>1432</v>
      </c>
      <c r="N1005">
        <v>0</v>
      </c>
    </row>
    <row r="1006" spans="1:14">
      <c r="A1006">
        <v>1004</v>
      </c>
      <c r="B1006" t="s">
        <v>346</v>
      </c>
      <c r="C1006" t="s">
        <v>1635</v>
      </c>
      <c r="D1006" t="s">
        <v>1616</v>
      </c>
      <c r="E1006" t="s">
        <v>1308</v>
      </c>
      <c r="J1006" t="s">
        <v>1433</v>
      </c>
      <c r="N1006">
        <v>0</v>
      </c>
    </row>
    <row r="1007" spans="1:14">
      <c r="A1007">
        <v>1005</v>
      </c>
      <c r="B1007" t="s">
        <v>346</v>
      </c>
      <c r="C1007" t="s">
        <v>1635</v>
      </c>
      <c r="D1007" t="s">
        <v>1616</v>
      </c>
      <c r="E1007" t="s">
        <v>1308</v>
      </c>
      <c r="J1007" t="s">
        <v>1434</v>
      </c>
      <c r="N1007">
        <v>0</v>
      </c>
    </row>
    <row r="1008" spans="1:14">
      <c r="A1008">
        <v>1006</v>
      </c>
      <c r="B1008" t="s">
        <v>346</v>
      </c>
      <c r="C1008" t="s">
        <v>1635</v>
      </c>
      <c r="D1008" t="s">
        <v>1616</v>
      </c>
      <c r="E1008" t="s">
        <v>1308</v>
      </c>
      <c r="J1008" t="s">
        <v>1759</v>
      </c>
      <c r="N1008">
        <v>0</v>
      </c>
    </row>
    <row r="1009" spans="1:14">
      <c r="A1009">
        <v>1007</v>
      </c>
      <c r="B1009" t="s">
        <v>346</v>
      </c>
      <c r="C1009" t="s">
        <v>1635</v>
      </c>
      <c r="D1009" t="s">
        <v>1616</v>
      </c>
      <c r="E1009" t="s">
        <v>1308</v>
      </c>
      <c r="J1009" t="s">
        <v>1760</v>
      </c>
      <c r="N1009">
        <v>0</v>
      </c>
    </row>
    <row r="1010" spans="1:14">
      <c r="A1010">
        <v>1008</v>
      </c>
      <c r="B1010" t="s">
        <v>346</v>
      </c>
      <c r="C1010" t="s">
        <v>1635</v>
      </c>
      <c r="D1010" t="s">
        <v>1616</v>
      </c>
      <c r="E1010" t="s">
        <v>1308</v>
      </c>
      <c r="J1010" t="s">
        <v>1431</v>
      </c>
      <c r="N1010">
        <v>0</v>
      </c>
    </row>
    <row r="1011" spans="1:14">
      <c r="A1011">
        <v>1009</v>
      </c>
      <c r="B1011" t="s">
        <v>346</v>
      </c>
      <c r="C1011" t="s">
        <v>1635</v>
      </c>
      <c r="D1011" t="s">
        <v>1616</v>
      </c>
      <c r="E1011" t="s">
        <v>1308</v>
      </c>
      <c r="J1011" t="s">
        <v>1761</v>
      </c>
      <c r="N1011">
        <v>0</v>
      </c>
    </row>
    <row r="1012" spans="1:14">
      <c r="A1012">
        <v>1010</v>
      </c>
      <c r="B1012" t="s">
        <v>346</v>
      </c>
      <c r="C1012" t="s">
        <v>1635</v>
      </c>
      <c r="D1012" t="s">
        <v>1616</v>
      </c>
      <c r="E1012" t="s">
        <v>1308</v>
      </c>
      <c r="J1012" t="s">
        <v>1762</v>
      </c>
      <c r="N1012">
        <v>0</v>
      </c>
    </row>
    <row r="1013" spans="1:14">
      <c r="A1013">
        <v>1011</v>
      </c>
      <c r="B1013" t="s">
        <v>346</v>
      </c>
      <c r="C1013" t="s">
        <v>1635</v>
      </c>
      <c r="D1013" t="s">
        <v>1616</v>
      </c>
      <c r="E1013" t="s">
        <v>1308</v>
      </c>
      <c r="J1013" t="s">
        <v>1763</v>
      </c>
      <c r="N1013">
        <v>0</v>
      </c>
    </row>
    <row r="1014" spans="1:14">
      <c r="A1014">
        <v>1012</v>
      </c>
      <c r="B1014" t="s">
        <v>346</v>
      </c>
      <c r="C1014" t="s">
        <v>1635</v>
      </c>
      <c r="D1014" t="s">
        <v>1616</v>
      </c>
      <c r="E1014" t="s">
        <v>1308</v>
      </c>
      <c r="J1014" t="s">
        <v>1430</v>
      </c>
      <c r="N1014">
        <v>0</v>
      </c>
    </row>
    <row r="1015" spans="1:14">
      <c r="A1015">
        <v>1013</v>
      </c>
      <c r="B1015" t="s">
        <v>346</v>
      </c>
      <c r="C1015" t="s">
        <v>1635</v>
      </c>
      <c r="D1015" t="s">
        <v>1616</v>
      </c>
      <c r="E1015" t="s">
        <v>1308</v>
      </c>
      <c r="J1015" t="s">
        <v>1429</v>
      </c>
      <c r="N1015">
        <v>0</v>
      </c>
    </row>
    <row r="1016" spans="1:14">
      <c r="A1016">
        <v>1014</v>
      </c>
      <c r="B1016" t="s">
        <v>346</v>
      </c>
      <c r="C1016" t="s">
        <v>1635</v>
      </c>
      <c r="D1016" t="s">
        <v>1616</v>
      </c>
      <c r="E1016" t="s">
        <v>1308</v>
      </c>
      <c r="J1016" t="s">
        <v>1428</v>
      </c>
      <c r="N1016">
        <v>0</v>
      </c>
    </row>
    <row r="1017" spans="1:14">
      <c r="A1017">
        <v>1015</v>
      </c>
      <c r="B1017" t="s">
        <v>346</v>
      </c>
      <c r="C1017" t="s">
        <v>1635</v>
      </c>
      <c r="D1017" t="s">
        <v>1616</v>
      </c>
      <c r="E1017" t="s">
        <v>1308</v>
      </c>
      <c r="J1017" t="s">
        <v>1426</v>
      </c>
      <c r="N1017">
        <v>0</v>
      </c>
    </row>
    <row r="1018" spans="1:14">
      <c r="A1018">
        <v>1016</v>
      </c>
      <c r="B1018" t="s">
        <v>346</v>
      </c>
      <c r="C1018" t="s">
        <v>1635</v>
      </c>
      <c r="D1018" t="s">
        <v>1616</v>
      </c>
      <c r="E1018" t="s">
        <v>1308</v>
      </c>
      <c r="J1018" t="s">
        <v>1427</v>
      </c>
      <c r="N1018">
        <v>0</v>
      </c>
    </row>
    <row r="1019" spans="1:14">
      <c r="A1019">
        <v>1017</v>
      </c>
      <c r="B1019" t="s">
        <v>346</v>
      </c>
      <c r="C1019" t="s">
        <v>1635</v>
      </c>
      <c r="D1019" t="s">
        <v>1616</v>
      </c>
      <c r="E1019" t="s">
        <v>1308</v>
      </c>
      <c r="J1019" t="s">
        <v>1425</v>
      </c>
      <c r="N1019">
        <v>0</v>
      </c>
    </row>
    <row r="1020" spans="1:14">
      <c r="A1020">
        <v>1018</v>
      </c>
      <c r="B1020" t="s">
        <v>652</v>
      </c>
      <c r="C1020" t="s">
        <v>1630</v>
      </c>
      <c r="D1020" t="s">
        <v>1616</v>
      </c>
      <c r="E1020" t="s">
        <v>1308</v>
      </c>
      <c r="J1020" t="s">
        <v>1347</v>
      </c>
      <c r="N1020">
        <v>0</v>
      </c>
    </row>
    <row r="1021" spans="1:14">
      <c r="A1021">
        <v>1019</v>
      </c>
      <c r="B1021" t="s">
        <v>652</v>
      </c>
      <c r="C1021" t="s">
        <v>1630</v>
      </c>
      <c r="D1021" t="s">
        <v>1616</v>
      </c>
      <c r="E1021" t="s">
        <v>1308</v>
      </c>
      <c r="J1021" t="s">
        <v>1354</v>
      </c>
      <c r="N1021">
        <v>0</v>
      </c>
    </row>
    <row r="1022" spans="1:14">
      <c r="A1022">
        <v>1020</v>
      </c>
      <c r="B1022" t="s">
        <v>652</v>
      </c>
      <c r="C1022" t="s">
        <v>1626</v>
      </c>
      <c r="D1022" t="s">
        <v>1616</v>
      </c>
      <c r="E1022" t="s">
        <v>1308</v>
      </c>
      <c r="J1022" t="s">
        <v>1764</v>
      </c>
      <c r="N1022">
        <v>0</v>
      </c>
    </row>
    <row r="1023" spans="1:14">
      <c r="A1023">
        <v>1021</v>
      </c>
      <c r="B1023" t="s">
        <v>652</v>
      </c>
      <c r="C1023" t="s">
        <v>1626</v>
      </c>
      <c r="D1023" t="s">
        <v>1616</v>
      </c>
      <c r="E1023" t="s">
        <v>1308</v>
      </c>
      <c r="J1023" t="s">
        <v>1353</v>
      </c>
      <c r="N1023">
        <v>0</v>
      </c>
    </row>
    <row r="1024" spans="1:14">
      <c r="A1024">
        <v>1022</v>
      </c>
      <c r="B1024" t="s">
        <v>652</v>
      </c>
      <c r="C1024" t="s">
        <v>1626</v>
      </c>
      <c r="D1024" t="s">
        <v>1616</v>
      </c>
      <c r="E1024" t="s">
        <v>1308</v>
      </c>
      <c r="G1024" t="s">
        <v>16</v>
      </c>
      <c r="J1024" t="s">
        <v>1571</v>
      </c>
      <c r="N1024">
        <v>0</v>
      </c>
    </row>
    <row r="1025" spans="1:14">
      <c r="A1025">
        <v>1023</v>
      </c>
      <c r="B1025" t="s">
        <v>652</v>
      </c>
      <c r="C1025" t="s">
        <v>1631</v>
      </c>
      <c r="D1025" t="s">
        <v>1616</v>
      </c>
      <c r="E1025" t="s">
        <v>1308</v>
      </c>
      <c r="G1025" t="s">
        <v>16</v>
      </c>
      <c r="J1025" t="s">
        <v>1720</v>
      </c>
      <c r="N1025">
        <v>0</v>
      </c>
    </row>
    <row r="1026" spans="1:14">
      <c r="A1026">
        <v>1024</v>
      </c>
      <c r="B1026" t="s">
        <v>652</v>
      </c>
      <c r="C1026" t="s">
        <v>1631</v>
      </c>
      <c r="D1026" t="s">
        <v>1616</v>
      </c>
      <c r="E1026" t="s">
        <v>1308</v>
      </c>
      <c r="J1026" t="s">
        <v>1720</v>
      </c>
      <c r="N1026">
        <v>0</v>
      </c>
    </row>
    <row r="1027" spans="1:14">
      <c r="A1027">
        <v>1025</v>
      </c>
      <c r="B1027" t="s">
        <v>652</v>
      </c>
      <c r="C1027" t="s">
        <v>1631</v>
      </c>
      <c r="D1027" t="s">
        <v>1616</v>
      </c>
      <c r="E1027" t="s">
        <v>1308</v>
      </c>
      <c r="J1027" t="s">
        <v>1720</v>
      </c>
      <c r="N1027">
        <v>0</v>
      </c>
    </row>
    <row r="1028" spans="1:14">
      <c r="A1028">
        <v>1026</v>
      </c>
      <c r="B1028" t="s">
        <v>989</v>
      </c>
      <c r="C1028" t="s">
        <v>1631</v>
      </c>
      <c r="D1028" t="s">
        <v>1616</v>
      </c>
      <c r="E1028" t="s">
        <v>1308</v>
      </c>
      <c r="J1028" t="s">
        <v>1720</v>
      </c>
      <c r="N1028">
        <v>0</v>
      </c>
    </row>
    <row r="1029" spans="1:14">
      <c r="A1029">
        <v>1027</v>
      </c>
      <c r="B1029" t="s">
        <v>652</v>
      </c>
      <c r="C1029" t="s">
        <v>1615</v>
      </c>
      <c r="D1029" t="s">
        <v>1616</v>
      </c>
      <c r="E1029" t="s">
        <v>1308</v>
      </c>
      <c r="G1029" t="s">
        <v>16</v>
      </c>
      <c r="J1029" t="s">
        <v>1720</v>
      </c>
      <c r="N1029">
        <v>0</v>
      </c>
    </row>
    <row r="1030" spans="1:14">
      <c r="A1030">
        <v>1028</v>
      </c>
      <c r="B1030" t="s">
        <v>989</v>
      </c>
      <c r="C1030" t="s">
        <v>1631</v>
      </c>
      <c r="D1030" t="s">
        <v>1616</v>
      </c>
      <c r="E1030" t="s">
        <v>1308</v>
      </c>
      <c r="G1030" t="s">
        <v>122</v>
      </c>
      <c r="J1030" t="s">
        <v>1754</v>
      </c>
      <c r="N1030">
        <v>-1</v>
      </c>
    </row>
    <row r="1031" spans="1:14">
      <c r="A1031">
        <v>1029</v>
      </c>
      <c r="B1031" t="s">
        <v>989</v>
      </c>
      <c r="C1031" t="s">
        <v>1627</v>
      </c>
      <c r="D1031" t="s">
        <v>1616</v>
      </c>
      <c r="E1031" t="s">
        <v>1308</v>
      </c>
      <c r="J1031" t="s">
        <v>1765</v>
      </c>
      <c r="N1031">
        <v>0</v>
      </c>
    </row>
    <row r="1032" spans="1:14">
      <c r="A1032">
        <v>1030</v>
      </c>
      <c r="B1032" t="s">
        <v>989</v>
      </c>
      <c r="C1032" t="s">
        <v>1627</v>
      </c>
      <c r="D1032" t="s">
        <v>1616</v>
      </c>
      <c r="E1032" t="s">
        <v>1308</v>
      </c>
      <c r="G1032" t="s">
        <v>122</v>
      </c>
      <c r="J1032" t="s">
        <v>1754</v>
      </c>
      <c r="N1032">
        <v>0</v>
      </c>
    </row>
    <row r="1033" spans="1:14">
      <c r="A1033">
        <v>1031</v>
      </c>
      <c r="B1033" t="s">
        <v>989</v>
      </c>
      <c r="C1033" t="s">
        <v>1627</v>
      </c>
      <c r="D1033" t="s">
        <v>1616</v>
      </c>
      <c r="E1033" t="s">
        <v>1308</v>
      </c>
      <c r="G1033" t="s">
        <v>122</v>
      </c>
      <c r="J1033" t="s">
        <v>1754</v>
      </c>
      <c r="N1033">
        <v>0</v>
      </c>
    </row>
    <row r="1034" spans="1:14">
      <c r="A1034">
        <v>1032</v>
      </c>
      <c r="B1034" t="s">
        <v>989</v>
      </c>
      <c r="C1034" t="s">
        <v>1627</v>
      </c>
      <c r="D1034" t="s">
        <v>1616</v>
      </c>
      <c r="E1034" t="s">
        <v>1308</v>
      </c>
      <c r="G1034" t="s">
        <v>122</v>
      </c>
      <c r="J1034" t="s">
        <v>1766</v>
      </c>
      <c r="N1034">
        <v>0</v>
      </c>
    </row>
    <row r="1035" spans="1:14">
      <c r="A1035">
        <v>1033</v>
      </c>
      <c r="B1035" t="s">
        <v>989</v>
      </c>
      <c r="C1035" t="s">
        <v>1627</v>
      </c>
      <c r="D1035" t="s">
        <v>1616</v>
      </c>
      <c r="E1035" t="s">
        <v>1308</v>
      </c>
      <c r="G1035" t="s">
        <v>122</v>
      </c>
      <c r="J1035" t="s">
        <v>1766</v>
      </c>
      <c r="N1035">
        <v>0</v>
      </c>
    </row>
    <row r="1036" spans="1:14">
      <c r="A1036">
        <v>1034</v>
      </c>
      <c r="B1036" t="s">
        <v>989</v>
      </c>
      <c r="C1036" t="s">
        <v>1636</v>
      </c>
      <c r="D1036" t="s">
        <v>1616</v>
      </c>
      <c r="E1036" t="s">
        <v>1308</v>
      </c>
      <c r="G1036" t="s">
        <v>122</v>
      </c>
      <c r="J1036" t="s">
        <v>1766</v>
      </c>
      <c r="N1036">
        <v>0</v>
      </c>
    </row>
    <row r="1037" spans="1:14">
      <c r="A1037">
        <v>1035</v>
      </c>
      <c r="B1037" t="s">
        <v>989</v>
      </c>
      <c r="C1037" t="s">
        <v>1627</v>
      </c>
      <c r="D1037" t="s">
        <v>1616</v>
      </c>
      <c r="E1037" t="s">
        <v>1308</v>
      </c>
      <c r="J1037" t="s">
        <v>1753</v>
      </c>
      <c r="N1037">
        <v>0</v>
      </c>
    </row>
    <row r="1038" spans="1:14">
      <c r="A1038">
        <v>1036</v>
      </c>
      <c r="B1038" t="s">
        <v>11</v>
      </c>
      <c r="C1038" t="s">
        <v>1627</v>
      </c>
      <c r="D1038" t="s">
        <v>1616</v>
      </c>
      <c r="E1038" t="s">
        <v>1308</v>
      </c>
      <c r="G1038" t="s">
        <v>122</v>
      </c>
      <c r="J1038" t="s">
        <v>1754</v>
      </c>
      <c r="N1038">
        <v>0</v>
      </c>
    </row>
    <row r="1039" spans="1:14">
      <c r="A1039">
        <v>1037</v>
      </c>
      <c r="B1039" t="s">
        <v>11</v>
      </c>
      <c r="C1039" t="s">
        <v>1627</v>
      </c>
      <c r="D1039" t="s">
        <v>1616</v>
      </c>
      <c r="E1039" t="s">
        <v>1308</v>
      </c>
      <c r="J1039" t="s">
        <v>1753</v>
      </c>
      <c r="N1039">
        <v>0</v>
      </c>
    </row>
    <row r="1040" spans="1:14">
      <c r="A1040">
        <v>1038</v>
      </c>
      <c r="B1040" t="s">
        <v>11</v>
      </c>
      <c r="C1040" t="s">
        <v>1627</v>
      </c>
      <c r="D1040" t="s">
        <v>1616</v>
      </c>
      <c r="E1040" t="s">
        <v>1308</v>
      </c>
      <c r="J1040" t="s">
        <v>1546</v>
      </c>
      <c r="N1040">
        <v>0</v>
      </c>
    </row>
    <row r="1041" spans="1:14">
      <c r="A1041">
        <v>1039</v>
      </c>
      <c r="B1041" t="s">
        <v>11</v>
      </c>
      <c r="C1041" t="s">
        <v>1627</v>
      </c>
      <c r="D1041" t="s">
        <v>1616</v>
      </c>
      <c r="E1041" t="s">
        <v>1308</v>
      </c>
      <c r="J1041" t="s">
        <v>1545</v>
      </c>
      <c r="N1041">
        <v>0</v>
      </c>
    </row>
    <row r="1042" spans="1:14">
      <c r="A1042">
        <v>1040</v>
      </c>
      <c r="B1042" t="s">
        <v>11</v>
      </c>
      <c r="C1042" t="s">
        <v>1636</v>
      </c>
      <c r="D1042" t="s">
        <v>1616</v>
      </c>
      <c r="E1042" t="s">
        <v>1308</v>
      </c>
      <c r="J1042" t="s">
        <v>1543</v>
      </c>
      <c r="N1042">
        <v>0</v>
      </c>
    </row>
    <row r="1043" spans="1:14">
      <c r="A1043">
        <v>1041</v>
      </c>
      <c r="B1043" t="s">
        <v>11</v>
      </c>
      <c r="C1043" t="s">
        <v>1636</v>
      </c>
      <c r="D1043" t="s">
        <v>1616</v>
      </c>
      <c r="E1043" t="s">
        <v>1308</v>
      </c>
      <c r="J1043" t="s">
        <v>1544</v>
      </c>
      <c r="N1043">
        <v>0</v>
      </c>
    </row>
    <row r="1044" spans="1:14">
      <c r="A1044">
        <v>1042</v>
      </c>
      <c r="B1044" t="s">
        <v>11</v>
      </c>
      <c r="C1044" t="s">
        <v>1628</v>
      </c>
      <c r="D1044" t="s">
        <v>1616</v>
      </c>
      <c r="E1044" t="s">
        <v>1308</v>
      </c>
      <c r="J1044" t="s">
        <v>1518</v>
      </c>
      <c r="N1044">
        <v>0</v>
      </c>
    </row>
    <row r="1045" spans="1:14">
      <c r="A1045">
        <v>1043</v>
      </c>
      <c r="B1045" t="s">
        <v>11</v>
      </c>
      <c r="C1045" t="s">
        <v>1628</v>
      </c>
      <c r="D1045" t="s">
        <v>1616</v>
      </c>
      <c r="E1045" t="s">
        <v>1308</v>
      </c>
      <c r="J1045" t="s">
        <v>1519</v>
      </c>
      <c r="N1045">
        <v>0</v>
      </c>
    </row>
    <row r="1046" spans="1:14">
      <c r="A1046">
        <v>1044</v>
      </c>
      <c r="B1046" t="s">
        <v>11</v>
      </c>
      <c r="C1046" t="s">
        <v>1628</v>
      </c>
      <c r="D1046" t="s">
        <v>1616</v>
      </c>
      <c r="E1046" t="s">
        <v>1308</v>
      </c>
      <c r="G1046" t="s">
        <v>16</v>
      </c>
      <c r="J1046" t="s">
        <v>1520</v>
      </c>
      <c r="N1046">
        <v>0</v>
      </c>
    </row>
    <row r="1047" spans="1:14">
      <c r="A1047">
        <v>1045</v>
      </c>
      <c r="B1047" t="s">
        <v>11</v>
      </c>
      <c r="C1047" t="s">
        <v>1628</v>
      </c>
      <c r="D1047" t="s">
        <v>1616</v>
      </c>
      <c r="E1047" t="s">
        <v>1308</v>
      </c>
      <c r="J1047" t="s">
        <v>1522</v>
      </c>
      <c r="N1047">
        <v>0</v>
      </c>
    </row>
    <row r="1048" spans="1:14">
      <c r="A1048">
        <v>1046</v>
      </c>
      <c r="B1048" t="s">
        <v>11</v>
      </c>
      <c r="C1048" t="s">
        <v>1628</v>
      </c>
      <c r="D1048" t="s">
        <v>1616</v>
      </c>
      <c r="E1048" t="s">
        <v>1308</v>
      </c>
      <c r="J1048" t="s">
        <v>1521</v>
      </c>
      <c r="N1048">
        <v>0</v>
      </c>
    </row>
    <row r="1049" spans="1:14">
      <c r="A1049">
        <v>1047</v>
      </c>
      <c r="B1049" t="s">
        <v>11</v>
      </c>
      <c r="C1049" t="s">
        <v>1628</v>
      </c>
      <c r="D1049" t="s">
        <v>1616</v>
      </c>
      <c r="E1049" t="s">
        <v>1308</v>
      </c>
      <c r="J1049" t="s">
        <v>1523</v>
      </c>
      <c r="N1049">
        <v>0</v>
      </c>
    </row>
    <row r="1050" spans="1:14">
      <c r="A1050">
        <v>1048</v>
      </c>
      <c r="B1050" t="s">
        <v>11</v>
      </c>
      <c r="C1050" t="s">
        <v>1628</v>
      </c>
      <c r="D1050" t="s">
        <v>1616</v>
      </c>
      <c r="E1050" t="s">
        <v>1308</v>
      </c>
      <c r="J1050" t="s">
        <v>1767</v>
      </c>
      <c r="N1050">
        <v>0</v>
      </c>
    </row>
    <row r="1051" spans="1:14">
      <c r="A1051">
        <v>1049</v>
      </c>
      <c r="B1051" t="s">
        <v>11</v>
      </c>
      <c r="C1051" t="s">
        <v>1628</v>
      </c>
      <c r="D1051" t="s">
        <v>1616</v>
      </c>
      <c r="E1051" t="s">
        <v>1308</v>
      </c>
      <c r="G1051" t="s">
        <v>122</v>
      </c>
      <c r="J1051" t="s">
        <v>1768</v>
      </c>
      <c r="N1051">
        <v>0</v>
      </c>
    </row>
    <row r="1052" spans="1:14">
      <c r="A1052">
        <v>1050</v>
      </c>
      <c r="B1052" t="s">
        <v>11</v>
      </c>
      <c r="C1052" t="s">
        <v>1628</v>
      </c>
      <c r="D1052" t="s">
        <v>1616</v>
      </c>
      <c r="E1052" t="s">
        <v>1308</v>
      </c>
      <c r="G1052" t="s">
        <v>122</v>
      </c>
      <c r="J1052" t="s">
        <v>1769</v>
      </c>
      <c r="N1052">
        <v>0</v>
      </c>
    </row>
    <row r="1053" spans="1:14">
      <c r="A1053">
        <v>1051</v>
      </c>
      <c r="B1053" t="s">
        <v>11</v>
      </c>
      <c r="C1053" t="s">
        <v>1632</v>
      </c>
      <c r="D1053" t="s">
        <v>1616</v>
      </c>
      <c r="E1053" t="s">
        <v>1308</v>
      </c>
      <c r="J1053" t="s">
        <v>1418</v>
      </c>
      <c r="N1053">
        <v>0</v>
      </c>
    </row>
    <row r="1054" spans="1:14">
      <c r="A1054">
        <v>1052</v>
      </c>
      <c r="B1054" t="s">
        <v>11</v>
      </c>
      <c r="C1054" t="s">
        <v>1632</v>
      </c>
      <c r="D1054" t="s">
        <v>1616</v>
      </c>
      <c r="E1054" t="s">
        <v>1308</v>
      </c>
      <c r="G1054" t="s">
        <v>122</v>
      </c>
      <c r="J1054" t="s">
        <v>1769</v>
      </c>
      <c r="N1054">
        <v>0</v>
      </c>
    </row>
    <row r="1055" spans="1:14">
      <c r="A1055">
        <v>1053</v>
      </c>
      <c r="B1055" t="s">
        <v>1015</v>
      </c>
      <c r="C1055" t="s">
        <v>1632</v>
      </c>
      <c r="D1055" t="s">
        <v>1616</v>
      </c>
      <c r="E1055" t="s">
        <v>1308</v>
      </c>
      <c r="J1055" t="s">
        <v>1418</v>
      </c>
      <c r="N1055">
        <v>0</v>
      </c>
    </row>
    <row r="1056" spans="1:14">
      <c r="A1056">
        <v>1054</v>
      </c>
      <c r="B1056" t="s">
        <v>1015</v>
      </c>
      <c r="C1056" t="s">
        <v>1632</v>
      </c>
      <c r="D1056" t="s">
        <v>1616</v>
      </c>
      <c r="E1056" t="s">
        <v>1308</v>
      </c>
      <c r="G1056" t="s">
        <v>122</v>
      </c>
      <c r="J1056" t="s">
        <v>1769</v>
      </c>
      <c r="N1056">
        <v>0</v>
      </c>
    </row>
    <row r="1057" spans="1:14">
      <c r="A1057">
        <v>1055</v>
      </c>
      <c r="B1057" t="s">
        <v>1015</v>
      </c>
      <c r="C1057" t="s">
        <v>1633</v>
      </c>
      <c r="D1057" t="s">
        <v>1616</v>
      </c>
      <c r="E1057" t="s">
        <v>1308</v>
      </c>
      <c r="G1057" t="s">
        <v>122</v>
      </c>
      <c r="J1057" t="s">
        <v>1769</v>
      </c>
      <c r="N1057">
        <v>0</v>
      </c>
    </row>
    <row r="1058" spans="1:14">
      <c r="A1058">
        <v>1056</v>
      </c>
      <c r="B1058" t="s">
        <v>1015</v>
      </c>
      <c r="C1058" t="s">
        <v>1637</v>
      </c>
      <c r="D1058" t="s">
        <v>1616</v>
      </c>
      <c r="E1058" t="s">
        <v>1308</v>
      </c>
      <c r="J1058" t="s">
        <v>1477</v>
      </c>
      <c r="N1058">
        <v>0</v>
      </c>
    </row>
    <row r="1059" spans="1:14">
      <c r="A1059">
        <v>1057</v>
      </c>
      <c r="B1059" t="s">
        <v>1015</v>
      </c>
      <c r="C1059" t="s">
        <v>1633</v>
      </c>
      <c r="D1059" t="s">
        <v>1616</v>
      </c>
      <c r="E1059" t="s">
        <v>1308</v>
      </c>
      <c r="J1059" t="s">
        <v>1476</v>
      </c>
      <c r="N1059">
        <v>0</v>
      </c>
    </row>
    <row r="1060" spans="1:14">
      <c r="A1060">
        <v>1058</v>
      </c>
      <c r="B1060" t="s">
        <v>1015</v>
      </c>
      <c r="C1060" t="s">
        <v>1633</v>
      </c>
      <c r="D1060" t="s">
        <v>1616</v>
      </c>
      <c r="E1060" t="s">
        <v>1308</v>
      </c>
      <c r="J1060" t="s">
        <v>1475</v>
      </c>
      <c r="N1060">
        <v>0</v>
      </c>
    </row>
    <row r="1061" spans="1:14">
      <c r="A1061">
        <v>1059</v>
      </c>
      <c r="B1061" t="s">
        <v>1015</v>
      </c>
      <c r="C1061" t="s">
        <v>1638</v>
      </c>
      <c r="D1061" t="s">
        <v>1616</v>
      </c>
      <c r="E1061" t="s">
        <v>1308</v>
      </c>
      <c r="J1061" t="s">
        <v>1436</v>
      </c>
      <c r="N1061">
        <v>0</v>
      </c>
    </row>
    <row r="1062" spans="1:14">
      <c r="A1062">
        <v>1060</v>
      </c>
      <c r="B1062" t="s">
        <v>1015</v>
      </c>
      <c r="C1062" t="s">
        <v>1638</v>
      </c>
      <c r="D1062" t="s">
        <v>1616</v>
      </c>
      <c r="E1062" t="s">
        <v>1308</v>
      </c>
      <c r="J1062" t="s">
        <v>1437</v>
      </c>
      <c r="N1062">
        <v>0</v>
      </c>
    </row>
    <row r="1063" spans="1:14">
      <c r="A1063">
        <v>1061</v>
      </c>
      <c r="B1063" t="s">
        <v>1015</v>
      </c>
      <c r="C1063" t="s">
        <v>1638</v>
      </c>
      <c r="D1063" t="s">
        <v>1616</v>
      </c>
      <c r="E1063" t="s">
        <v>1308</v>
      </c>
      <c r="J1063" t="s">
        <v>1770</v>
      </c>
      <c r="N1063">
        <v>0</v>
      </c>
    </row>
    <row r="1064" spans="1:14">
      <c r="A1064">
        <v>1062</v>
      </c>
      <c r="B1064" t="s">
        <v>1015</v>
      </c>
      <c r="C1064" t="s">
        <v>1638</v>
      </c>
      <c r="D1064" t="s">
        <v>1616</v>
      </c>
      <c r="E1064" t="s">
        <v>1308</v>
      </c>
      <c r="J1064" t="s">
        <v>1771</v>
      </c>
      <c r="N1064">
        <v>0</v>
      </c>
    </row>
    <row r="1065" spans="1:14">
      <c r="A1065">
        <v>1063</v>
      </c>
      <c r="B1065" t="s">
        <v>652</v>
      </c>
      <c r="C1065" t="s">
        <v>1639</v>
      </c>
      <c r="D1065" t="s">
        <v>1616</v>
      </c>
      <c r="E1065" t="s">
        <v>1308</v>
      </c>
      <c r="J1065" t="s">
        <v>1772</v>
      </c>
      <c r="N1065">
        <v>0</v>
      </c>
    </row>
    <row r="1066" spans="1:14">
      <c r="A1066">
        <v>1064</v>
      </c>
      <c r="B1066" t="s">
        <v>652</v>
      </c>
      <c r="C1066" t="s">
        <v>1639</v>
      </c>
      <c r="D1066" t="s">
        <v>1616</v>
      </c>
      <c r="E1066" t="s">
        <v>1308</v>
      </c>
      <c r="J1066" t="s">
        <v>1773</v>
      </c>
      <c r="N1066">
        <v>0</v>
      </c>
    </row>
    <row r="1067" spans="1:14">
      <c r="A1067">
        <v>1065</v>
      </c>
      <c r="B1067" t="s">
        <v>652</v>
      </c>
      <c r="C1067" t="s">
        <v>1639</v>
      </c>
      <c r="D1067" t="s">
        <v>1616</v>
      </c>
      <c r="E1067" t="s">
        <v>1308</v>
      </c>
      <c r="J1067" t="s">
        <v>1498</v>
      </c>
      <c r="N1067">
        <v>0</v>
      </c>
    </row>
    <row r="1068" spans="1:14">
      <c r="A1068">
        <v>1066</v>
      </c>
      <c r="B1068" t="s">
        <v>652</v>
      </c>
      <c r="C1068" t="s">
        <v>1639</v>
      </c>
      <c r="D1068" t="s">
        <v>1616</v>
      </c>
      <c r="E1068" t="s">
        <v>1308</v>
      </c>
      <c r="J1068" t="s">
        <v>1497</v>
      </c>
      <c r="N1068">
        <v>0</v>
      </c>
    </row>
    <row r="1069" spans="1:14">
      <c r="A1069">
        <v>1067</v>
      </c>
      <c r="B1069" t="s">
        <v>652</v>
      </c>
      <c r="C1069" t="s">
        <v>1639</v>
      </c>
      <c r="D1069" t="s">
        <v>1616</v>
      </c>
      <c r="E1069" t="s">
        <v>1308</v>
      </c>
      <c r="J1069" t="s">
        <v>1411</v>
      </c>
      <c r="N1069">
        <v>0</v>
      </c>
    </row>
    <row r="1070" spans="1:14">
      <c r="A1070">
        <v>1068</v>
      </c>
      <c r="B1070" t="s">
        <v>652</v>
      </c>
      <c r="C1070" t="s">
        <v>1640</v>
      </c>
      <c r="D1070" t="s">
        <v>1616</v>
      </c>
      <c r="E1070" t="s">
        <v>1308</v>
      </c>
      <c r="G1070" t="s">
        <v>16</v>
      </c>
      <c r="J1070" t="s">
        <v>1774</v>
      </c>
      <c r="N1070">
        <v>0</v>
      </c>
    </row>
    <row r="1071" spans="1:14">
      <c r="A1071">
        <v>1069</v>
      </c>
      <c r="B1071" t="s">
        <v>652</v>
      </c>
      <c r="C1071" t="s">
        <v>1640</v>
      </c>
      <c r="D1071" t="s">
        <v>1616</v>
      </c>
      <c r="E1071" t="s">
        <v>1308</v>
      </c>
      <c r="J1071" t="s">
        <v>1500</v>
      </c>
      <c r="N1071">
        <v>0</v>
      </c>
    </row>
    <row r="1072" spans="1:14">
      <c r="A1072">
        <v>1070</v>
      </c>
      <c r="B1072" t="s">
        <v>652</v>
      </c>
      <c r="C1072" t="s">
        <v>1640</v>
      </c>
      <c r="D1072" t="s">
        <v>1616</v>
      </c>
      <c r="E1072" t="s">
        <v>1308</v>
      </c>
      <c r="J1072" t="s">
        <v>1501</v>
      </c>
      <c r="N1072">
        <v>0</v>
      </c>
    </row>
    <row r="1073" spans="1:14">
      <c r="A1073">
        <v>1071</v>
      </c>
      <c r="B1073" t="s">
        <v>652</v>
      </c>
      <c r="C1073" t="s">
        <v>1640</v>
      </c>
      <c r="D1073" t="s">
        <v>1616</v>
      </c>
      <c r="E1073" t="s">
        <v>1308</v>
      </c>
      <c r="G1073" t="s">
        <v>16</v>
      </c>
      <c r="J1073" t="s">
        <v>1502</v>
      </c>
      <c r="N1073">
        <v>0</v>
      </c>
    </row>
    <row r="1074" spans="1:14">
      <c r="A1074">
        <v>1072</v>
      </c>
      <c r="B1074" t="s">
        <v>652</v>
      </c>
      <c r="C1074" t="s">
        <v>1641</v>
      </c>
      <c r="D1074" t="s">
        <v>1616</v>
      </c>
      <c r="E1074" t="s">
        <v>1308</v>
      </c>
      <c r="J1074" t="s">
        <v>1332</v>
      </c>
      <c r="N1074">
        <v>0</v>
      </c>
    </row>
    <row r="1075" spans="1:14">
      <c r="A1075">
        <v>1073</v>
      </c>
      <c r="B1075" t="s">
        <v>652</v>
      </c>
      <c r="C1075" t="s">
        <v>1641</v>
      </c>
      <c r="D1075" t="s">
        <v>1616</v>
      </c>
      <c r="E1075" t="s">
        <v>1308</v>
      </c>
      <c r="J1075" t="s">
        <v>1333</v>
      </c>
      <c r="N1075">
        <v>0</v>
      </c>
    </row>
    <row r="1076" spans="1:14">
      <c r="A1076">
        <v>1074</v>
      </c>
      <c r="B1076" t="s">
        <v>652</v>
      </c>
      <c r="C1076" t="s">
        <v>1641</v>
      </c>
      <c r="D1076" t="s">
        <v>1616</v>
      </c>
      <c r="E1076" t="s">
        <v>1308</v>
      </c>
      <c r="J1076" t="s">
        <v>1334</v>
      </c>
      <c r="N1076">
        <v>0</v>
      </c>
    </row>
    <row r="1077" spans="1:14">
      <c r="A1077">
        <v>1075</v>
      </c>
      <c r="B1077" t="s">
        <v>652</v>
      </c>
      <c r="C1077" t="s">
        <v>1641</v>
      </c>
      <c r="D1077" t="s">
        <v>1616</v>
      </c>
      <c r="E1077" t="s">
        <v>1308</v>
      </c>
      <c r="J1077" t="s">
        <v>1408</v>
      </c>
      <c r="N1077">
        <v>0</v>
      </c>
    </row>
    <row r="1078" spans="1:14">
      <c r="A1078">
        <v>1076</v>
      </c>
      <c r="B1078" t="s">
        <v>652</v>
      </c>
      <c r="C1078" t="s">
        <v>1641</v>
      </c>
      <c r="D1078" t="s">
        <v>1616</v>
      </c>
      <c r="E1078" t="s">
        <v>1308</v>
      </c>
      <c r="J1078" t="s">
        <v>1409</v>
      </c>
      <c r="N1078">
        <v>0</v>
      </c>
    </row>
    <row r="1079" spans="1:14">
      <c r="A1079">
        <v>1077</v>
      </c>
      <c r="B1079" t="s">
        <v>652</v>
      </c>
      <c r="C1079" t="s">
        <v>1641</v>
      </c>
      <c r="D1079" t="s">
        <v>1616</v>
      </c>
      <c r="E1079" t="s">
        <v>1308</v>
      </c>
      <c r="G1079" t="s">
        <v>16</v>
      </c>
      <c r="J1079" t="s">
        <v>1407</v>
      </c>
      <c r="N1079">
        <v>0</v>
      </c>
    </row>
    <row r="1080" spans="1:14">
      <c r="A1080">
        <v>1078</v>
      </c>
      <c r="B1080" t="s">
        <v>652</v>
      </c>
      <c r="C1080" t="s">
        <v>1641</v>
      </c>
      <c r="D1080" t="s">
        <v>1616</v>
      </c>
      <c r="E1080" t="s">
        <v>1308</v>
      </c>
      <c r="J1080" t="s">
        <v>1335</v>
      </c>
      <c r="N1080">
        <v>0</v>
      </c>
    </row>
    <row r="1081" spans="1:14">
      <c r="A1081">
        <v>1079</v>
      </c>
      <c r="B1081" t="s">
        <v>652</v>
      </c>
      <c r="C1081" t="s">
        <v>1641</v>
      </c>
      <c r="D1081" t="s">
        <v>1616</v>
      </c>
      <c r="E1081" t="s">
        <v>1308</v>
      </c>
      <c r="J1081" t="s">
        <v>1775</v>
      </c>
      <c r="N1081">
        <v>0</v>
      </c>
    </row>
    <row r="1082" spans="1:14">
      <c r="A1082">
        <v>1080</v>
      </c>
      <c r="B1082" t="s">
        <v>652</v>
      </c>
      <c r="C1082" t="s">
        <v>1641</v>
      </c>
      <c r="D1082" t="s">
        <v>1616</v>
      </c>
      <c r="E1082" t="s">
        <v>1308</v>
      </c>
      <c r="J1082" t="s">
        <v>1337</v>
      </c>
      <c r="N1082">
        <v>0</v>
      </c>
    </row>
    <row r="1083" spans="1:14">
      <c r="A1083">
        <v>1081</v>
      </c>
      <c r="B1083" t="s">
        <v>652</v>
      </c>
      <c r="C1083" t="s">
        <v>1642</v>
      </c>
      <c r="D1083" t="s">
        <v>1616</v>
      </c>
      <c r="E1083" t="s">
        <v>1308</v>
      </c>
      <c r="J1083" t="s">
        <v>1341</v>
      </c>
      <c r="N1083">
        <v>0</v>
      </c>
    </row>
    <row r="1084" spans="1:14">
      <c r="A1084">
        <v>1082</v>
      </c>
      <c r="B1084" t="s">
        <v>652</v>
      </c>
      <c r="C1084" t="s">
        <v>1642</v>
      </c>
      <c r="D1084" t="s">
        <v>1616</v>
      </c>
      <c r="E1084" t="s">
        <v>1308</v>
      </c>
      <c r="J1084" t="s">
        <v>1344</v>
      </c>
      <c r="N1084">
        <v>0</v>
      </c>
    </row>
    <row r="1085" spans="1:14">
      <c r="A1085">
        <v>1083</v>
      </c>
      <c r="B1085" t="s">
        <v>652</v>
      </c>
      <c r="C1085" t="s">
        <v>1642</v>
      </c>
      <c r="D1085" t="s">
        <v>1616</v>
      </c>
      <c r="E1085" t="s">
        <v>1308</v>
      </c>
      <c r="J1085" t="s">
        <v>1343</v>
      </c>
      <c r="N1085">
        <v>0</v>
      </c>
    </row>
    <row r="1086" spans="1:14">
      <c r="A1086">
        <v>1084</v>
      </c>
      <c r="B1086" t="s">
        <v>652</v>
      </c>
      <c r="C1086" t="s">
        <v>1642</v>
      </c>
      <c r="D1086" t="s">
        <v>1616</v>
      </c>
      <c r="E1086" t="s">
        <v>1308</v>
      </c>
      <c r="G1086" t="s">
        <v>16</v>
      </c>
      <c r="J1086" t="s">
        <v>1776</v>
      </c>
      <c r="N1086">
        <v>0</v>
      </c>
    </row>
    <row r="1087" spans="1:14">
      <c r="A1087">
        <v>1085</v>
      </c>
      <c r="B1087" t="s">
        <v>652</v>
      </c>
      <c r="C1087" t="s">
        <v>1630</v>
      </c>
      <c r="D1087" t="s">
        <v>1616</v>
      </c>
      <c r="E1087" t="s">
        <v>1308</v>
      </c>
      <c r="J1087" t="s">
        <v>1345</v>
      </c>
      <c r="N1087">
        <v>0</v>
      </c>
    </row>
    <row r="1088" spans="1:14">
      <c r="A1088">
        <v>1086</v>
      </c>
      <c r="B1088" t="s">
        <v>652</v>
      </c>
      <c r="C1088" t="s">
        <v>1630</v>
      </c>
      <c r="D1088" t="s">
        <v>1616</v>
      </c>
      <c r="E1088" t="s">
        <v>1308</v>
      </c>
      <c r="G1088" t="s">
        <v>16</v>
      </c>
      <c r="J1088" t="s">
        <v>1365</v>
      </c>
      <c r="N1088">
        <v>0</v>
      </c>
    </row>
    <row r="1089" spans="1:14">
      <c r="A1089">
        <v>1087</v>
      </c>
      <c r="B1089" t="s">
        <v>652</v>
      </c>
      <c r="C1089" t="s">
        <v>1630</v>
      </c>
      <c r="D1089" t="s">
        <v>1616</v>
      </c>
      <c r="E1089" t="s">
        <v>1308</v>
      </c>
      <c r="J1089" t="s">
        <v>1346</v>
      </c>
      <c r="N1089">
        <v>0</v>
      </c>
    </row>
    <row r="1090" spans="1:14">
      <c r="A1090">
        <v>1088</v>
      </c>
      <c r="B1090" t="s">
        <v>652</v>
      </c>
      <c r="C1090" t="s">
        <v>1630</v>
      </c>
      <c r="D1090" t="s">
        <v>1616</v>
      </c>
      <c r="E1090" t="s">
        <v>1308</v>
      </c>
      <c r="J1090" t="s">
        <v>1777</v>
      </c>
      <c r="N1090">
        <v>0</v>
      </c>
    </row>
    <row r="1091" spans="1:14">
      <c r="A1091">
        <v>1089</v>
      </c>
      <c r="B1091" t="s">
        <v>652</v>
      </c>
      <c r="C1091" t="s">
        <v>1630</v>
      </c>
      <c r="D1091" t="s">
        <v>1616</v>
      </c>
      <c r="E1091" t="s">
        <v>1308</v>
      </c>
      <c r="G1091" t="s">
        <v>16</v>
      </c>
      <c r="J1091" t="s">
        <v>1570</v>
      </c>
      <c r="N1091">
        <v>0</v>
      </c>
    </row>
    <row r="1092" spans="1:14">
      <c r="A1092">
        <v>1090</v>
      </c>
      <c r="B1092" t="s">
        <v>652</v>
      </c>
      <c r="C1092" t="s">
        <v>1631</v>
      </c>
      <c r="D1092" t="s">
        <v>1616</v>
      </c>
      <c r="E1092" t="s">
        <v>1308</v>
      </c>
      <c r="G1092" t="s">
        <v>122</v>
      </c>
      <c r="J1092" t="s">
        <v>1754</v>
      </c>
      <c r="N1092">
        <v>0</v>
      </c>
    </row>
    <row r="1093" spans="1:14">
      <c r="A1093">
        <v>1091</v>
      </c>
      <c r="B1093" t="s">
        <v>989</v>
      </c>
      <c r="C1093" t="s">
        <v>1631</v>
      </c>
      <c r="D1093" t="s">
        <v>1616</v>
      </c>
      <c r="E1093" t="s">
        <v>1308</v>
      </c>
      <c r="G1093" t="s">
        <v>122</v>
      </c>
      <c r="J1093" t="s">
        <v>1754</v>
      </c>
      <c r="N1093">
        <v>-1</v>
      </c>
    </row>
    <row r="1094" spans="1:14">
      <c r="A1094">
        <v>1092</v>
      </c>
      <c r="B1094" t="s">
        <v>989</v>
      </c>
      <c r="C1094" t="s">
        <v>1631</v>
      </c>
      <c r="D1094" t="s">
        <v>1616</v>
      </c>
      <c r="E1094" t="s">
        <v>1308</v>
      </c>
      <c r="G1094" t="s">
        <v>122</v>
      </c>
      <c r="J1094" t="s">
        <v>1754</v>
      </c>
      <c r="N1094">
        <v>0</v>
      </c>
    </row>
    <row r="1095" spans="1:14">
      <c r="A1095">
        <v>1093</v>
      </c>
      <c r="B1095" t="s">
        <v>989</v>
      </c>
      <c r="C1095" t="s">
        <v>1631</v>
      </c>
      <c r="D1095" t="s">
        <v>1616</v>
      </c>
      <c r="E1095" t="s">
        <v>1308</v>
      </c>
      <c r="G1095" t="s">
        <v>122</v>
      </c>
      <c r="J1095" t="s">
        <v>1754</v>
      </c>
      <c r="N1095">
        <v>0</v>
      </c>
    </row>
    <row r="1096" spans="1:14">
      <c r="A1096">
        <v>1094</v>
      </c>
      <c r="B1096" t="s">
        <v>989</v>
      </c>
      <c r="C1096" t="s">
        <v>1643</v>
      </c>
      <c r="D1096" t="s">
        <v>1616</v>
      </c>
      <c r="E1096" t="s">
        <v>1308</v>
      </c>
      <c r="G1096" t="s">
        <v>122</v>
      </c>
      <c r="J1096" t="s">
        <v>1766</v>
      </c>
      <c r="N1096">
        <v>-1</v>
      </c>
    </row>
    <row r="1097" spans="1:14">
      <c r="A1097">
        <v>1095</v>
      </c>
      <c r="B1097" t="s">
        <v>989</v>
      </c>
      <c r="C1097" t="s">
        <v>1627</v>
      </c>
      <c r="D1097" t="s">
        <v>1616</v>
      </c>
      <c r="E1097" t="s">
        <v>1308</v>
      </c>
      <c r="G1097" t="s">
        <v>122</v>
      </c>
      <c r="J1097" t="s">
        <v>1766</v>
      </c>
      <c r="N1097">
        <v>0</v>
      </c>
    </row>
    <row r="1098" spans="1:14">
      <c r="A1098">
        <v>1096</v>
      </c>
      <c r="B1098" t="s">
        <v>989</v>
      </c>
      <c r="C1098" t="s">
        <v>1627</v>
      </c>
      <c r="D1098" t="s">
        <v>1616</v>
      </c>
      <c r="E1098" t="s">
        <v>1308</v>
      </c>
      <c r="G1098" t="s">
        <v>122</v>
      </c>
      <c r="J1098" t="s">
        <v>1766</v>
      </c>
      <c r="N1098">
        <v>0</v>
      </c>
    </row>
    <row r="1099" spans="1:14">
      <c r="A1099">
        <v>1097</v>
      </c>
      <c r="B1099" t="s">
        <v>989</v>
      </c>
      <c r="C1099" t="s">
        <v>1636</v>
      </c>
      <c r="D1099" t="s">
        <v>1616</v>
      </c>
      <c r="E1099" t="s">
        <v>1308</v>
      </c>
      <c r="G1099" t="s">
        <v>16</v>
      </c>
      <c r="J1099" t="s">
        <v>1765</v>
      </c>
      <c r="N1099">
        <v>0</v>
      </c>
    </row>
    <row r="1100" spans="1:14">
      <c r="A1100">
        <v>1098</v>
      </c>
      <c r="B1100" t="s">
        <v>989</v>
      </c>
      <c r="C1100" t="s">
        <v>1636</v>
      </c>
      <c r="D1100" t="s">
        <v>1616</v>
      </c>
      <c r="E1100" t="s">
        <v>1308</v>
      </c>
      <c r="J1100" t="s">
        <v>1765</v>
      </c>
      <c r="N1100">
        <v>0</v>
      </c>
    </row>
    <row r="1101" spans="1:14">
      <c r="A1101">
        <v>1099</v>
      </c>
      <c r="B1101" t="s">
        <v>989</v>
      </c>
      <c r="C1101" t="s">
        <v>1636</v>
      </c>
      <c r="D1101" t="s">
        <v>1616</v>
      </c>
      <c r="E1101" t="s">
        <v>1308</v>
      </c>
      <c r="J1101" t="s">
        <v>1765</v>
      </c>
      <c r="N1101">
        <v>0</v>
      </c>
    </row>
    <row r="1102" spans="1:14">
      <c r="A1102">
        <v>1100</v>
      </c>
      <c r="B1102" t="s">
        <v>989</v>
      </c>
      <c r="C1102" t="s">
        <v>1636</v>
      </c>
      <c r="D1102" t="s">
        <v>1616</v>
      </c>
      <c r="E1102" t="s">
        <v>1308</v>
      </c>
      <c r="J1102" t="s">
        <v>1765</v>
      </c>
      <c r="N1102">
        <v>0</v>
      </c>
    </row>
    <row r="1103" spans="1:14">
      <c r="A1103">
        <v>1101</v>
      </c>
      <c r="B1103" t="s">
        <v>11</v>
      </c>
      <c r="C1103" t="s">
        <v>1636</v>
      </c>
      <c r="D1103" t="s">
        <v>1616</v>
      </c>
      <c r="E1103" t="s">
        <v>1308</v>
      </c>
      <c r="J1103" t="s">
        <v>1542</v>
      </c>
      <c r="N1103">
        <v>0</v>
      </c>
    </row>
    <row r="1104" spans="1:14">
      <c r="A1104">
        <v>1102</v>
      </c>
      <c r="B1104" t="s">
        <v>11</v>
      </c>
      <c r="C1104" t="s">
        <v>1636</v>
      </c>
      <c r="D1104" t="s">
        <v>1616</v>
      </c>
      <c r="E1104" t="s">
        <v>1308</v>
      </c>
      <c r="J1104" t="s">
        <v>1765</v>
      </c>
      <c r="N1104">
        <v>0</v>
      </c>
    </row>
    <row r="1105" spans="1:14">
      <c r="A1105">
        <v>1103</v>
      </c>
      <c r="B1105" t="s">
        <v>11</v>
      </c>
      <c r="C1105" t="s">
        <v>1636</v>
      </c>
      <c r="D1105" t="s">
        <v>1616</v>
      </c>
      <c r="E1105" t="s">
        <v>1308</v>
      </c>
      <c r="J1105" t="s">
        <v>1778</v>
      </c>
      <c r="N1105">
        <v>0</v>
      </c>
    </row>
    <row r="1106" spans="1:14">
      <c r="A1106">
        <v>1104</v>
      </c>
      <c r="B1106" t="s">
        <v>11</v>
      </c>
      <c r="C1106" t="s">
        <v>1636</v>
      </c>
      <c r="D1106" t="s">
        <v>1616</v>
      </c>
      <c r="E1106" t="s">
        <v>1308</v>
      </c>
      <c r="J1106" t="s">
        <v>1540</v>
      </c>
      <c r="N1106">
        <v>0</v>
      </c>
    </row>
    <row r="1107" spans="1:14">
      <c r="A1107">
        <v>1105</v>
      </c>
      <c r="B1107" t="s">
        <v>11</v>
      </c>
      <c r="C1107" t="s">
        <v>1636</v>
      </c>
      <c r="D1107" t="s">
        <v>1616</v>
      </c>
      <c r="E1107" t="s">
        <v>1308</v>
      </c>
      <c r="J1107" t="s">
        <v>1541</v>
      </c>
      <c r="N1107">
        <v>0</v>
      </c>
    </row>
    <row r="1108" spans="1:14">
      <c r="A1108">
        <v>1106</v>
      </c>
      <c r="B1108" t="s">
        <v>11</v>
      </c>
      <c r="C1108" t="s">
        <v>1628</v>
      </c>
      <c r="D1108" t="s">
        <v>1616</v>
      </c>
      <c r="E1108" t="s">
        <v>1308</v>
      </c>
      <c r="J1108" t="s">
        <v>1524</v>
      </c>
      <c r="N1108">
        <v>0</v>
      </c>
    </row>
    <row r="1109" spans="1:14">
      <c r="A1109">
        <v>1107</v>
      </c>
      <c r="B1109" t="s">
        <v>11</v>
      </c>
      <c r="C1109" t="s">
        <v>1628</v>
      </c>
      <c r="D1109" t="s">
        <v>1616</v>
      </c>
      <c r="E1109" t="s">
        <v>1308</v>
      </c>
      <c r="J1109" t="s">
        <v>1525</v>
      </c>
      <c r="N1109">
        <v>0</v>
      </c>
    </row>
    <row r="1110" spans="1:14">
      <c r="A1110">
        <v>1108</v>
      </c>
      <c r="B1110" t="s">
        <v>11</v>
      </c>
      <c r="C1110" t="s">
        <v>1644</v>
      </c>
      <c r="D1110" t="s">
        <v>1616</v>
      </c>
      <c r="E1110" t="s">
        <v>1308</v>
      </c>
      <c r="J1110" t="s">
        <v>1526</v>
      </c>
      <c r="N1110">
        <v>0</v>
      </c>
    </row>
    <row r="1111" spans="1:14">
      <c r="A1111">
        <v>1109</v>
      </c>
      <c r="B1111" t="s">
        <v>11</v>
      </c>
      <c r="C1111" t="s">
        <v>1644</v>
      </c>
      <c r="D1111" t="s">
        <v>1616</v>
      </c>
      <c r="E1111" t="s">
        <v>1308</v>
      </c>
      <c r="J1111" t="s">
        <v>1418</v>
      </c>
      <c r="N1111">
        <v>0</v>
      </c>
    </row>
    <row r="1112" spans="1:14">
      <c r="A1112">
        <v>1110</v>
      </c>
      <c r="B1112" t="s">
        <v>11</v>
      </c>
      <c r="C1112" t="s">
        <v>1644</v>
      </c>
      <c r="D1112" t="s">
        <v>1616</v>
      </c>
      <c r="E1112" t="s">
        <v>1308</v>
      </c>
      <c r="J1112" t="s">
        <v>1527</v>
      </c>
      <c r="N1112">
        <v>0</v>
      </c>
    </row>
    <row r="1113" spans="1:14">
      <c r="A1113">
        <v>1111</v>
      </c>
      <c r="B1113" t="s">
        <v>11</v>
      </c>
      <c r="C1113" t="s">
        <v>1644</v>
      </c>
      <c r="D1113" t="s">
        <v>1616</v>
      </c>
      <c r="E1113" t="s">
        <v>1308</v>
      </c>
      <c r="J1113" t="s">
        <v>1422</v>
      </c>
      <c r="N1113">
        <v>0</v>
      </c>
    </row>
    <row r="1114" spans="1:14">
      <c r="A1114">
        <v>1112</v>
      </c>
      <c r="B1114" t="s">
        <v>11</v>
      </c>
      <c r="C1114" t="s">
        <v>1644</v>
      </c>
      <c r="D1114" t="s">
        <v>1616</v>
      </c>
      <c r="E1114" t="s">
        <v>1308</v>
      </c>
      <c r="J1114" t="s">
        <v>1528</v>
      </c>
      <c r="N1114">
        <v>0</v>
      </c>
    </row>
    <row r="1115" spans="1:14">
      <c r="A1115">
        <v>1113</v>
      </c>
      <c r="B1115" t="s">
        <v>11</v>
      </c>
      <c r="C1115" t="s">
        <v>1644</v>
      </c>
      <c r="D1115" t="s">
        <v>1616</v>
      </c>
      <c r="E1115" t="s">
        <v>1308</v>
      </c>
      <c r="J1115" t="s">
        <v>1529</v>
      </c>
      <c r="N1115">
        <v>0</v>
      </c>
    </row>
    <row r="1116" spans="1:14">
      <c r="A1116">
        <v>1114</v>
      </c>
      <c r="B1116" t="s">
        <v>11</v>
      </c>
      <c r="C1116" t="s">
        <v>1644</v>
      </c>
      <c r="D1116" t="s">
        <v>1616</v>
      </c>
      <c r="E1116" t="s">
        <v>1308</v>
      </c>
      <c r="J1116" t="s">
        <v>1530</v>
      </c>
      <c r="N1116">
        <v>0</v>
      </c>
    </row>
    <row r="1117" spans="1:14">
      <c r="A1117">
        <v>1115</v>
      </c>
      <c r="B1117" t="s">
        <v>11</v>
      </c>
      <c r="C1117" t="s">
        <v>1644</v>
      </c>
      <c r="D1117" t="s">
        <v>1616</v>
      </c>
      <c r="E1117" t="s">
        <v>1308</v>
      </c>
      <c r="J1117" t="s">
        <v>1531</v>
      </c>
      <c r="N1117">
        <v>0</v>
      </c>
    </row>
    <row r="1118" spans="1:14">
      <c r="A1118">
        <v>1116</v>
      </c>
      <c r="B1118" t="s">
        <v>11</v>
      </c>
      <c r="C1118" t="s">
        <v>1644</v>
      </c>
      <c r="D1118" t="s">
        <v>1616</v>
      </c>
      <c r="E1118" t="s">
        <v>1308</v>
      </c>
      <c r="J1118" t="s">
        <v>1422</v>
      </c>
      <c r="N1118">
        <v>0</v>
      </c>
    </row>
    <row r="1119" spans="1:14">
      <c r="A1119">
        <v>1117</v>
      </c>
      <c r="B1119" t="s">
        <v>11</v>
      </c>
      <c r="C1119" t="s">
        <v>1644</v>
      </c>
      <c r="D1119" t="s">
        <v>1616</v>
      </c>
      <c r="E1119" t="s">
        <v>1308</v>
      </c>
      <c r="G1119" t="s">
        <v>16</v>
      </c>
      <c r="J1119" t="s">
        <v>1422</v>
      </c>
      <c r="N1119">
        <v>0</v>
      </c>
    </row>
    <row r="1120" spans="1:14">
      <c r="A1120">
        <v>1118</v>
      </c>
      <c r="B1120" t="s">
        <v>11</v>
      </c>
      <c r="C1120" t="s">
        <v>1644</v>
      </c>
      <c r="D1120" t="s">
        <v>1616</v>
      </c>
      <c r="E1120" t="s">
        <v>1308</v>
      </c>
      <c r="J1120" t="s">
        <v>1422</v>
      </c>
      <c r="N1120">
        <v>0</v>
      </c>
    </row>
    <row r="1121" spans="1:14">
      <c r="A1121">
        <v>1119</v>
      </c>
      <c r="B1121" t="s">
        <v>11</v>
      </c>
      <c r="C1121" t="s">
        <v>1644</v>
      </c>
      <c r="D1121" t="s">
        <v>1616</v>
      </c>
      <c r="E1121" t="s">
        <v>1308</v>
      </c>
      <c r="J1121" t="s">
        <v>1422</v>
      </c>
      <c r="N1121">
        <v>0</v>
      </c>
    </row>
    <row r="1122" spans="1:14">
      <c r="A1122">
        <v>1120</v>
      </c>
      <c r="B1122" t="s">
        <v>11</v>
      </c>
      <c r="C1122" t="s">
        <v>1637</v>
      </c>
      <c r="D1122" t="s">
        <v>1616</v>
      </c>
      <c r="E1122" t="s">
        <v>1308</v>
      </c>
      <c r="J1122" t="s">
        <v>1422</v>
      </c>
      <c r="N1122">
        <v>0</v>
      </c>
    </row>
    <row r="1123" spans="1:14">
      <c r="A1123">
        <v>1121</v>
      </c>
      <c r="B1123" t="s">
        <v>1015</v>
      </c>
      <c r="C1123" t="s">
        <v>1637</v>
      </c>
      <c r="D1123" t="s">
        <v>1616</v>
      </c>
      <c r="E1123" t="s">
        <v>1308</v>
      </c>
      <c r="J1123" t="s">
        <v>1413</v>
      </c>
      <c r="N1123">
        <v>0</v>
      </c>
    </row>
    <row r="1124" spans="1:14">
      <c r="A1124">
        <v>1122</v>
      </c>
      <c r="B1124" t="s">
        <v>1015</v>
      </c>
      <c r="C1124" t="s">
        <v>1637</v>
      </c>
      <c r="D1124" t="s">
        <v>1616</v>
      </c>
      <c r="E1124" t="s">
        <v>1308</v>
      </c>
      <c r="G1124" t="s">
        <v>16</v>
      </c>
      <c r="J1124" t="s">
        <v>1422</v>
      </c>
      <c r="N1124">
        <v>0</v>
      </c>
    </row>
    <row r="1125" spans="1:14">
      <c r="A1125">
        <v>1123</v>
      </c>
      <c r="B1125" t="s">
        <v>1015</v>
      </c>
      <c r="C1125" t="s">
        <v>1637</v>
      </c>
      <c r="D1125" t="s">
        <v>1616</v>
      </c>
      <c r="E1125" t="s">
        <v>1308</v>
      </c>
      <c r="J1125" t="s">
        <v>1422</v>
      </c>
      <c r="N1125">
        <v>0</v>
      </c>
    </row>
    <row r="1126" spans="1:14">
      <c r="A1126">
        <v>1124</v>
      </c>
      <c r="B1126" t="s">
        <v>1015</v>
      </c>
      <c r="C1126" t="s">
        <v>1644</v>
      </c>
      <c r="D1126" t="s">
        <v>1616</v>
      </c>
      <c r="E1126" t="s">
        <v>1308</v>
      </c>
      <c r="J1126" t="s">
        <v>1779</v>
      </c>
      <c r="N1126">
        <v>0</v>
      </c>
    </row>
    <row r="1127" spans="1:14">
      <c r="A1127">
        <v>1125</v>
      </c>
      <c r="B1127" t="s">
        <v>1015</v>
      </c>
      <c r="C1127" t="s">
        <v>1637</v>
      </c>
      <c r="D1127" t="s">
        <v>1616</v>
      </c>
      <c r="E1127" t="s">
        <v>1308</v>
      </c>
      <c r="J1127" t="s">
        <v>1780</v>
      </c>
      <c r="N1127">
        <v>0</v>
      </c>
    </row>
    <row r="1128" spans="1:14">
      <c r="A1128">
        <v>1126</v>
      </c>
      <c r="B1128" t="s">
        <v>1015</v>
      </c>
      <c r="C1128" t="s">
        <v>1637</v>
      </c>
      <c r="D1128" t="s">
        <v>1616</v>
      </c>
      <c r="E1128" t="s">
        <v>1308</v>
      </c>
      <c r="J1128" t="s">
        <v>1422</v>
      </c>
      <c r="N1128">
        <v>0</v>
      </c>
    </row>
    <row r="1129" spans="1:14">
      <c r="A1129">
        <v>1127</v>
      </c>
      <c r="B1129" t="s">
        <v>1015</v>
      </c>
      <c r="C1129" t="s">
        <v>1637</v>
      </c>
      <c r="D1129" t="s">
        <v>1616</v>
      </c>
      <c r="E1129" t="s">
        <v>1308</v>
      </c>
      <c r="J1129" t="s">
        <v>1781</v>
      </c>
      <c r="N1129">
        <v>0</v>
      </c>
    </row>
    <row r="1130" spans="1:14">
      <c r="A1130">
        <v>1128</v>
      </c>
      <c r="B1130" t="s">
        <v>1015</v>
      </c>
      <c r="C1130" t="s">
        <v>1637</v>
      </c>
      <c r="D1130" t="s">
        <v>1616</v>
      </c>
      <c r="E1130" t="s">
        <v>1308</v>
      </c>
      <c r="J1130" t="s">
        <v>1478</v>
      </c>
      <c r="N1130">
        <v>0</v>
      </c>
    </row>
    <row r="1131" spans="1:14">
      <c r="A1131">
        <v>1129</v>
      </c>
      <c r="B1131" t="s">
        <v>1015</v>
      </c>
      <c r="C1131" t="s">
        <v>1637</v>
      </c>
      <c r="D1131" t="s">
        <v>1616</v>
      </c>
      <c r="E1131" t="s">
        <v>1308</v>
      </c>
      <c r="J1131" t="s">
        <v>1479</v>
      </c>
      <c r="N1131">
        <v>0</v>
      </c>
    </row>
    <row r="1132" spans="1:14">
      <c r="A1132">
        <v>1130</v>
      </c>
      <c r="B1132" t="s">
        <v>1015</v>
      </c>
      <c r="C1132" t="s">
        <v>1645</v>
      </c>
      <c r="D1132" t="s">
        <v>1616</v>
      </c>
      <c r="E1132" t="s">
        <v>1308</v>
      </c>
      <c r="J1132" t="s">
        <v>1481</v>
      </c>
      <c r="N1132">
        <v>0</v>
      </c>
    </row>
    <row r="1133" spans="1:14">
      <c r="A1133">
        <v>1131</v>
      </c>
      <c r="B1133" t="s">
        <v>1015</v>
      </c>
      <c r="C1133" t="s">
        <v>1645</v>
      </c>
      <c r="D1133" t="s">
        <v>1616</v>
      </c>
      <c r="E1133" t="s">
        <v>1308</v>
      </c>
      <c r="J1133" t="s">
        <v>1424</v>
      </c>
      <c r="N1133">
        <v>0</v>
      </c>
    </row>
    <row r="1134" spans="1:14">
      <c r="A1134">
        <v>1132</v>
      </c>
      <c r="B1134" t="s">
        <v>1015</v>
      </c>
      <c r="C1134" t="s">
        <v>1645</v>
      </c>
      <c r="D1134" t="s">
        <v>1616</v>
      </c>
      <c r="E1134" t="s">
        <v>1308</v>
      </c>
      <c r="J1134" t="s">
        <v>1482</v>
      </c>
      <c r="N1134">
        <v>0</v>
      </c>
    </row>
    <row r="1135" spans="1:14">
      <c r="A1135">
        <v>1133</v>
      </c>
      <c r="B1135" t="s">
        <v>1015</v>
      </c>
      <c r="C1135" t="s">
        <v>1646</v>
      </c>
      <c r="D1135" t="s">
        <v>1616</v>
      </c>
      <c r="E1135" t="s">
        <v>1308</v>
      </c>
      <c r="J1135" t="s">
        <v>1494</v>
      </c>
      <c r="N1135">
        <v>0</v>
      </c>
    </row>
    <row r="1136" spans="1:14">
      <c r="A1136">
        <v>1134</v>
      </c>
      <c r="B1136" t="s">
        <v>1015</v>
      </c>
      <c r="C1136" t="s">
        <v>1646</v>
      </c>
      <c r="D1136" t="s">
        <v>1616</v>
      </c>
      <c r="E1136" t="s">
        <v>1308</v>
      </c>
      <c r="J1136" t="s">
        <v>1495</v>
      </c>
      <c r="N1136">
        <v>0</v>
      </c>
    </row>
    <row r="1137" spans="1:14">
      <c r="A1137">
        <v>1135</v>
      </c>
      <c r="B1137" t="s">
        <v>1015</v>
      </c>
      <c r="C1137" t="s">
        <v>1639</v>
      </c>
      <c r="D1137" t="s">
        <v>1616</v>
      </c>
      <c r="E1137" t="s">
        <v>1308</v>
      </c>
      <c r="G1137" t="s">
        <v>16</v>
      </c>
      <c r="J1137" t="s">
        <v>1412</v>
      </c>
      <c r="N1137">
        <v>0</v>
      </c>
    </row>
    <row r="1138" spans="1:14">
      <c r="A1138">
        <v>1136</v>
      </c>
      <c r="B1138" t="s">
        <v>652</v>
      </c>
      <c r="C1138" t="s">
        <v>1646</v>
      </c>
      <c r="D1138" t="s">
        <v>1616</v>
      </c>
      <c r="E1138" t="s">
        <v>1308</v>
      </c>
      <c r="G1138" t="s">
        <v>16</v>
      </c>
      <c r="J1138" t="s">
        <v>1499</v>
      </c>
      <c r="N1138">
        <v>0</v>
      </c>
    </row>
    <row r="1139" spans="1:14">
      <c r="A1139">
        <v>1137</v>
      </c>
      <c r="B1139" t="s">
        <v>652</v>
      </c>
      <c r="C1139" t="s">
        <v>1646</v>
      </c>
      <c r="D1139" t="s">
        <v>1616</v>
      </c>
      <c r="E1139" t="s">
        <v>1308</v>
      </c>
      <c r="J1139" t="s">
        <v>1568</v>
      </c>
      <c r="N1139">
        <v>0</v>
      </c>
    </row>
    <row r="1140" spans="1:14">
      <c r="A1140">
        <v>1138</v>
      </c>
      <c r="B1140" t="s">
        <v>652</v>
      </c>
      <c r="C1140" t="s">
        <v>1640</v>
      </c>
      <c r="D1140" t="s">
        <v>1616</v>
      </c>
      <c r="E1140" t="s">
        <v>1308</v>
      </c>
      <c r="J1140" t="s">
        <v>1330</v>
      </c>
      <c r="N1140">
        <v>0</v>
      </c>
    </row>
    <row r="1141" spans="1:14">
      <c r="A1141">
        <v>1139</v>
      </c>
      <c r="B1141" t="s">
        <v>652</v>
      </c>
      <c r="C1141" t="s">
        <v>1646</v>
      </c>
      <c r="D1141" t="s">
        <v>1616</v>
      </c>
      <c r="E1141" t="s">
        <v>1308</v>
      </c>
      <c r="G1141" t="s">
        <v>16</v>
      </c>
      <c r="J1141" t="s">
        <v>1569</v>
      </c>
      <c r="N1141">
        <v>0</v>
      </c>
    </row>
    <row r="1142" spans="1:14">
      <c r="A1142">
        <v>1140</v>
      </c>
      <c r="B1142" t="s">
        <v>652</v>
      </c>
      <c r="C1142" t="s">
        <v>1640</v>
      </c>
      <c r="D1142" t="s">
        <v>1616</v>
      </c>
      <c r="E1142" t="s">
        <v>1308</v>
      </c>
      <c r="J1142" t="s">
        <v>1331</v>
      </c>
      <c r="N1142">
        <v>0</v>
      </c>
    </row>
    <row r="1143" spans="1:14">
      <c r="A1143">
        <v>1141</v>
      </c>
      <c r="B1143" t="s">
        <v>652</v>
      </c>
      <c r="C1143" t="s">
        <v>1641</v>
      </c>
      <c r="D1143" t="s">
        <v>1616</v>
      </c>
      <c r="E1143" t="s">
        <v>1308</v>
      </c>
      <c r="G1143" t="s">
        <v>16</v>
      </c>
      <c r="J1143" t="s">
        <v>1410</v>
      </c>
      <c r="N1143">
        <v>0</v>
      </c>
    </row>
    <row r="1144" spans="1:14">
      <c r="A1144">
        <v>1142</v>
      </c>
      <c r="B1144" t="s">
        <v>652</v>
      </c>
      <c r="C1144" t="s">
        <v>1641</v>
      </c>
      <c r="D1144" t="s">
        <v>1616</v>
      </c>
      <c r="E1144" t="s">
        <v>1308</v>
      </c>
      <c r="J1144" t="s">
        <v>1782</v>
      </c>
      <c r="N1144">
        <v>0</v>
      </c>
    </row>
    <row r="1145" spans="1:14">
      <c r="A1145">
        <v>1143</v>
      </c>
      <c r="B1145" t="s">
        <v>652</v>
      </c>
      <c r="C1145" t="s">
        <v>1641</v>
      </c>
      <c r="D1145" t="s">
        <v>1616</v>
      </c>
      <c r="E1145" t="s">
        <v>1308</v>
      </c>
      <c r="J1145" t="s">
        <v>1338</v>
      </c>
      <c r="N1145">
        <v>0</v>
      </c>
    </row>
    <row r="1146" spans="1:14">
      <c r="A1146">
        <v>1144</v>
      </c>
      <c r="B1146" t="s">
        <v>652</v>
      </c>
      <c r="C1146" t="s">
        <v>1641</v>
      </c>
      <c r="D1146" t="s">
        <v>1616</v>
      </c>
      <c r="E1146" t="s">
        <v>1308</v>
      </c>
      <c r="J1146" t="s">
        <v>1339</v>
      </c>
      <c r="N1146">
        <v>0</v>
      </c>
    </row>
    <row r="1147" spans="1:14">
      <c r="A1147">
        <v>1145</v>
      </c>
      <c r="B1147" t="s">
        <v>652</v>
      </c>
      <c r="C1147" t="s">
        <v>1641</v>
      </c>
      <c r="D1147" t="s">
        <v>1616</v>
      </c>
      <c r="E1147" t="s">
        <v>1308</v>
      </c>
      <c r="J1147" t="s">
        <v>1783</v>
      </c>
      <c r="N1147">
        <v>0</v>
      </c>
    </row>
    <row r="1148" spans="1:14">
      <c r="A1148">
        <v>1146</v>
      </c>
      <c r="B1148" t="s">
        <v>652</v>
      </c>
      <c r="C1148" t="s">
        <v>1642</v>
      </c>
      <c r="D1148" t="s">
        <v>1616</v>
      </c>
      <c r="E1148" t="s">
        <v>1308</v>
      </c>
      <c r="J1148" t="s">
        <v>1784</v>
      </c>
      <c r="N1148">
        <v>0</v>
      </c>
    </row>
    <row r="1149" spans="1:14">
      <c r="A1149">
        <v>1147</v>
      </c>
      <c r="B1149" t="s">
        <v>652</v>
      </c>
      <c r="C1149" t="s">
        <v>1642</v>
      </c>
      <c r="D1149" t="s">
        <v>1616</v>
      </c>
      <c r="E1149" t="s">
        <v>1308</v>
      </c>
      <c r="G1149" t="s">
        <v>16</v>
      </c>
      <c r="J1149" t="s">
        <v>1382</v>
      </c>
      <c r="N1149">
        <v>0</v>
      </c>
    </row>
    <row r="1150" spans="1:14">
      <c r="A1150">
        <v>1148</v>
      </c>
      <c r="B1150" t="s">
        <v>652</v>
      </c>
      <c r="C1150" t="s">
        <v>1647</v>
      </c>
      <c r="D1150" t="s">
        <v>1616</v>
      </c>
      <c r="E1150" t="s">
        <v>1308</v>
      </c>
      <c r="J1150" t="s">
        <v>1372</v>
      </c>
      <c r="N1150">
        <v>0</v>
      </c>
    </row>
    <row r="1151" spans="1:14">
      <c r="A1151">
        <v>1149</v>
      </c>
      <c r="B1151" t="s">
        <v>652</v>
      </c>
      <c r="C1151" t="s">
        <v>1642</v>
      </c>
      <c r="D1151" t="s">
        <v>1616</v>
      </c>
      <c r="E1151" t="s">
        <v>1308</v>
      </c>
      <c r="G1151" t="s">
        <v>16</v>
      </c>
      <c r="J1151" t="s">
        <v>1382</v>
      </c>
      <c r="N1151">
        <v>0</v>
      </c>
    </row>
    <row r="1152" spans="1:14">
      <c r="A1152">
        <v>1150</v>
      </c>
      <c r="B1152" t="s">
        <v>652</v>
      </c>
      <c r="C1152" t="s">
        <v>1631</v>
      </c>
      <c r="D1152" t="s">
        <v>1616</v>
      </c>
      <c r="E1152" t="s">
        <v>1308</v>
      </c>
      <c r="J1152" t="s">
        <v>1368</v>
      </c>
      <c r="N1152">
        <v>0</v>
      </c>
    </row>
    <row r="1153" spans="1:14">
      <c r="A1153">
        <v>1151</v>
      </c>
      <c r="B1153" t="s">
        <v>652</v>
      </c>
      <c r="C1153" t="s">
        <v>1631</v>
      </c>
      <c r="D1153" t="s">
        <v>1616</v>
      </c>
      <c r="E1153" t="s">
        <v>1308</v>
      </c>
      <c r="J1153" t="s">
        <v>1367</v>
      </c>
      <c r="N1153">
        <v>0</v>
      </c>
    </row>
    <row r="1154" spans="1:14">
      <c r="A1154">
        <v>1152</v>
      </c>
      <c r="B1154" t="s">
        <v>652</v>
      </c>
      <c r="C1154" t="s">
        <v>1631</v>
      </c>
      <c r="D1154" t="s">
        <v>1616</v>
      </c>
      <c r="E1154" t="s">
        <v>1308</v>
      </c>
      <c r="G1154" t="s">
        <v>16</v>
      </c>
      <c r="J1154" t="s">
        <v>1366</v>
      </c>
      <c r="N1154">
        <v>0</v>
      </c>
    </row>
    <row r="1155" spans="1:14">
      <c r="A1155">
        <v>1153</v>
      </c>
      <c r="B1155" t="s">
        <v>652</v>
      </c>
      <c r="C1155" t="s">
        <v>1630</v>
      </c>
      <c r="D1155" t="s">
        <v>1616</v>
      </c>
      <c r="E1155" t="s">
        <v>1308</v>
      </c>
      <c r="G1155" t="s">
        <v>122</v>
      </c>
      <c r="J1155" t="s">
        <v>1754</v>
      </c>
      <c r="N1155">
        <v>0</v>
      </c>
    </row>
    <row r="1156" spans="1:14">
      <c r="A1156">
        <v>1154</v>
      </c>
      <c r="B1156" t="s">
        <v>652</v>
      </c>
      <c r="C1156" t="s">
        <v>1631</v>
      </c>
      <c r="D1156" t="s">
        <v>1616</v>
      </c>
      <c r="E1156" t="s">
        <v>1308</v>
      </c>
      <c r="G1156" t="s">
        <v>122</v>
      </c>
      <c r="J1156" t="s">
        <v>1766</v>
      </c>
      <c r="N1156">
        <v>0</v>
      </c>
    </row>
    <row r="1157" spans="1:14">
      <c r="A1157">
        <v>1155</v>
      </c>
      <c r="B1157" t="s">
        <v>652</v>
      </c>
      <c r="C1157" t="s">
        <v>1631</v>
      </c>
      <c r="D1157" t="s">
        <v>1616</v>
      </c>
      <c r="E1157" t="s">
        <v>1308</v>
      </c>
      <c r="J1157" t="s">
        <v>1573</v>
      </c>
      <c r="N1157">
        <v>0</v>
      </c>
    </row>
    <row r="1158" spans="1:14">
      <c r="A1158">
        <v>1156</v>
      </c>
      <c r="B1158" t="s">
        <v>652</v>
      </c>
      <c r="C1158" t="s">
        <v>1647</v>
      </c>
      <c r="D1158" t="s">
        <v>1616</v>
      </c>
      <c r="E1158" t="s">
        <v>1308</v>
      </c>
      <c r="J1158" t="s">
        <v>1575</v>
      </c>
      <c r="N1158">
        <v>0</v>
      </c>
    </row>
    <row r="1159" spans="1:14">
      <c r="A1159">
        <v>1157</v>
      </c>
      <c r="B1159" t="s">
        <v>989</v>
      </c>
      <c r="C1159" t="s">
        <v>1631</v>
      </c>
      <c r="D1159" t="s">
        <v>1616</v>
      </c>
      <c r="E1159" t="s">
        <v>1308</v>
      </c>
      <c r="G1159" t="s">
        <v>122</v>
      </c>
      <c r="J1159" t="s">
        <v>1766</v>
      </c>
      <c r="N1159">
        <v>0</v>
      </c>
    </row>
    <row r="1160" spans="1:14">
      <c r="A1160">
        <v>1158</v>
      </c>
      <c r="B1160" t="s">
        <v>989</v>
      </c>
      <c r="C1160" t="s">
        <v>1647</v>
      </c>
      <c r="D1160" t="s">
        <v>1616</v>
      </c>
      <c r="E1160" t="s">
        <v>1308</v>
      </c>
      <c r="J1160" t="s">
        <v>1785</v>
      </c>
      <c r="N1160">
        <v>0</v>
      </c>
    </row>
    <row r="1161" spans="1:14">
      <c r="A1161">
        <v>1159</v>
      </c>
      <c r="B1161" t="s">
        <v>989</v>
      </c>
      <c r="C1161" t="s">
        <v>1631</v>
      </c>
      <c r="D1161" t="s">
        <v>1616</v>
      </c>
      <c r="E1161" t="s">
        <v>1308</v>
      </c>
      <c r="G1161" t="s">
        <v>122</v>
      </c>
      <c r="J1161" t="s">
        <v>1766</v>
      </c>
      <c r="N1161">
        <v>-1</v>
      </c>
    </row>
    <row r="1162" spans="1:14">
      <c r="A1162">
        <v>1160</v>
      </c>
      <c r="B1162" t="s">
        <v>989</v>
      </c>
      <c r="C1162" t="s">
        <v>1631</v>
      </c>
      <c r="D1162" t="s">
        <v>1616</v>
      </c>
      <c r="E1162" t="s">
        <v>1308</v>
      </c>
      <c r="G1162" t="s">
        <v>122</v>
      </c>
      <c r="J1162" t="s">
        <v>1766</v>
      </c>
      <c r="N1162">
        <v>0</v>
      </c>
    </row>
    <row r="1163" spans="1:14">
      <c r="A1163">
        <v>1161</v>
      </c>
      <c r="B1163" t="s">
        <v>989</v>
      </c>
      <c r="C1163" t="s">
        <v>1643</v>
      </c>
      <c r="D1163" t="s">
        <v>1616</v>
      </c>
      <c r="E1163" t="s">
        <v>1308</v>
      </c>
      <c r="G1163" t="s">
        <v>122</v>
      </c>
      <c r="J1163" t="s">
        <v>1766</v>
      </c>
      <c r="N1163">
        <v>0</v>
      </c>
    </row>
    <row r="1164" spans="1:14">
      <c r="A1164">
        <v>1162</v>
      </c>
      <c r="B1164" t="s">
        <v>989</v>
      </c>
      <c r="C1164" t="s">
        <v>1643</v>
      </c>
      <c r="D1164" t="s">
        <v>1616</v>
      </c>
      <c r="E1164" t="s">
        <v>1308</v>
      </c>
      <c r="J1164" t="s">
        <v>1786</v>
      </c>
      <c r="N1164">
        <v>0</v>
      </c>
    </row>
    <row r="1165" spans="1:14">
      <c r="A1165">
        <v>1163</v>
      </c>
      <c r="B1165" t="s">
        <v>989</v>
      </c>
      <c r="C1165" t="s">
        <v>1643</v>
      </c>
      <c r="D1165" t="s">
        <v>1616</v>
      </c>
      <c r="E1165" t="s">
        <v>1308</v>
      </c>
      <c r="J1165" t="s">
        <v>1787</v>
      </c>
      <c r="N1165">
        <v>0</v>
      </c>
    </row>
    <row r="1166" spans="1:14">
      <c r="A1166">
        <v>1164</v>
      </c>
      <c r="B1166" t="s">
        <v>989</v>
      </c>
      <c r="C1166" t="s">
        <v>1643</v>
      </c>
      <c r="D1166" t="s">
        <v>1616</v>
      </c>
      <c r="E1166" t="s">
        <v>1308</v>
      </c>
      <c r="G1166" t="s">
        <v>16</v>
      </c>
      <c r="J1166" t="s">
        <v>1788</v>
      </c>
      <c r="N1166">
        <v>0</v>
      </c>
    </row>
    <row r="1167" spans="1:14">
      <c r="A1167">
        <v>1165</v>
      </c>
      <c r="B1167" t="s">
        <v>989</v>
      </c>
      <c r="C1167" t="s">
        <v>1636</v>
      </c>
      <c r="D1167" t="s">
        <v>1616</v>
      </c>
      <c r="E1167" t="s">
        <v>1308</v>
      </c>
      <c r="G1167" t="s">
        <v>16</v>
      </c>
      <c r="J1167" t="s">
        <v>1789</v>
      </c>
      <c r="N1167">
        <v>0</v>
      </c>
    </row>
    <row r="1168" spans="1:14">
      <c r="A1168">
        <v>1166</v>
      </c>
      <c r="B1168" t="s">
        <v>989</v>
      </c>
      <c r="C1168" t="s">
        <v>1636</v>
      </c>
      <c r="D1168" t="s">
        <v>1616</v>
      </c>
      <c r="E1168" t="s">
        <v>1308</v>
      </c>
      <c r="G1168" t="s">
        <v>16</v>
      </c>
      <c r="J1168" t="s">
        <v>1790</v>
      </c>
      <c r="N1168">
        <v>0</v>
      </c>
    </row>
    <row r="1169" spans="1:14">
      <c r="A1169">
        <v>1167</v>
      </c>
      <c r="B1169" t="s">
        <v>989</v>
      </c>
      <c r="C1169" t="s">
        <v>1636</v>
      </c>
      <c r="D1169" t="s">
        <v>1616</v>
      </c>
      <c r="E1169" t="s">
        <v>1308</v>
      </c>
      <c r="J1169" t="s">
        <v>1790</v>
      </c>
      <c r="N1169">
        <v>0</v>
      </c>
    </row>
    <row r="1170" spans="1:14">
      <c r="A1170">
        <v>1168</v>
      </c>
      <c r="B1170" t="s">
        <v>11</v>
      </c>
      <c r="C1170" t="s">
        <v>1636</v>
      </c>
      <c r="D1170" t="s">
        <v>1616</v>
      </c>
      <c r="E1170" t="s">
        <v>1308</v>
      </c>
      <c r="J1170" t="s">
        <v>1538</v>
      </c>
      <c r="N1170">
        <v>0</v>
      </c>
    </row>
    <row r="1171" spans="1:14">
      <c r="A1171">
        <v>1169</v>
      </c>
      <c r="B1171" t="s">
        <v>11</v>
      </c>
      <c r="C1171" t="s">
        <v>1648</v>
      </c>
      <c r="D1171" t="s">
        <v>1616</v>
      </c>
      <c r="E1171" t="s">
        <v>1308</v>
      </c>
      <c r="J1171" t="s">
        <v>1534</v>
      </c>
      <c r="N1171">
        <v>0</v>
      </c>
    </row>
    <row r="1172" spans="1:14">
      <c r="A1172">
        <v>1170</v>
      </c>
      <c r="B1172" t="s">
        <v>11</v>
      </c>
      <c r="C1172" t="s">
        <v>1648</v>
      </c>
      <c r="D1172" t="s">
        <v>1616</v>
      </c>
      <c r="E1172" t="s">
        <v>1308</v>
      </c>
      <c r="J1172" t="s">
        <v>1791</v>
      </c>
      <c r="N1172">
        <v>0</v>
      </c>
    </row>
    <row r="1173" spans="1:14">
      <c r="A1173">
        <v>1171</v>
      </c>
      <c r="B1173" t="s">
        <v>11</v>
      </c>
      <c r="C1173" t="s">
        <v>1648</v>
      </c>
      <c r="D1173" t="s">
        <v>1616</v>
      </c>
      <c r="E1173" t="s">
        <v>1308</v>
      </c>
      <c r="J1173" t="s">
        <v>1791</v>
      </c>
      <c r="N1173">
        <v>0</v>
      </c>
    </row>
    <row r="1174" spans="1:14">
      <c r="A1174">
        <v>1172</v>
      </c>
      <c r="B1174" t="s">
        <v>11</v>
      </c>
      <c r="C1174" t="s">
        <v>1648</v>
      </c>
      <c r="D1174" t="s">
        <v>1616</v>
      </c>
      <c r="E1174" t="s">
        <v>1308</v>
      </c>
      <c r="J1174" t="s">
        <v>1791</v>
      </c>
      <c r="N1174">
        <v>0</v>
      </c>
    </row>
    <row r="1175" spans="1:14">
      <c r="A1175">
        <v>1173</v>
      </c>
      <c r="B1175" t="s">
        <v>11</v>
      </c>
      <c r="C1175" t="s">
        <v>1648</v>
      </c>
      <c r="D1175" t="s">
        <v>1616</v>
      </c>
      <c r="E1175" t="s">
        <v>1308</v>
      </c>
      <c r="J1175" t="s">
        <v>1532</v>
      </c>
      <c r="N1175">
        <v>0</v>
      </c>
    </row>
    <row r="1176" spans="1:14">
      <c r="A1176">
        <v>1174</v>
      </c>
      <c r="B1176" t="s">
        <v>11</v>
      </c>
      <c r="C1176" t="s">
        <v>1648</v>
      </c>
      <c r="D1176" t="s">
        <v>1616</v>
      </c>
      <c r="E1176" t="s">
        <v>1308</v>
      </c>
      <c r="J1176" t="s">
        <v>1791</v>
      </c>
      <c r="N1176">
        <v>0</v>
      </c>
    </row>
    <row r="1177" spans="1:14">
      <c r="A1177">
        <v>1175</v>
      </c>
      <c r="B1177" t="s">
        <v>11</v>
      </c>
      <c r="C1177" t="s">
        <v>1644</v>
      </c>
      <c r="D1177" t="s">
        <v>1616</v>
      </c>
      <c r="E1177" t="s">
        <v>1308</v>
      </c>
      <c r="J1177" t="s">
        <v>1791</v>
      </c>
      <c r="N1177">
        <v>0</v>
      </c>
    </row>
    <row r="1178" spans="1:14">
      <c r="A1178">
        <v>1176</v>
      </c>
      <c r="B1178" t="s">
        <v>11</v>
      </c>
      <c r="C1178" t="s">
        <v>1645</v>
      </c>
      <c r="D1178" t="s">
        <v>1616</v>
      </c>
      <c r="E1178" t="s">
        <v>1308</v>
      </c>
      <c r="J1178" t="s">
        <v>1791</v>
      </c>
      <c r="N1178">
        <v>0</v>
      </c>
    </row>
    <row r="1179" spans="1:14">
      <c r="A1179">
        <v>1177</v>
      </c>
      <c r="B1179" t="s">
        <v>11</v>
      </c>
      <c r="C1179" t="s">
        <v>1645</v>
      </c>
      <c r="D1179" t="s">
        <v>1616</v>
      </c>
      <c r="E1179" t="s">
        <v>1308</v>
      </c>
      <c r="J1179" t="s">
        <v>1791</v>
      </c>
      <c r="N1179">
        <v>0</v>
      </c>
    </row>
    <row r="1180" spans="1:14">
      <c r="A1180">
        <v>1178</v>
      </c>
      <c r="B1180" t="s">
        <v>1015</v>
      </c>
      <c r="C1180" t="s">
        <v>1645</v>
      </c>
      <c r="D1180" t="s">
        <v>1616</v>
      </c>
      <c r="E1180" t="s">
        <v>1308</v>
      </c>
      <c r="J1180" t="s">
        <v>1792</v>
      </c>
      <c r="N1180">
        <v>0</v>
      </c>
    </row>
    <row r="1181" spans="1:14">
      <c r="A1181">
        <v>1179</v>
      </c>
      <c r="B1181" t="s">
        <v>989</v>
      </c>
      <c r="C1181" t="s">
        <v>1636</v>
      </c>
      <c r="D1181" t="s">
        <v>1616</v>
      </c>
      <c r="E1181" t="s">
        <v>1308</v>
      </c>
      <c r="J1181" t="s">
        <v>1790</v>
      </c>
      <c r="N1181">
        <v>0</v>
      </c>
    </row>
    <row r="1182" spans="1:14">
      <c r="A1182">
        <v>1180</v>
      </c>
      <c r="B1182" t="s">
        <v>1015</v>
      </c>
      <c r="C1182" t="s">
        <v>1645</v>
      </c>
      <c r="D1182" t="s">
        <v>1616</v>
      </c>
      <c r="E1182" t="s">
        <v>1308</v>
      </c>
      <c r="J1182" t="s">
        <v>1422</v>
      </c>
      <c r="N1182">
        <v>0</v>
      </c>
    </row>
    <row r="1183" spans="1:14">
      <c r="A1183">
        <v>1181</v>
      </c>
      <c r="B1183" t="s">
        <v>1015</v>
      </c>
      <c r="C1183" t="s">
        <v>1645</v>
      </c>
      <c r="D1183" t="s">
        <v>1616</v>
      </c>
      <c r="E1183" t="s">
        <v>1308</v>
      </c>
      <c r="J1183" t="s">
        <v>1483</v>
      </c>
      <c r="N1183">
        <v>0</v>
      </c>
    </row>
    <row r="1184" spans="1:14">
      <c r="A1184">
        <v>1182</v>
      </c>
      <c r="B1184" t="s">
        <v>1015</v>
      </c>
      <c r="C1184" t="s">
        <v>1645</v>
      </c>
      <c r="D1184" t="s">
        <v>1616</v>
      </c>
      <c r="E1184" t="s">
        <v>1308</v>
      </c>
      <c r="J1184" t="s">
        <v>1484</v>
      </c>
      <c r="N1184">
        <v>0</v>
      </c>
    </row>
    <row r="1185" spans="1:14">
      <c r="A1185">
        <v>1183</v>
      </c>
      <c r="B1185" t="s">
        <v>1015</v>
      </c>
      <c r="C1185" t="s">
        <v>1645</v>
      </c>
      <c r="D1185" t="s">
        <v>1616</v>
      </c>
      <c r="E1185" t="s">
        <v>1308</v>
      </c>
      <c r="J1185" t="s">
        <v>1793</v>
      </c>
      <c r="N1185">
        <v>0</v>
      </c>
    </row>
    <row r="1186" spans="1:14">
      <c r="A1186">
        <v>1184</v>
      </c>
      <c r="B1186" t="s">
        <v>1015</v>
      </c>
      <c r="C1186" t="s">
        <v>1646</v>
      </c>
      <c r="D1186" t="s">
        <v>1616</v>
      </c>
      <c r="E1186" t="s">
        <v>1308</v>
      </c>
      <c r="J1186" t="s">
        <v>1794</v>
      </c>
      <c r="N1186">
        <v>0</v>
      </c>
    </row>
    <row r="1187" spans="1:14">
      <c r="A1187">
        <v>1185</v>
      </c>
      <c r="B1187" t="s">
        <v>1015</v>
      </c>
      <c r="C1187" t="s">
        <v>1646</v>
      </c>
      <c r="D1187" t="s">
        <v>1616</v>
      </c>
      <c r="E1187" t="s">
        <v>1308</v>
      </c>
      <c r="J1187" t="s">
        <v>1492</v>
      </c>
      <c r="N1187">
        <v>0</v>
      </c>
    </row>
    <row r="1188" spans="1:14">
      <c r="A1188">
        <v>1186</v>
      </c>
      <c r="B1188" t="s">
        <v>1015</v>
      </c>
      <c r="C1188" t="s">
        <v>1646</v>
      </c>
      <c r="D1188" t="s">
        <v>1616</v>
      </c>
      <c r="E1188" t="s">
        <v>1308</v>
      </c>
      <c r="J1188" t="s">
        <v>1493</v>
      </c>
      <c r="N1188">
        <v>0</v>
      </c>
    </row>
    <row r="1189" spans="1:14">
      <c r="A1189">
        <v>1187</v>
      </c>
      <c r="B1189" t="s">
        <v>1015</v>
      </c>
      <c r="C1189" t="s">
        <v>1646</v>
      </c>
      <c r="D1189" t="s">
        <v>1616</v>
      </c>
      <c r="E1189" t="s">
        <v>1308</v>
      </c>
      <c r="J1189" t="s">
        <v>1562</v>
      </c>
      <c r="N1189">
        <v>0</v>
      </c>
    </row>
    <row r="1190" spans="1:14">
      <c r="A1190">
        <v>1188</v>
      </c>
      <c r="B1190" t="s">
        <v>1015</v>
      </c>
      <c r="C1190" t="s">
        <v>1646</v>
      </c>
      <c r="D1190" t="s">
        <v>1616</v>
      </c>
      <c r="E1190" t="s">
        <v>1308</v>
      </c>
      <c r="J1190" t="s">
        <v>1795</v>
      </c>
      <c r="N1190">
        <v>0</v>
      </c>
    </row>
    <row r="1191" spans="1:14">
      <c r="A1191">
        <v>1189</v>
      </c>
      <c r="B1191" t="s">
        <v>1015</v>
      </c>
      <c r="C1191" t="s">
        <v>1646</v>
      </c>
      <c r="D1191" t="s">
        <v>1616</v>
      </c>
      <c r="E1191" t="s">
        <v>1308</v>
      </c>
      <c r="G1191" t="s">
        <v>122</v>
      </c>
      <c r="J1191" t="s">
        <v>1796</v>
      </c>
      <c r="N1191">
        <v>0</v>
      </c>
    </row>
    <row r="1192" spans="1:14">
      <c r="A1192">
        <v>1190</v>
      </c>
      <c r="B1192" t="s">
        <v>1015</v>
      </c>
      <c r="C1192" t="s">
        <v>1646</v>
      </c>
      <c r="D1192" t="s">
        <v>1616</v>
      </c>
      <c r="E1192" t="s">
        <v>1308</v>
      </c>
      <c r="J1192" t="s">
        <v>1782</v>
      </c>
      <c r="N1192">
        <v>0</v>
      </c>
    </row>
    <row r="1193" spans="1:14">
      <c r="A1193">
        <v>1191</v>
      </c>
      <c r="B1193" t="s">
        <v>1015</v>
      </c>
      <c r="C1193" t="s">
        <v>1646</v>
      </c>
      <c r="D1193" t="s">
        <v>1616</v>
      </c>
      <c r="E1193" t="s">
        <v>1308</v>
      </c>
      <c r="G1193" t="s">
        <v>122</v>
      </c>
      <c r="J1193" t="s">
        <v>1796</v>
      </c>
      <c r="N1193">
        <v>0</v>
      </c>
    </row>
    <row r="1194" spans="1:14">
      <c r="A1194">
        <v>1192</v>
      </c>
      <c r="B1194" t="s">
        <v>1015</v>
      </c>
      <c r="C1194" t="s">
        <v>1649</v>
      </c>
      <c r="D1194" t="s">
        <v>1616</v>
      </c>
      <c r="E1194" t="s">
        <v>1308</v>
      </c>
      <c r="G1194" t="s">
        <v>16</v>
      </c>
      <c r="J1194" t="s">
        <v>1782</v>
      </c>
      <c r="N1194">
        <v>0</v>
      </c>
    </row>
    <row r="1195" spans="1:14">
      <c r="A1195">
        <v>1193</v>
      </c>
      <c r="B1195" t="s">
        <v>1015</v>
      </c>
      <c r="C1195" t="s">
        <v>1646</v>
      </c>
      <c r="D1195" t="s">
        <v>1616</v>
      </c>
      <c r="E1195" t="s">
        <v>1308</v>
      </c>
      <c r="G1195" t="s">
        <v>122</v>
      </c>
      <c r="J1195" t="s">
        <v>1796</v>
      </c>
      <c r="N1195">
        <v>-1</v>
      </c>
    </row>
    <row r="1196" spans="1:14">
      <c r="A1196">
        <v>1194</v>
      </c>
      <c r="B1196" t="s">
        <v>1015</v>
      </c>
      <c r="C1196" t="s">
        <v>1646</v>
      </c>
      <c r="D1196" t="s">
        <v>1616</v>
      </c>
      <c r="E1196" t="s">
        <v>1308</v>
      </c>
      <c r="G1196" t="s">
        <v>16</v>
      </c>
      <c r="J1196" t="s">
        <v>1782</v>
      </c>
      <c r="N1196">
        <v>0</v>
      </c>
    </row>
    <row r="1197" spans="1:14">
      <c r="A1197">
        <v>1195</v>
      </c>
      <c r="B1197" t="s">
        <v>1015</v>
      </c>
      <c r="C1197" t="s">
        <v>1646</v>
      </c>
      <c r="D1197" t="s">
        <v>1616</v>
      </c>
      <c r="E1197" t="s">
        <v>1308</v>
      </c>
      <c r="G1197" t="s">
        <v>122</v>
      </c>
      <c r="J1197" t="s">
        <v>1796</v>
      </c>
      <c r="N1197">
        <v>0</v>
      </c>
    </row>
    <row r="1198" spans="1:14">
      <c r="A1198">
        <v>1196</v>
      </c>
      <c r="B1198" t="s">
        <v>1015</v>
      </c>
      <c r="C1198" t="s">
        <v>1646</v>
      </c>
      <c r="D1198" t="s">
        <v>1616</v>
      </c>
      <c r="E1198" t="s">
        <v>1308</v>
      </c>
      <c r="J1198" t="s">
        <v>1797</v>
      </c>
      <c r="N1198">
        <v>0</v>
      </c>
    </row>
    <row r="1199" spans="1:14">
      <c r="A1199">
        <v>1197</v>
      </c>
      <c r="B1199" t="s">
        <v>1015</v>
      </c>
      <c r="C1199" t="s">
        <v>1649</v>
      </c>
      <c r="D1199" t="s">
        <v>1616</v>
      </c>
      <c r="E1199" t="s">
        <v>1308</v>
      </c>
      <c r="G1199" t="s">
        <v>16</v>
      </c>
      <c r="J1199" t="s">
        <v>1782</v>
      </c>
      <c r="N1199">
        <v>0</v>
      </c>
    </row>
    <row r="1200" spans="1:14">
      <c r="A1200">
        <v>1198</v>
      </c>
      <c r="B1200" t="s">
        <v>1015</v>
      </c>
      <c r="C1200" t="s">
        <v>1649</v>
      </c>
      <c r="D1200" t="s">
        <v>1616</v>
      </c>
      <c r="E1200" t="s">
        <v>1308</v>
      </c>
      <c r="G1200" t="s">
        <v>122</v>
      </c>
      <c r="J1200" t="s">
        <v>1796</v>
      </c>
      <c r="N1200">
        <v>-1</v>
      </c>
    </row>
    <row r="1201" spans="1:14">
      <c r="A1201">
        <v>1199</v>
      </c>
      <c r="B1201" t="s">
        <v>1015</v>
      </c>
      <c r="C1201" t="s">
        <v>1649</v>
      </c>
      <c r="D1201" t="s">
        <v>1616</v>
      </c>
      <c r="E1201" t="s">
        <v>1308</v>
      </c>
      <c r="G1201" t="s">
        <v>16</v>
      </c>
      <c r="J1201" t="s">
        <v>1782</v>
      </c>
      <c r="N1201">
        <v>0</v>
      </c>
    </row>
    <row r="1202" spans="1:14">
      <c r="A1202">
        <v>1200</v>
      </c>
      <c r="B1202" t="s">
        <v>1015</v>
      </c>
      <c r="C1202" t="s">
        <v>1649</v>
      </c>
      <c r="D1202" t="s">
        <v>1616</v>
      </c>
      <c r="E1202" t="s">
        <v>1308</v>
      </c>
      <c r="G1202" t="s">
        <v>122</v>
      </c>
      <c r="J1202" t="s">
        <v>1796</v>
      </c>
      <c r="N1202">
        <v>0</v>
      </c>
    </row>
    <row r="1203" spans="1:14">
      <c r="A1203">
        <v>1201</v>
      </c>
      <c r="B1203" t="s">
        <v>652</v>
      </c>
      <c r="C1203" t="s">
        <v>1649</v>
      </c>
      <c r="D1203" t="s">
        <v>1616</v>
      </c>
      <c r="E1203" t="s">
        <v>1308</v>
      </c>
      <c r="G1203" t="s">
        <v>122</v>
      </c>
      <c r="J1203" t="s">
        <v>1796</v>
      </c>
      <c r="N1203">
        <v>-1</v>
      </c>
    </row>
    <row r="1204" spans="1:14">
      <c r="A1204">
        <v>1202</v>
      </c>
      <c r="B1204" t="s">
        <v>652</v>
      </c>
      <c r="C1204" t="s">
        <v>1649</v>
      </c>
      <c r="D1204" t="s">
        <v>1616</v>
      </c>
      <c r="E1204" t="s">
        <v>1308</v>
      </c>
      <c r="J1204" t="s">
        <v>1782</v>
      </c>
      <c r="N1204">
        <v>0</v>
      </c>
    </row>
    <row r="1205" spans="1:14">
      <c r="A1205">
        <v>1203</v>
      </c>
      <c r="B1205" t="s">
        <v>652</v>
      </c>
      <c r="C1205" t="s">
        <v>1649</v>
      </c>
      <c r="D1205" t="s">
        <v>1616</v>
      </c>
      <c r="E1205" t="s">
        <v>1308</v>
      </c>
      <c r="J1205" t="s">
        <v>1782</v>
      </c>
      <c r="N1205">
        <v>0</v>
      </c>
    </row>
    <row r="1206" spans="1:14">
      <c r="A1206">
        <v>1204</v>
      </c>
      <c r="B1206" t="s">
        <v>652</v>
      </c>
      <c r="C1206" t="s">
        <v>1649</v>
      </c>
      <c r="D1206" t="s">
        <v>1616</v>
      </c>
      <c r="E1206" t="s">
        <v>1308</v>
      </c>
      <c r="G1206" t="s">
        <v>122</v>
      </c>
      <c r="J1206" t="s">
        <v>1796</v>
      </c>
      <c r="N1206">
        <v>0</v>
      </c>
    </row>
    <row r="1207" spans="1:14">
      <c r="A1207">
        <v>1205</v>
      </c>
      <c r="B1207" t="s">
        <v>652</v>
      </c>
      <c r="C1207" t="s">
        <v>1641</v>
      </c>
      <c r="D1207" t="s">
        <v>1616</v>
      </c>
      <c r="E1207" t="s">
        <v>1308</v>
      </c>
      <c r="J1207" t="s">
        <v>1798</v>
      </c>
      <c r="N1207">
        <v>0</v>
      </c>
    </row>
    <row r="1208" spans="1:14">
      <c r="A1208">
        <v>1206</v>
      </c>
      <c r="B1208" t="s">
        <v>652</v>
      </c>
      <c r="C1208" t="s">
        <v>1647</v>
      </c>
      <c r="D1208" t="s">
        <v>1616</v>
      </c>
      <c r="E1208" t="s">
        <v>1308</v>
      </c>
      <c r="J1208" t="s">
        <v>1799</v>
      </c>
      <c r="N1208">
        <v>0</v>
      </c>
    </row>
    <row r="1209" spans="1:14">
      <c r="A1209">
        <v>1207</v>
      </c>
      <c r="B1209" t="s">
        <v>652</v>
      </c>
      <c r="C1209" t="s">
        <v>1647</v>
      </c>
      <c r="D1209" t="s">
        <v>1616</v>
      </c>
      <c r="E1209" t="s">
        <v>1308</v>
      </c>
      <c r="J1209" t="s">
        <v>1383</v>
      </c>
      <c r="N1209">
        <v>0</v>
      </c>
    </row>
    <row r="1210" spans="1:14">
      <c r="A1210">
        <v>1208</v>
      </c>
      <c r="B1210" t="s">
        <v>652</v>
      </c>
      <c r="C1210" t="s">
        <v>1647</v>
      </c>
      <c r="D1210" t="s">
        <v>1616</v>
      </c>
      <c r="E1210" t="s">
        <v>1308</v>
      </c>
      <c r="J1210" t="s">
        <v>1376</v>
      </c>
      <c r="N1210">
        <v>0</v>
      </c>
    </row>
    <row r="1211" spans="1:14">
      <c r="A1211">
        <v>1209</v>
      </c>
      <c r="B1211" t="s">
        <v>652</v>
      </c>
      <c r="C1211" t="s">
        <v>1647</v>
      </c>
      <c r="D1211" t="s">
        <v>1616</v>
      </c>
      <c r="E1211" t="s">
        <v>1308</v>
      </c>
      <c r="J1211" t="s">
        <v>1378</v>
      </c>
      <c r="N1211">
        <v>0</v>
      </c>
    </row>
    <row r="1212" spans="1:14">
      <c r="A1212">
        <v>1210</v>
      </c>
      <c r="B1212" t="s">
        <v>652</v>
      </c>
      <c r="C1212" t="s">
        <v>1647</v>
      </c>
      <c r="D1212" t="s">
        <v>1616</v>
      </c>
      <c r="E1212" t="s">
        <v>1308</v>
      </c>
      <c r="J1212" t="s">
        <v>1373</v>
      </c>
      <c r="N1212">
        <v>0</v>
      </c>
    </row>
    <row r="1213" spans="1:14">
      <c r="A1213">
        <v>1211</v>
      </c>
      <c r="B1213" t="s">
        <v>652</v>
      </c>
      <c r="C1213" t="s">
        <v>1647</v>
      </c>
      <c r="D1213" t="s">
        <v>1616</v>
      </c>
      <c r="E1213" t="s">
        <v>1308</v>
      </c>
      <c r="J1213" t="s">
        <v>1371</v>
      </c>
      <c r="N1213">
        <v>0</v>
      </c>
    </row>
    <row r="1214" spans="1:14">
      <c r="A1214">
        <v>1212</v>
      </c>
      <c r="B1214" t="s">
        <v>989</v>
      </c>
      <c r="C1214" t="s">
        <v>1649</v>
      </c>
      <c r="D1214" t="s">
        <v>1616</v>
      </c>
      <c r="E1214" t="s">
        <v>1308</v>
      </c>
      <c r="J1214" t="s">
        <v>1388</v>
      </c>
      <c r="N1214">
        <v>0</v>
      </c>
    </row>
    <row r="1215" spans="1:14">
      <c r="A1215">
        <v>1213</v>
      </c>
      <c r="B1215" t="s">
        <v>652</v>
      </c>
      <c r="C1215" t="s">
        <v>1647</v>
      </c>
      <c r="D1215" t="s">
        <v>1616</v>
      </c>
      <c r="E1215" t="s">
        <v>1308</v>
      </c>
      <c r="J1215" t="s">
        <v>1374</v>
      </c>
      <c r="N1215">
        <v>0</v>
      </c>
    </row>
    <row r="1216" spans="1:14">
      <c r="A1216">
        <v>1214</v>
      </c>
      <c r="B1216" t="s">
        <v>652</v>
      </c>
      <c r="C1216" t="s">
        <v>1647</v>
      </c>
      <c r="D1216" t="s">
        <v>1616</v>
      </c>
      <c r="E1216" t="s">
        <v>1308</v>
      </c>
      <c r="J1216" t="s">
        <v>1800</v>
      </c>
      <c r="N1216">
        <v>0</v>
      </c>
    </row>
    <row r="1217" spans="1:14">
      <c r="A1217">
        <v>1215</v>
      </c>
      <c r="B1217" t="s">
        <v>652</v>
      </c>
      <c r="C1217" t="s">
        <v>1647</v>
      </c>
      <c r="D1217" t="s">
        <v>1616</v>
      </c>
      <c r="E1217" t="s">
        <v>1308</v>
      </c>
      <c r="J1217" t="s">
        <v>1800</v>
      </c>
      <c r="N1217">
        <v>0</v>
      </c>
    </row>
    <row r="1218" spans="1:14">
      <c r="A1218">
        <v>1216</v>
      </c>
      <c r="B1218" t="s">
        <v>652</v>
      </c>
      <c r="C1218" t="s">
        <v>1647</v>
      </c>
      <c r="D1218" t="s">
        <v>1616</v>
      </c>
      <c r="E1218" t="s">
        <v>1308</v>
      </c>
      <c r="J1218" t="s">
        <v>1378</v>
      </c>
      <c r="N1218">
        <v>0</v>
      </c>
    </row>
    <row r="1219" spans="1:14">
      <c r="A1219">
        <v>1217</v>
      </c>
      <c r="B1219" t="s">
        <v>652</v>
      </c>
      <c r="C1219" t="s">
        <v>1647</v>
      </c>
      <c r="D1219" t="s">
        <v>1616</v>
      </c>
      <c r="E1219" t="s">
        <v>1308</v>
      </c>
      <c r="J1219" t="s">
        <v>1379</v>
      </c>
      <c r="N1219">
        <v>0</v>
      </c>
    </row>
    <row r="1220" spans="1:14">
      <c r="A1220">
        <v>1218</v>
      </c>
      <c r="B1220" t="s">
        <v>652</v>
      </c>
      <c r="C1220" t="s">
        <v>1647</v>
      </c>
      <c r="D1220" t="s">
        <v>1616</v>
      </c>
      <c r="E1220" t="s">
        <v>1308</v>
      </c>
      <c r="J1220" t="s">
        <v>1801</v>
      </c>
      <c r="N1220">
        <v>0</v>
      </c>
    </row>
    <row r="1221" spans="1:14">
      <c r="A1221">
        <v>1219</v>
      </c>
      <c r="B1221" t="s">
        <v>989</v>
      </c>
      <c r="C1221" t="s">
        <v>1647</v>
      </c>
      <c r="D1221" t="s">
        <v>1616</v>
      </c>
      <c r="E1221" t="s">
        <v>1308</v>
      </c>
      <c r="J1221" t="s">
        <v>1802</v>
      </c>
      <c r="N1221">
        <v>0</v>
      </c>
    </row>
    <row r="1222" spans="1:14">
      <c r="A1222">
        <v>1220</v>
      </c>
      <c r="B1222" t="s">
        <v>652</v>
      </c>
      <c r="C1222" t="s">
        <v>1647</v>
      </c>
      <c r="D1222" t="s">
        <v>1616</v>
      </c>
      <c r="E1222" t="s">
        <v>1308</v>
      </c>
      <c r="J1222" t="s">
        <v>1401</v>
      </c>
      <c r="N1222">
        <v>0</v>
      </c>
    </row>
    <row r="1223" spans="1:14">
      <c r="A1223">
        <v>1221</v>
      </c>
      <c r="B1223" t="s">
        <v>652</v>
      </c>
      <c r="C1223" t="s">
        <v>1647</v>
      </c>
      <c r="D1223" t="s">
        <v>1616</v>
      </c>
      <c r="E1223" t="s">
        <v>1308</v>
      </c>
      <c r="J1223" t="s">
        <v>1402</v>
      </c>
      <c r="N1223">
        <v>0</v>
      </c>
    </row>
    <row r="1224" spans="1:14">
      <c r="A1224">
        <v>1222</v>
      </c>
      <c r="B1224" t="s">
        <v>652</v>
      </c>
      <c r="C1224" t="s">
        <v>1647</v>
      </c>
      <c r="D1224" t="s">
        <v>1616</v>
      </c>
      <c r="E1224" t="s">
        <v>1308</v>
      </c>
      <c r="J1224" t="s">
        <v>1370</v>
      </c>
      <c r="N1224">
        <v>0</v>
      </c>
    </row>
    <row r="1225" spans="1:14">
      <c r="A1225">
        <v>1223</v>
      </c>
      <c r="B1225" t="s">
        <v>989</v>
      </c>
      <c r="C1225" t="s">
        <v>1650</v>
      </c>
      <c r="D1225" t="s">
        <v>1616</v>
      </c>
      <c r="E1225" t="s">
        <v>1308</v>
      </c>
      <c r="J1225" t="s">
        <v>1803</v>
      </c>
      <c r="N1225">
        <v>0</v>
      </c>
    </row>
    <row r="1226" spans="1:14">
      <c r="A1226">
        <v>1224</v>
      </c>
      <c r="B1226" t="s">
        <v>989</v>
      </c>
      <c r="C1226" t="s">
        <v>1647</v>
      </c>
      <c r="D1226" t="s">
        <v>1616</v>
      </c>
      <c r="E1226" t="s">
        <v>1308</v>
      </c>
      <c r="J1226" t="s">
        <v>1804</v>
      </c>
      <c r="N1226">
        <v>0</v>
      </c>
    </row>
    <row r="1227" spans="1:14">
      <c r="A1227">
        <v>1225</v>
      </c>
      <c r="B1227" t="s">
        <v>989</v>
      </c>
      <c r="C1227" t="s">
        <v>1647</v>
      </c>
      <c r="D1227" t="s">
        <v>1616</v>
      </c>
      <c r="E1227" t="s">
        <v>1308</v>
      </c>
      <c r="J1227" t="s">
        <v>1805</v>
      </c>
      <c r="N1227">
        <v>0</v>
      </c>
    </row>
    <row r="1228" spans="1:14">
      <c r="A1228">
        <v>1226</v>
      </c>
      <c r="B1228" t="s">
        <v>989</v>
      </c>
      <c r="C1228" t="s">
        <v>1647</v>
      </c>
      <c r="D1228" t="s">
        <v>1616</v>
      </c>
      <c r="E1228" t="s">
        <v>1308</v>
      </c>
      <c r="J1228" t="s">
        <v>1806</v>
      </c>
      <c r="N1228">
        <v>0</v>
      </c>
    </row>
    <row r="1229" spans="1:14">
      <c r="A1229">
        <v>1227</v>
      </c>
      <c r="B1229" t="s">
        <v>989</v>
      </c>
      <c r="C1229" t="s">
        <v>1647</v>
      </c>
      <c r="D1229" t="s">
        <v>1616</v>
      </c>
      <c r="E1229" t="s">
        <v>1308</v>
      </c>
      <c r="J1229" t="s">
        <v>1651</v>
      </c>
      <c r="N1229">
        <v>0</v>
      </c>
    </row>
    <row r="1230" spans="1:14">
      <c r="A1230">
        <v>1228</v>
      </c>
      <c r="B1230" t="s">
        <v>989</v>
      </c>
      <c r="C1230" t="s">
        <v>1647</v>
      </c>
      <c r="D1230" t="s">
        <v>1616</v>
      </c>
      <c r="E1230" t="s">
        <v>1308</v>
      </c>
      <c r="J1230" t="s">
        <v>1404</v>
      </c>
      <c r="N1230">
        <v>0</v>
      </c>
    </row>
    <row r="1231" spans="1:14">
      <c r="A1231">
        <v>1229</v>
      </c>
      <c r="B1231" t="s">
        <v>989</v>
      </c>
      <c r="C1231" t="s">
        <v>1652</v>
      </c>
      <c r="D1231" t="s">
        <v>1616</v>
      </c>
      <c r="E1231" t="s">
        <v>1308</v>
      </c>
      <c r="J1231" t="s">
        <v>1807</v>
      </c>
      <c r="N1231">
        <v>0</v>
      </c>
    </row>
    <row r="1232" spans="1:14">
      <c r="A1232">
        <v>1230</v>
      </c>
      <c r="B1232" t="s">
        <v>989</v>
      </c>
      <c r="C1232" t="s">
        <v>1643</v>
      </c>
      <c r="D1232" t="s">
        <v>1616</v>
      </c>
      <c r="E1232" t="s">
        <v>1308</v>
      </c>
      <c r="G1232" t="s">
        <v>122</v>
      </c>
      <c r="J1232" t="s">
        <v>1766</v>
      </c>
      <c r="N1232">
        <v>0</v>
      </c>
    </row>
    <row r="1233" spans="1:14">
      <c r="A1233">
        <v>1231</v>
      </c>
      <c r="B1233" t="s">
        <v>989</v>
      </c>
      <c r="C1233" t="s">
        <v>1652</v>
      </c>
      <c r="D1233" t="s">
        <v>1616</v>
      </c>
      <c r="E1233" t="s">
        <v>1308</v>
      </c>
      <c r="J1233" t="s">
        <v>1808</v>
      </c>
      <c r="N1233">
        <v>0</v>
      </c>
    </row>
    <row r="1234" spans="1:14">
      <c r="A1234">
        <v>1232</v>
      </c>
      <c r="B1234" t="s">
        <v>989</v>
      </c>
      <c r="C1234" t="s">
        <v>1643</v>
      </c>
      <c r="D1234" t="s">
        <v>1616</v>
      </c>
      <c r="E1234" t="s">
        <v>1308</v>
      </c>
      <c r="J1234" t="s">
        <v>1809</v>
      </c>
      <c r="N1234">
        <v>0</v>
      </c>
    </row>
    <row r="1235" spans="1:14">
      <c r="A1235">
        <v>1233</v>
      </c>
      <c r="B1235" t="s">
        <v>989</v>
      </c>
      <c r="C1235" t="s">
        <v>1652</v>
      </c>
      <c r="D1235" t="s">
        <v>1616</v>
      </c>
      <c r="E1235" t="s">
        <v>1308</v>
      </c>
      <c r="J1235" t="s">
        <v>1790</v>
      </c>
      <c r="N1235">
        <v>0</v>
      </c>
    </row>
    <row r="1236" spans="1:14">
      <c r="A1236">
        <v>1234</v>
      </c>
      <c r="B1236" t="s">
        <v>989</v>
      </c>
      <c r="C1236" t="s">
        <v>1643</v>
      </c>
      <c r="D1236" t="s">
        <v>1616</v>
      </c>
      <c r="E1236" t="s">
        <v>1308</v>
      </c>
      <c r="J1236" t="s">
        <v>1790</v>
      </c>
      <c r="N1236">
        <v>0</v>
      </c>
    </row>
    <row r="1237" spans="1:14">
      <c r="A1237">
        <v>1235</v>
      </c>
      <c r="B1237" t="s">
        <v>989</v>
      </c>
      <c r="C1237" t="s">
        <v>1636</v>
      </c>
      <c r="D1237" t="s">
        <v>1616</v>
      </c>
      <c r="E1237" t="s">
        <v>1308</v>
      </c>
      <c r="J1237" t="s">
        <v>1790</v>
      </c>
      <c r="N1237">
        <v>0</v>
      </c>
    </row>
    <row r="1238" spans="1:14">
      <c r="A1238">
        <v>1236</v>
      </c>
      <c r="B1238" t="s">
        <v>989</v>
      </c>
      <c r="C1238" t="s">
        <v>1636</v>
      </c>
      <c r="D1238" t="s">
        <v>1616</v>
      </c>
      <c r="E1238" t="s">
        <v>1308</v>
      </c>
      <c r="G1238" t="s">
        <v>16</v>
      </c>
      <c r="J1238" t="s">
        <v>1790</v>
      </c>
      <c r="N1238">
        <v>0</v>
      </c>
    </row>
    <row r="1239" spans="1:14">
      <c r="A1239">
        <v>1237</v>
      </c>
      <c r="B1239" t="s">
        <v>989</v>
      </c>
      <c r="C1239" t="s">
        <v>1636</v>
      </c>
      <c r="D1239" t="s">
        <v>1616</v>
      </c>
      <c r="E1239" t="s">
        <v>1308</v>
      </c>
      <c r="G1239" t="s">
        <v>16</v>
      </c>
      <c r="J1239" t="s">
        <v>1790</v>
      </c>
      <c r="N1239">
        <v>0</v>
      </c>
    </row>
    <row r="1240" spans="1:14">
      <c r="A1240">
        <v>1238</v>
      </c>
      <c r="B1240" t="s">
        <v>989</v>
      </c>
      <c r="C1240" t="s">
        <v>1636</v>
      </c>
      <c r="D1240" t="s">
        <v>1616</v>
      </c>
      <c r="E1240" t="s">
        <v>1308</v>
      </c>
      <c r="G1240" t="s">
        <v>16</v>
      </c>
      <c r="J1240" t="s">
        <v>1790</v>
      </c>
      <c r="N1240">
        <v>0</v>
      </c>
    </row>
    <row r="1241" spans="1:14">
      <c r="A1241">
        <v>1239</v>
      </c>
      <c r="B1241" t="s">
        <v>11</v>
      </c>
      <c r="C1241" t="s">
        <v>1636</v>
      </c>
      <c r="D1241" t="s">
        <v>1616</v>
      </c>
      <c r="E1241" t="s">
        <v>1308</v>
      </c>
      <c r="G1241" t="s">
        <v>16</v>
      </c>
      <c r="J1241" t="s">
        <v>1536</v>
      </c>
      <c r="N1241">
        <v>0</v>
      </c>
    </row>
    <row r="1242" spans="1:14">
      <c r="A1242">
        <v>1240</v>
      </c>
      <c r="B1242" t="s">
        <v>11</v>
      </c>
      <c r="C1242" t="s">
        <v>1648</v>
      </c>
      <c r="D1242" t="s">
        <v>1653</v>
      </c>
      <c r="E1242" t="s">
        <v>1308</v>
      </c>
      <c r="G1242" t="s">
        <v>16</v>
      </c>
      <c r="J1242" t="s">
        <v>1561</v>
      </c>
      <c r="N1242">
        <v>0</v>
      </c>
    </row>
    <row r="1243" spans="1:14">
      <c r="A1243">
        <v>1241</v>
      </c>
      <c r="B1243" t="s">
        <v>11</v>
      </c>
      <c r="C1243" t="s">
        <v>1648</v>
      </c>
      <c r="D1243" t="s">
        <v>1616</v>
      </c>
      <c r="E1243" t="s">
        <v>1308</v>
      </c>
      <c r="G1243" t="s">
        <v>16</v>
      </c>
      <c r="J1243" t="s">
        <v>1535</v>
      </c>
      <c r="N1243">
        <v>0</v>
      </c>
    </row>
    <row r="1244" spans="1:14">
      <c r="A1244">
        <v>1242</v>
      </c>
      <c r="B1244" t="s">
        <v>11</v>
      </c>
      <c r="C1244" t="s">
        <v>1648</v>
      </c>
      <c r="D1244" t="s">
        <v>1616</v>
      </c>
      <c r="E1244" t="s">
        <v>1308</v>
      </c>
      <c r="G1244" t="s">
        <v>16</v>
      </c>
      <c r="J1244" t="s">
        <v>1810</v>
      </c>
      <c r="N1244">
        <v>0</v>
      </c>
    </row>
    <row r="1245" spans="1:14">
      <c r="A1245">
        <v>1243</v>
      </c>
      <c r="B1245" t="s">
        <v>11</v>
      </c>
      <c r="C1245" t="s">
        <v>1648</v>
      </c>
      <c r="D1245" t="s">
        <v>1616</v>
      </c>
      <c r="E1245" t="s">
        <v>1308</v>
      </c>
      <c r="J1245" t="s">
        <v>1560</v>
      </c>
      <c r="N1245">
        <v>0</v>
      </c>
    </row>
    <row r="1246" spans="1:14">
      <c r="A1246">
        <v>1244</v>
      </c>
      <c r="B1246" t="s">
        <v>11</v>
      </c>
      <c r="C1246" t="s">
        <v>1648</v>
      </c>
      <c r="D1246" t="s">
        <v>1616</v>
      </c>
      <c r="E1246" t="s">
        <v>1308</v>
      </c>
      <c r="J1246" t="s">
        <v>1811</v>
      </c>
      <c r="N1246">
        <v>0</v>
      </c>
    </row>
    <row r="1247" spans="1:14">
      <c r="A1247">
        <v>1245</v>
      </c>
      <c r="B1247" t="s">
        <v>11</v>
      </c>
      <c r="C1247" t="s">
        <v>1648</v>
      </c>
      <c r="D1247" t="s">
        <v>1616</v>
      </c>
      <c r="E1247" t="s">
        <v>1308</v>
      </c>
      <c r="J1247" t="s">
        <v>1779</v>
      </c>
      <c r="N1247">
        <v>0</v>
      </c>
    </row>
    <row r="1248" spans="1:14">
      <c r="A1248">
        <v>1246</v>
      </c>
      <c r="B1248" t="s">
        <v>11</v>
      </c>
      <c r="C1248" t="s">
        <v>1648</v>
      </c>
      <c r="D1248" t="s">
        <v>1616</v>
      </c>
      <c r="E1248" t="s">
        <v>1308</v>
      </c>
      <c r="G1248" t="s">
        <v>16</v>
      </c>
      <c r="J1248" t="s">
        <v>1810</v>
      </c>
      <c r="N1248">
        <v>0</v>
      </c>
    </row>
    <row r="1249" spans="1:14">
      <c r="A1249">
        <v>1247</v>
      </c>
      <c r="B1249" t="s">
        <v>11</v>
      </c>
      <c r="C1249" t="s">
        <v>1645</v>
      </c>
      <c r="D1249" t="s">
        <v>1616</v>
      </c>
      <c r="E1249" t="s">
        <v>1308</v>
      </c>
      <c r="G1249" t="s">
        <v>16</v>
      </c>
      <c r="J1249" t="s">
        <v>1812</v>
      </c>
      <c r="N1249">
        <v>0</v>
      </c>
    </row>
    <row r="1250" spans="1:14">
      <c r="A1250">
        <v>1248</v>
      </c>
      <c r="B1250" t="s">
        <v>11</v>
      </c>
      <c r="C1250" t="s">
        <v>1645</v>
      </c>
      <c r="D1250" t="s">
        <v>1616</v>
      </c>
      <c r="E1250" t="s">
        <v>1308</v>
      </c>
      <c r="G1250" t="s">
        <v>16</v>
      </c>
      <c r="J1250" t="s">
        <v>1791</v>
      </c>
      <c r="N1250">
        <v>0</v>
      </c>
    </row>
    <row r="1251" spans="1:14">
      <c r="A1251">
        <v>1249</v>
      </c>
      <c r="B1251" t="s">
        <v>11</v>
      </c>
      <c r="C1251" t="s">
        <v>1645</v>
      </c>
      <c r="D1251" t="s">
        <v>1616</v>
      </c>
      <c r="E1251" t="s">
        <v>1308</v>
      </c>
      <c r="G1251" t="s">
        <v>16</v>
      </c>
      <c r="J1251" t="s">
        <v>1791</v>
      </c>
      <c r="N1251">
        <v>0</v>
      </c>
    </row>
    <row r="1252" spans="1:14">
      <c r="A1252">
        <v>1250</v>
      </c>
      <c r="B1252" t="s">
        <v>1015</v>
      </c>
      <c r="C1252" t="s">
        <v>1645</v>
      </c>
      <c r="D1252" t="s">
        <v>1616</v>
      </c>
      <c r="E1252" t="s">
        <v>1308</v>
      </c>
      <c r="J1252" t="s">
        <v>1485</v>
      </c>
      <c r="N1252">
        <v>0</v>
      </c>
    </row>
    <row r="1253" spans="1:14">
      <c r="A1253">
        <v>1251</v>
      </c>
      <c r="B1253" t="s">
        <v>1015</v>
      </c>
      <c r="C1253" t="s">
        <v>1645</v>
      </c>
      <c r="D1253" t="s">
        <v>1616</v>
      </c>
      <c r="E1253" t="s">
        <v>1308</v>
      </c>
      <c r="J1253" t="s">
        <v>1486</v>
      </c>
      <c r="N1253">
        <v>0</v>
      </c>
    </row>
    <row r="1254" spans="1:14">
      <c r="A1254">
        <v>1252</v>
      </c>
      <c r="B1254" t="s">
        <v>1015</v>
      </c>
      <c r="C1254" t="s">
        <v>1646</v>
      </c>
      <c r="D1254" t="s">
        <v>1654</v>
      </c>
      <c r="E1254" t="s">
        <v>1308</v>
      </c>
      <c r="G1254" t="s">
        <v>16</v>
      </c>
      <c r="J1254" t="s">
        <v>1488</v>
      </c>
      <c r="N1254">
        <v>0</v>
      </c>
    </row>
    <row r="1255" spans="1:14">
      <c r="A1255">
        <v>1253</v>
      </c>
      <c r="B1255" t="s">
        <v>1015</v>
      </c>
      <c r="C1255" t="s">
        <v>1646</v>
      </c>
      <c r="D1255" t="s">
        <v>1616</v>
      </c>
      <c r="E1255" t="s">
        <v>1308</v>
      </c>
      <c r="J1255" t="s">
        <v>1491</v>
      </c>
      <c r="N1255">
        <v>0</v>
      </c>
    </row>
    <row r="1256" spans="1:14">
      <c r="A1256">
        <v>1254</v>
      </c>
      <c r="B1256" t="s">
        <v>1015</v>
      </c>
      <c r="C1256" t="s">
        <v>1646</v>
      </c>
      <c r="D1256" t="s">
        <v>1616</v>
      </c>
      <c r="E1256" t="s">
        <v>1308</v>
      </c>
      <c r="J1256" t="s">
        <v>1813</v>
      </c>
      <c r="N1256">
        <v>0</v>
      </c>
    </row>
    <row r="1257" spans="1:14">
      <c r="A1257">
        <v>1255</v>
      </c>
      <c r="B1257" t="s">
        <v>1015</v>
      </c>
      <c r="C1257" t="s">
        <v>1646</v>
      </c>
      <c r="D1257" t="s">
        <v>1616</v>
      </c>
      <c r="E1257" t="s">
        <v>1308</v>
      </c>
      <c r="J1257" t="s">
        <v>1565</v>
      </c>
      <c r="N1257">
        <v>0</v>
      </c>
    </row>
    <row r="1258" spans="1:14">
      <c r="A1258">
        <v>1256</v>
      </c>
      <c r="B1258" t="s">
        <v>1015</v>
      </c>
      <c r="C1258" t="s">
        <v>1646</v>
      </c>
      <c r="D1258" t="s">
        <v>1616</v>
      </c>
      <c r="E1258" t="s">
        <v>1308</v>
      </c>
      <c r="G1258" t="s">
        <v>16</v>
      </c>
      <c r="J1258" t="s">
        <v>1813</v>
      </c>
      <c r="N1258">
        <v>0</v>
      </c>
    </row>
    <row r="1259" spans="1:14">
      <c r="A1259">
        <v>1257</v>
      </c>
      <c r="B1259" t="s">
        <v>1015</v>
      </c>
      <c r="C1259" t="s">
        <v>1646</v>
      </c>
      <c r="D1259" t="s">
        <v>1616</v>
      </c>
      <c r="E1259" t="s">
        <v>1308</v>
      </c>
      <c r="G1259" t="s">
        <v>16</v>
      </c>
      <c r="J1259" t="s">
        <v>1813</v>
      </c>
      <c r="N1259">
        <v>0</v>
      </c>
    </row>
    <row r="1260" spans="1:14">
      <c r="A1260">
        <v>1258</v>
      </c>
      <c r="B1260" t="s">
        <v>1015</v>
      </c>
      <c r="C1260" t="s">
        <v>1646</v>
      </c>
      <c r="D1260" t="s">
        <v>1616</v>
      </c>
      <c r="E1260" t="s">
        <v>1308</v>
      </c>
      <c r="G1260" t="s">
        <v>16</v>
      </c>
      <c r="J1260" t="s">
        <v>1813</v>
      </c>
      <c r="N1260">
        <v>0</v>
      </c>
    </row>
    <row r="1261" spans="1:14">
      <c r="A1261">
        <v>1259</v>
      </c>
      <c r="B1261" t="s">
        <v>1015</v>
      </c>
      <c r="C1261" t="s">
        <v>1649</v>
      </c>
      <c r="D1261" t="s">
        <v>1616</v>
      </c>
      <c r="E1261" t="s">
        <v>1308</v>
      </c>
      <c r="G1261" t="s">
        <v>16</v>
      </c>
      <c r="J1261" t="s">
        <v>1813</v>
      </c>
      <c r="N1261">
        <v>0</v>
      </c>
    </row>
    <row r="1262" spans="1:14">
      <c r="A1262">
        <v>1260</v>
      </c>
      <c r="B1262" t="s">
        <v>989</v>
      </c>
      <c r="C1262" t="s">
        <v>1649</v>
      </c>
      <c r="D1262" t="s">
        <v>1616</v>
      </c>
      <c r="E1262" t="s">
        <v>1308</v>
      </c>
      <c r="J1262" t="s">
        <v>1782</v>
      </c>
      <c r="N1262">
        <v>0</v>
      </c>
    </row>
    <row r="1263" spans="1:14">
      <c r="A1263">
        <v>1261</v>
      </c>
      <c r="B1263" t="s">
        <v>989</v>
      </c>
      <c r="C1263" t="s">
        <v>1649</v>
      </c>
      <c r="D1263" t="s">
        <v>1616</v>
      </c>
      <c r="E1263" t="s">
        <v>1308</v>
      </c>
      <c r="J1263" t="s">
        <v>1782</v>
      </c>
      <c r="N1263">
        <v>0</v>
      </c>
    </row>
    <row r="1264" spans="1:14">
      <c r="A1264">
        <v>1262</v>
      </c>
      <c r="B1264" t="s">
        <v>989</v>
      </c>
      <c r="C1264" t="s">
        <v>1649</v>
      </c>
      <c r="D1264" t="s">
        <v>1616</v>
      </c>
      <c r="E1264" t="s">
        <v>1308</v>
      </c>
      <c r="J1264" t="s">
        <v>1782</v>
      </c>
      <c r="N1264">
        <v>0</v>
      </c>
    </row>
    <row r="1265" spans="1:14">
      <c r="A1265">
        <v>1263</v>
      </c>
      <c r="B1265" t="s">
        <v>989</v>
      </c>
      <c r="C1265" t="s">
        <v>1649</v>
      </c>
      <c r="D1265" t="s">
        <v>1616</v>
      </c>
      <c r="E1265" t="s">
        <v>1308</v>
      </c>
      <c r="G1265" t="s">
        <v>122</v>
      </c>
      <c r="J1265" t="s">
        <v>1796</v>
      </c>
      <c r="N1265">
        <v>0</v>
      </c>
    </row>
    <row r="1266" spans="1:14">
      <c r="A1266">
        <v>1264</v>
      </c>
      <c r="B1266" t="s">
        <v>989</v>
      </c>
      <c r="C1266" t="s">
        <v>1647</v>
      </c>
      <c r="D1266" t="s">
        <v>1616</v>
      </c>
      <c r="E1266" t="s">
        <v>1308</v>
      </c>
      <c r="J1266" t="s">
        <v>1375</v>
      </c>
      <c r="N1266">
        <v>0</v>
      </c>
    </row>
    <row r="1267" spans="1:14">
      <c r="A1267">
        <v>1265</v>
      </c>
      <c r="B1267" t="s">
        <v>989</v>
      </c>
      <c r="C1267" t="s">
        <v>1649</v>
      </c>
      <c r="D1267" t="s">
        <v>1616</v>
      </c>
      <c r="E1267" t="s">
        <v>1308</v>
      </c>
      <c r="J1267" t="s">
        <v>1814</v>
      </c>
      <c r="N1267">
        <v>0</v>
      </c>
    </row>
    <row r="1268" spans="1:14">
      <c r="A1268">
        <v>1266</v>
      </c>
      <c r="B1268" t="s">
        <v>989</v>
      </c>
      <c r="C1268" t="s">
        <v>1649</v>
      </c>
      <c r="D1268" t="s">
        <v>1616</v>
      </c>
      <c r="E1268" t="s">
        <v>1308</v>
      </c>
      <c r="J1268" t="s">
        <v>1389</v>
      </c>
      <c r="N1268">
        <v>0</v>
      </c>
    </row>
    <row r="1269" spans="1:14">
      <c r="A1269">
        <v>1267</v>
      </c>
      <c r="B1269" t="s">
        <v>989</v>
      </c>
      <c r="C1269" t="s">
        <v>1649</v>
      </c>
      <c r="D1269" t="s">
        <v>1616</v>
      </c>
      <c r="E1269" t="s">
        <v>1308</v>
      </c>
      <c r="J1269" t="s">
        <v>1390</v>
      </c>
      <c r="N1269">
        <v>0</v>
      </c>
    </row>
    <row r="1270" spans="1:14">
      <c r="A1270">
        <v>1268</v>
      </c>
      <c r="B1270" t="s">
        <v>989</v>
      </c>
      <c r="C1270" t="s">
        <v>1649</v>
      </c>
      <c r="D1270" t="s">
        <v>1616</v>
      </c>
      <c r="E1270" t="s">
        <v>1308</v>
      </c>
      <c r="J1270" t="s">
        <v>1391</v>
      </c>
      <c r="N1270">
        <v>0</v>
      </c>
    </row>
    <row r="1271" spans="1:14">
      <c r="A1271">
        <v>1269</v>
      </c>
      <c r="B1271" t="s">
        <v>989</v>
      </c>
      <c r="C1271" t="s">
        <v>1649</v>
      </c>
      <c r="D1271" t="s">
        <v>1616</v>
      </c>
      <c r="E1271" t="s">
        <v>1308</v>
      </c>
      <c r="J1271" t="s">
        <v>1815</v>
      </c>
      <c r="N1271">
        <v>0</v>
      </c>
    </row>
    <row r="1272" spans="1:14">
      <c r="A1272">
        <v>1270</v>
      </c>
      <c r="B1272" t="s">
        <v>989</v>
      </c>
      <c r="C1272" t="s">
        <v>1649</v>
      </c>
      <c r="D1272" t="s">
        <v>1616</v>
      </c>
      <c r="E1272" t="s">
        <v>1308</v>
      </c>
      <c r="J1272" t="s">
        <v>1392</v>
      </c>
      <c r="N1272">
        <v>0</v>
      </c>
    </row>
    <row r="1273" spans="1:14">
      <c r="A1273">
        <v>1271</v>
      </c>
      <c r="B1273" t="s">
        <v>989</v>
      </c>
      <c r="C1273" t="s">
        <v>1649</v>
      </c>
      <c r="D1273" t="s">
        <v>1616</v>
      </c>
      <c r="E1273" t="s">
        <v>1308</v>
      </c>
      <c r="J1273" t="s">
        <v>1393</v>
      </c>
      <c r="N1273">
        <v>0</v>
      </c>
    </row>
    <row r="1274" spans="1:14">
      <c r="A1274">
        <v>1272</v>
      </c>
      <c r="B1274" t="s">
        <v>989</v>
      </c>
      <c r="C1274" t="s">
        <v>1652</v>
      </c>
      <c r="D1274" t="s">
        <v>1616</v>
      </c>
      <c r="E1274" t="s">
        <v>1308</v>
      </c>
      <c r="J1274" t="s">
        <v>1396</v>
      </c>
      <c r="N1274">
        <v>0</v>
      </c>
    </row>
    <row r="1275" spans="1:14">
      <c r="A1275">
        <v>1273</v>
      </c>
      <c r="B1275" t="s">
        <v>989</v>
      </c>
      <c r="C1275" t="s">
        <v>1652</v>
      </c>
      <c r="D1275" t="s">
        <v>1616</v>
      </c>
      <c r="E1275" t="s">
        <v>1308</v>
      </c>
      <c r="J1275" t="s">
        <v>1397</v>
      </c>
      <c r="N1275">
        <v>0</v>
      </c>
    </row>
    <row r="1276" spans="1:14">
      <c r="A1276">
        <v>1274</v>
      </c>
      <c r="B1276" t="s">
        <v>989</v>
      </c>
      <c r="C1276" t="s">
        <v>1652</v>
      </c>
      <c r="D1276" t="s">
        <v>1616</v>
      </c>
      <c r="E1276" t="s">
        <v>1308</v>
      </c>
      <c r="J1276" t="s">
        <v>1398</v>
      </c>
      <c r="N1276">
        <v>0</v>
      </c>
    </row>
    <row r="1277" spans="1:14">
      <c r="A1277">
        <v>1275</v>
      </c>
      <c r="B1277" t="s">
        <v>989</v>
      </c>
      <c r="C1277" t="s">
        <v>1652</v>
      </c>
      <c r="D1277" t="s">
        <v>1616</v>
      </c>
      <c r="E1277" t="s">
        <v>1308</v>
      </c>
      <c r="J1277" t="s">
        <v>1576</v>
      </c>
      <c r="N1277">
        <v>0</v>
      </c>
    </row>
    <row r="1278" spans="1:14">
      <c r="A1278">
        <v>1276</v>
      </c>
      <c r="B1278" t="s">
        <v>989</v>
      </c>
      <c r="C1278" t="s">
        <v>1652</v>
      </c>
      <c r="D1278" t="s">
        <v>1616</v>
      </c>
      <c r="E1278" t="s">
        <v>1308</v>
      </c>
      <c r="J1278" t="s">
        <v>1577</v>
      </c>
      <c r="N1278">
        <v>0</v>
      </c>
    </row>
    <row r="1279" spans="1:14">
      <c r="A1279">
        <v>1277</v>
      </c>
      <c r="B1279" t="s">
        <v>989</v>
      </c>
      <c r="C1279" t="s">
        <v>1652</v>
      </c>
      <c r="D1279" t="s">
        <v>1616</v>
      </c>
      <c r="E1279" t="s">
        <v>1308</v>
      </c>
      <c r="J1279" t="s">
        <v>1577</v>
      </c>
      <c r="N1279">
        <v>0</v>
      </c>
    </row>
    <row r="1280" spans="1:14">
      <c r="A1280">
        <v>1278</v>
      </c>
      <c r="B1280" t="s">
        <v>989</v>
      </c>
      <c r="C1280" t="s">
        <v>1652</v>
      </c>
      <c r="D1280" t="s">
        <v>1616</v>
      </c>
      <c r="E1280" t="s">
        <v>1308</v>
      </c>
      <c r="J1280" t="s">
        <v>1816</v>
      </c>
      <c r="N1280">
        <v>0</v>
      </c>
    </row>
    <row r="1281" spans="1:14">
      <c r="A1281">
        <v>1279</v>
      </c>
      <c r="B1281" t="s">
        <v>989</v>
      </c>
      <c r="C1281" t="s">
        <v>1652</v>
      </c>
      <c r="D1281" t="s">
        <v>1616</v>
      </c>
      <c r="E1281" t="s">
        <v>1308</v>
      </c>
      <c r="J1281" t="s">
        <v>1577</v>
      </c>
      <c r="N1281">
        <v>0</v>
      </c>
    </row>
    <row r="1282" spans="1:14">
      <c r="A1282">
        <v>1280</v>
      </c>
      <c r="B1282" t="s">
        <v>989</v>
      </c>
      <c r="C1282" t="s">
        <v>1652</v>
      </c>
      <c r="D1282" t="s">
        <v>1616</v>
      </c>
      <c r="E1282" t="s">
        <v>1308</v>
      </c>
      <c r="J1282" t="s">
        <v>1579</v>
      </c>
      <c r="N1282">
        <v>0</v>
      </c>
    </row>
    <row r="1283" spans="1:14">
      <c r="A1283">
        <v>1281</v>
      </c>
      <c r="B1283" t="s">
        <v>989</v>
      </c>
      <c r="C1283" t="s">
        <v>1652</v>
      </c>
      <c r="D1283" t="s">
        <v>1616</v>
      </c>
      <c r="E1283" t="s">
        <v>1308</v>
      </c>
      <c r="J1283" t="s">
        <v>1577</v>
      </c>
      <c r="N1283">
        <v>0</v>
      </c>
    </row>
    <row r="1284" spans="1:14">
      <c r="A1284">
        <v>1282</v>
      </c>
      <c r="B1284" t="s">
        <v>989</v>
      </c>
      <c r="C1284" t="s">
        <v>1652</v>
      </c>
      <c r="D1284" t="s">
        <v>1616</v>
      </c>
      <c r="E1284" t="s">
        <v>1308</v>
      </c>
      <c r="J1284" t="s">
        <v>1790</v>
      </c>
      <c r="N1284">
        <v>0</v>
      </c>
    </row>
    <row r="1285" spans="1:14">
      <c r="A1285">
        <v>1283</v>
      </c>
      <c r="B1285" t="s">
        <v>989</v>
      </c>
      <c r="C1285" t="s">
        <v>1636</v>
      </c>
      <c r="D1285" t="s">
        <v>1616</v>
      </c>
      <c r="E1285" t="s">
        <v>1308</v>
      </c>
      <c r="J1285" t="s">
        <v>1790</v>
      </c>
      <c r="N1285">
        <v>0</v>
      </c>
    </row>
    <row r="1286" spans="1:14">
      <c r="A1286">
        <v>1284</v>
      </c>
      <c r="B1286" t="s">
        <v>989</v>
      </c>
      <c r="C1286" t="s">
        <v>1636</v>
      </c>
      <c r="D1286" t="s">
        <v>1616</v>
      </c>
      <c r="E1286" t="s">
        <v>1308</v>
      </c>
      <c r="J1286" t="s">
        <v>1790</v>
      </c>
      <c r="N1286">
        <v>0</v>
      </c>
    </row>
    <row r="1287" spans="1:14">
      <c r="A1287">
        <v>1285</v>
      </c>
      <c r="B1287" t="s">
        <v>989</v>
      </c>
      <c r="C1287" t="s">
        <v>1636</v>
      </c>
      <c r="D1287" t="s">
        <v>1616</v>
      </c>
      <c r="E1287" t="s">
        <v>1308</v>
      </c>
      <c r="G1287" t="s">
        <v>16</v>
      </c>
      <c r="J1287" t="s">
        <v>1790</v>
      </c>
      <c r="N1287">
        <v>0</v>
      </c>
    </row>
    <row r="1288" spans="1:14">
      <c r="A1288">
        <v>1286</v>
      </c>
      <c r="B1288" t="s">
        <v>989</v>
      </c>
      <c r="C1288" t="s">
        <v>1636</v>
      </c>
      <c r="D1288" t="s">
        <v>1616</v>
      </c>
      <c r="E1288" t="s">
        <v>1308</v>
      </c>
      <c r="J1288" t="s">
        <v>1790</v>
      </c>
      <c r="N1288">
        <v>0</v>
      </c>
    </row>
    <row r="1289" spans="1:14">
      <c r="A1289">
        <v>1287</v>
      </c>
      <c r="B1289" t="s">
        <v>989</v>
      </c>
      <c r="C1289" t="s">
        <v>1636</v>
      </c>
      <c r="D1289" t="s">
        <v>1616</v>
      </c>
      <c r="E1289" t="s">
        <v>1308</v>
      </c>
      <c r="G1289" t="s">
        <v>16</v>
      </c>
      <c r="J1289" t="s">
        <v>1790</v>
      </c>
      <c r="N1289">
        <v>0</v>
      </c>
    </row>
    <row r="1290" spans="1:14">
      <c r="A1290">
        <v>1288</v>
      </c>
      <c r="B1290" t="s">
        <v>11</v>
      </c>
      <c r="C1290" t="s">
        <v>1636</v>
      </c>
      <c r="D1290" t="s">
        <v>1616</v>
      </c>
      <c r="E1290" t="s">
        <v>1308</v>
      </c>
      <c r="G1290" t="s">
        <v>16</v>
      </c>
      <c r="J1290" t="s">
        <v>1790</v>
      </c>
      <c r="N1290">
        <v>0</v>
      </c>
    </row>
    <row r="1291" spans="1:14">
      <c r="A1291">
        <v>1289</v>
      </c>
      <c r="B1291" t="s">
        <v>11</v>
      </c>
      <c r="C1291" t="s">
        <v>1648</v>
      </c>
      <c r="D1291" t="s">
        <v>1616</v>
      </c>
      <c r="E1291" t="s">
        <v>1308</v>
      </c>
      <c r="G1291" t="s">
        <v>16</v>
      </c>
      <c r="J1291" t="s">
        <v>1791</v>
      </c>
      <c r="N1291">
        <v>0</v>
      </c>
    </row>
    <row r="1292" spans="1:14">
      <c r="A1292">
        <v>1290</v>
      </c>
      <c r="B1292" t="s">
        <v>11</v>
      </c>
      <c r="C1292" t="s">
        <v>1648</v>
      </c>
      <c r="D1292" t="s">
        <v>1616</v>
      </c>
      <c r="E1292" t="s">
        <v>1308</v>
      </c>
      <c r="G1292" t="s">
        <v>16</v>
      </c>
      <c r="J1292" t="s">
        <v>1791</v>
      </c>
      <c r="N1292">
        <v>0</v>
      </c>
    </row>
    <row r="1293" spans="1:14">
      <c r="A1293">
        <v>1291</v>
      </c>
      <c r="B1293" t="s">
        <v>11</v>
      </c>
      <c r="C1293" t="s">
        <v>1648</v>
      </c>
      <c r="D1293" t="s">
        <v>1616</v>
      </c>
      <c r="E1293" t="s">
        <v>1308</v>
      </c>
      <c r="G1293" t="s">
        <v>16</v>
      </c>
      <c r="J1293" t="s">
        <v>1791</v>
      </c>
      <c r="N1293">
        <v>0</v>
      </c>
    </row>
    <row r="1294" spans="1:14">
      <c r="A1294">
        <v>1292</v>
      </c>
      <c r="B1294" t="s">
        <v>1015</v>
      </c>
      <c r="C1294" t="s">
        <v>1645</v>
      </c>
      <c r="D1294" t="s">
        <v>1616</v>
      </c>
      <c r="E1294" t="s">
        <v>1308</v>
      </c>
      <c r="G1294" t="s">
        <v>16</v>
      </c>
      <c r="J1294" t="s">
        <v>1791</v>
      </c>
      <c r="N1294">
        <v>0</v>
      </c>
    </row>
    <row r="1295" spans="1:14">
      <c r="A1295">
        <v>1293</v>
      </c>
      <c r="B1295" t="s">
        <v>1015</v>
      </c>
      <c r="C1295" t="s">
        <v>1645</v>
      </c>
      <c r="D1295" t="s">
        <v>1616</v>
      </c>
      <c r="E1295" t="s">
        <v>1308</v>
      </c>
      <c r="G1295" t="s">
        <v>16</v>
      </c>
      <c r="J1295" t="s">
        <v>1791</v>
      </c>
      <c r="N1295">
        <v>0</v>
      </c>
    </row>
    <row r="1296" spans="1:14">
      <c r="A1296">
        <v>1294</v>
      </c>
      <c r="B1296" t="s">
        <v>1015</v>
      </c>
      <c r="C1296" t="s">
        <v>1645</v>
      </c>
      <c r="D1296" t="s">
        <v>1616</v>
      </c>
      <c r="E1296" t="s">
        <v>1308</v>
      </c>
      <c r="G1296" t="s">
        <v>16</v>
      </c>
      <c r="J1296" t="s">
        <v>1817</v>
      </c>
      <c r="N1296">
        <v>0</v>
      </c>
    </row>
    <row r="1297" spans="1:14">
      <c r="A1297">
        <v>1295</v>
      </c>
      <c r="B1297" t="s">
        <v>1015</v>
      </c>
      <c r="C1297" t="s">
        <v>1646</v>
      </c>
      <c r="D1297" t="s">
        <v>1616</v>
      </c>
      <c r="E1297" t="s">
        <v>1308</v>
      </c>
      <c r="G1297" t="s">
        <v>16</v>
      </c>
      <c r="J1297" t="s">
        <v>1818</v>
      </c>
      <c r="N1297">
        <v>0</v>
      </c>
    </row>
    <row r="1298" spans="1:14">
      <c r="A1298">
        <v>1296</v>
      </c>
      <c r="B1298" t="s">
        <v>1015</v>
      </c>
      <c r="C1298" t="s">
        <v>1646</v>
      </c>
      <c r="D1298" t="s">
        <v>1616</v>
      </c>
      <c r="E1298" t="s">
        <v>1308</v>
      </c>
      <c r="G1298" t="s">
        <v>16</v>
      </c>
      <c r="J1298" t="s">
        <v>1813</v>
      </c>
      <c r="N1298">
        <v>0</v>
      </c>
    </row>
    <row r="1299" spans="1:14">
      <c r="A1299">
        <v>1297</v>
      </c>
      <c r="B1299" t="s">
        <v>1015</v>
      </c>
      <c r="C1299" t="s">
        <v>1646</v>
      </c>
      <c r="D1299" t="s">
        <v>1616</v>
      </c>
      <c r="E1299" t="s">
        <v>1308</v>
      </c>
      <c r="G1299" t="s">
        <v>16</v>
      </c>
      <c r="J1299" t="s">
        <v>1813</v>
      </c>
      <c r="N1299">
        <v>0</v>
      </c>
    </row>
    <row r="1300" spans="1:14">
      <c r="A1300">
        <v>1298</v>
      </c>
      <c r="B1300" t="s">
        <v>1015</v>
      </c>
      <c r="C1300" t="s">
        <v>1646</v>
      </c>
      <c r="D1300" t="s">
        <v>1616</v>
      </c>
      <c r="E1300" t="s">
        <v>1308</v>
      </c>
      <c r="G1300" t="s">
        <v>16</v>
      </c>
      <c r="J1300" t="s">
        <v>1813</v>
      </c>
      <c r="N1300">
        <v>0</v>
      </c>
    </row>
    <row r="1301" spans="1:14">
      <c r="A1301">
        <v>1299</v>
      </c>
      <c r="B1301" t="s">
        <v>1015</v>
      </c>
      <c r="C1301" t="s">
        <v>1646</v>
      </c>
      <c r="D1301" t="s">
        <v>1616</v>
      </c>
      <c r="E1301" t="s">
        <v>1308</v>
      </c>
      <c r="G1301" t="s">
        <v>16</v>
      </c>
      <c r="J1301" t="s">
        <v>1819</v>
      </c>
      <c r="N1301">
        <v>0</v>
      </c>
    </row>
    <row r="1302" spans="1:14">
      <c r="A1302">
        <v>1300</v>
      </c>
      <c r="B1302" t="s">
        <v>1015</v>
      </c>
      <c r="C1302" t="s">
        <v>1649</v>
      </c>
      <c r="D1302" t="s">
        <v>1616</v>
      </c>
      <c r="E1302" t="s">
        <v>1308</v>
      </c>
      <c r="G1302" t="s">
        <v>16</v>
      </c>
      <c r="J1302" t="s">
        <v>1813</v>
      </c>
      <c r="N1302">
        <v>0</v>
      </c>
    </row>
    <row r="1303" spans="1:14">
      <c r="A1303">
        <v>1301</v>
      </c>
      <c r="B1303" t="s">
        <v>1015</v>
      </c>
      <c r="C1303" t="s">
        <v>1649</v>
      </c>
      <c r="D1303" t="s">
        <v>1616</v>
      </c>
      <c r="E1303" t="s">
        <v>1308</v>
      </c>
      <c r="G1303" t="s">
        <v>16</v>
      </c>
      <c r="J1303" t="s">
        <v>1813</v>
      </c>
      <c r="N1303">
        <v>0</v>
      </c>
    </row>
    <row r="1304" spans="1:14">
      <c r="A1304">
        <v>1302</v>
      </c>
      <c r="B1304" t="s">
        <v>989</v>
      </c>
      <c r="C1304" t="s">
        <v>1649</v>
      </c>
      <c r="D1304" t="s">
        <v>1616</v>
      </c>
      <c r="E1304" t="s">
        <v>1308</v>
      </c>
      <c r="G1304" t="s">
        <v>16</v>
      </c>
      <c r="J1304" t="s">
        <v>1813</v>
      </c>
      <c r="N1304">
        <v>0</v>
      </c>
    </row>
    <row r="1305" spans="1:14">
      <c r="A1305">
        <v>1303</v>
      </c>
      <c r="B1305" t="s">
        <v>989</v>
      </c>
      <c r="C1305" t="s">
        <v>1649</v>
      </c>
      <c r="D1305" t="s">
        <v>1616</v>
      </c>
      <c r="E1305" t="s">
        <v>1308</v>
      </c>
      <c r="G1305" t="s">
        <v>16</v>
      </c>
      <c r="J1305" t="s">
        <v>1813</v>
      </c>
      <c r="N1305">
        <v>0</v>
      </c>
    </row>
    <row r="1306" spans="1:14">
      <c r="A1306">
        <v>1304</v>
      </c>
      <c r="B1306" t="s">
        <v>989</v>
      </c>
      <c r="C1306" t="s">
        <v>1649</v>
      </c>
      <c r="D1306" t="s">
        <v>1616</v>
      </c>
      <c r="E1306" t="s">
        <v>1308</v>
      </c>
      <c r="G1306" t="s">
        <v>16</v>
      </c>
      <c r="J1306" t="s">
        <v>1813</v>
      </c>
      <c r="N1306">
        <v>0</v>
      </c>
    </row>
    <row r="1307" spans="1:14">
      <c r="A1307">
        <v>1305</v>
      </c>
      <c r="B1307" t="s">
        <v>989</v>
      </c>
      <c r="C1307" t="s">
        <v>1649</v>
      </c>
      <c r="D1307" t="s">
        <v>1616</v>
      </c>
      <c r="E1307" t="s">
        <v>1308</v>
      </c>
      <c r="G1307" t="s">
        <v>16</v>
      </c>
      <c r="J1307" t="s">
        <v>1813</v>
      </c>
      <c r="N1307">
        <v>0</v>
      </c>
    </row>
    <row r="1308" spans="1:14">
      <c r="A1308">
        <v>1306</v>
      </c>
      <c r="B1308" t="s">
        <v>989</v>
      </c>
      <c r="C1308" t="s">
        <v>1649</v>
      </c>
      <c r="D1308" t="s">
        <v>1616</v>
      </c>
      <c r="E1308" t="s">
        <v>1308</v>
      </c>
      <c r="G1308" t="s">
        <v>16</v>
      </c>
      <c r="J1308" t="s">
        <v>1813</v>
      </c>
      <c r="N1308">
        <v>0</v>
      </c>
    </row>
    <row r="1309" spans="1:14">
      <c r="A1309">
        <v>1307</v>
      </c>
      <c r="B1309" t="s">
        <v>989</v>
      </c>
      <c r="C1309" t="s">
        <v>1649</v>
      </c>
      <c r="D1309" t="s">
        <v>1616</v>
      </c>
      <c r="E1309" t="s">
        <v>1308</v>
      </c>
      <c r="G1309" t="s">
        <v>16</v>
      </c>
      <c r="J1309" t="s">
        <v>1813</v>
      </c>
      <c r="N1309">
        <v>0</v>
      </c>
    </row>
    <row r="1310" spans="1:14">
      <c r="A1310">
        <v>1308</v>
      </c>
      <c r="B1310" t="s">
        <v>989</v>
      </c>
      <c r="C1310" t="s">
        <v>1649</v>
      </c>
      <c r="D1310" t="s">
        <v>1616</v>
      </c>
      <c r="E1310" t="s">
        <v>1308</v>
      </c>
      <c r="G1310" t="s">
        <v>16</v>
      </c>
      <c r="J1310" t="s">
        <v>1813</v>
      </c>
      <c r="N1310">
        <v>0</v>
      </c>
    </row>
    <row r="1311" spans="1:14">
      <c r="A1311">
        <v>1309</v>
      </c>
      <c r="B1311" t="s">
        <v>989</v>
      </c>
      <c r="C1311" t="s">
        <v>1649</v>
      </c>
      <c r="D1311" t="s">
        <v>1616</v>
      </c>
      <c r="E1311" t="s">
        <v>1308</v>
      </c>
      <c r="G1311" t="s">
        <v>16</v>
      </c>
      <c r="J1311" t="s">
        <v>1813</v>
      </c>
      <c r="N1311">
        <v>0</v>
      </c>
    </row>
    <row r="1312" spans="1:14">
      <c r="A1312">
        <v>1310</v>
      </c>
      <c r="B1312" t="s">
        <v>989</v>
      </c>
      <c r="C1312" t="s">
        <v>1649</v>
      </c>
      <c r="D1312" t="s">
        <v>1616</v>
      </c>
      <c r="E1312" t="s">
        <v>1308</v>
      </c>
      <c r="G1312" t="s">
        <v>16</v>
      </c>
      <c r="J1312" t="s">
        <v>1813</v>
      </c>
      <c r="N1312">
        <v>0</v>
      </c>
    </row>
    <row r="1313" spans="1:14">
      <c r="A1313">
        <v>1311</v>
      </c>
      <c r="B1313" t="s">
        <v>989</v>
      </c>
      <c r="C1313" t="s">
        <v>1649</v>
      </c>
      <c r="D1313" t="s">
        <v>1616</v>
      </c>
      <c r="E1313" t="s">
        <v>1308</v>
      </c>
      <c r="J1313" t="s">
        <v>1813</v>
      </c>
      <c r="N1313">
        <v>0</v>
      </c>
    </row>
    <row r="1314" spans="1:14">
      <c r="A1314">
        <v>1312</v>
      </c>
      <c r="B1314" t="s">
        <v>989</v>
      </c>
      <c r="C1314" t="s">
        <v>1652</v>
      </c>
      <c r="D1314" t="s">
        <v>1616</v>
      </c>
      <c r="E1314" t="s">
        <v>1308</v>
      </c>
      <c r="J1314" t="s">
        <v>1820</v>
      </c>
      <c r="N1314">
        <v>0</v>
      </c>
    </row>
    <row r="1315" spans="1:14">
      <c r="A1315">
        <v>1313</v>
      </c>
      <c r="B1315" t="s">
        <v>989</v>
      </c>
      <c r="C1315" t="s">
        <v>1652</v>
      </c>
      <c r="D1315" t="s">
        <v>1616</v>
      </c>
      <c r="E1315" t="s">
        <v>1308</v>
      </c>
      <c r="J1315" t="s">
        <v>1395</v>
      </c>
      <c r="N1315">
        <v>0</v>
      </c>
    </row>
    <row r="1316" spans="1:14">
      <c r="A1316">
        <v>1314</v>
      </c>
      <c r="B1316" t="s">
        <v>989</v>
      </c>
      <c r="C1316" t="s">
        <v>1652</v>
      </c>
      <c r="D1316" t="s">
        <v>1616</v>
      </c>
      <c r="E1316" t="s">
        <v>1308</v>
      </c>
      <c r="J1316" t="s">
        <v>1394</v>
      </c>
      <c r="N1316">
        <v>0</v>
      </c>
    </row>
    <row r="1317" spans="1:14">
      <c r="A1317">
        <v>1315</v>
      </c>
      <c r="B1317" t="s">
        <v>989</v>
      </c>
      <c r="C1317" t="s">
        <v>1652</v>
      </c>
      <c r="D1317" t="s">
        <v>1616</v>
      </c>
      <c r="E1317" t="s">
        <v>1308</v>
      </c>
      <c r="J1317" t="s">
        <v>1394</v>
      </c>
      <c r="N1317">
        <v>0</v>
      </c>
    </row>
    <row r="1318" spans="1:14">
      <c r="A1318">
        <v>1316</v>
      </c>
      <c r="B1318" t="s">
        <v>989</v>
      </c>
      <c r="C1318" t="s">
        <v>1652</v>
      </c>
      <c r="D1318" t="s">
        <v>1616</v>
      </c>
      <c r="E1318" t="s">
        <v>1308</v>
      </c>
      <c r="J1318" t="s">
        <v>1394</v>
      </c>
      <c r="N1318">
        <v>0</v>
      </c>
    </row>
    <row r="1319" spans="1:14">
      <c r="A1319">
        <v>1317</v>
      </c>
      <c r="B1319" t="s">
        <v>989</v>
      </c>
      <c r="C1319" t="s">
        <v>1652</v>
      </c>
      <c r="D1319" t="s">
        <v>1616</v>
      </c>
      <c r="E1319" t="s">
        <v>1308</v>
      </c>
      <c r="J1319" t="s">
        <v>1394</v>
      </c>
      <c r="N1319">
        <v>0</v>
      </c>
    </row>
    <row r="1320" spans="1:14">
      <c r="A1320">
        <v>1318</v>
      </c>
      <c r="B1320" t="s">
        <v>989</v>
      </c>
      <c r="C1320" t="s">
        <v>1652</v>
      </c>
      <c r="D1320" t="s">
        <v>1616</v>
      </c>
      <c r="E1320" t="s">
        <v>1308</v>
      </c>
      <c r="J1320" t="s">
        <v>1578</v>
      </c>
      <c r="N1320">
        <v>0</v>
      </c>
    </row>
    <row r="1321" spans="1:14">
      <c r="A1321">
        <v>1319</v>
      </c>
      <c r="B1321" t="s">
        <v>989</v>
      </c>
      <c r="C1321" t="s">
        <v>1652</v>
      </c>
      <c r="D1321" t="s">
        <v>1616</v>
      </c>
      <c r="E1321" t="s">
        <v>1308</v>
      </c>
      <c r="J1321" t="s">
        <v>1790</v>
      </c>
      <c r="N1321">
        <v>0</v>
      </c>
    </row>
    <row r="1322" spans="1:14">
      <c r="A1322">
        <v>1320</v>
      </c>
      <c r="B1322" t="s">
        <v>989</v>
      </c>
      <c r="C1322" t="s">
        <v>1652</v>
      </c>
      <c r="D1322" t="s">
        <v>1616</v>
      </c>
      <c r="E1322" t="s">
        <v>1308</v>
      </c>
      <c r="J1322" t="s">
        <v>1790</v>
      </c>
      <c r="N1322">
        <v>0</v>
      </c>
    </row>
    <row r="1323" spans="1:14">
      <c r="A1323">
        <v>1321</v>
      </c>
      <c r="B1323" t="s">
        <v>652</v>
      </c>
      <c r="C1323" t="s">
        <v>1615</v>
      </c>
      <c r="D1323" t="s">
        <v>1616</v>
      </c>
      <c r="E1323" t="s">
        <v>1308</v>
      </c>
      <c r="J1323" t="s">
        <v>1721</v>
      </c>
      <c r="N1323">
        <v>0</v>
      </c>
    </row>
    <row r="1324" spans="1:14">
      <c r="A1324">
        <v>1322</v>
      </c>
      <c r="B1324" t="s">
        <v>989</v>
      </c>
      <c r="C1324" t="s">
        <v>1636</v>
      </c>
      <c r="D1324" t="s">
        <v>1616</v>
      </c>
      <c r="E1324" t="s">
        <v>1308</v>
      </c>
      <c r="J1324" t="s">
        <v>1790</v>
      </c>
      <c r="N1324">
        <v>0</v>
      </c>
    </row>
    <row r="1325" spans="1:14">
      <c r="A1325">
        <v>1323</v>
      </c>
      <c r="B1325" t="s">
        <v>1015</v>
      </c>
      <c r="C1325" t="s">
        <v>1646</v>
      </c>
      <c r="D1325" t="s">
        <v>1616</v>
      </c>
      <c r="E1325" t="s">
        <v>1308</v>
      </c>
      <c r="G1325" t="s">
        <v>16</v>
      </c>
      <c r="J1325" t="s">
        <v>1566</v>
      </c>
      <c r="N1325">
        <v>0</v>
      </c>
    </row>
    <row r="1326" spans="1:14">
      <c r="A1326">
        <v>1324</v>
      </c>
      <c r="B1326" t="s">
        <v>1015</v>
      </c>
      <c r="C1326" t="s">
        <v>1646</v>
      </c>
      <c r="D1326" t="s">
        <v>1616</v>
      </c>
      <c r="E1326" t="s">
        <v>1308</v>
      </c>
      <c r="J1326" t="s">
        <v>1564</v>
      </c>
      <c r="N1326">
        <v>0</v>
      </c>
    </row>
    <row r="1327" spans="1:14">
      <c r="A1327">
        <v>1325</v>
      </c>
      <c r="B1327" t="s">
        <v>1015</v>
      </c>
      <c r="C1327" t="s">
        <v>1646</v>
      </c>
      <c r="D1327" t="s">
        <v>1616</v>
      </c>
      <c r="E1327" t="s">
        <v>1308</v>
      </c>
      <c r="J1327" t="s">
        <v>1563</v>
      </c>
      <c r="N1327">
        <v>0</v>
      </c>
    </row>
    <row r="1328" spans="1:14">
      <c r="A1328">
        <v>1326</v>
      </c>
      <c r="B1328" t="s">
        <v>346</v>
      </c>
      <c r="C1328" t="s">
        <v>1607</v>
      </c>
      <c r="D1328" t="s">
        <v>1607</v>
      </c>
      <c r="E1328" t="s">
        <v>1608</v>
      </c>
      <c r="J1328" t="s">
        <v>1821</v>
      </c>
    </row>
    <row r="1329" spans="1:14">
      <c r="A1329">
        <v>1327</v>
      </c>
      <c r="B1329" t="s">
        <v>652</v>
      </c>
      <c r="C1329" t="s">
        <v>1607</v>
      </c>
      <c r="D1329" t="s">
        <v>1607</v>
      </c>
      <c r="E1329" t="s">
        <v>1608</v>
      </c>
      <c r="J1329" t="s">
        <v>1822</v>
      </c>
    </row>
    <row r="1330" spans="1:14">
      <c r="A1330">
        <v>1328</v>
      </c>
      <c r="B1330" t="s">
        <v>1015</v>
      </c>
      <c r="C1330" t="s">
        <v>1646</v>
      </c>
      <c r="D1330" t="s">
        <v>1616</v>
      </c>
      <c r="E1330" t="s">
        <v>1308</v>
      </c>
      <c r="J1330" t="s">
        <v>1489</v>
      </c>
      <c r="N1330">
        <v>0</v>
      </c>
    </row>
    <row r="1331" spans="1:14">
      <c r="A1331">
        <v>1329</v>
      </c>
      <c r="B1331" t="s">
        <v>1015</v>
      </c>
      <c r="C1331" t="s">
        <v>1645</v>
      </c>
      <c r="D1331" t="s">
        <v>1616</v>
      </c>
      <c r="E1331" t="s">
        <v>1308</v>
      </c>
      <c r="J1331" t="s">
        <v>1487</v>
      </c>
      <c r="N1331">
        <v>0</v>
      </c>
    </row>
    <row r="1332" spans="1:14">
      <c r="A1332">
        <v>1330</v>
      </c>
      <c r="B1332" t="s">
        <v>1015</v>
      </c>
      <c r="C1332" t="s">
        <v>1645</v>
      </c>
      <c r="D1332" t="s">
        <v>1616</v>
      </c>
      <c r="E1332" t="s">
        <v>1308</v>
      </c>
      <c r="G1332" t="s">
        <v>16</v>
      </c>
      <c r="J1332" t="s">
        <v>1810</v>
      </c>
      <c r="N1332">
        <v>0</v>
      </c>
    </row>
    <row r="1333" spans="1:14">
      <c r="A1333">
        <v>1331</v>
      </c>
      <c r="B1333" t="s">
        <v>346</v>
      </c>
      <c r="C1333" t="s">
        <v>1624</v>
      </c>
      <c r="D1333" t="s">
        <v>1616</v>
      </c>
      <c r="E1333" t="s">
        <v>1308</v>
      </c>
      <c r="J1333" t="s">
        <v>1823</v>
      </c>
      <c r="N1333">
        <v>0</v>
      </c>
    </row>
    <row r="1334" spans="1:14">
      <c r="A1334">
        <v>1332</v>
      </c>
      <c r="B1334" t="s">
        <v>989</v>
      </c>
      <c r="C1334" t="s">
        <v>1636</v>
      </c>
      <c r="D1334" t="s">
        <v>1616</v>
      </c>
      <c r="E1334" t="s">
        <v>1308</v>
      </c>
      <c r="G1334" t="s">
        <v>16</v>
      </c>
      <c r="J1334" t="s">
        <v>1765</v>
      </c>
      <c r="N1334">
        <v>0</v>
      </c>
    </row>
    <row r="1335" spans="1:14">
      <c r="A1335">
        <v>1333</v>
      </c>
      <c r="B1335" t="s">
        <v>989</v>
      </c>
      <c r="C1335" t="s">
        <v>1636</v>
      </c>
      <c r="D1335" t="s">
        <v>1616</v>
      </c>
      <c r="E1335" t="s">
        <v>1308</v>
      </c>
      <c r="J1335" t="s">
        <v>1790</v>
      </c>
      <c r="N1335">
        <v>0</v>
      </c>
    </row>
    <row r="1336" spans="1:14">
      <c r="A1336">
        <v>1334</v>
      </c>
      <c r="B1336" t="s">
        <v>11</v>
      </c>
      <c r="C1336" t="s">
        <v>1648</v>
      </c>
      <c r="D1336" t="s">
        <v>1616</v>
      </c>
      <c r="E1336" t="s">
        <v>1308</v>
      </c>
      <c r="J1336" t="s">
        <v>1791</v>
      </c>
      <c r="N1336">
        <v>0</v>
      </c>
    </row>
    <row r="1337" spans="1:14">
      <c r="A1337">
        <v>1335</v>
      </c>
      <c r="B1337" t="s">
        <v>11</v>
      </c>
      <c r="C1337" t="s">
        <v>1648</v>
      </c>
      <c r="D1337" t="s">
        <v>1616</v>
      </c>
      <c r="E1337" t="s">
        <v>1308</v>
      </c>
      <c r="J1337" t="s">
        <v>1533</v>
      </c>
      <c r="N1337">
        <v>0</v>
      </c>
    </row>
    <row r="1338" spans="1:14">
      <c r="A1338">
        <v>1336</v>
      </c>
      <c r="B1338" t="s">
        <v>11</v>
      </c>
      <c r="C1338" t="s">
        <v>1636</v>
      </c>
      <c r="D1338" t="s">
        <v>1616</v>
      </c>
      <c r="E1338" t="s">
        <v>1308</v>
      </c>
      <c r="G1338" t="s">
        <v>16</v>
      </c>
      <c r="J1338" t="s">
        <v>1824</v>
      </c>
      <c r="N1338">
        <v>0</v>
      </c>
    </row>
    <row r="1339" spans="1:14">
      <c r="A1339">
        <v>1337</v>
      </c>
      <c r="B1339" t="s">
        <v>989</v>
      </c>
      <c r="C1339" t="s">
        <v>1647</v>
      </c>
      <c r="D1339" t="s">
        <v>1616</v>
      </c>
      <c r="E1339" t="s">
        <v>1308</v>
      </c>
      <c r="J1339" t="s">
        <v>1405</v>
      </c>
      <c r="N1339">
        <v>0</v>
      </c>
    </row>
    <row r="1340" spans="1:14">
      <c r="A1340">
        <v>1338</v>
      </c>
      <c r="B1340" t="s">
        <v>989</v>
      </c>
      <c r="C1340" t="s">
        <v>1647</v>
      </c>
      <c r="D1340" t="s">
        <v>1616</v>
      </c>
      <c r="E1340" t="s">
        <v>1308</v>
      </c>
      <c r="G1340" t="s">
        <v>16</v>
      </c>
      <c r="J1340" t="s">
        <v>1399</v>
      </c>
      <c r="N1340">
        <v>0</v>
      </c>
    </row>
    <row r="1341" spans="1:14">
      <c r="A1341">
        <v>1339</v>
      </c>
      <c r="B1341" t="s">
        <v>989</v>
      </c>
      <c r="C1341" t="s">
        <v>1647</v>
      </c>
      <c r="D1341" t="s">
        <v>1616</v>
      </c>
      <c r="E1341" t="s">
        <v>1308</v>
      </c>
      <c r="J1341" t="s">
        <v>1403</v>
      </c>
      <c r="N1341">
        <v>0</v>
      </c>
    </row>
    <row r="1342" spans="1:14">
      <c r="A1342">
        <v>1340</v>
      </c>
      <c r="B1342" t="s">
        <v>989</v>
      </c>
      <c r="C1342" t="s">
        <v>1647</v>
      </c>
      <c r="D1342" t="s">
        <v>1616</v>
      </c>
      <c r="E1342" t="s">
        <v>1308</v>
      </c>
      <c r="J1342" t="s">
        <v>1400</v>
      </c>
      <c r="N1342">
        <v>0</v>
      </c>
    </row>
    <row r="1343" spans="1:14">
      <c r="A1343">
        <v>1341</v>
      </c>
      <c r="B1343" t="s">
        <v>989</v>
      </c>
      <c r="C1343" t="s">
        <v>1647</v>
      </c>
      <c r="D1343" t="s">
        <v>1616</v>
      </c>
      <c r="E1343" t="s">
        <v>1308</v>
      </c>
      <c r="J1343" t="s">
        <v>1825</v>
      </c>
      <c r="N1343">
        <v>0</v>
      </c>
    </row>
    <row r="1344" spans="1:14">
      <c r="A1344">
        <v>1342</v>
      </c>
      <c r="B1344" t="s">
        <v>989</v>
      </c>
      <c r="C1344" t="s">
        <v>1647</v>
      </c>
      <c r="D1344" t="s">
        <v>1616</v>
      </c>
      <c r="E1344" t="s">
        <v>1308</v>
      </c>
      <c r="J1344" t="s">
        <v>1826</v>
      </c>
      <c r="N1344">
        <v>0</v>
      </c>
    </row>
    <row r="1345" spans="1:14">
      <c r="A1345">
        <v>1343</v>
      </c>
      <c r="B1345" t="s">
        <v>989</v>
      </c>
      <c r="C1345" t="s">
        <v>1647</v>
      </c>
      <c r="D1345" t="s">
        <v>1616</v>
      </c>
      <c r="E1345" t="s">
        <v>1308</v>
      </c>
      <c r="J1345" t="s">
        <v>1387</v>
      </c>
      <c r="N1345">
        <v>0</v>
      </c>
    </row>
    <row r="1346" spans="1:14">
      <c r="A1346">
        <v>1344</v>
      </c>
      <c r="B1346" t="s">
        <v>989</v>
      </c>
      <c r="C1346" t="s">
        <v>1647</v>
      </c>
      <c r="D1346" t="s">
        <v>1616</v>
      </c>
      <c r="E1346" t="s">
        <v>1308</v>
      </c>
      <c r="J1346" t="s">
        <v>1386</v>
      </c>
      <c r="N1346">
        <v>0</v>
      </c>
    </row>
    <row r="1347" spans="1:14">
      <c r="A1347">
        <v>1345</v>
      </c>
      <c r="B1347" t="s">
        <v>652</v>
      </c>
      <c r="C1347" t="s">
        <v>1647</v>
      </c>
      <c r="D1347" t="s">
        <v>1616</v>
      </c>
      <c r="E1347" t="s">
        <v>1308</v>
      </c>
      <c r="J1347" t="s">
        <v>1378</v>
      </c>
      <c r="N1347">
        <v>0</v>
      </c>
    </row>
    <row r="1348" spans="1:14">
      <c r="A1348">
        <v>1346</v>
      </c>
      <c r="B1348" t="s">
        <v>652</v>
      </c>
      <c r="C1348" t="s">
        <v>1647</v>
      </c>
      <c r="D1348" t="s">
        <v>1616</v>
      </c>
      <c r="E1348" t="s">
        <v>1308</v>
      </c>
      <c r="J1348" t="s">
        <v>1827</v>
      </c>
      <c r="N1348">
        <v>0</v>
      </c>
    </row>
    <row r="1349" spans="1:14">
      <c r="A1349">
        <v>1347</v>
      </c>
      <c r="B1349" t="s">
        <v>652</v>
      </c>
      <c r="C1349" t="s">
        <v>1647</v>
      </c>
      <c r="D1349" t="s">
        <v>1616</v>
      </c>
      <c r="E1349" t="s">
        <v>1308</v>
      </c>
      <c r="J1349" t="s">
        <v>1377</v>
      </c>
      <c r="N1349">
        <v>0</v>
      </c>
    </row>
    <row r="1350" spans="1:14">
      <c r="A1350">
        <v>1348</v>
      </c>
      <c r="B1350" t="s">
        <v>652</v>
      </c>
      <c r="C1350" t="s">
        <v>1631</v>
      </c>
      <c r="D1350" t="s">
        <v>1616</v>
      </c>
      <c r="E1350" t="s">
        <v>1308</v>
      </c>
      <c r="J1350" t="s">
        <v>1369</v>
      </c>
      <c r="N1350">
        <v>0</v>
      </c>
    </row>
    <row r="1351" spans="1:14">
      <c r="A1351">
        <v>1349</v>
      </c>
      <c r="B1351" t="s">
        <v>652</v>
      </c>
      <c r="C1351" t="s">
        <v>1631</v>
      </c>
      <c r="D1351" t="s">
        <v>1616</v>
      </c>
      <c r="E1351" t="s">
        <v>1308</v>
      </c>
      <c r="J1351" t="s">
        <v>1380</v>
      </c>
      <c r="N1351">
        <v>0</v>
      </c>
    </row>
    <row r="1352" spans="1:14">
      <c r="A1352">
        <v>1350</v>
      </c>
      <c r="B1352" t="s">
        <v>652</v>
      </c>
      <c r="C1352" t="s">
        <v>1647</v>
      </c>
      <c r="D1352" t="s">
        <v>1616</v>
      </c>
      <c r="E1352" t="s">
        <v>1308</v>
      </c>
      <c r="J1352" t="s">
        <v>1381</v>
      </c>
      <c r="N1352">
        <v>0</v>
      </c>
    </row>
    <row r="1353" spans="1:14">
      <c r="A1353">
        <v>1351</v>
      </c>
      <c r="B1353" t="s">
        <v>652</v>
      </c>
      <c r="C1353" t="s">
        <v>1642</v>
      </c>
      <c r="D1353" t="s">
        <v>1616</v>
      </c>
      <c r="E1353" t="s">
        <v>1308</v>
      </c>
      <c r="J1353" t="s">
        <v>1342</v>
      </c>
      <c r="N1353">
        <v>0</v>
      </c>
    </row>
    <row r="1354" spans="1:14">
      <c r="A1354">
        <v>1352</v>
      </c>
      <c r="B1354" t="s">
        <v>652</v>
      </c>
      <c r="C1354" t="s">
        <v>1631</v>
      </c>
      <c r="D1354" t="s">
        <v>1616</v>
      </c>
      <c r="E1354" t="s">
        <v>1308</v>
      </c>
      <c r="J1354" t="s">
        <v>1828</v>
      </c>
      <c r="N1354">
        <v>0</v>
      </c>
    </row>
    <row r="1355" spans="1:14">
      <c r="A1355">
        <v>1353</v>
      </c>
      <c r="B1355" t="s">
        <v>652</v>
      </c>
      <c r="C1355" t="s">
        <v>1647</v>
      </c>
      <c r="D1355" t="s">
        <v>1616</v>
      </c>
      <c r="E1355" t="s">
        <v>1308</v>
      </c>
      <c r="J1355" t="s">
        <v>1384</v>
      </c>
      <c r="N1355">
        <v>0</v>
      </c>
    </row>
    <row r="1356" spans="1:14">
      <c r="A1356">
        <v>1354</v>
      </c>
      <c r="B1356" t="s">
        <v>652</v>
      </c>
      <c r="C1356" t="s">
        <v>1647</v>
      </c>
      <c r="D1356" t="s">
        <v>1616</v>
      </c>
      <c r="E1356" t="s">
        <v>1308</v>
      </c>
      <c r="J1356" t="s">
        <v>1385</v>
      </c>
      <c r="N1356">
        <v>0</v>
      </c>
    </row>
    <row r="1357" spans="1:14">
      <c r="A1357">
        <v>1355</v>
      </c>
      <c r="B1357" t="s">
        <v>652</v>
      </c>
      <c r="C1357" t="s">
        <v>1641</v>
      </c>
      <c r="D1357" t="s">
        <v>1616</v>
      </c>
      <c r="E1357" t="s">
        <v>1308</v>
      </c>
      <c r="J1357" t="s">
        <v>1829</v>
      </c>
      <c r="N1357">
        <v>0</v>
      </c>
    </row>
    <row r="1358" spans="1:14">
      <c r="A1358">
        <v>1356</v>
      </c>
      <c r="B1358" t="s">
        <v>652</v>
      </c>
      <c r="C1358" t="s">
        <v>1642</v>
      </c>
      <c r="D1358" t="s">
        <v>1616</v>
      </c>
      <c r="E1358" t="s">
        <v>1308</v>
      </c>
      <c r="J1358" t="s">
        <v>912</v>
      </c>
      <c r="N1358">
        <v>0</v>
      </c>
    </row>
    <row r="1359" spans="1:14">
      <c r="A1359">
        <v>1357</v>
      </c>
      <c r="B1359" t="s">
        <v>652</v>
      </c>
      <c r="C1359" t="s">
        <v>1641</v>
      </c>
      <c r="D1359" t="s">
        <v>1616</v>
      </c>
      <c r="E1359" t="s">
        <v>1308</v>
      </c>
      <c r="J1359" t="s">
        <v>1406</v>
      </c>
      <c r="N1359">
        <v>0</v>
      </c>
    </row>
    <row r="1360" spans="1:14">
      <c r="A1360">
        <v>1358</v>
      </c>
      <c r="B1360" t="s">
        <v>652</v>
      </c>
      <c r="C1360" t="s">
        <v>1641</v>
      </c>
      <c r="D1360" t="s">
        <v>1616</v>
      </c>
      <c r="E1360" t="s">
        <v>1308</v>
      </c>
      <c r="J1360" t="s">
        <v>1340</v>
      </c>
      <c r="N1360">
        <v>0</v>
      </c>
    </row>
    <row r="1361" spans="1:14">
      <c r="A1361">
        <v>1359</v>
      </c>
      <c r="B1361" t="s">
        <v>652</v>
      </c>
      <c r="C1361" t="s">
        <v>1646</v>
      </c>
      <c r="D1361" t="s">
        <v>1616</v>
      </c>
      <c r="E1361" t="s">
        <v>1308</v>
      </c>
      <c r="J1361" t="s">
        <v>1830</v>
      </c>
      <c r="N1361">
        <v>0</v>
      </c>
    </row>
    <row r="1362" spans="1:14">
      <c r="A1362">
        <v>1360</v>
      </c>
      <c r="B1362" t="s">
        <v>1015</v>
      </c>
      <c r="C1362" t="s">
        <v>1646</v>
      </c>
      <c r="D1362" t="s">
        <v>1616</v>
      </c>
      <c r="E1362" t="s">
        <v>1308</v>
      </c>
      <c r="J1362" t="s">
        <v>1490</v>
      </c>
      <c r="N1362">
        <v>0</v>
      </c>
    </row>
    <row r="1363" spans="1:14">
      <c r="A1363">
        <v>1361</v>
      </c>
      <c r="B1363" t="s">
        <v>346</v>
      </c>
      <c r="C1363" t="s">
        <v>1607</v>
      </c>
      <c r="D1363" t="s">
        <v>1607</v>
      </c>
      <c r="E1363" t="s">
        <v>1608</v>
      </c>
      <c r="J1363" t="s">
        <v>1313</v>
      </c>
    </row>
    <row r="1364" spans="1:14">
      <c r="A1364">
        <v>1362</v>
      </c>
      <c r="B1364" t="s">
        <v>346</v>
      </c>
      <c r="C1364" t="s">
        <v>1625</v>
      </c>
      <c r="D1364" t="s">
        <v>1616</v>
      </c>
      <c r="E1364" t="s">
        <v>1308</v>
      </c>
      <c r="J1364" t="s">
        <v>1317</v>
      </c>
      <c r="N1364">
        <v>0</v>
      </c>
    </row>
    <row r="1365" spans="1:14">
      <c r="A1365">
        <v>1363</v>
      </c>
      <c r="B1365" t="s">
        <v>652</v>
      </c>
      <c r="C1365" t="s">
        <v>1639</v>
      </c>
      <c r="D1365" t="s">
        <v>1616</v>
      </c>
      <c r="E1365" t="s">
        <v>1308</v>
      </c>
      <c r="J1365" t="s">
        <v>1496</v>
      </c>
      <c r="N1365">
        <v>0</v>
      </c>
    </row>
    <row r="1366" spans="1:14">
      <c r="A1366">
        <v>1364</v>
      </c>
      <c r="B1366" t="s">
        <v>11</v>
      </c>
      <c r="C1366" t="s">
        <v>1636</v>
      </c>
      <c r="D1366" t="s">
        <v>1616</v>
      </c>
      <c r="E1366" t="s">
        <v>1308</v>
      </c>
      <c r="J1366" t="s">
        <v>1539</v>
      </c>
      <c r="N1366">
        <v>0</v>
      </c>
    </row>
    <row r="1367" spans="1:14">
      <c r="A1367">
        <v>1365</v>
      </c>
      <c r="B1367" t="s">
        <v>1015</v>
      </c>
      <c r="C1367" t="s">
        <v>1645</v>
      </c>
      <c r="D1367" t="s">
        <v>1616</v>
      </c>
      <c r="E1367" t="s">
        <v>1308</v>
      </c>
      <c r="J1367" t="s">
        <v>1480</v>
      </c>
      <c r="N1367">
        <v>0</v>
      </c>
    </row>
    <row r="1368" spans="1:14">
      <c r="A1368">
        <v>1366</v>
      </c>
      <c r="B1368" t="s">
        <v>1015</v>
      </c>
      <c r="C1368" t="s">
        <v>1645</v>
      </c>
      <c r="D1368" t="s">
        <v>1616</v>
      </c>
      <c r="E1368" t="s">
        <v>1308</v>
      </c>
      <c r="J1368" t="s">
        <v>1791</v>
      </c>
      <c r="N1368">
        <v>0</v>
      </c>
    </row>
    <row r="1369" spans="1:14">
      <c r="A1369">
        <v>1367</v>
      </c>
      <c r="B1369" t="s">
        <v>11</v>
      </c>
      <c r="C1369" t="s">
        <v>1648</v>
      </c>
      <c r="D1369" t="s">
        <v>1616</v>
      </c>
      <c r="E1369" t="s">
        <v>1308</v>
      </c>
      <c r="J1369" t="s">
        <v>1791</v>
      </c>
      <c r="N1369">
        <v>0</v>
      </c>
    </row>
    <row r="1370" spans="1:14">
      <c r="A1370">
        <v>1368</v>
      </c>
      <c r="B1370" t="s">
        <v>1015</v>
      </c>
      <c r="C1370" t="s">
        <v>1632</v>
      </c>
      <c r="D1370" t="s">
        <v>1616</v>
      </c>
      <c r="E1370" t="s">
        <v>1308</v>
      </c>
      <c r="G1370" t="s">
        <v>122</v>
      </c>
      <c r="J1370" t="s">
        <v>1769</v>
      </c>
      <c r="N1370">
        <v>-1</v>
      </c>
    </row>
    <row r="1371" spans="1:14">
      <c r="A1371">
        <v>1369</v>
      </c>
      <c r="B1371" t="s">
        <v>11</v>
      </c>
      <c r="C1371" t="s">
        <v>1607</v>
      </c>
      <c r="D1371" t="s">
        <v>1607</v>
      </c>
      <c r="E1371" t="s">
        <v>1308</v>
      </c>
      <c r="J1371" t="s">
        <v>1503</v>
      </c>
      <c r="N1371">
        <v>0</v>
      </c>
    </row>
    <row r="1372" spans="1:14">
      <c r="A1372">
        <v>1370</v>
      </c>
      <c r="B1372" t="s">
        <v>11</v>
      </c>
      <c r="C1372" t="s">
        <v>1607</v>
      </c>
      <c r="D1372" t="s">
        <v>1607</v>
      </c>
      <c r="E1372" t="s">
        <v>1308</v>
      </c>
      <c r="J1372" t="s">
        <v>1504</v>
      </c>
      <c r="N1372">
        <v>0</v>
      </c>
    </row>
    <row r="1373" spans="1:14">
      <c r="A1373">
        <v>1371</v>
      </c>
      <c r="B1373" t="s">
        <v>11</v>
      </c>
      <c r="C1373" t="s">
        <v>1607</v>
      </c>
      <c r="D1373" t="s">
        <v>1607</v>
      </c>
      <c r="E1373" t="s">
        <v>1308</v>
      </c>
      <c r="J1373" t="s">
        <v>1505</v>
      </c>
      <c r="N1373">
        <v>0</v>
      </c>
    </row>
    <row r="1374" spans="1:14">
      <c r="A1374">
        <v>1372</v>
      </c>
      <c r="B1374" t="s">
        <v>11</v>
      </c>
      <c r="C1374" t="s">
        <v>1607</v>
      </c>
      <c r="D1374" t="s">
        <v>1607</v>
      </c>
      <c r="E1374" t="s">
        <v>1308</v>
      </c>
      <c r="J1374" t="s">
        <v>1507</v>
      </c>
      <c r="N1374">
        <v>0</v>
      </c>
    </row>
    <row r="1375" spans="1:14">
      <c r="A1375">
        <v>1373</v>
      </c>
      <c r="B1375" t="s">
        <v>11</v>
      </c>
      <c r="C1375" t="s">
        <v>1628</v>
      </c>
      <c r="D1375" t="s">
        <v>1616</v>
      </c>
      <c r="E1375" t="s">
        <v>1308</v>
      </c>
      <c r="J1375" t="s">
        <v>1511</v>
      </c>
      <c r="N1375">
        <v>0</v>
      </c>
    </row>
    <row r="1376" spans="1:14">
      <c r="A1376">
        <v>1374</v>
      </c>
      <c r="B1376" t="s">
        <v>11</v>
      </c>
      <c r="C1376" t="s">
        <v>1636</v>
      </c>
      <c r="D1376" t="s">
        <v>1616</v>
      </c>
      <c r="E1376" t="s">
        <v>1308</v>
      </c>
      <c r="J1376" t="s">
        <v>1537</v>
      </c>
      <c r="N1376">
        <v>0</v>
      </c>
    </row>
    <row r="1377" spans="1:14">
      <c r="A1377">
        <v>1375</v>
      </c>
      <c r="B1377" t="s">
        <v>11</v>
      </c>
      <c r="C1377" t="s">
        <v>1628</v>
      </c>
      <c r="D1377" t="s">
        <v>1616</v>
      </c>
      <c r="E1377" t="s">
        <v>1308</v>
      </c>
      <c r="J1377" t="s">
        <v>1831</v>
      </c>
      <c r="N1377">
        <v>0</v>
      </c>
    </row>
    <row r="1378" spans="1:14">
      <c r="A1378">
        <v>1376</v>
      </c>
      <c r="B1378" t="s">
        <v>11</v>
      </c>
      <c r="C1378" t="s">
        <v>1648</v>
      </c>
      <c r="D1378" t="s">
        <v>1616</v>
      </c>
      <c r="E1378" t="s">
        <v>1308</v>
      </c>
      <c r="J1378" t="s">
        <v>1810</v>
      </c>
      <c r="N1378">
        <v>0</v>
      </c>
    </row>
    <row r="1379" spans="1:14">
      <c r="A1379">
        <v>1377</v>
      </c>
      <c r="B1379" t="s">
        <v>11</v>
      </c>
      <c r="C1379" t="s">
        <v>1648</v>
      </c>
      <c r="D1379" t="s">
        <v>1616</v>
      </c>
      <c r="E1379" t="s">
        <v>1308</v>
      </c>
      <c r="J1379" t="s">
        <v>1810</v>
      </c>
      <c r="N1379">
        <v>0</v>
      </c>
    </row>
    <row r="1380" spans="1:14">
      <c r="A1380">
        <v>1378</v>
      </c>
      <c r="B1380" t="s">
        <v>11</v>
      </c>
      <c r="C1380" t="s">
        <v>1628</v>
      </c>
      <c r="D1380" t="s">
        <v>1616</v>
      </c>
      <c r="E1380" t="s">
        <v>1308</v>
      </c>
      <c r="J1380" t="s">
        <v>1832</v>
      </c>
      <c r="N1380">
        <v>0</v>
      </c>
    </row>
    <row r="1381" spans="1:14">
      <c r="A1381">
        <v>1379</v>
      </c>
      <c r="E1381" t="s">
        <v>1608</v>
      </c>
      <c r="J1381" t="s">
        <v>1833</v>
      </c>
    </row>
    <row r="1382" spans="1:14">
      <c r="A1382">
        <v>1380</v>
      </c>
      <c r="E1382" t="s">
        <v>1608</v>
      </c>
      <c r="J1382" t="s">
        <v>1834</v>
      </c>
    </row>
    <row r="1383" spans="1:14">
      <c r="A1383">
        <v>1381</v>
      </c>
      <c r="E1383" t="s">
        <v>1608</v>
      </c>
      <c r="J1383" t="s">
        <v>1835</v>
      </c>
    </row>
    <row r="1384" spans="1:14">
      <c r="A1384">
        <v>1382</v>
      </c>
      <c r="E1384" t="s">
        <v>1608</v>
      </c>
      <c r="J1384" t="s">
        <v>1836</v>
      </c>
    </row>
    <row r="1385" spans="1:14">
      <c r="A1385">
        <v>1383</v>
      </c>
      <c r="E1385" t="s">
        <v>1608</v>
      </c>
      <c r="J1385" t="s">
        <v>1837</v>
      </c>
    </row>
    <row r="1386" spans="1:14">
      <c r="A1386">
        <v>1384</v>
      </c>
      <c r="E1386" t="s">
        <v>1608</v>
      </c>
      <c r="J1386" t="s">
        <v>1838</v>
      </c>
    </row>
    <row r="1387" spans="1:14">
      <c r="A1387">
        <v>1385</v>
      </c>
      <c r="E1387" t="s">
        <v>1608</v>
      </c>
      <c r="J1387" t="s">
        <v>1839</v>
      </c>
    </row>
    <row r="1388" spans="1:14">
      <c r="A1388">
        <v>1386</v>
      </c>
      <c r="E1388" t="s">
        <v>1608</v>
      </c>
      <c r="J1388" t="s">
        <v>1840</v>
      </c>
    </row>
    <row r="1389" spans="1:14">
      <c r="A1389">
        <v>1387</v>
      </c>
      <c r="E1389" t="s">
        <v>1608</v>
      </c>
      <c r="J1389" t="s">
        <v>1841</v>
      </c>
    </row>
    <row r="1390" spans="1:14">
      <c r="A1390">
        <v>1388</v>
      </c>
      <c r="E1390" t="s">
        <v>1608</v>
      </c>
      <c r="J1390" t="s">
        <v>1842</v>
      </c>
    </row>
    <row r="1391" spans="1:14">
      <c r="A1391">
        <v>1389</v>
      </c>
      <c r="E1391" t="s">
        <v>1608</v>
      </c>
      <c r="J1391" t="s">
        <v>1843</v>
      </c>
    </row>
    <row r="1392" spans="1:14">
      <c r="A1392">
        <v>1390</v>
      </c>
      <c r="E1392" t="s">
        <v>1608</v>
      </c>
      <c r="J1392" t="s">
        <v>1844</v>
      </c>
    </row>
    <row r="1393" spans="1:14">
      <c r="A1393">
        <v>1391</v>
      </c>
      <c r="E1393" t="s">
        <v>1608</v>
      </c>
      <c r="J1393" t="s">
        <v>1845</v>
      </c>
    </row>
    <row r="1394" spans="1:14">
      <c r="A1394">
        <v>1392</v>
      </c>
      <c r="E1394" t="s">
        <v>1608</v>
      </c>
      <c r="J1394" t="s">
        <v>1846</v>
      </c>
    </row>
    <row r="1395" spans="1:14">
      <c r="A1395">
        <v>1393</v>
      </c>
      <c r="E1395" t="s">
        <v>1608</v>
      </c>
      <c r="J1395" t="s">
        <v>1847</v>
      </c>
    </row>
    <row r="1396" spans="1:14">
      <c r="A1396">
        <v>1394</v>
      </c>
      <c r="E1396" t="s">
        <v>1608</v>
      </c>
      <c r="J1396" t="s">
        <v>1848</v>
      </c>
    </row>
    <row r="1397" spans="1:14">
      <c r="A1397">
        <v>1395</v>
      </c>
      <c r="E1397" t="s">
        <v>1608</v>
      </c>
      <c r="J1397" t="s">
        <v>1849</v>
      </c>
    </row>
    <row r="1398" spans="1:14">
      <c r="A1398">
        <v>1396</v>
      </c>
      <c r="E1398" t="s">
        <v>1608</v>
      </c>
      <c r="J1398" t="s">
        <v>1850</v>
      </c>
    </row>
    <row r="1399" spans="1:14">
      <c r="A1399">
        <v>1397</v>
      </c>
      <c r="E1399" t="s">
        <v>1608</v>
      </c>
      <c r="J1399" t="s">
        <v>1851</v>
      </c>
    </row>
    <row r="1400" spans="1:14">
      <c r="A1400">
        <v>1398</v>
      </c>
      <c r="E1400" t="s">
        <v>1608</v>
      </c>
      <c r="J1400" t="s">
        <v>1852</v>
      </c>
      <c r="N1400">
        <v>0</v>
      </c>
    </row>
    <row r="1401" spans="1:14">
      <c r="A1401">
        <v>1399</v>
      </c>
      <c r="E1401" t="s">
        <v>1608</v>
      </c>
      <c r="J1401" t="s">
        <v>1853</v>
      </c>
    </row>
    <row r="1402" spans="1:14">
      <c r="A1402">
        <v>1400</v>
      </c>
      <c r="E1402" t="s">
        <v>1608</v>
      </c>
      <c r="J1402" t="s">
        <v>1854</v>
      </c>
      <c r="N1402">
        <v>0</v>
      </c>
    </row>
    <row r="1403" spans="1:14">
      <c r="A1403">
        <v>1401</v>
      </c>
      <c r="E1403" t="s">
        <v>1608</v>
      </c>
      <c r="J1403" t="s">
        <v>1855</v>
      </c>
    </row>
    <row r="1404" spans="1:14">
      <c r="A1404">
        <v>1402</v>
      </c>
      <c r="E1404" t="s">
        <v>1608</v>
      </c>
      <c r="J1404" t="s">
        <v>1856</v>
      </c>
    </row>
    <row r="1405" spans="1:14">
      <c r="A1405">
        <v>1403</v>
      </c>
      <c r="E1405" t="s">
        <v>1608</v>
      </c>
      <c r="J1405" t="s">
        <v>1857</v>
      </c>
    </row>
    <row r="1406" spans="1:14">
      <c r="A1406">
        <v>1404</v>
      </c>
      <c r="E1406" t="s">
        <v>1608</v>
      </c>
      <c r="J1406" t="s">
        <v>1858</v>
      </c>
    </row>
    <row r="1407" spans="1:14">
      <c r="A1407">
        <v>1405</v>
      </c>
      <c r="E1407" t="s">
        <v>1608</v>
      </c>
      <c r="J1407" t="s">
        <v>1859</v>
      </c>
    </row>
    <row r="1408" spans="1:14">
      <c r="A1408">
        <v>1406</v>
      </c>
      <c r="E1408" t="s">
        <v>1608</v>
      </c>
      <c r="J1408" t="s">
        <v>1860</v>
      </c>
    </row>
    <row r="1409" spans="1:14">
      <c r="A1409">
        <v>1407</v>
      </c>
      <c r="E1409" t="s">
        <v>1608</v>
      </c>
      <c r="J1409" t="s">
        <v>1861</v>
      </c>
    </row>
    <row r="1410" spans="1:14">
      <c r="A1410">
        <v>1408</v>
      </c>
      <c r="E1410" t="s">
        <v>1608</v>
      </c>
      <c r="J1410" t="s">
        <v>1862</v>
      </c>
    </row>
    <row r="1411" spans="1:14">
      <c r="A1411">
        <v>1409</v>
      </c>
      <c r="E1411" t="s">
        <v>1608</v>
      </c>
      <c r="J1411" t="s">
        <v>1863</v>
      </c>
    </row>
    <row r="1412" spans="1:14">
      <c r="A1412">
        <v>1410</v>
      </c>
      <c r="E1412" t="s">
        <v>1608</v>
      </c>
      <c r="J1412" t="s">
        <v>1864</v>
      </c>
    </row>
    <row r="1413" spans="1:14">
      <c r="A1413">
        <v>1411</v>
      </c>
      <c r="E1413" t="s">
        <v>1608</v>
      </c>
      <c r="J1413" t="s">
        <v>1865</v>
      </c>
    </row>
    <row r="1414" spans="1:14">
      <c r="A1414">
        <v>1412</v>
      </c>
      <c r="E1414" t="s">
        <v>1608</v>
      </c>
      <c r="J1414" t="s">
        <v>1866</v>
      </c>
    </row>
    <row r="1415" spans="1:14">
      <c r="A1415">
        <v>1413</v>
      </c>
      <c r="E1415" t="s">
        <v>1608</v>
      </c>
      <c r="J1415" t="s">
        <v>1867</v>
      </c>
    </row>
    <row r="1416" spans="1:14">
      <c r="A1416">
        <v>1414</v>
      </c>
      <c r="E1416" t="s">
        <v>1608</v>
      </c>
      <c r="J1416" t="s">
        <v>1868</v>
      </c>
    </row>
    <row r="1417" spans="1:14">
      <c r="A1417">
        <v>1415</v>
      </c>
      <c r="E1417" t="s">
        <v>1608</v>
      </c>
      <c r="J1417" t="s">
        <v>1869</v>
      </c>
    </row>
    <row r="1418" spans="1:14">
      <c r="A1418">
        <v>1416</v>
      </c>
      <c r="E1418" t="s">
        <v>1608</v>
      </c>
      <c r="J1418" t="s">
        <v>1870</v>
      </c>
    </row>
    <row r="1419" spans="1:14">
      <c r="A1419">
        <v>1417</v>
      </c>
      <c r="E1419" t="s">
        <v>1608</v>
      </c>
      <c r="J1419" t="s">
        <v>1871</v>
      </c>
      <c r="N1419">
        <v>0</v>
      </c>
    </row>
    <row r="1420" spans="1:14">
      <c r="A1420">
        <v>1418</v>
      </c>
      <c r="E1420" t="s">
        <v>1608</v>
      </c>
      <c r="J1420" t="s">
        <v>1872</v>
      </c>
    </row>
    <row r="1421" spans="1:14">
      <c r="A1421">
        <v>1419</v>
      </c>
      <c r="E1421" t="s">
        <v>1608</v>
      </c>
      <c r="J1421" t="s">
        <v>1873</v>
      </c>
    </row>
    <row r="1422" spans="1:14">
      <c r="A1422">
        <v>1420</v>
      </c>
      <c r="E1422" t="s">
        <v>1608</v>
      </c>
      <c r="J1422" t="s">
        <v>1874</v>
      </c>
    </row>
    <row r="1423" spans="1:14">
      <c r="A1423">
        <v>1421</v>
      </c>
      <c r="E1423" t="s">
        <v>1608</v>
      </c>
      <c r="J1423" t="s">
        <v>1875</v>
      </c>
    </row>
    <row r="1424" spans="1:14">
      <c r="A1424">
        <v>1422</v>
      </c>
      <c r="E1424" t="s">
        <v>1608</v>
      </c>
      <c r="J1424" t="s">
        <v>1876</v>
      </c>
    </row>
    <row r="1425" spans="1:10">
      <c r="A1425">
        <v>1423</v>
      </c>
      <c r="E1425" t="s">
        <v>1608</v>
      </c>
      <c r="J1425" t="s">
        <v>1877</v>
      </c>
    </row>
    <row r="1426" spans="1:10">
      <c r="A1426">
        <v>1424</v>
      </c>
      <c r="E1426" t="s">
        <v>1608</v>
      </c>
      <c r="J1426" t="s">
        <v>1878</v>
      </c>
    </row>
    <row r="1427" spans="1:10">
      <c r="A1427">
        <v>1425</v>
      </c>
      <c r="E1427" t="s">
        <v>1608</v>
      </c>
      <c r="J1427" t="s">
        <v>1879</v>
      </c>
    </row>
    <row r="1428" spans="1:10">
      <c r="A1428">
        <v>1426</v>
      </c>
      <c r="E1428" t="s">
        <v>1608</v>
      </c>
      <c r="J1428" t="s">
        <v>1880</v>
      </c>
    </row>
    <row r="1429" spans="1:10">
      <c r="A1429">
        <v>1427</v>
      </c>
      <c r="E1429" t="s">
        <v>1608</v>
      </c>
      <c r="J1429" t="s">
        <v>1881</v>
      </c>
    </row>
    <row r="1430" spans="1:10">
      <c r="A1430">
        <v>1428</v>
      </c>
      <c r="E1430" t="s">
        <v>1608</v>
      </c>
      <c r="J1430" t="s">
        <v>1882</v>
      </c>
    </row>
    <row r="1431" spans="1:10">
      <c r="A1431">
        <v>1429</v>
      </c>
      <c r="E1431" t="s">
        <v>1608</v>
      </c>
      <c r="J1431" t="s">
        <v>1883</v>
      </c>
    </row>
    <row r="1432" spans="1:10">
      <c r="A1432">
        <v>1430</v>
      </c>
      <c r="E1432" t="s">
        <v>1608</v>
      </c>
      <c r="J1432" t="s">
        <v>1884</v>
      </c>
    </row>
    <row r="1433" spans="1:10">
      <c r="A1433">
        <v>1431</v>
      </c>
      <c r="E1433" t="s">
        <v>1608</v>
      </c>
      <c r="J1433" t="s">
        <v>1885</v>
      </c>
    </row>
    <row r="1434" spans="1:10">
      <c r="A1434">
        <v>1432</v>
      </c>
      <c r="E1434" t="s">
        <v>1608</v>
      </c>
      <c r="J1434" t="s">
        <v>1886</v>
      </c>
    </row>
    <row r="1435" spans="1:10">
      <c r="A1435">
        <v>1433</v>
      </c>
      <c r="E1435" t="s">
        <v>1608</v>
      </c>
      <c r="J1435" t="s">
        <v>1887</v>
      </c>
    </row>
    <row r="1436" spans="1:10">
      <c r="A1436">
        <v>1434</v>
      </c>
      <c r="E1436" t="s">
        <v>1608</v>
      </c>
      <c r="J1436" t="s">
        <v>1888</v>
      </c>
    </row>
    <row r="1437" spans="1:10">
      <c r="A1437">
        <v>1435</v>
      </c>
      <c r="E1437" t="s">
        <v>1608</v>
      </c>
      <c r="J1437" t="s">
        <v>1889</v>
      </c>
    </row>
    <row r="1438" spans="1:10">
      <c r="A1438">
        <v>1436</v>
      </c>
      <c r="E1438" t="s">
        <v>1608</v>
      </c>
      <c r="J1438" t="s">
        <v>1890</v>
      </c>
    </row>
    <row r="1439" spans="1:10">
      <c r="A1439">
        <v>1437</v>
      </c>
      <c r="E1439" t="s">
        <v>1608</v>
      </c>
      <c r="J1439" t="s">
        <v>1891</v>
      </c>
    </row>
    <row r="1440" spans="1:10">
      <c r="A1440">
        <v>1438</v>
      </c>
      <c r="E1440" t="s">
        <v>1608</v>
      </c>
      <c r="J1440" t="s">
        <v>1892</v>
      </c>
    </row>
    <row r="1441" spans="1:10">
      <c r="A1441">
        <v>1439</v>
      </c>
      <c r="E1441" t="s">
        <v>1608</v>
      </c>
      <c r="J1441" t="s">
        <v>1893</v>
      </c>
    </row>
    <row r="1442" spans="1:10">
      <c r="A1442">
        <v>1440</v>
      </c>
      <c r="E1442" t="s">
        <v>1608</v>
      </c>
      <c r="J1442" t="s">
        <v>1892</v>
      </c>
    </row>
    <row r="1443" spans="1:10">
      <c r="A1443">
        <v>1441</v>
      </c>
      <c r="E1443" t="s">
        <v>1608</v>
      </c>
      <c r="J1443" t="s">
        <v>1894</v>
      </c>
    </row>
    <row r="1444" spans="1:10">
      <c r="A1444">
        <v>1442</v>
      </c>
      <c r="E1444" t="s">
        <v>1608</v>
      </c>
      <c r="J1444" t="s">
        <v>1895</v>
      </c>
    </row>
    <row r="1445" spans="1:10">
      <c r="A1445">
        <v>1443</v>
      </c>
      <c r="E1445" t="s">
        <v>1608</v>
      </c>
      <c r="J1445" t="s">
        <v>1896</v>
      </c>
    </row>
    <row r="1446" spans="1:10">
      <c r="A1446">
        <v>1444</v>
      </c>
      <c r="E1446" t="s">
        <v>1608</v>
      </c>
      <c r="J1446" t="s">
        <v>1897</v>
      </c>
    </row>
    <row r="1447" spans="1:10">
      <c r="A1447">
        <v>1445</v>
      </c>
      <c r="E1447" t="s">
        <v>1608</v>
      </c>
      <c r="J1447" t="s">
        <v>1898</v>
      </c>
    </row>
    <row r="1448" spans="1:10">
      <c r="A1448">
        <v>1446</v>
      </c>
      <c r="E1448" t="s">
        <v>1608</v>
      </c>
      <c r="J1448" t="s">
        <v>1899</v>
      </c>
    </row>
    <row r="1449" spans="1:10">
      <c r="A1449">
        <v>1447</v>
      </c>
      <c r="E1449" t="s">
        <v>1608</v>
      </c>
      <c r="J1449" t="s">
        <v>1900</v>
      </c>
    </row>
    <row r="1450" spans="1:10">
      <c r="A1450">
        <v>1448</v>
      </c>
      <c r="E1450" t="s">
        <v>1608</v>
      </c>
      <c r="J1450" t="s">
        <v>1901</v>
      </c>
    </row>
    <row r="1451" spans="1:10">
      <c r="A1451">
        <v>1449</v>
      </c>
      <c r="E1451" t="s">
        <v>1608</v>
      </c>
      <c r="J1451" t="s">
        <v>1902</v>
      </c>
    </row>
    <row r="1452" spans="1:10">
      <c r="A1452">
        <v>1450</v>
      </c>
      <c r="E1452" t="s">
        <v>1608</v>
      </c>
      <c r="J1452" t="s">
        <v>1903</v>
      </c>
    </row>
    <row r="1453" spans="1:10">
      <c r="A1453">
        <v>1451</v>
      </c>
      <c r="E1453" t="s">
        <v>1608</v>
      </c>
      <c r="J1453" t="s">
        <v>1904</v>
      </c>
    </row>
    <row r="1454" spans="1:10">
      <c r="A1454">
        <v>1452</v>
      </c>
      <c r="E1454" t="s">
        <v>1608</v>
      </c>
      <c r="J1454" t="s">
        <v>1905</v>
      </c>
    </row>
    <row r="1455" spans="1:10">
      <c r="A1455">
        <v>1453</v>
      </c>
      <c r="E1455" t="s">
        <v>1608</v>
      </c>
      <c r="J1455" t="s">
        <v>1435</v>
      </c>
    </row>
    <row r="1456" spans="1:10">
      <c r="A1456">
        <v>1454</v>
      </c>
      <c r="E1456" t="s">
        <v>1608</v>
      </c>
      <c r="J1456" t="s">
        <v>1906</v>
      </c>
    </row>
    <row r="1457" spans="1:14">
      <c r="A1457">
        <v>1455</v>
      </c>
      <c r="E1457" t="s">
        <v>1608</v>
      </c>
      <c r="J1457" t="s">
        <v>1907</v>
      </c>
    </row>
    <row r="1458" spans="1:14">
      <c r="A1458">
        <v>1456</v>
      </c>
      <c r="E1458" t="s">
        <v>1608</v>
      </c>
      <c r="J1458" t="s">
        <v>1908</v>
      </c>
    </row>
    <row r="1459" spans="1:14">
      <c r="A1459">
        <v>1457</v>
      </c>
      <c r="E1459" t="s">
        <v>1608</v>
      </c>
      <c r="J1459" t="s">
        <v>1909</v>
      </c>
    </row>
    <row r="1460" spans="1:14">
      <c r="A1460">
        <v>1458</v>
      </c>
      <c r="E1460" t="s">
        <v>1608</v>
      </c>
      <c r="J1460" t="s">
        <v>1609</v>
      </c>
    </row>
    <row r="1461" spans="1:14">
      <c r="A1461">
        <v>1459</v>
      </c>
      <c r="E1461" t="s">
        <v>1608</v>
      </c>
      <c r="J1461" t="s">
        <v>1610</v>
      </c>
    </row>
    <row r="1462" spans="1:14">
      <c r="A1462">
        <v>1460</v>
      </c>
      <c r="E1462" t="s">
        <v>1608</v>
      </c>
      <c r="J1462" t="s">
        <v>1910</v>
      </c>
    </row>
    <row r="1463" spans="1:14">
      <c r="A1463">
        <v>1461</v>
      </c>
      <c r="E1463" t="s">
        <v>1608</v>
      </c>
      <c r="J1463" t="s">
        <v>1911</v>
      </c>
    </row>
    <row r="1464" spans="1:14">
      <c r="A1464">
        <v>1462</v>
      </c>
      <c r="E1464" t="s">
        <v>1608</v>
      </c>
      <c r="J1464" t="s">
        <v>1912</v>
      </c>
    </row>
    <row r="1465" spans="1:14">
      <c r="A1465">
        <v>1463</v>
      </c>
      <c r="E1465" t="s">
        <v>1608</v>
      </c>
      <c r="J1465" t="s">
        <v>1913</v>
      </c>
    </row>
    <row r="1466" spans="1:14">
      <c r="A1466">
        <v>1464</v>
      </c>
      <c r="E1466" t="s">
        <v>1608</v>
      </c>
      <c r="J1466" t="s">
        <v>1914</v>
      </c>
    </row>
    <row r="1467" spans="1:14">
      <c r="A1467">
        <v>1465</v>
      </c>
      <c r="E1467" t="s">
        <v>1608</v>
      </c>
      <c r="J1467" t="s">
        <v>1915</v>
      </c>
    </row>
    <row r="1468" spans="1:14">
      <c r="A1468">
        <v>1466</v>
      </c>
      <c r="B1468" t="s">
        <v>346</v>
      </c>
      <c r="C1468" t="s">
        <v>375</v>
      </c>
      <c r="D1468" t="s">
        <v>376</v>
      </c>
      <c r="E1468" t="s">
        <v>14</v>
      </c>
      <c r="F1468" t="s">
        <v>349</v>
      </c>
      <c r="G1468" t="s">
        <v>122</v>
      </c>
      <c r="H1468" t="s">
        <v>1671</v>
      </c>
      <c r="I1468" t="s">
        <v>27</v>
      </c>
      <c r="J1468" t="s">
        <v>1155</v>
      </c>
      <c r="K1468">
        <v>0</v>
      </c>
      <c r="L1468">
        <v>1</v>
      </c>
      <c r="M1468">
        <v>1</v>
      </c>
      <c r="N1468">
        <v>0</v>
      </c>
    </row>
    <row r="1469" spans="1:14">
      <c r="A1469">
        <v>1467</v>
      </c>
      <c r="B1469" t="s">
        <v>652</v>
      </c>
      <c r="C1469" t="s">
        <v>700</v>
      </c>
      <c r="D1469" t="s">
        <v>840</v>
      </c>
      <c r="E1469" t="s">
        <v>14</v>
      </c>
      <c r="F1469" t="s">
        <v>15</v>
      </c>
      <c r="G1469" t="s">
        <v>122</v>
      </c>
      <c r="H1469" t="s">
        <v>702</v>
      </c>
      <c r="I1469" t="s">
        <v>20</v>
      </c>
      <c r="J1469" t="s">
        <v>1156</v>
      </c>
      <c r="K1469">
        <v>2</v>
      </c>
      <c r="L1469">
        <v>2</v>
      </c>
      <c r="M1469">
        <v>1</v>
      </c>
      <c r="N1469">
        <v>0</v>
      </c>
    </row>
    <row r="1470" spans="1:14">
      <c r="A1470">
        <v>1468</v>
      </c>
      <c r="B1470" t="s">
        <v>652</v>
      </c>
      <c r="C1470" t="s">
        <v>700</v>
      </c>
      <c r="D1470" t="s">
        <v>840</v>
      </c>
      <c r="E1470" t="s">
        <v>14</v>
      </c>
      <c r="F1470" t="s">
        <v>15</v>
      </c>
      <c r="G1470" t="s">
        <v>122</v>
      </c>
      <c r="H1470" t="s">
        <v>702</v>
      </c>
      <c r="I1470" t="s">
        <v>20</v>
      </c>
      <c r="J1470" t="s">
        <v>1157</v>
      </c>
      <c r="K1470">
        <v>2</v>
      </c>
      <c r="L1470">
        <v>2</v>
      </c>
      <c r="M1470">
        <v>1</v>
      </c>
      <c r="N1470">
        <v>0</v>
      </c>
    </row>
    <row r="1471" spans="1:14">
      <c r="A1471">
        <v>1469</v>
      </c>
      <c r="B1471" t="s">
        <v>346</v>
      </c>
      <c r="C1471" t="s">
        <v>375</v>
      </c>
      <c r="D1471" t="s">
        <v>379</v>
      </c>
      <c r="E1471" t="s">
        <v>22</v>
      </c>
      <c r="F1471" t="s">
        <v>349</v>
      </c>
      <c r="G1471" t="s">
        <v>26</v>
      </c>
      <c r="H1471" t="s">
        <v>1671</v>
      </c>
      <c r="I1471" t="s">
        <v>1587</v>
      </c>
      <c r="J1471" t="s">
        <v>1611</v>
      </c>
      <c r="K1471">
        <v>0</v>
      </c>
      <c r="L1471">
        <v>3</v>
      </c>
      <c r="M1471">
        <v>1</v>
      </c>
      <c r="N1471">
        <v>0</v>
      </c>
    </row>
    <row r="1472" spans="1:14">
      <c r="A1472">
        <v>1470</v>
      </c>
      <c r="B1472" t="s">
        <v>346</v>
      </c>
      <c r="C1472" t="s">
        <v>392</v>
      </c>
      <c r="D1472" t="s">
        <v>393</v>
      </c>
      <c r="E1472" t="s">
        <v>80</v>
      </c>
      <c r="F1472" t="s">
        <v>394</v>
      </c>
      <c r="G1472" t="s">
        <v>122</v>
      </c>
      <c r="H1472" t="s">
        <v>388</v>
      </c>
      <c r="I1472" t="s">
        <v>20</v>
      </c>
      <c r="J1472" t="s">
        <v>1159</v>
      </c>
      <c r="K1472">
        <v>0</v>
      </c>
      <c r="L1472">
        <v>1</v>
      </c>
      <c r="M1472">
        <v>1</v>
      </c>
      <c r="N1472">
        <v>0</v>
      </c>
    </row>
    <row r="1473" spans="1:14">
      <c r="A1473">
        <v>1471</v>
      </c>
      <c r="E1473" t="s">
        <v>1608</v>
      </c>
      <c r="J1473" t="s">
        <v>1916</v>
      </c>
    </row>
    <row r="1474" spans="1:14">
      <c r="A1474">
        <v>1472</v>
      </c>
      <c r="E1474" t="s">
        <v>1608</v>
      </c>
      <c r="J1474" t="s">
        <v>1917</v>
      </c>
    </row>
    <row r="1475" spans="1:14">
      <c r="A1475">
        <v>1473</v>
      </c>
      <c r="B1475" t="s">
        <v>11</v>
      </c>
      <c r="C1475" t="s">
        <v>12</v>
      </c>
      <c r="D1475" t="s">
        <v>25</v>
      </c>
      <c r="E1475" t="s">
        <v>22</v>
      </c>
      <c r="F1475" t="s">
        <v>15</v>
      </c>
      <c r="G1475" t="s">
        <v>35</v>
      </c>
      <c r="H1475" t="s">
        <v>1657</v>
      </c>
      <c r="I1475" t="s">
        <v>20</v>
      </c>
      <c r="J1475" t="s">
        <v>25</v>
      </c>
      <c r="K1475">
        <v>5</v>
      </c>
      <c r="L1475">
        <v>5</v>
      </c>
      <c r="M1475">
        <v>2</v>
      </c>
      <c r="N1475">
        <v>0</v>
      </c>
    </row>
    <row r="1476" spans="1:14">
      <c r="A1476">
        <v>1474</v>
      </c>
      <c r="B1476" t="s">
        <v>11</v>
      </c>
      <c r="C1476" t="s">
        <v>12</v>
      </c>
      <c r="D1476" t="s">
        <v>25</v>
      </c>
      <c r="E1476" t="s">
        <v>14</v>
      </c>
      <c r="F1476" t="s">
        <v>15</v>
      </c>
      <c r="G1476" t="s">
        <v>35</v>
      </c>
      <c r="H1476" t="s">
        <v>1657</v>
      </c>
      <c r="I1476" t="s">
        <v>43</v>
      </c>
      <c r="J1476" t="s">
        <v>1160</v>
      </c>
      <c r="K1476">
        <v>5</v>
      </c>
      <c r="L1476">
        <v>2</v>
      </c>
      <c r="M1476">
        <v>1</v>
      </c>
      <c r="N1476">
        <v>0</v>
      </c>
    </row>
    <row r="1477" spans="1:14">
      <c r="A1477">
        <v>1475</v>
      </c>
      <c r="B1477" t="s">
        <v>11</v>
      </c>
      <c r="C1477" t="s">
        <v>12</v>
      </c>
      <c r="D1477" t="s">
        <v>33</v>
      </c>
      <c r="E1477" t="s">
        <v>14</v>
      </c>
      <c r="F1477" t="s">
        <v>15</v>
      </c>
      <c r="G1477" t="s">
        <v>35</v>
      </c>
      <c r="H1477" t="s">
        <v>1657</v>
      </c>
      <c r="I1477" t="s">
        <v>43</v>
      </c>
      <c r="J1477" t="s">
        <v>1161</v>
      </c>
      <c r="K1477">
        <v>5</v>
      </c>
      <c r="L1477">
        <v>2</v>
      </c>
      <c r="M1477">
        <v>1</v>
      </c>
      <c r="N1477">
        <v>0</v>
      </c>
    </row>
    <row r="1478" spans="1:14">
      <c r="A1478">
        <v>1476</v>
      </c>
      <c r="B1478" t="s">
        <v>11</v>
      </c>
      <c r="C1478" t="s">
        <v>12</v>
      </c>
      <c r="D1478" t="s">
        <v>33</v>
      </c>
      <c r="E1478" t="s">
        <v>14</v>
      </c>
      <c r="F1478" t="s">
        <v>15</v>
      </c>
      <c r="G1478" t="s">
        <v>35</v>
      </c>
      <c r="H1478" t="s">
        <v>1657</v>
      </c>
      <c r="I1478" t="s">
        <v>43</v>
      </c>
      <c r="J1478" t="s">
        <v>1162</v>
      </c>
      <c r="K1478">
        <v>5</v>
      </c>
      <c r="L1478">
        <v>2</v>
      </c>
      <c r="M1478">
        <v>1</v>
      </c>
      <c r="N1478">
        <v>0</v>
      </c>
    </row>
    <row r="1479" spans="1:14">
      <c r="A1479">
        <v>1477</v>
      </c>
      <c r="B1479" t="s">
        <v>11</v>
      </c>
      <c r="C1479" t="s">
        <v>12</v>
      </c>
      <c r="D1479" t="s">
        <v>51</v>
      </c>
      <c r="E1479" t="s">
        <v>52</v>
      </c>
      <c r="F1479" t="s">
        <v>15</v>
      </c>
      <c r="G1479" t="s">
        <v>47</v>
      </c>
      <c r="H1479" t="s">
        <v>1657</v>
      </c>
      <c r="I1479" t="s">
        <v>53</v>
      </c>
      <c r="J1479" t="s">
        <v>1163</v>
      </c>
      <c r="K1479">
        <v>5</v>
      </c>
      <c r="L1479">
        <v>2</v>
      </c>
      <c r="M1479">
        <v>1</v>
      </c>
      <c r="N1479">
        <v>0</v>
      </c>
    </row>
    <row r="1480" spans="1:14">
      <c r="A1480">
        <v>1478</v>
      </c>
      <c r="B1480" t="s">
        <v>11</v>
      </c>
      <c r="C1480" t="s">
        <v>12</v>
      </c>
      <c r="D1480" t="s">
        <v>51</v>
      </c>
      <c r="E1480" t="s">
        <v>52</v>
      </c>
      <c r="F1480" t="s">
        <v>15</v>
      </c>
      <c r="G1480" t="s">
        <v>47</v>
      </c>
      <c r="H1480" t="s">
        <v>1657</v>
      </c>
      <c r="I1480" t="s">
        <v>53</v>
      </c>
      <c r="J1480" t="s">
        <v>1164</v>
      </c>
      <c r="K1480">
        <v>5</v>
      </c>
      <c r="L1480">
        <v>1</v>
      </c>
      <c r="M1480">
        <v>1</v>
      </c>
      <c r="N1480">
        <v>0</v>
      </c>
    </row>
    <row r="1481" spans="1:14">
      <c r="A1481">
        <v>1479</v>
      </c>
      <c r="B1481" t="s">
        <v>11</v>
      </c>
      <c r="C1481" t="s">
        <v>12</v>
      </c>
      <c r="D1481" t="s">
        <v>51</v>
      </c>
      <c r="E1481" t="s">
        <v>34</v>
      </c>
      <c r="F1481" t="s">
        <v>15</v>
      </c>
      <c r="G1481" t="s">
        <v>35</v>
      </c>
      <c r="H1481" t="s">
        <v>1657</v>
      </c>
      <c r="I1481" t="s">
        <v>41</v>
      </c>
      <c r="J1481" t="s">
        <v>1165</v>
      </c>
      <c r="K1481">
        <v>5</v>
      </c>
      <c r="L1481">
        <v>3</v>
      </c>
      <c r="M1481">
        <v>1</v>
      </c>
      <c r="N1481">
        <v>0</v>
      </c>
    </row>
    <row r="1482" spans="1:14">
      <c r="A1482">
        <v>1480</v>
      </c>
      <c r="B1482" t="s">
        <v>11</v>
      </c>
      <c r="C1482" t="s">
        <v>12</v>
      </c>
      <c r="D1482" t="s">
        <v>64</v>
      </c>
      <c r="E1482" t="s">
        <v>34</v>
      </c>
      <c r="F1482" t="s">
        <v>15</v>
      </c>
      <c r="G1482" t="s">
        <v>35</v>
      </c>
      <c r="H1482" t="s">
        <v>1657</v>
      </c>
      <c r="I1482" t="s">
        <v>41</v>
      </c>
      <c r="J1482" t="s">
        <v>1166</v>
      </c>
      <c r="K1482">
        <v>5</v>
      </c>
      <c r="L1482">
        <v>2</v>
      </c>
      <c r="M1482">
        <v>2</v>
      </c>
      <c r="N1482">
        <v>0</v>
      </c>
    </row>
    <row r="1483" spans="1:14">
      <c r="A1483">
        <v>1481</v>
      </c>
      <c r="B1483" t="s">
        <v>11</v>
      </c>
      <c r="C1483" t="s">
        <v>12</v>
      </c>
      <c r="D1483" t="s">
        <v>100</v>
      </c>
      <c r="E1483" t="s">
        <v>34</v>
      </c>
      <c r="F1483" t="s">
        <v>15</v>
      </c>
      <c r="G1483" t="s">
        <v>26</v>
      </c>
      <c r="H1483" t="s">
        <v>1657</v>
      </c>
      <c r="I1483" t="s">
        <v>43</v>
      </c>
      <c r="J1483" t="s">
        <v>1167</v>
      </c>
      <c r="K1483">
        <v>5</v>
      </c>
      <c r="L1483">
        <v>3</v>
      </c>
      <c r="M1483">
        <v>1</v>
      </c>
      <c r="N1483">
        <v>0</v>
      </c>
    </row>
    <row r="1484" spans="1:14">
      <c r="A1484">
        <v>1482</v>
      </c>
      <c r="B1484" t="s">
        <v>11</v>
      </c>
      <c r="C1484" t="s">
        <v>244</v>
      </c>
      <c r="D1484" t="s">
        <v>260</v>
      </c>
      <c r="E1484" t="s">
        <v>14</v>
      </c>
      <c r="F1484" t="s">
        <v>15</v>
      </c>
      <c r="G1484" t="s">
        <v>75</v>
      </c>
      <c r="H1484" t="s">
        <v>1666</v>
      </c>
      <c r="I1484" t="s">
        <v>41</v>
      </c>
      <c r="J1484" t="s">
        <v>1700</v>
      </c>
      <c r="K1484">
        <v>5</v>
      </c>
      <c r="L1484">
        <v>2</v>
      </c>
      <c r="M1484">
        <v>2</v>
      </c>
      <c r="N1484">
        <v>0</v>
      </c>
    </row>
    <row r="1485" spans="1:14">
      <c r="A1485">
        <v>1483</v>
      </c>
      <c r="B1485" t="s">
        <v>11</v>
      </c>
      <c r="C1485" t="s">
        <v>244</v>
      </c>
      <c r="D1485" t="s">
        <v>260</v>
      </c>
      <c r="E1485" t="s">
        <v>14</v>
      </c>
      <c r="F1485" t="s">
        <v>15</v>
      </c>
      <c r="G1485" t="s">
        <v>75</v>
      </c>
      <c r="H1485" t="s">
        <v>1666</v>
      </c>
      <c r="I1485" t="s">
        <v>212</v>
      </c>
      <c r="J1485" t="s">
        <v>1169</v>
      </c>
      <c r="K1485">
        <v>5</v>
      </c>
      <c r="L1485">
        <v>2</v>
      </c>
      <c r="M1485">
        <v>1</v>
      </c>
      <c r="N1485">
        <v>0</v>
      </c>
    </row>
    <row r="1486" spans="1:14">
      <c r="A1486">
        <v>1484</v>
      </c>
      <c r="B1486" t="s">
        <v>11</v>
      </c>
      <c r="C1486" t="s">
        <v>244</v>
      </c>
      <c r="D1486" t="s">
        <v>260</v>
      </c>
      <c r="E1486" t="s">
        <v>14</v>
      </c>
      <c r="F1486" t="s">
        <v>15</v>
      </c>
      <c r="G1486" t="s">
        <v>75</v>
      </c>
      <c r="H1486" t="s">
        <v>1666</v>
      </c>
      <c r="I1486" t="s">
        <v>141</v>
      </c>
      <c r="J1486" t="s">
        <v>1170</v>
      </c>
      <c r="K1486">
        <v>5</v>
      </c>
      <c r="L1486">
        <v>2</v>
      </c>
      <c r="M1486">
        <v>1</v>
      </c>
      <c r="N1486">
        <v>0</v>
      </c>
    </row>
    <row r="1487" spans="1:14">
      <c r="A1487">
        <v>1485</v>
      </c>
      <c r="B1487" t="s">
        <v>11</v>
      </c>
      <c r="C1487" t="s">
        <v>244</v>
      </c>
      <c r="D1487" t="s">
        <v>323</v>
      </c>
      <c r="E1487" t="s">
        <v>34</v>
      </c>
      <c r="F1487" t="s">
        <v>15</v>
      </c>
      <c r="G1487" t="s">
        <v>35</v>
      </c>
      <c r="H1487" t="s">
        <v>1670</v>
      </c>
      <c r="I1487" t="s">
        <v>43</v>
      </c>
      <c r="J1487" t="s">
        <v>1171</v>
      </c>
      <c r="K1487">
        <v>5</v>
      </c>
      <c r="L1487">
        <v>8</v>
      </c>
      <c r="M1487">
        <v>1</v>
      </c>
      <c r="N1487">
        <v>0</v>
      </c>
    </row>
    <row r="1488" spans="1:14">
      <c r="A1488">
        <v>1486</v>
      </c>
      <c r="B1488" t="s">
        <v>11</v>
      </c>
      <c r="C1488" t="s">
        <v>244</v>
      </c>
      <c r="D1488" t="s">
        <v>323</v>
      </c>
      <c r="E1488" t="s">
        <v>34</v>
      </c>
      <c r="F1488" t="s">
        <v>15</v>
      </c>
      <c r="G1488" t="s">
        <v>35</v>
      </c>
      <c r="H1488" t="s">
        <v>1670</v>
      </c>
      <c r="I1488" t="s">
        <v>43</v>
      </c>
      <c r="J1488" t="s">
        <v>1172</v>
      </c>
      <c r="K1488">
        <v>5</v>
      </c>
      <c r="L1488">
        <v>8</v>
      </c>
      <c r="M1488">
        <v>3</v>
      </c>
      <c r="N1488">
        <v>0</v>
      </c>
    </row>
    <row r="1489" spans="1:14">
      <c r="A1489">
        <v>1487</v>
      </c>
      <c r="B1489" t="s">
        <v>1015</v>
      </c>
      <c r="C1489" t="s">
        <v>1092</v>
      </c>
      <c r="D1489" t="s">
        <v>1120</v>
      </c>
      <c r="E1489" t="s">
        <v>34</v>
      </c>
      <c r="F1489" t="s">
        <v>15</v>
      </c>
      <c r="G1489" t="s">
        <v>75</v>
      </c>
      <c r="H1489" t="s">
        <v>1174</v>
      </c>
      <c r="I1489" t="s">
        <v>1038</v>
      </c>
      <c r="J1489" t="s">
        <v>1173</v>
      </c>
      <c r="K1489">
        <v>9</v>
      </c>
      <c r="L1489">
        <v>2</v>
      </c>
      <c r="M1489">
        <v>2</v>
      </c>
      <c r="N1489">
        <v>0</v>
      </c>
    </row>
    <row r="1490" spans="1:14">
      <c r="A1490">
        <v>1488</v>
      </c>
      <c r="B1490" t="s">
        <v>1015</v>
      </c>
      <c r="C1490" t="s">
        <v>1092</v>
      </c>
      <c r="D1490" t="s">
        <v>1114</v>
      </c>
      <c r="E1490" t="s">
        <v>34</v>
      </c>
      <c r="F1490" t="s">
        <v>15</v>
      </c>
      <c r="G1490" t="s">
        <v>75</v>
      </c>
      <c r="H1490" t="s">
        <v>1174</v>
      </c>
      <c r="I1490" t="s">
        <v>18</v>
      </c>
      <c r="J1490" t="s">
        <v>1175</v>
      </c>
      <c r="K1490">
        <v>9</v>
      </c>
      <c r="L1490">
        <v>2</v>
      </c>
      <c r="M1490">
        <v>2</v>
      </c>
      <c r="N1490">
        <v>0</v>
      </c>
    </row>
    <row r="1491" spans="1:14">
      <c r="A1491">
        <v>1489</v>
      </c>
      <c r="B1491" t="s">
        <v>1015</v>
      </c>
      <c r="C1491" t="s">
        <v>1092</v>
      </c>
      <c r="D1491" t="s">
        <v>1114</v>
      </c>
      <c r="E1491" t="s">
        <v>22</v>
      </c>
      <c r="F1491" t="s">
        <v>15</v>
      </c>
      <c r="G1491" t="s">
        <v>75</v>
      </c>
      <c r="H1491" t="s">
        <v>1174</v>
      </c>
      <c r="I1491" t="s">
        <v>18</v>
      </c>
      <c r="J1491" t="s">
        <v>1613</v>
      </c>
      <c r="K1491">
        <v>9</v>
      </c>
      <c r="L1491">
        <v>2</v>
      </c>
      <c r="M1491">
        <v>2</v>
      </c>
      <c r="N1491">
        <v>0</v>
      </c>
    </row>
    <row r="1492" spans="1:14">
      <c r="A1492">
        <v>1490</v>
      </c>
      <c r="B1492" t="s">
        <v>1015</v>
      </c>
      <c r="C1492" t="s">
        <v>1092</v>
      </c>
      <c r="D1492" t="s">
        <v>1177</v>
      </c>
      <c r="E1492" t="s">
        <v>22</v>
      </c>
      <c r="F1492" t="s">
        <v>608</v>
      </c>
      <c r="G1492" t="s">
        <v>75</v>
      </c>
      <c r="H1492" t="s">
        <v>1174</v>
      </c>
      <c r="I1492" t="s">
        <v>141</v>
      </c>
      <c r="J1492" t="s">
        <v>1178</v>
      </c>
      <c r="K1492">
        <v>9</v>
      </c>
      <c r="L1492">
        <v>8</v>
      </c>
      <c r="M1492">
        <v>5</v>
      </c>
      <c r="N1492">
        <v>0</v>
      </c>
    </row>
    <row r="1493" spans="1:14">
      <c r="A1493">
        <v>1491</v>
      </c>
      <c r="B1493" t="s">
        <v>1015</v>
      </c>
      <c r="C1493" t="s">
        <v>1092</v>
      </c>
      <c r="D1493" t="s">
        <v>1114</v>
      </c>
      <c r="E1493" t="s">
        <v>22</v>
      </c>
      <c r="F1493" t="s">
        <v>15</v>
      </c>
      <c r="G1493" t="s">
        <v>75</v>
      </c>
      <c r="H1493" t="s">
        <v>1174</v>
      </c>
      <c r="I1493" t="s">
        <v>1038</v>
      </c>
      <c r="J1493" t="s">
        <v>1179</v>
      </c>
      <c r="K1493">
        <v>9</v>
      </c>
      <c r="L1493">
        <v>2</v>
      </c>
      <c r="M1493">
        <v>2</v>
      </c>
      <c r="N1493">
        <v>0</v>
      </c>
    </row>
    <row r="1494" spans="1:14">
      <c r="A1494">
        <v>1492</v>
      </c>
      <c r="B1494" t="s">
        <v>1015</v>
      </c>
      <c r="C1494" t="s">
        <v>1092</v>
      </c>
      <c r="D1494" t="s">
        <v>1109</v>
      </c>
      <c r="E1494" t="s">
        <v>22</v>
      </c>
      <c r="F1494" t="s">
        <v>15</v>
      </c>
      <c r="G1494" t="s">
        <v>75</v>
      </c>
      <c r="H1494" t="s">
        <v>1174</v>
      </c>
      <c r="I1494" t="s">
        <v>1038</v>
      </c>
      <c r="J1494" t="s">
        <v>1180</v>
      </c>
      <c r="K1494">
        <v>9</v>
      </c>
      <c r="L1494">
        <v>2</v>
      </c>
      <c r="M1494">
        <v>2</v>
      </c>
      <c r="N1494">
        <v>0</v>
      </c>
    </row>
    <row r="1495" spans="1:14">
      <c r="A1495">
        <v>1493</v>
      </c>
      <c r="B1495" t="s">
        <v>1015</v>
      </c>
      <c r="C1495" t="s">
        <v>1092</v>
      </c>
      <c r="D1495" t="s">
        <v>1109</v>
      </c>
      <c r="E1495" t="s">
        <v>22</v>
      </c>
      <c r="F1495" t="s">
        <v>15</v>
      </c>
      <c r="G1495" t="s">
        <v>75</v>
      </c>
      <c r="H1495" t="s">
        <v>1110</v>
      </c>
      <c r="I1495" t="s">
        <v>914</v>
      </c>
      <c r="J1495" t="s">
        <v>1181</v>
      </c>
      <c r="K1495">
        <v>9</v>
      </c>
      <c r="L1495">
        <v>2</v>
      </c>
      <c r="M1495">
        <v>5</v>
      </c>
      <c r="N1495">
        <v>0</v>
      </c>
    </row>
    <row r="1496" spans="1:14">
      <c r="A1496">
        <v>1494</v>
      </c>
      <c r="B1496" t="s">
        <v>1015</v>
      </c>
      <c r="C1496" t="s">
        <v>1092</v>
      </c>
      <c r="D1496" t="s">
        <v>1177</v>
      </c>
      <c r="E1496" t="s">
        <v>34</v>
      </c>
      <c r="F1496" t="s">
        <v>15</v>
      </c>
      <c r="G1496" t="s">
        <v>75</v>
      </c>
      <c r="H1496" t="s">
        <v>1174</v>
      </c>
      <c r="I1496" t="s">
        <v>914</v>
      </c>
      <c r="J1496" t="s">
        <v>1614</v>
      </c>
      <c r="K1496">
        <v>9</v>
      </c>
      <c r="L1496">
        <v>8</v>
      </c>
      <c r="M1496">
        <v>5</v>
      </c>
      <c r="N1496">
        <v>0</v>
      </c>
    </row>
    <row r="1497" spans="1:14">
      <c r="A1497">
        <v>1495</v>
      </c>
      <c r="B1497" t="s">
        <v>1015</v>
      </c>
      <c r="C1497" t="s">
        <v>1092</v>
      </c>
      <c r="D1497" t="s">
        <v>1177</v>
      </c>
      <c r="E1497" t="s">
        <v>34</v>
      </c>
      <c r="F1497" t="s">
        <v>608</v>
      </c>
      <c r="G1497" t="s">
        <v>75</v>
      </c>
      <c r="H1497" t="s">
        <v>1174</v>
      </c>
      <c r="I1497" t="s">
        <v>684</v>
      </c>
      <c r="J1497" t="s">
        <v>1177</v>
      </c>
      <c r="K1497">
        <v>9</v>
      </c>
      <c r="L1497">
        <v>8</v>
      </c>
      <c r="M1497">
        <v>4</v>
      </c>
      <c r="N1497">
        <v>0</v>
      </c>
    </row>
    <row r="1498" spans="1:14">
      <c r="A1498">
        <v>1496</v>
      </c>
      <c r="B1498" t="s">
        <v>1015</v>
      </c>
      <c r="C1498" t="s">
        <v>1092</v>
      </c>
      <c r="D1498" t="s">
        <v>1177</v>
      </c>
      <c r="E1498" t="s">
        <v>34</v>
      </c>
      <c r="F1498" t="s">
        <v>608</v>
      </c>
      <c r="G1498" t="s">
        <v>75</v>
      </c>
      <c r="H1498" t="s">
        <v>1174</v>
      </c>
      <c r="I1498" t="s">
        <v>53</v>
      </c>
      <c r="J1498" t="s">
        <v>1184</v>
      </c>
      <c r="K1498">
        <v>9</v>
      </c>
      <c r="L1498">
        <v>8</v>
      </c>
      <c r="M1498">
        <v>5</v>
      </c>
      <c r="N1498">
        <v>0</v>
      </c>
    </row>
    <row r="1499" spans="1:14">
      <c r="A1499">
        <v>1497</v>
      </c>
      <c r="B1499" t="s">
        <v>1015</v>
      </c>
      <c r="C1499" t="s">
        <v>1092</v>
      </c>
      <c r="D1499" t="s">
        <v>1177</v>
      </c>
      <c r="E1499" t="s">
        <v>34</v>
      </c>
      <c r="F1499" t="s">
        <v>15</v>
      </c>
      <c r="G1499" t="s">
        <v>75</v>
      </c>
      <c r="H1499" t="s">
        <v>1174</v>
      </c>
      <c r="I1499" t="s">
        <v>43</v>
      </c>
      <c r="J1499" t="s">
        <v>1185</v>
      </c>
      <c r="K1499">
        <v>9</v>
      </c>
      <c r="L1499">
        <v>8</v>
      </c>
      <c r="M1499">
        <v>5</v>
      </c>
      <c r="N1499">
        <v>0</v>
      </c>
    </row>
    <row r="1500" spans="1:14">
      <c r="A1500">
        <v>1498</v>
      </c>
      <c r="B1500" t="s">
        <v>1015</v>
      </c>
      <c r="C1500" t="s">
        <v>1092</v>
      </c>
      <c r="D1500" t="s">
        <v>1102</v>
      </c>
      <c r="E1500" t="s">
        <v>22</v>
      </c>
      <c r="F1500" t="s">
        <v>15</v>
      </c>
      <c r="G1500" t="s">
        <v>75</v>
      </c>
      <c r="H1500" t="s">
        <v>1696</v>
      </c>
      <c r="I1500" t="s">
        <v>914</v>
      </c>
      <c r="J1500" t="s">
        <v>1186</v>
      </c>
      <c r="K1500">
        <v>9</v>
      </c>
      <c r="L1500">
        <v>3</v>
      </c>
      <c r="M1500">
        <v>3</v>
      </c>
      <c r="N1500">
        <v>0</v>
      </c>
    </row>
    <row r="1501" spans="1:14">
      <c r="A1501">
        <v>1499</v>
      </c>
      <c r="B1501" t="s">
        <v>1015</v>
      </c>
      <c r="C1501" t="s">
        <v>1092</v>
      </c>
      <c r="D1501" t="s">
        <v>1102</v>
      </c>
      <c r="E1501" t="s">
        <v>22</v>
      </c>
      <c r="F1501" t="s">
        <v>608</v>
      </c>
      <c r="G1501" t="s">
        <v>75</v>
      </c>
      <c r="H1501" t="s">
        <v>1174</v>
      </c>
      <c r="I1501" t="s">
        <v>1038</v>
      </c>
      <c r="J1501" t="s">
        <v>1187</v>
      </c>
      <c r="K1501">
        <v>9</v>
      </c>
      <c r="L1501">
        <v>3</v>
      </c>
      <c r="M1501">
        <v>4</v>
      </c>
      <c r="N1501">
        <v>0</v>
      </c>
    </row>
    <row r="1502" spans="1:14">
      <c r="A1502">
        <v>1500</v>
      </c>
      <c r="B1502" t="s">
        <v>1015</v>
      </c>
      <c r="C1502" t="s">
        <v>1092</v>
      </c>
      <c r="D1502" t="s">
        <v>1102</v>
      </c>
      <c r="E1502" t="s">
        <v>22</v>
      </c>
      <c r="F1502" t="s">
        <v>15</v>
      </c>
      <c r="G1502" t="s">
        <v>75</v>
      </c>
      <c r="H1502" t="s">
        <v>1103</v>
      </c>
      <c r="I1502" t="s">
        <v>43</v>
      </c>
      <c r="J1502" t="s">
        <v>1188</v>
      </c>
      <c r="K1502">
        <v>9</v>
      </c>
      <c r="L1502">
        <v>7</v>
      </c>
      <c r="M1502">
        <v>5</v>
      </c>
      <c r="N1502">
        <v>0</v>
      </c>
    </row>
    <row r="1503" spans="1:14">
      <c r="A1503">
        <v>1501</v>
      </c>
      <c r="B1503" t="s">
        <v>1015</v>
      </c>
      <c r="C1503" t="s">
        <v>1092</v>
      </c>
      <c r="D1503" t="s">
        <v>1102</v>
      </c>
      <c r="E1503" t="s">
        <v>34</v>
      </c>
      <c r="F1503" t="s">
        <v>15</v>
      </c>
      <c r="G1503" t="s">
        <v>75</v>
      </c>
      <c r="H1503" t="s">
        <v>1103</v>
      </c>
      <c r="I1503" t="s">
        <v>43</v>
      </c>
      <c r="J1503" t="s">
        <v>1189</v>
      </c>
      <c r="K1503">
        <v>9</v>
      </c>
      <c r="L1503">
        <v>3</v>
      </c>
      <c r="M1503">
        <v>5</v>
      </c>
      <c r="N1503">
        <v>0</v>
      </c>
    </row>
    <row r="1504" spans="1:14">
      <c r="A1504">
        <v>1502</v>
      </c>
      <c r="B1504" t="s">
        <v>1015</v>
      </c>
      <c r="C1504" t="s">
        <v>1092</v>
      </c>
      <c r="D1504" t="s">
        <v>1102</v>
      </c>
      <c r="E1504" t="s">
        <v>22</v>
      </c>
      <c r="F1504" t="s">
        <v>15</v>
      </c>
      <c r="G1504" t="s">
        <v>75</v>
      </c>
      <c r="H1504" t="s">
        <v>1103</v>
      </c>
      <c r="I1504" t="s">
        <v>43</v>
      </c>
      <c r="J1504" t="s">
        <v>1190</v>
      </c>
      <c r="K1504">
        <v>9</v>
      </c>
      <c r="L1504">
        <v>3</v>
      </c>
      <c r="M1504">
        <v>3</v>
      </c>
      <c r="N1504">
        <v>0</v>
      </c>
    </row>
    <row r="1505" spans="1:14">
      <c r="A1505">
        <v>1503</v>
      </c>
      <c r="B1505" t="s">
        <v>1015</v>
      </c>
      <c r="C1505" t="s">
        <v>1092</v>
      </c>
      <c r="D1505" t="s">
        <v>1097</v>
      </c>
      <c r="E1505" t="s">
        <v>22</v>
      </c>
      <c r="F1505" t="s">
        <v>15</v>
      </c>
      <c r="G1505" t="s">
        <v>75</v>
      </c>
      <c r="H1505" t="s">
        <v>1695</v>
      </c>
      <c r="I1505" t="s">
        <v>1038</v>
      </c>
      <c r="J1505" t="s">
        <v>1191</v>
      </c>
      <c r="K1505">
        <v>5</v>
      </c>
      <c r="L1505">
        <v>3</v>
      </c>
      <c r="M1505">
        <v>4</v>
      </c>
      <c r="N1505">
        <v>0</v>
      </c>
    </row>
    <row r="1506" spans="1:14">
      <c r="A1506">
        <v>1504</v>
      </c>
      <c r="B1506" t="s">
        <v>1015</v>
      </c>
      <c r="C1506" t="s">
        <v>1092</v>
      </c>
      <c r="D1506" t="s">
        <v>1097</v>
      </c>
      <c r="E1506" t="s">
        <v>80</v>
      </c>
      <c r="F1506" t="s">
        <v>15</v>
      </c>
      <c r="G1506" t="s">
        <v>75</v>
      </c>
      <c r="H1506" t="s">
        <v>1695</v>
      </c>
      <c r="I1506" t="s">
        <v>1038</v>
      </c>
      <c r="J1506" t="s">
        <v>1192</v>
      </c>
      <c r="K1506">
        <v>5</v>
      </c>
      <c r="L1506">
        <v>3</v>
      </c>
      <c r="M1506">
        <v>5</v>
      </c>
      <c r="N1506">
        <v>0</v>
      </c>
    </row>
    <row r="1507" spans="1:14">
      <c r="A1507">
        <v>1505</v>
      </c>
      <c r="B1507" t="s">
        <v>1015</v>
      </c>
      <c r="C1507" t="s">
        <v>1092</v>
      </c>
      <c r="D1507" t="s">
        <v>1093</v>
      </c>
      <c r="E1507" t="s">
        <v>80</v>
      </c>
      <c r="F1507" t="s">
        <v>15</v>
      </c>
      <c r="G1507" t="s">
        <v>75</v>
      </c>
      <c r="H1507" t="s">
        <v>1695</v>
      </c>
      <c r="I1507" t="s">
        <v>1038</v>
      </c>
      <c r="J1507" t="s">
        <v>1193</v>
      </c>
      <c r="K1507">
        <v>9</v>
      </c>
      <c r="L1507">
        <v>5</v>
      </c>
      <c r="M1507">
        <v>5</v>
      </c>
      <c r="N1507">
        <v>0</v>
      </c>
    </row>
    <row r="1508" spans="1:14">
      <c r="A1508">
        <v>1506</v>
      </c>
      <c r="B1508" t="s">
        <v>1015</v>
      </c>
      <c r="C1508" t="s">
        <v>1092</v>
      </c>
      <c r="D1508" t="s">
        <v>1093</v>
      </c>
      <c r="E1508" t="s">
        <v>22</v>
      </c>
      <c r="F1508" t="s">
        <v>15</v>
      </c>
      <c r="G1508" t="s">
        <v>75</v>
      </c>
      <c r="H1508" t="s">
        <v>1695</v>
      </c>
      <c r="I1508" t="s">
        <v>686</v>
      </c>
      <c r="J1508" t="s">
        <v>1093</v>
      </c>
      <c r="K1508">
        <v>9</v>
      </c>
      <c r="L1508">
        <v>5</v>
      </c>
      <c r="M1508">
        <v>5</v>
      </c>
      <c r="N1508">
        <v>0</v>
      </c>
    </row>
    <row r="1509" spans="1:14">
      <c r="A1509">
        <v>1507</v>
      </c>
      <c r="B1509" t="s">
        <v>1015</v>
      </c>
      <c r="C1509" t="s">
        <v>1065</v>
      </c>
      <c r="D1509" t="s">
        <v>1194</v>
      </c>
      <c r="E1509" t="s">
        <v>34</v>
      </c>
      <c r="F1509" t="s">
        <v>15</v>
      </c>
      <c r="G1509" t="s">
        <v>75</v>
      </c>
      <c r="H1509" t="s">
        <v>1067</v>
      </c>
      <c r="I1509" t="s">
        <v>43</v>
      </c>
      <c r="J1509" t="s">
        <v>1195</v>
      </c>
      <c r="K1509">
        <v>9</v>
      </c>
      <c r="L1509">
        <v>1</v>
      </c>
      <c r="M1509">
        <v>4</v>
      </c>
      <c r="N1509">
        <v>0</v>
      </c>
    </row>
    <row r="1510" spans="1:14">
      <c r="A1510">
        <v>1508</v>
      </c>
      <c r="B1510" t="s">
        <v>1015</v>
      </c>
      <c r="C1510" t="s">
        <v>1065</v>
      </c>
      <c r="D1510" t="s">
        <v>1194</v>
      </c>
      <c r="E1510" t="s">
        <v>14</v>
      </c>
      <c r="F1510" t="s">
        <v>15</v>
      </c>
      <c r="G1510" t="s">
        <v>75</v>
      </c>
      <c r="H1510" t="s">
        <v>1067</v>
      </c>
      <c r="I1510" t="s">
        <v>18</v>
      </c>
      <c r="J1510" t="s">
        <v>1194</v>
      </c>
      <c r="K1510">
        <v>9</v>
      </c>
      <c r="L1510">
        <v>4</v>
      </c>
      <c r="M1510">
        <v>4</v>
      </c>
      <c r="N1510">
        <v>0</v>
      </c>
    </row>
    <row r="1511" spans="1:14">
      <c r="A1511">
        <v>1509</v>
      </c>
      <c r="B1511" t="s">
        <v>1015</v>
      </c>
      <c r="C1511" t="s">
        <v>1065</v>
      </c>
      <c r="D1511" t="s">
        <v>1194</v>
      </c>
      <c r="E1511" t="s">
        <v>80</v>
      </c>
      <c r="F1511" t="s">
        <v>15</v>
      </c>
      <c r="G1511" t="s">
        <v>75</v>
      </c>
      <c r="H1511" t="s">
        <v>1067</v>
      </c>
      <c r="I1511" t="s">
        <v>1038</v>
      </c>
      <c r="J1511" t="s">
        <v>1196</v>
      </c>
      <c r="K1511">
        <v>9</v>
      </c>
      <c r="L1511">
        <v>6</v>
      </c>
      <c r="M1511">
        <v>6</v>
      </c>
      <c r="N1511">
        <v>0</v>
      </c>
    </row>
    <row r="1512" spans="1:14">
      <c r="A1512">
        <v>1510</v>
      </c>
      <c r="B1512" t="s">
        <v>1015</v>
      </c>
      <c r="C1512" t="s">
        <v>1065</v>
      </c>
      <c r="D1512" t="s">
        <v>1194</v>
      </c>
      <c r="E1512" t="s">
        <v>14</v>
      </c>
      <c r="F1512" t="s">
        <v>15</v>
      </c>
      <c r="G1512" t="s">
        <v>75</v>
      </c>
      <c r="H1512" t="s">
        <v>1067</v>
      </c>
      <c r="I1512" t="s">
        <v>18</v>
      </c>
      <c r="J1512" t="s">
        <v>1197</v>
      </c>
      <c r="K1512">
        <v>9</v>
      </c>
      <c r="L1512">
        <v>3</v>
      </c>
      <c r="M1512">
        <v>6</v>
      </c>
      <c r="N1512">
        <v>0</v>
      </c>
    </row>
    <row r="1513" spans="1:14">
      <c r="A1513">
        <v>1511</v>
      </c>
      <c r="B1513" t="s">
        <v>1015</v>
      </c>
      <c r="C1513" t="s">
        <v>1065</v>
      </c>
      <c r="D1513" t="s">
        <v>1194</v>
      </c>
      <c r="E1513" t="s">
        <v>14</v>
      </c>
      <c r="F1513" t="s">
        <v>15</v>
      </c>
      <c r="G1513" t="s">
        <v>75</v>
      </c>
      <c r="H1513" t="s">
        <v>1067</v>
      </c>
      <c r="I1513" t="s">
        <v>18</v>
      </c>
      <c r="J1513" t="s">
        <v>1198</v>
      </c>
      <c r="K1513">
        <v>9</v>
      </c>
      <c r="L1513">
        <v>3</v>
      </c>
      <c r="M1513">
        <v>6</v>
      </c>
      <c r="N1513">
        <v>0</v>
      </c>
    </row>
    <row r="1514" spans="1:14">
      <c r="A1514">
        <v>1512</v>
      </c>
      <c r="B1514" t="s">
        <v>1015</v>
      </c>
      <c r="C1514" t="s">
        <v>1034</v>
      </c>
      <c r="D1514" t="s">
        <v>1054</v>
      </c>
      <c r="E1514" t="s">
        <v>34</v>
      </c>
      <c r="F1514" t="s">
        <v>15</v>
      </c>
      <c r="G1514" t="s">
        <v>75</v>
      </c>
      <c r="H1514" t="s">
        <v>1055</v>
      </c>
      <c r="I1514" t="s">
        <v>141</v>
      </c>
      <c r="J1514" t="s">
        <v>1199</v>
      </c>
      <c r="K1514">
        <v>9</v>
      </c>
      <c r="L1514">
        <v>2</v>
      </c>
      <c r="M1514">
        <v>4</v>
      </c>
      <c r="N1514">
        <v>0</v>
      </c>
    </row>
    <row r="1515" spans="1:14">
      <c r="A1515">
        <v>1513</v>
      </c>
      <c r="B1515" t="s">
        <v>1015</v>
      </c>
      <c r="C1515" t="s">
        <v>1034</v>
      </c>
      <c r="D1515" t="s">
        <v>1054</v>
      </c>
      <c r="E1515" t="s">
        <v>14</v>
      </c>
      <c r="F1515" t="s">
        <v>15</v>
      </c>
      <c r="G1515" t="s">
        <v>75</v>
      </c>
      <c r="H1515" t="s">
        <v>1055</v>
      </c>
      <c r="I1515" t="s">
        <v>1038</v>
      </c>
      <c r="J1515" t="s">
        <v>1200</v>
      </c>
      <c r="K1515">
        <v>9</v>
      </c>
      <c r="L1515">
        <v>1</v>
      </c>
      <c r="M1515">
        <v>4</v>
      </c>
      <c r="N1515">
        <v>0</v>
      </c>
    </row>
    <row r="1516" spans="1:14">
      <c r="A1516">
        <v>1514</v>
      </c>
      <c r="B1516" t="s">
        <v>1015</v>
      </c>
      <c r="C1516" t="s">
        <v>1034</v>
      </c>
      <c r="D1516" t="s">
        <v>1054</v>
      </c>
      <c r="E1516" t="s">
        <v>14</v>
      </c>
      <c r="F1516" t="s">
        <v>15</v>
      </c>
      <c r="G1516" t="s">
        <v>75</v>
      </c>
      <c r="H1516" t="s">
        <v>1055</v>
      </c>
      <c r="I1516" t="s">
        <v>212</v>
      </c>
      <c r="J1516" t="s">
        <v>1201</v>
      </c>
      <c r="K1516">
        <v>9</v>
      </c>
      <c r="L1516">
        <v>1</v>
      </c>
      <c r="M1516">
        <v>4</v>
      </c>
      <c r="N1516">
        <v>0</v>
      </c>
    </row>
    <row r="1517" spans="1:14">
      <c r="A1517">
        <v>1515</v>
      </c>
      <c r="B1517" t="s">
        <v>1015</v>
      </c>
      <c r="C1517" t="s">
        <v>1034</v>
      </c>
      <c r="D1517" t="s">
        <v>1054</v>
      </c>
      <c r="E1517" t="s">
        <v>34</v>
      </c>
      <c r="F1517" t="s">
        <v>15</v>
      </c>
      <c r="G1517" t="s">
        <v>75</v>
      </c>
      <c r="H1517" t="s">
        <v>1055</v>
      </c>
      <c r="I1517" t="s">
        <v>1038</v>
      </c>
      <c r="J1517" t="s">
        <v>1202</v>
      </c>
      <c r="K1517">
        <v>9</v>
      </c>
      <c r="L1517">
        <v>1</v>
      </c>
      <c r="M1517">
        <v>4</v>
      </c>
      <c r="N1517">
        <v>0</v>
      </c>
    </row>
    <row r="1518" spans="1:14">
      <c r="A1518">
        <v>1516</v>
      </c>
      <c r="B1518" t="s">
        <v>1015</v>
      </c>
      <c r="C1518" t="s">
        <v>1034</v>
      </c>
      <c r="D1518" t="s">
        <v>1041</v>
      </c>
      <c r="E1518" t="s">
        <v>14</v>
      </c>
      <c r="F1518" t="s">
        <v>649</v>
      </c>
      <c r="G1518" t="s">
        <v>47</v>
      </c>
      <c r="H1518" t="s">
        <v>1042</v>
      </c>
      <c r="I1518" t="s">
        <v>43</v>
      </c>
      <c r="J1518" t="s">
        <v>1203</v>
      </c>
      <c r="K1518">
        <v>5</v>
      </c>
      <c r="L1518">
        <v>4</v>
      </c>
      <c r="M1518">
        <v>6</v>
      </c>
      <c r="N1518">
        <v>0</v>
      </c>
    </row>
    <row r="1519" spans="1:14">
      <c r="A1519">
        <v>1517</v>
      </c>
      <c r="B1519" t="s">
        <v>1015</v>
      </c>
      <c r="C1519" t="s">
        <v>1034</v>
      </c>
      <c r="D1519" t="s">
        <v>1041</v>
      </c>
      <c r="E1519" t="s">
        <v>14</v>
      </c>
      <c r="F1519" t="s">
        <v>649</v>
      </c>
      <c r="G1519" t="s">
        <v>35</v>
      </c>
      <c r="H1519" t="s">
        <v>1042</v>
      </c>
      <c r="I1519" t="s">
        <v>684</v>
      </c>
      <c r="J1519" t="s">
        <v>1204</v>
      </c>
      <c r="K1519">
        <v>5</v>
      </c>
      <c r="L1519">
        <v>10</v>
      </c>
      <c r="M1519">
        <v>6</v>
      </c>
      <c r="N1519">
        <v>0</v>
      </c>
    </row>
    <row r="1520" spans="1:14">
      <c r="A1520">
        <v>1518</v>
      </c>
      <c r="B1520" t="s">
        <v>1015</v>
      </c>
      <c r="C1520" t="s">
        <v>1034</v>
      </c>
      <c r="D1520" t="s">
        <v>1041</v>
      </c>
      <c r="E1520" t="s">
        <v>22</v>
      </c>
      <c r="F1520" t="s">
        <v>608</v>
      </c>
      <c r="G1520" t="s">
        <v>47</v>
      </c>
      <c r="H1520" t="s">
        <v>1042</v>
      </c>
      <c r="I1520" t="s">
        <v>43</v>
      </c>
      <c r="J1520" t="s">
        <v>1205</v>
      </c>
      <c r="K1520">
        <v>5</v>
      </c>
      <c r="L1520">
        <v>2</v>
      </c>
      <c r="M1520">
        <v>1</v>
      </c>
      <c r="N1520">
        <v>0</v>
      </c>
    </row>
    <row r="1521" spans="1:14">
      <c r="A1521">
        <v>1519</v>
      </c>
      <c r="B1521" t="s">
        <v>1015</v>
      </c>
      <c r="C1521" t="s">
        <v>1034</v>
      </c>
      <c r="D1521" t="s">
        <v>1041</v>
      </c>
      <c r="E1521" t="s">
        <v>34</v>
      </c>
      <c r="F1521" t="s">
        <v>608</v>
      </c>
      <c r="G1521" t="s">
        <v>47</v>
      </c>
      <c r="H1521" t="s">
        <v>1042</v>
      </c>
      <c r="I1521" t="s">
        <v>43</v>
      </c>
      <c r="J1521" t="s">
        <v>1206</v>
      </c>
      <c r="K1521">
        <v>5</v>
      </c>
      <c r="L1521">
        <v>2</v>
      </c>
      <c r="M1521">
        <v>1</v>
      </c>
      <c r="N1521">
        <v>0</v>
      </c>
    </row>
    <row r="1522" spans="1:14">
      <c r="A1522">
        <v>1520</v>
      </c>
      <c r="B1522" t="s">
        <v>652</v>
      </c>
      <c r="C1522" t="s">
        <v>739</v>
      </c>
      <c r="D1522" t="s">
        <v>746</v>
      </c>
      <c r="E1522" t="s">
        <v>34</v>
      </c>
      <c r="F1522" t="s">
        <v>747</v>
      </c>
      <c r="G1522" t="s">
        <v>122</v>
      </c>
      <c r="H1522" t="s">
        <v>1207</v>
      </c>
      <c r="I1522" t="s">
        <v>352</v>
      </c>
      <c r="J1522" t="s">
        <v>1208</v>
      </c>
      <c r="K1522">
        <v>5</v>
      </c>
      <c r="L1522">
        <v>1</v>
      </c>
      <c r="M1522">
        <v>3</v>
      </c>
      <c r="N1522">
        <v>0</v>
      </c>
    </row>
    <row r="1523" spans="1:14">
      <c r="A1523">
        <v>1521</v>
      </c>
      <c r="B1523" t="s">
        <v>652</v>
      </c>
      <c r="C1523" t="s">
        <v>739</v>
      </c>
      <c r="D1523" t="s">
        <v>746</v>
      </c>
      <c r="E1523" t="s">
        <v>34</v>
      </c>
      <c r="F1523" t="s">
        <v>747</v>
      </c>
      <c r="G1523" t="s">
        <v>122</v>
      </c>
      <c r="H1523" t="s">
        <v>1207</v>
      </c>
      <c r="I1523" t="s">
        <v>352</v>
      </c>
      <c r="J1523" t="s">
        <v>1209</v>
      </c>
      <c r="K1523">
        <v>5</v>
      </c>
      <c r="L1523">
        <v>2</v>
      </c>
      <c r="M1523">
        <v>4</v>
      </c>
      <c r="N1523">
        <v>0</v>
      </c>
    </row>
    <row r="1524" spans="1:14">
      <c r="A1524">
        <v>1522</v>
      </c>
      <c r="B1524" t="s">
        <v>652</v>
      </c>
      <c r="C1524" t="s">
        <v>739</v>
      </c>
      <c r="D1524" t="s">
        <v>746</v>
      </c>
      <c r="E1524" t="s">
        <v>52</v>
      </c>
      <c r="F1524" t="s">
        <v>747</v>
      </c>
      <c r="G1524" t="s">
        <v>75</v>
      </c>
      <c r="H1524" t="s">
        <v>748</v>
      </c>
      <c r="I1524" t="s">
        <v>43</v>
      </c>
      <c r="J1524" t="s">
        <v>1210</v>
      </c>
      <c r="K1524">
        <v>5</v>
      </c>
      <c r="L1524">
        <v>7</v>
      </c>
      <c r="M1524">
        <v>6</v>
      </c>
      <c r="N1524">
        <v>0</v>
      </c>
    </row>
    <row r="1525" spans="1:14">
      <c r="A1525">
        <v>1523</v>
      </c>
      <c r="B1525" t="s">
        <v>652</v>
      </c>
      <c r="C1525" t="s">
        <v>739</v>
      </c>
      <c r="D1525" t="s">
        <v>740</v>
      </c>
      <c r="E1525" t="s">
        <v>52</v>
      </c>
      <c r="F1525" t="s">
        <v>608</v>
      </c>
      <c r="G1525" t="s">
        <v>75</v>
      </c>
      <c r="H1525" t="s">
        <v>1701</v>
      </c>
      <c r="I1525" t="s">
        <v>41</v>
      </c>
      <c r="J1525" t="s">
        <v>1212</v>
      </c>
      <c r="K1525">
        <v>5</v>
      </c>
      <c r="L1525">
        <v>3</v>
      </c>
      <c r="M1525">
        <v>3</v>
      </c>
      <c r="N1525">
        <v>0</v>
      </c>
    </row>
    <row r="1526" spans="1:14">
      <c r="A1526">
        <v>1524</v>
      </c>
      <c r="B1526" t="s">
        <v>652</v>
      </c>
      <c r="C1526" t="s">
        <v>671</v>
      </c>
      <c r="D1526" t="s">
        <v>1213</v>
      </c>
      <c r="E1526" t="s">
        <v>14</v>
      </c>
      <c r="F1526" t="s">
        <v>608</v>
      </c>
      <c r="G1526" t="s">
        <v>75</v>
      </c>
      <c r="H1526" t="s">
        <v>1701</v>
      </c>
      <c r="I1526" t="s">
        <v>43</v>
      </c>
      <c r="J1526" t="s">
        <v>1214</v>
      </c>
      <c r="K1526">
        <v>5</v>
      </c>
      <c r="L1526">
        <v>3</v>
      </c>
      <c r="M1526">
        <v>4</v>
      </c>
      <c r="N1526">
        <v>0</v>
      </c>
    </row>
    <row r="1527" spans="1:14">
      <c r="A1527">
        <v>1525</v>
      </c>
      <c r="B1527" t="s">
        <v>652</v>
      </c>
      <c r="C1527" t="s">
        <v>671</v>
      </c>
      <c r="D1527" t="s">
        <v>1213</v>
      </c>
      <c r="E1527" t="s">
        <v>14</v>
      </c>
      <c r="F1527" t="s">
        <v>608</v>
      </c>
      <c r="G1527" t="s">
        <v>75</v>
      </c>
      <c r="H1527" t="s">
        <v>1701</v>
      </c>
      <c r="I1527" t="s">
        <v>41</v>
      </c>
      <c r="J1527" t="s">
        <v>1215</v>
      </c>
      <c r="K1527">
        <v>5</v>
      </c>
      <c r="L1527">
        <v>3</v>
      </c>
      <c r="M1527">
        <v>5</v>
      </c>
      <c r="N1527">
        <v>0</v>
      </c>
    </row>
    <row r="1528" spans="1:14">
      <c r="A1528">
        <v>1526</v>
      </c>
      <c r="B1528" t="s">
        <v>652</v>
      </c>
      <c r="C1528" t="s">
        <v>671</v>
      </c>
      <c r="D1528" t="s">
        <v>734</v>
      </c>
      <c r="E1528" t="s">
        <v>14</v>
      </c>
      <c r="F1528" t="s">
        <v>608</v>
      </c>
      <c r="G1528" t="s">
        <v>75</v>
      </c>
      <c r="H1528" t="s">
        <v>735</v>
      </c>
      <c r="I1528" t="s">
        <v>41</v>
      </c>
      <c r="J1528" t="s">
        <v>1216</v>
      </c>
      <c r="K1528">
        <v>5</v>
      </c>
      <c r="L1528">
        <v>2</v>
      </c>
      <c r="M1528">
        <v>3</v>
      </c>
      <c r="N1528">
        <v>0</v>
      </c>
    </row>
    <row r="1529" spans="1:14">
      <c r="A1529">
        <v>1527</v>
      </c>
      <c r="B1529" t="s">
        <v>652</v>
      </c>
      <c r="C1529" t="s">
        <v>671</v>
      </c>
      <c r="D1529" t="s">
        <v>1213</v>
      </c>
      <c r="E1529" t="s">
        <v>14</v>
      </c>
      <c r="F1529" t="s">
        <v>608</v>
      </c>
      <c r="G1529" t="s">
        <v>122</v>
      </c>
      <c r="H1529" t="s">
        <v>1701</v>
      </c>
      <c r="I1529" t="s">
        <v>41</v>
      </c>
      <c r="J1529" t="s">
        <v>1217</v>
      </c>
      <c r="K1529">
        <v>5</v>
      </c>
      <c r="L1529">
        <v>8</v>
      </c>
      <c r="M1529">
        <v>8</v>
      </c>
      <c r="N1529">
        <v>0</v>
      </c>
    </row>
    <row r="1530" spans="1:14">
      <c r="A1530">
        <v>1528</v>
      </c>
      <c r="B1530" t="s">
        <v>652</v>
      </c>
      <c r="C1530" t="s">
        <v>671</v>
      </c>
      <c r="D1530" t="s">
        <v>1213</v>
      </c>
      <c r="E1530" t="s">
        <v>52</v>
      </c>
      <c r="F1530" t="s">
        <v>608</v>
      </c>
      <c r="G1530" t="s">
        <v>35</v>
      </c>
      <c r="H1530" t="s">
        <v>1701</v>
      </c>
      <c r="I1530" t="s">
        <v>53</v>
      </c>
      <c r="J1530" t="s">
        <v>1218</v>
      </c>
      <c r="K1530">
        <v>5</v>
      </c>
      <c r="L1530">
        <v>2</v>
      </c>
      <c r="M1530">
        <v>4</v>
      </c>
      <c r="N1530">
        <v>0</v>
      </c>
    </row>
    <row r="1531" spans="1:14">
      <c r="A1531">
        <v>1529</v>
      </c>
      <c r="B1531" t="s">
        <v>652</v>
      </c>
      <c r="C1531" t="s">
        <v>671</v>
      </c>
      <c r="D1531" t="s">
        <v>672</v>
      </c>
      <c r="E1531" t="s">
        <v>14</v>
      </c>
      <c r="F1531" t="s">
        <v>608</v>
      </c>
      <c r="G1531" t="s">
        <v>35</v>
      </c>
      <c r="H1531" t="s">
        <v>718</v>
      </c>
      <c r="I1531" t="s">
        <v>41</v>
      </c>
      <c r="J1531" t="s">
        <v>1219</v>
      </c>
      <c r="K1531">
        <v>5</v>
      </c>
      <c r="L1531">
        <v>3</v>
      </c>
      <c r="M1531">
        <v>2</v>
      </c>
      <c r="N1531">
        <v>0</v>
      </c>
    </row>
    <row r="1532" spans="1:14">
      <c r="A1532">
        <v>1530</v>
      </c>
      <c r="B1532" t="s">
        <v>652</v>
      </c>
      <c r="C1532" t="s">
        <v>671</v>
      </c>
      <c r="D1532" t="s">
        <v>672</v>
      </c>
      <c r="E1532" t="s">
        <v>14</v>
      </c>
      <c r="F1532" t="s">
        <v>608</v>
      </c>
      <c r="G1532" t="s">
        <v>35</v>
      </c>
      <c r="H1532" t="s">
        <v>718</v>
      </c>
      <c r="I1532" t="s">
        <v>43</v>
      </c>
      <c r="J1532" t="s">
        <v>1220</v>
      </c>
      <c r="K1532">
        <v>5</v>
      </c>
      <c r="L1532">
        <v>4</v>
      </c>
      <c r="M1532">
        <v>2</v>
      </c>
      <c r="N1532">
        <v>0</v>
      </c>
    </row>
    <row r="1533" spans="1:14">
      <c r="A1533">
        <v>1531</v>
      </c>
      <c r="B1533" t="s">
        <v>652</v>
      </c>
      <c r="C1533" t="s">
        <v>671</v>
      </c>
      <c r="D1533" t="s">
        <v>1213</v>
      </c>
      <c r="E1533" t="s">
        <v>34</v>
      </c>
      <c r="F1533" t="s">
        <v>608</v>
      </c>
      <c r="G1533" t="s">
        <v>35</v>
      </c>
      <c r="H1533" t="s">
        <v>718</v>
      </c>
      <c r="I1533" t="s">
        <v>684</v>
      </c>
      <c r="J1533" t="s">
        <v>1221</v>
      </c>
      <c r="K1533">
        <v>5</v>
      </c>
      <c r="L1533">
        <v>11</v>
      </c>
      <c r="M1533">
        <v>6</v>
      </c>
      <c r="N1533">
        <v>0</v>
      </c>
    </row>
    <row r="1534" spans="1:14">
      <c r="A1534">
        <v>1532</v>
      </c>
      <c r="B1534" t="s">
        <v>652</v>
      </c>
      <c r="C1534" t="s">
        <v>671</v>
      </c>
      <c r="D1534" t="s">
        <v>710</v>
      </c>
      <c r="E1534" t="s">
        <v>52</v>
      </c>
      <c r="F1534" t="s">
        <v>608</v>
      </c>
      <c r="G1534" t="s">
        <v>35</v>
      </c>
      <c r="H1534" t="s">
        <v>1687</v>
      </c>
      <c r="I1534" t="s">
        <v>37</v>
      </c>
      <c r="J1534" t="s">
        <v>1222</v>
      </c>
      <c r="K1534">
        <v>5</v>
      </c>
      <c r="L1534">
        <v>12</v>
      </c>
      <c r="M1534">
        <v>5</v>
      </c>
      <c r="N1534">
        <v>0</v>
      </c>
    </row>
    <row r="1535" spans="1:14">
      <c r="A1535">
        <v>1533</v>
      </c>
      <c r="B1535" t="s">
        <v>652</v>
      </c>
      <c r="C1535" t="s">
        <v>671</v>
      </c>
      <c r="D1535" t="s">
        <v>710</v>
      </c>
      <c r="E1535" t="s">
        <v>52</v>
      </c>
      <c r="F1535" t="s">
        <v>608</v>
      </c>
      <c r="G1535" t="s">
        <v>35</v>
      </c>
      <c r="H1535" t="s">
        <v>1687</v>
      </c>
      <c r="I1535" t="s">
        <v>1038</v>
      </c>
      <c r="J1535" t="s">
        <v>1223</v>
      </c>
      <c r="K1535">
        <v>5</v>
      </c>
      <c r="L1535">
        <v>7</v>
      </c>
      <c r="M1535">
        <v>3</v>
      </c>
      <c r="N1535">
        <v>0</v>
      </c>
    </row>
    <row r="1536" spans="1:14">
      <c r="A1536">
        <v>1534</v>
      </c>
      <c r="B1536" t="s">
        <v>652</v>
      </c>
      <c r="C1536" t="s">
        <v>671</v>
      </c>
      <c r="D1536" t="s">
        <v>710</v>
      </c>
      <c r="E1536" t="s">
        <v>34</v>
      </c>
      <c r="F1536" t="s">
        <v>608</v>
      </c>
      <c r="G1536" t="s">
        <v>47</v>
      </c>
      <c r="H1536" t="s">
        <v>619</v>
      </c>
      <c r="I1536" t="s">
        <v>53</v>
      </c>
      <c r="J1536" t="s">
        <v>1224</v>
      </c>
      <c r="K1536">
        <v>5</v>
      </c>
      <c r="L1536">
        <v>5</v>
      </c>
      <c r="M1536">
        <v>2</v>
      </c>
      <c r="N1536">
        <v>0</v>
      </c>
    </row>
    <row r="1537" spans="1:14">
      <c r="A1537">
        <v>1535</v>
      </c>
      <c r="B1537" t="s">
        <v>652</v>
      </c>
      <c r="C1537" t="s">
        <v>671</v>
      </c>
      <c r="D1537" t="s">
        <v>710</v>
      </c>
      <c r="E1537" t="s">
        <v>34</v>
      </c>
      <c r="F1537" t="s">
        <v>608</v>
      </c>
      <c r="G1537" t="s">
        <v>47</v>
      </c>
      <c r="H1537" t="s">
        <v>619</v>
      </c>
      <c r="I1537" t="s">
        <v>41</v>
      </c>
      <c r="J1537" t="s">
        <v>1225</v>
      </c>
      <c r="K1537">
        <v>5</v>
      </c>
      <c r="L1537">
        <v>5</v>
      </c>
      <c r="M1537">
        <v>4</v>
      </c>
      <c r="N1537">
        <v>0</v>
      </c>
    </row>
    <row r="1538" spans="1:14">
      <c r="A1538">
        <v>1536</v>
      </c>
      <c r="B1538" t="s">
        <v>652</v>
      </c>
      <c r="C1538" t="s">
        <v>700</v>
      </c>
      <c r="D1538" t="s">
        <v>802</v>
      </c>
      <c r="E1538" t="s">
        <v>34</v>
      </c>
      <c r="F1538" t="s">
        <v>608</v>
      </c>
      <c r="G1538" t="s">
        <v>35</v>
      </c>
      <c r="H1538" t="s">
        <v>619</v>
      </c>
      <c r="I1538" t="s">
        <v>41</v>
      </c>
      <c r="J1538" t="s">
        <v>1226</v>
      </c>
      <c r="K1538">
        <v>5</v>
      </c>
      <c r="L1538">
        <v>4</v>
      </c>
      <c r="M1538">
        <v>3</v>
      </c>
      <c r="N1538">
        <v>0</v>
      </c>
    </row>
    <row r="1539" spans="1:14">
      <c r="A1539">
        <v>1537</v>
      </c>
      <c r="B1539" t="s">
        <v>11</v>
      </c>
      <c r="C1539" t="s">
        <v>12</v>
      </c>
      <c r="D1539" t="s">
        <v>1227</v>
      </c>
      <c r="E1539" t="s">
        <v>34</v>
      </c>
      <c r="F1539" t="s">
        <v>15</v>
      </c>
      <c r="G1539" t="s">
        <v>16</v>
      </c>
      <c r="H1539" t="s">
        <v>1671</v>
      </c>
      <c r="I1539" t="s">
        <v>27</v>
      </c>
      <c r="J1539" t="s">
        <v>1228</v>
      </c>
      <c r="K1539">
        <v>3</v>
      </c>
      <c r="L1539">
        <v>1</v>
      </c>
      <c r="M1539">
        <v>1</v>
      </c>
      <c r="N1539">
        <v>0</v>
      </c>
    </row>
    <row r="1540" spans="1:14">
      <c r="A1540">
        <v>1538</v>
      </c>
      <c r="B1540" t="s">
        <v>11</v>
      </c>
      <c r="C1540" t="s">
        <v>12</v>
      </c>
      <c r="D1540" t="s">
        <v>1227</v>
      </c>
      <c r="E1540" t="s">
        <v>34</v>
      </c>
      <c r="F1540" t="s">
        <v>15</v>
      </c>
      <c r="G1540" t="s">
        <v>16</v>
      </c>
      <c r="H1540" t="s">
        <v>1671</v>
      </c>
      <c r="I1540" t="s">
        <v>27</v>
      </c>
      <c r="J1540" t="s">
        <v>1229</v>
      </c>
      <c r="K1540">
        <v>3</v>
      </c>
      <c r="L1540">
        <v>1</v>
      </c>
      <c r="M1540">
        <v>1</v>
      </c>
      <c r="N1540">
        <v>0</v>
      </c>
    </row>
    <row r="1541" spans="1:14">
      <c r="A1541">
        <v>1539</v>
      </c>
      <c r="B1541" t="s">
        <v>652</v>
      </c>
      <c r="C1541" t="s">
        <v>867</v>
      </c>
      <c r="D1541" t="s">
        <v>1230</v>
      </c>
      <c r="E1541" t="s">
        <v>14</v>
      </c>
      <c r="F1541" t="s">
        <v>747</v>
      </c>
      <c r="G1541" t="s">
        <v>16</v>
      </c>
      <c r="H1541" t="s">
        <v>767</v>
      </c>
      <c r="I1541" t="s">
        <v>41</v>
      </c>
      <c r="J1541" t="s">
        <v>1231</v>
      </c>
      <c r="K1541">
        <v>5</v>
      </c>
      <c r="L1541">
        <v>2</v>
      </c>
      <c r="M1541">
        <v>1</v>
      </c>
      <c r="N1541">
        <v>0</v>
      </c>
    </row>
    <row r="1542" spans="1:14">
      <c r="A1542">
        <v>1540</v>
      </c>
      <c r="B1542" t="s">
        <v>652</v>
      </c>
      <c r="C1542" t="s">
        <v>867</v>
      </c>
      <c r="D1542" t="s">
        <v>1230</v>
      </c>
      <c r="E1542" t="s">
        <v>14</v>
      </c>
      <c r="F1542" t="s">
        <v>798</v>
      </c>
      <c r="G1542" t="s">
        <v>16</v>
      </c>
      <c r="H1542" t="s">
        <v>1232</v>
      </c>
      <c r="I1542" t="s">
        <v>41</v>
      </c>
      <c r="J1542" t="s">
        <v>1233</v>
      </c>
      <c r="K1542">
        <v>5</v>
      </c>
      <c r="L1542">
        <v>1</v>
      </c>
      <c r="M1542">
        <v>1</v>
      </c>
      <c r="N1542">
        <v>0</v>
      </c>
    </row>
    <row r="1543" spans="1:14">
      <c r="A1543">
        <v>1541</v>
      </c>
      <c r="B1543" t="s">
        <v>652</v>
      </c>
      <c r="C1543" t="s">
        <v>867</v>
      </c>
      <c r="D1543" t="s">
        <v>1230</v>
      </c>
      <c r="E1543" t="s">
        <v>14</v>
      </c>
      <c r="F1543" t="s">
        <v>798</v>
      </c>
      <c r="G1543" t="s">
        <v>16</v>
      </c>
      <c r="H1543" t="s">
        <v>1232</v>
      </c>
      <c r="I1543" t="s">
        <v>41</v>
      </c>
      <c r="J1543" t="s">
        <v>1234</v>
      </c>
      <c r="K1543">
        <v>5</v>
      </c>
      <c r="L1543">
        <v>1</v>
      </c>
      <c r="M1543">
        <v>1</v>
      </c>
      <c r="N1543">
        <v>0</v>
      </c>
    </row>
    <row r="1544" spans="1:14">
      <c r="A1544">
        <v>1542</v>
      </c>
      <c r="B1544" t="s">
        <v>652</v>
      </c>
      <c r="C1544" t="s">
        <v>867</v>
      </c>
      <c r="D1544" t="s">
        <v>1230</v>
      </c>
      <c r="E1544" t="s">
        <v>14</v>
      </c>
      <c r="F1544" t="s">
        <v>798</v>
      </c>
      <c r="G1544" t="s">
        <v>16</v>
      </c>
      <c r="H1544" t="s">
        <v>1232</v>
      </c>
      <c r="I1544" t="s">
        <v>41</v>
      </c>
      <c r="J1544" t="s">
        <v>1235</v>
      </c>
      <c r="K1544">
        <v>5</v>
      </c>
      <c r="L1544">
        <v>1</v>
      </c>
      <c r="M1544">
        <v>1</v>
      </c>
      <c r="N1544">
        <v>0</v>
      </c>
    </row>
    <row r="1545" spans="1:14">
      <c r="A1545">
        <v>1543</v>
      </c>
      <c r="B1545" t="s">
        <v>652</v>
      </c>
      <c r="C1545" t="s">
        <v>867</v>
      </c>
      <c r="D1545" t="s">
        <v>1230</v>
      </c>
      <c r="E1545" t="s">
        <v>14</v>
      </c>
      <c r="F1545" t="s">
        <v>798</v>
      </c>
      <c r="G1545" t="s">
        <v>16</v>
      </c>
      <c r="H1545" t="s">
        <v>1232</v>
      </c>
      <c r="I1545" t="s">
        <v>41</v>
      </c>
      <c r="J1545" t="s">
        <v>1236</v>
      </c>
      <c r="K1545">
        <v>5</v>
      </c>
      <c r="L1545">
        <v>2</v>
      </c>
      <c r="M1545">
        <v>2</v>
      </c>
      <c r="N1545">
        <v>0</v>
      </c>
    </row>
    <row r="1546" spans="1:14">
      <c r="A1546">
        <v>1544</v>
      </c>
      <c r="B1546" t="s">
        <v>652</v>
      </c>
      <c r="C1546" t="s">
        <v>867</v>
      </c>
      <c r="D1546" t="s">
        <v>1237</v>
      </c>
      <c r="E1546" t="s">
        <v>14</v>
      </c>
      <c r="F1546" t="s">
        <v>798</v>
      </c>
      <c r="G1546" t="s">
        <v>16</v>
      </c>
      <c r="H1546" t="s">
        <v>1232</v>
      </c>
      <c r="I1546" t="s">
        <v>41</v>
      </c>
      <c r="J1546" t="s">
        <v>1238</v>
      </c>
      <c r="K1546">
        <v>5</v>
      </c>
      <c r="L1546">
        <v>1</v>
      </c>
      <c r="M1546">
        <v>1</v>
      </c>
      <c r="N1546">
        <v>0</v>
      </c>
    </row>
    <row r="1547" spans="1:14">
      <c r="A1547">
        <v>1545</v>
      </c>
      <c r="B1547" t="s">
        <v>652</v>
      </c>
      <c r="C1547" t="s">
        <v>867</v>
      </c>
      <c r="D1547" t="s">
        <v>1237</v>
      </c>
      <c r="E1547" t="s">
        <v>14</v>
      </c>
      <c r="F1547" t="s">
        <v>15</v>
      </c>
      <c r="G1547" t="s">
        <v>75</v>
      </c>
      <c r="H1547" t="s">
        <v>1702</v>
      </c>
      <c r="I1547" t="s">
        <v>141</v>
      </c>
      <c r="J1547" t="s">
        <v>1239</v>
      </c>
      <c r="K1547">
        <v>5</v>
      </c>
      <c r="L1547">
        <v>5</v>
      </c>
      <c r="M1547">
        <v>2</v>
      </c>
      <c r="N1547">
        <v>0</v>
      </c>
    </row>
    <row r="1548" spans="1:14">
      <c r="A1548">
        <v>1546</v>
      </c>
      <c r="B1548" t="s">
        <v>652</v>
      </c>
      <c r="C1548" t="s">
        <v>903</v>
      </c>
      <c r="D1548" t="s">
        <v>920</v>
      </c>
      <c r="E1548" t="s">
        <v>14</v>
      </c>
      <c r="F1548" t="s">
        <v>798</v>
      </c>
      <c r="G1548" t="s">
        <v>75</v>
      </c>
      <c r="H1548" t="s">
        <v>921</v>
      </c>
      <c r="I1548" t="s">
        <v>352</v>
      </c>
      <c r="J1548" t="s">
        <v>920</v>
      </c>
      <c r="K1548">
        <v>5</v>
      </c>
      <c r="L1548">
        <v>5</v>
      </c>
      <c r="M1548">
        <v>5</v>
      </c>
      <c r="N1548">
        <v>0</v>
      </c>
    </row>
    <row r="1549" spans="1:14">
      <c r="A1549">
        <v>1547</v>
      </c>
      <c r="B1549" t="s">
        <v>652</v>
      </c>
      <c r="C1549" t="s">
        <v>903</v>
      </c>
      <c r="D1549" t="s">
        <v>923</v>
      </c>
      <c r="E1549" t="s">
        <v>22</v>
      </c>
      <c r="F1549" t="s">
        <v>798</v>
      </c>
      <c r="G1549" t="s">
        <v>75</v>
      </c>
      <c r="H1549" t="s">
        <v>921</v>
      </c>
      <c r="I1549" t="s">
        <v>43</v>
      </c>
      <c r="J1549" t="s">
        <v>1240</v>
      </c>
      <c r="K1549">
        <v>5</v>
      </c>
      <c r="L1549">
        <v>6</v>
      </c>
      <c r="M1549">
        <v>6</v>
      </c>
      <c r="N1549">
        <v>0</v>
      </c>
    </row>
    <row r="1550" spans="1:14">
      <c r="A1550">
        <v>1548</v>
      </c>
      <c r="B1550" t="s">
        <v>652</v>
      </c>
      <c r="C1550" t="s">
        <v>903</v>
      </c>
      <c r="D1550" t="s">
        <v>923</v>
      </c>
      <c r="E1550" t="s">
        <v>14</v>
      </c>
      <c r="F1550" t="s">
        <v>798</v>
      </c>
      <c r="G1550" t="s">
        <v>75</v>
      </c>
      <c r="H1550" t="s">
        <v>1690</v>
      </c>
      <c r="I1550" t="s">
        <v>18</v>
      </c>
      <c r="J1550" t="s">
        <v>1241</v>
      </c>
      <c r="K1550">
        <v>5</v>
      </c>
      <c r="L1550">
        <v>5</v>
      </c>
      <c r="M1550">
        <v>3</v>
      </c>
      <c r="N1550">
        <v>0</v>
      </c>
    </row>
    <row r="1551" spans="1:14">
      <c r="A1551">
        <v>1549</v>
      </c>
      <c r="B1551" t="s">
        <v>652</v>
      </c>
      <c r="C1551" t="s">
        <v>903</v>
      </c>
      <c r="D1551" t="s">
        <v>923</v>
      </c>
      <c r="E1551" t="s">
        <v>14</v>
      </c>
      <c r="F1551" t="s">
        <v>798</v>
      </c>
      <c r="G1551" t="s">
        <v>75</v>
      </c>
      <c r="H1551" t="s">
        <v>1690</v>
      </c>
      <c r="I1551" t="s">
        <v>43</v>
      </c>
      <c r="J1551" t="s">
        <v>1242</v>
      </c>
      <c r="K1551">
        <v>5</v>
      </c>
      <c r="L1551">
        <v>6</v>
      </c>
      <c r="M1551">
        <v>3</v>
      </c>
      <c r="N1551">
        <v>0</v>
      </c>
    </row>
    <row r="1552" spans="1:14">
      <c r="A1552">
        <v>1550</v>
      </c>
      <c r="B1552" t="s">
        <v>652</v>
      </c>
      <c r="C1552" t="s">
        <v>903</v>
      </c>
      <c r="D1552" t="s">
        <v>913</v>
      </c>
      <c r="E1552" t="s">
        <v>14</v>
      </c>
      <c r="F1552" t="s">
        <v>798</v>
      </c>
      <c r="G1552" t="s">
        <v>75</v>
      </c>
      <c r="H1552" t="s">
        <v>1690</v>
      </c>
      <c r="I1552" t="s">
        <v>43</v>
      </c>
      <c r="J1552" t="s">
        <v>1243</v>
      </c>
      <c r="K1552">
        <v>5</v>
      </c>
      <c r="L1552">
        <v>5</v>
      </c>
      <c r="M1552">
        <v>2</v>
      </c>
      <c r="N1552">
        <v>0</v>
      </c>
    </row>
    <row r="1553" spans="1:14">
      <c r="A1553">
        <v>1551</v>
      </c>
      <c r="B1553" t="s">
        <v>652</v>
      </c>
      <c r="C1553" t="s">
        <v>903</v>
      </c>
      <c r="D1553" t="s">
        <v>913</v>
      </c>
      <c r="E1553" t="s">
        <v>22</v>
      </c>
      <c r="F1553" t="s">
        <v>798</v>
      </c>
      <c r="G1553" t="s">
        <v>75</v>
      </c>
      <c r="H1553" t="s">
        <v>1690</v>
      </c>
      <c r="I1553" t="s">
        <v>43</v>
      </c>
      <c r="J1553" t="s">
        <v>1244</v>
      </c>
      <c r="K1553">
        <v>5</v>
      </c>
      <c r="L1553">
        <v>5</v>
      </c>
      <c r="M1553">
        <v>2</v>
      </c>
      <c r="N1553">
        <v>0</v>
      </c>
    </row>
    <row r="1554" spans="1:14">
      <c r="A1554">
        <v>1552</v>
      </c>
      <c r="B1554" t="s">
        <v>652</v>
      </c>
      <c r="C1554" t="s">
        <v>903</v>
      </c>
      <c r="D1554" t="s">
        <v>904</v>
      </c>
      <c r="E1554" t="s">
        <v>14</v>
      </c>
      <c r="F1554" t="s">
        <v>798</v>
      </c>
      <c r="G1554" t="s">
        <v>75</v>
      </c>
      <c r="H1554" t="s">
        <v>1690</v>
      </c>
      <c r="I1554" t="s">
        <v>43</v>
      </c>
      <c r="J1554" t="s">
        <v>1245</v>
      </c>
      <c r="K1554">
        <v>5</v>
      </c>
      <c r="L1554">
        <v>5</v>
      </c>
      <c r="M1554">
        <v>3</v>
      </c>
      <c r="N1554">
        <v>0</v>
      </c>
    </row>
    <row r="1555" spans="1:14">
      <c r="A1555">
        <v>1553</v>
      </c>
      <c r="B1555" t="s">
        <v>652</v>
      </c>
      <c r="C1555" t="s">
        <v>867</v>
      </c>
      <c r="D1555" t="s">
        <v>1246</v>
      </c>
      <c r="E1555" t="s">
        <v>14</v>
      </c>
      <c r="F1555" t="s">
        <v>15</v>
      </c>
      <c r="G1555" t="s">
        <v>75</v>
      </c>
      <c r="H1555" t="s">
        <v>1702</v>
      </c>
      <c r="I1555" t="s">
        <v>18</v>
      </c>
      <c r="J1555" t="s">
        <v>1246</v>
      </c>
      <c r="K1555">
        <v>5</v>
      </c>
      <c r="L1555">
        <v>9</v>
      </c>
      <c r="M1555">
        <v>3</v>
      </c>
      <c r="N1555">
        <v>0</v>
      </c>
    </row>
    <row r="1556" spans="1:14">
      <c r="A1556">
        <v>1554</v>
      </c>
      <c r="B1556" t="s">
        <v>652</v>
      </c>
      <c r="C1556" t="s">
        <v>903</v>
      </c>
      <c r="D1556" t="s">
        <v>904</v>
      </c>
      <c r="E1556" t="s">
        <v>14</v>
      </c>
      <c r="F1556" t="s">
        <v>857</v>
      </c>
      <c r="G1556" t="s">
        <v>75</v>
      </c>
      <c r="H1556" t="s">
        <v>1690</v>
      </c>
      <c r="I1556" t="s">
        <v>775</v>
      </c>
      <c r="J1556" t="s">
        <v>1247</v>
      </c>
      <c r="K1556">
        <v>5</v>
      </c>
      <c r="L1556">
        <v>6</v>
      </c>
      <c r="M1556">
        <v>4</v>
      </c>
      <c r="N1556">
        <v>0</v>
      </c>
    </row>
    <row r="1557" spans="1:14">
      <c r="A1557">
        <v>1555</v>
      </c>
      <c r="B1557" t="s">
        <v>652</v>
      </c>
      <c r="C1557" t="s">
        <v>867</v>
      </c>
      <c r="D1557" t="s">
        <v>895</v>
      </c>
      <c r="E1557" t="s">
        <v>14</v>
      </c>
      <c r="F1557" t="s">
        <v>857</v>
      </c>
      <c r="G1557" t="s">
        <v>75</v>
      </c>
      <c r="H1557" t="s">
        <v>897</v>
      </c>
      <c r="I1557" t="s">
        <v>775</v>
      </c>
      <c r="J1557" t="s">
        <v>1248</v>
      </c>
      <c r="K1557">
        <v>5</v>
      </c>
      <c r="L1557">
        <v>8</v>
      </c>
      <c r="M1557">
        <v>3</v>
      </c>
      <c r="N1557">
        <v>0</v>
      </c>
    </row>
    <row r="1558" spans="1:14">
      <c r="A1558">
        <v>1556</v>
      </c>
      <c r="B1558" t="s">
        <v>652</v>
      </c>
      <c r="C1558" t="s">
        <v>867</v>
      </c>
      <c r="D1558" t="s">
        <v>1246</v>
      </c>
      <c r="E1558" t="s">
        <v>14</v>
      </c>
      <c r="F1558" t="s">
        <v>857</v>
      </c>
      <c r="G1558" t="s">
        <v>35</v>
      </c>
      <c r="H1558" t="s">
        <v>885</v>
      </c>
      <c r="I1558" t="s">
        <v>43</v>
      </c>
      <c r="J1558" t="s">
        <v>1249</v>
      </c>
      <c r="K1558">
        <v>5</v>
      </c>
      <c r="L1558">
        <v>12</v>
      </c>
      <c r="M1558">
        <v>4</v>
      </c>
      <c r="N1558">
        <v>0</v>
      </c>
    </row>
    <row r="1559" spans="1:14">
      <c r="A1559">
        <v>1557</v>
      </c>
      <c r="B1559" t="s">
        <v>652</v>
      </c>
      <c r="C1559" t="s">
        <v>867</v>
      </c>
      <c r="D1559" t="s">
        <v>1237</v>
      </c>
      <c r="E1559" t="s">
        <v>14</v>
      </c>
      <c r="F1559" t="s">
        <v>15</v>
      </c>
      <c r="G1559" t="s">
        <v>75</v>
      </c>
      <c r="H1559" t="s">
        <v>1702</v>
      </c>
      <c r="I1559" t="s">
        <v>775</v>
      </c>
      <c r="J1559" t="s">
        <v>1250</v>
      </c>
      <c r="K1559">
        <v>5</v>
      </c>
      <c r="L1559">
        <v>10</v>
      </c>
      <c r="M1559">
        <v>3</v>
      </c>
      <c r="N1559">
        <v>0</v>
      </c>
    </row>
    <row r="1560" spans="1:14">
      <c r="A1560">
        <v>1558</v>
      </c>
      <c r="B1560" t="s">
        <v>652</v>
      </c>
      <c r="C1560" t="s">
        <v>867</v>
      </c>
      <c r="D1560" t="s">
        <v>1251</v>
      </c>
      <c r="E1560" t="s">
        <v>14</v>
      </c>
      <c r="F1560" t="s">
        <v>857</v>
      </c>
      <c r="G1560" t="s">
        <v>35</v>
      </c>
      <c r="H1560" t="s">
        <v>885</v>
      </c>
      <c r="I1560" t="s">
        <v>18</v>
      </c>
      <c r="J1560" t="s">
        <v>1252</v>
      </c>
      <c r="K1560">
        <v>5</v>
      </c>
      <c r="L1560">
        <v>4</v>
      </c>
      <c r="M1560">
        <v>3</v>
      </c>
      <c r="N1560">
        <v>0</v>
      </c>
    </row>
    <row r="1561" spans="1:14">
      <c r="A1561">
        <v>1559</v>
      </c>
      <c r="B1561" t="s">
        <v>652</v>
      </c>
      <c r="C1561" t="s">
        <v>867</v>
      </c>
      <c r="D1561" t="s">
        <v>1251</v>
      </c>
      <c r="E1561" t="s">
        <v>52</v>
      </c>
      <c r="F1561" t="s">
        <v>608</v>
      </c>
      <c r="G1561" t="s">
        <v>35</v>
      </c>
      <c r="H1561" t="s">
        <v>885</v>
      </c>
      <c r="I1561" t="s">
        <v>53</v>
      </c>
      <c r="J1561" t="s">
        <v>1253</v>
      </c>
      <c r="K1561">
        <v>5</v>
      </c>
      <c r="L1561">
        <v>4</v>
      </c>
      <c r="M1561">
        <v>4</v>
      </c>
      <c r="N1561">
        <v>0</v>
      </c>
    </row>
    <row r="1562" spans="1:14">
      <c r="A1562">
        <v>1560</v>
      </c>
      <c r="B1562" t="s">
        <v>652</v>
      </c>
      <c r="C1562" t="s">
        <v>867</v>
      </c>
      <c r="D1562" t="s">
        <v>1251</v>
      </c>
      <c r="E1562" t="s">
        <v>52</v>
      </c>
      <c r="F1562" t="s">
        <v>857</v>
      </c>
      <c r="G1562" t="s">
        <v>35</v>
      </c>
      <c r="H1562" t="s">
        <v>885</v>
      </c>
      <c r="I1562" t="s">
        <v>212</v>
      </c>
      <c r="J1562" t="s">
        <v>1254</v>
      </c>
      <c r="K1562">
        <v>5</v>
      </c>
      <c r="L1562">
        <v>4</v>
      </c>
      <c r="M1562">
        <v>4</v>
      </c>
      <c r="N1562">
        <v>0</v>
      </c>
    </row>
    <row r="1563" spans="1:14">
      <c r="A1563">
        <v>1561</v>
      </c>
      <c r="B1563" t="s">
        <v>652</v>
      </c>
      <c r="C1563" t="s">
        <v>867</v>
      </c>
      <c r="D1563" t="s">
        <v>884</v>
      </c>
      <c r="E1563" t="s">
        <v>14</v>
      </c>
      <c r="F1563" t="s">
        <v>857</v>
      </c>
      <c r="G1563" t="s">
        <v>35</v>
      </c>
      <c r="H1563" t="s">
        <v>885</v>
      </c>
      <c r="I1563" t="s">
        <v>41</v>
      </c>
      <c r="J1563" t="s">
        <v>1255</v>
      </c>
      <c r="K1563">
        <v>5</v>
      </c>
      <c r="L1563">
        <v>2</v>
      </c>
      <c r="M1563">
        <v>3</v>
      </c>
      <c r="N1563">
        <v>0</v>
      </c>
    </row>
    <row r="1564" spans="1:14">
      <c r="A1564">
        <v>1562</v>
      </c>
      <c r="B1564" t="s">
        <v>652</v>
      </c>
      <c r="C1564" t="s">
        <v>867</v>
      </c>
      <c r="D1564" t="s">
        <v>884</v>
      </c>
      <c r="E1564" t="s">
        <v>14</v>
      </c>
      <c r="F1564" t="s">
        <v>857</v>
      </c>
      <c r="G1564" t="s">
        <v>35</v>
      </c>
      <c r="H1564" t="s">
        <v>885</v>
      </c>
      <c r="I1564" t="s">
        <v>43</v>
      </c>
      <c r="J1564" t="s">
        <v>1256</v>
      </c>
      <c r="K1564">
        <v>5</v>
      </c>
      <c r="L1564">
        <v>10</v>
      </c>
      <c r="M1564">
        <v>7</v>
      </c>
      <c r="N1564">
        <v>0</v>
      </c>
    </row>
    <row r="1565" spans="1:14">
      <c r="A1565">
        <v>1563</v>
      </c>
      <c r="B1565" t="s">
        <v>652</v>
      </c>
      <c r="C1565" t="s">
        <v>867</v>
      </c>
      <c r="D1565" t="s">
        <v>1251</v>
      </c>
      <c r="E1565" t="s">
        <v>14</v>
      </c>
      <c r="F1565" t="s">
        <v>857</v>
      </c>
      <c r="G1565" t="s">
        <v>35</v>
      </c>
      <c r="H1565" t="s">
        <v>885</v>
      </c>
      <c r="I1565" t="s">
        <v>1587</v>
      </c>
      <c r="J1565" t="s">
        <v>1257</v>
      </c>
      <c r="K1565">
        <v>5</v>
      </c>
      <c r="L1565">
        <v>11</v>
      </c>
      <c r="M1565">
        <v>8</v>
      </c>
      <c r="N1565">
        <v>0</v>
      </c>
    </row>
    <row r="1566" spans="1:14">
      <c r="A1566">
        <v>1564</v>
      </c>
      <c r="B1566" t="s">
        <v>652</v>
      </c>
      <c r="C1566" t="s">
        <v>867</v>
      </c>
      <c r="D1566" t="s">
        <v>884</v>
      </c>
      <c r="E1566" t="s">
        <v>34</v>
      </c>
      <c r="F1566" t="s">
        <v>857</v>
      </c>
      <c r="G1566" t="s">
        <v>35</v>
      </c>
      <c r="H1566" t="s">
        <v>885</v>
      </c>
      <c r="I1566" t="s">
        <v>352</v>
      </c>
      <c r="J1566" t="s">
        <v>1258</v>
      </c>
      <c r="K1566">
        <v>5</v>
      </c>
      <c r="L1566">
        <v>9</v>
      </c>
      <c r="M1566">
        <v>8</v>
      </c>
      <c r="N1566">
        <v>0</v>
      </c>
    </row>
    <row r="1567" spans="1:14">
      <c r="A1567">
        <v>1565</v>
      </c>
      <c r="B1567" t="s">
        <v>652</v>
      </c>
      <c r="C1567" t="s">
        <v>867</v>
      </c>
      <c r="D1567" t="s">
        <v>891</v>
      </c>
      <c r="E1567" t="s">
        <v>34</v>
      </c>
      <c r="F1567" t="s">
        <v>857</v>
      </c>
      <c r="G1567" t="s">
        <v>35</v>
      </c>
      <c r="H1567" t="s">
        <v>885</v>
      </c>
      <c r="I1567" t="s">
        <v>352</v>
      </c>
      <c r="J1567" t="s">
        <v>1259</v>
      </c>
      <c r="K1567">
        <v>5</v>
      </c>
      <c r="L1567">
        <v>15</v>
      </c>
      <c r="M1567">
        <v>6</v>
      </c>
      <c r="N1567">
        <v>0</v>
      </c>
    </row>
    <row r="1568" spans="1:14">
      <c r="A1568">
        <v>1566</v>
      </c>
      <c r="B1568" t="s">
        <v>652</v>
      </c>
      <c r="C1568" t="s">
        <v>867</v>
      </c>
      <c r="D1568" t="s">
        <v>895</v>
      </c>
      <c r="E1568" t="s">
        <v>14</v>
      </c>
      <c r="F1568" t="s">
        <v>857</v>
      </c>
      <c r="G1568" t="s">
        <v>35</v>
      </c>
      <c r="H1568" t="s">
        <v>885</v>
      </c>
      <c r="I1568" t="s">
        <v>141</v>
      </c>
      <c r="J1568" t="s">
        <v>1260</v>
      </c>
      <c r="K1568">
        <v>5</v>
      </c>
      <c r="L1568">
        <v>13</v>
      </c>
      <c r="M1568">
        <v>4</v>
      </c>
      <c r="N1568">
        <v>0</v>
      </c>
    </row>
    <row r="1569" spans="1:14">
      <c r="A1569">
        <v>1567</v>
      </c>
      <c r="B1569" t="s">
        <v>652</v>
      </c>
      <c r="C1569" t="s">
        <v>867</v>
      </c>
      <c r="D1569" t="s">
        <v>891</v>
      </c>
      <c r="E1569" t="s">
        <v>34</v>
      </c>
      <c r="F1569" t="s">
        <v>857</v>
      </c>
      <c r="G1569" t="s">
        <v>35</v>
      </c>
      <c r="H1569" t="s">
        <v>885</v>
      </c>
      <c r="I1569" t="s">
        <v>775</v>
      </c>
      <c r="J1569" t="s">
        <v>1261</v>
      </c>
      <c r="K1569">
        <v>5</v>
      </c>
      <c r="L1569">
        <v>12</v>
      </c>
      <c r="M1569">
        <v>8</v>
      </c>
      <c r="N1569">
        <v>0</v>
      </c>
    </row>
    <row r="1570" spans="1:14">
      <c r="A1570">
        <v>1568</v>
      </c>
      <c r="B1570" t="s">
        <v>11</v>
      </c>
      <c r="C1570" t="s">
        <v>12</v>
      </c>
      <c r="D1570" t="s">
        <v>1262</v>
      </c>
      <c r="E1570" t="s">
        <v>34</v>
      </c>
      <c r="F1570" t="s">
        <v>15</v>
      </c>
      <c r="G1570" t="s">
        <v>75</v>
      </c>
      <c r="H1570" t="s">
        <v>1664</v>
      </c>
      <c r="I1570" t="s">
        <v>1587</v>
      </c>
      <c r="J1570" t="s">
        <v>1262</v>
      </c>
      <c r="K1570">
        <v>4</v>
      </c>
      <c r="L1570">
        <v>2</v>
      </c>
      <c r="M1570">
        <v>1</v>
      </c>
      <c r="N1570">
        <v>0</v>
      </c>
    </row>
    <row r="1571" spans="1:14">
      <c r="A1571">
        <v>1569</v>
      </c>
      <c r="B1571" t="s">
        <v>11</v>
      </c>
      <c r="C1571" t="s">
        <v>12</v>
      </c>
      <c r="D1571" t="s">
        <v>1262</v>
      </c>
      <c r="E1571" t="s">
        <v>34</v>
      </c>
      <c r="F1571" t="s">
        <v>15</v>
      </c>
      <c r="G1571" t="s">
        <v>35</v>
      </c>
      <c r="H1571" t="s">
        <v>1664</v>
      </c>
      <c r="I1571" t="s">
        <v>53</v>
      </c>
      <c r="J1571" t="s">
        <v>1263</v>
      </c>
      <c r="K1571">
        <v>4</v>
      </c>
      <c r="L1571">
        <v>2</v>
      </c>
      <c r="M1571">
        <v>1</v>
      </c>
      <c r="N1571">
        <v>0</v>
      </c>
    </row>
    <row r="1572" spans="1:14">
      <c r="A1572">
        <v>1570</v>
      </c>
      <c r="B1572" t="s">
        <v>652</v>
      </c>
      <c r="C1572" t="s">
        <v>700</v>
      </c>
      <c r="D1572" t="s">
        <v>811</v>
      </c>
      <c r="E1572" t="s">
        <v>80</v>
      </c>
      <c r="F1572" t="s">
        <v>15</v>
      </c>
      <c r="G1572" t="s">
        <v>122</v>
      </c>
      <c r="H1572" t="s">
        <v>619</v>
      </c>
      <c r="I1572" t="s">
        <v>20</v>
      </c>
      <c r="J1572" t="s">
        <v>1264</v>
      </c>
      <c r="K1572">
        <v>5</v>
      </c>
      <c r="L1572">
        <v>2</v>
      </c>
      <c r="M1572">
        <v>1</v>
      </c>
      <c r="N1572">
        <v>0</v>
      </c>
    </row>
    <row r="1573" spans="1:14">
      <c r="A1573">
        <v>1571</v>
      </c>
      <c r="B1573" t="s">
        <v>652</v>
      </c>
      <c r="C1573" t="s">
        <v>700</v>
      </c>
      <c r="D1573" t="s">
        <v>811</v>
      </c>
      <c r="E1573" t="s">
        <v>80</v>
      </c>
      <c r="F1573" t="s">
        <v>15</v>
      </c>
      <c r="G1573" t="s">
        <v>122</v>
      </c>
      <c r="H1573" t="s">
        <v>619</v>
      </c>
      <c r="I1573" t="s">
        <v>20</v>
      </c>
      <c r="J1573" t="s">
        <v>1265</v>
      </c>
      <c r="K1573">
        <v>5</v>
      </c>
      <c r="L1573">
        <v>2</v>
      </c>
      <c r="M1573">
        <v>1</v>
      </c>
      <c r="N1573">
        <v>0</v>
      </c>
    </row>
    <row r="1574" spans="1:14">
      <c r="A1574">
        <v>1572</v>
      </c>
      <c r="B1574" t="s">
        <v>652</v>
      </c>
      <c r="C1574" t="s">
        <v>700</v>
      </c>
      <c r="D1574" t="s">
        <v>811</v>
      </c>
      <c r="E1574" t="s">
        <v>80</v>
      </c>
      <c r="F1574" t="s">
        <v>15</v>
      </c>
      <c r="G1574" t="s">
        <v>122</v>
      </c>
      <c r="H1574" t="s">
        <v>702</v>
      </c>
      <c r="I1574" t="s">
        <v>20</v>
      </c>
      <c r="J1574" t="s">
        <v>1266</v>
      </c>
      <c r="K1574">
        <v>5</v>
      </c>
      <c r="L1574">
        <v>1</v>
      </c>
      <c r="M1574">
        <v>1</v>
      </c>
      <c r="N1574">
        <v>0</v>
      </c>
    </row>
    <row r="1575" spans="1:14">
      <c r="A1575">
        <v>1573</v>
      </c>
      <c r="B1575" t="s">
        <v>652</v>
      </c>
      <c r="C1575" t="s">
        <v>700</v>
      </c>
      <c r="D1575" t="s">
        <v>811</v>
      </c>
      <c r="E1575" t="s">
        <v>80</v>
      </c>
      <c r="F1575" t="s">
        <v>15</v>
      </c>
      <c r="G1575" t="s">
        <v>122</v>
      </c>
      <c r="H1575" t="s">
        <v>619</v>
      </c>
      <c r="I1575" t="s">
        <v>1587</v>
      </c>
      <c r="J1575" t="s">
        <v>1267</v>
      </c>
      <c r="K1575">
        <v>5</v>
      </c>
      <c r="L1575">
        <v>1</v>
      </c>
      <c r="M1575">
        <v>1</v>
      </c>
      <c r="N1575">
        <v>0</v>
      </c>
    </row>
    <row r="1576" spans="1:14">
      <c r="A1576">
        <v>1574</v>
      </c>
      <c r="B1576" t="s">
        <v>652</v>
      </c>
      <c r="C1576" t="s">
        <v>700</v>
      </c>
      <c r="D1576" t="s">
        <v>811</v>
      </c>
      <c r="E1576" t="s">
        <v>34</v>
      </c>
      <c r="F1576" t="s">
        <v>15</v>
      </c>
      <c r="G1576" t="s">
        <v>122</v>
      </c>
      <c r="H1576" t="s">
        <v>702</v>
      </c>
      <c r="I1576" t="s">
        <v>43</v>
      </c>
      <c r="J1576" t="s">
        <v>1268</v>
      </c>
      <c r="K1576">
        <v>5</v>
      </c>
      <c r="L1576">
        <v>1</v>
      </c>
      <c r="M1576">
        <v>1</v>
      </c>
      <c r="N1576">
        <v>0</v>
      </c>
    </row>
    <row r="1577" spans="1:14">
      <c r="A1577">
        <v>1575</v>
      </c>
      <c r="B1577" t="s">
        <v>652</v>
      </c>
      <c r="C1577" t="s">
        <v>700</v>
      </c>
      <c r="D1577" t="s">
        <v>811</v>
      </c>
      <c r="E1577" t="s">
        <v>80</v>
      </c>
      <c r="F1577" t="s">
        <v>15</v>
      </c>
      <c r="G1577" t="s">
        <v>122</v>
      </c>
      <c r="H1577" t="s">
        <v>702</v>
      </c>
      <c r="I1577" t="s">
        <v>53</v>
      </c>
      <c r="J1577" t="s">
        <v>1270</v>
      </c>
      <c r="K1577">
        <v>5</v>
      </c>
      <c r="L1577">
        <v>1</v>
      </c>
      <c r="M1577">
        <v>1</v>
      </c>
      <c r="N1577">
        <v>0</v>
      </c>
    </row>
    <row r="1578" spans="1:14">
      <c r="A1578">
        <v>1576</v>
      </c>
      <c r="B1578" t="s">
        <v>652</v>
      </c>
      <c r="C1578" t="s">
        <v>700</v>
      </c>
      <c r="D1578" t="s">
        <v>811</v>
      </c>
      <c r="E1578" t="s">
        <v>80</v>
      </c>
      <c r="F1578" t="s">
        <v>15</v>
      </c>
      <c r="G1578" t="s">
        <v>122</v>
      </c>
      <c r="H1578" t="s">
        <v>702</v>
      </c>
      <c r="I1578" t="s">
        <v>43</v>
      </c>
      <c r="J1578" t="s">
        <v>1703</v>
      </c>
      <c r="K1578">
        <v>5</v>
      </c>
      <c r="L1578">
        <v>1</v>
      </c>
      <c r="M1578">
        <v>1</v>
      </c>
      <c r="N1578">
        <v>0</v>
      </c>
    </row>
    <row r="1579" spans="1:14">
      <c r="A1579">
        <v>1577</v>
      </c>
      <c r="B1579" t="s">
        <v>652</v>
      </c>
      <c r="C1579" t="s">
        <v>700</v>
      </c>
      <c r="D1579" t="s">
        <v>811</v>
      </c>
      <c r="E1579" t="s">
        <v>80</v>
      </c>
      <c r="F1579" t="s">
        <v>15</v>
      </c>
      <c r="G1579" t="s">
        <v>122</v>
      </c>
      <c r="H1579" t="s">
        <v>702</v>
      </c>
      <c r="I1579" t="s">
        <v>43</v>
      </c>
      <c r="J1579" t="s">
        <v>1272</v>
      </c>
      <c r="K1579">
        <v>5</v>
      </c>
      <c r="L1579">
        <v>1</v>
      </c>
      <c r="M1579">
        <v>1</v>
      </c>
      <c r="N1579">
        <v>0</v>
      </c>
    </row>
    <row r="1580" spans="1:14">
      <c r="A1580">
        <v>1578</v>
      </c>
      <c r="B1580" t="s">
        <v>652</v>
      </c>
      <c r="C1580" t="s">
        <v>700</v>
      </c>
      <c r="D1580" t="s">
        <v>811</v>
      </c>
      <c r="E1580" t="s">
        <v>80</v>
      </c>
      <c r="F1580" t="s">
        <v>15</v>
      </c>
      <c r="G1580" t="s">
        <v>122</v>
      </c>
      <c r="H1580" t="s">
        <v>702</v>
      </c>
      <c r="I1580" t="s">
        <v>53</v>
      </c>
      <c r="J1580" t="s">
        <v>1273</v>
      </c>
      <c r="K1580">
        <v>5</v>
      </c>
      <c r="L1580">
        <v>1</v>
      </c>
      <c r="M1580">
        <v>1</v>
      </c>
      <c r="N1580">
        <v>0</v>
      </c>
    </row>
    <row r="1581" spans="1:14">
      <c r="A1581">
        <v>1579</v>
      </c>
      <c r="B1581" t="s">
        <v>652</v>
      </c>
      <c r="C1581" t="s">
        <v>700</v>
      </c>
      <c r="D1581" t="s">
        <v>811</v>
      </c>
      <c r="E1581" t="s">
        <v>80</v>
      </c>
      <c r="F1581" t="s">
        <v>15</v>
      </c>
      <c r="G1581" t="s">
        <v>122</v>
      </c>
      <c r="H1581" t="s">
        <v>702</v>
      </c>
      <c r="I1581" t="s">
        <v>53</v>
      </c>
      <c r="J1581" t="s">
        <v>1274</v>
      </c>
      <c r="K1581">
        <v>5</v>
      </c>
      <c r="L1581">
        <v>1</v>
      </c>
      <c r="M1581">
        <v>1</v>
      </c>
      <c r="N1581">
        <v>0</v>
      </c>
    </row>
    <row r="1582" spans="1:14">
      <c r="A1582">
        <v>1580</v>
      </c>
      <c r="B1582" t="s">
        <v>652</v>
      </c>
      <c r="C1582" t="s">
        <v>700</v>
      </c>
      <c r="D1582" t="s">
        <v>811</v>
      </c>
      <c r="E1582" t="s">
        <v>80</v>
      </c>
      <c r="F1582" t="s">
        <v>15</v>
      </c>
      <c r="G1582" t="s">
        <v>122</v>
      </c>
      <c r="H1582" t="s">
        <v>702</v>
      </c>
      <c r="I1582" t="s">
        <v>212</v>
      </c>
      <c r="J1582" t="s">
        <v>1275</v>
      </c>
      <c r="K1582">
        <v>5</v>
      </c>
      <c r="L1582">
        <v>1</v>
      </c>
      <c r="M1582">
        <v>1</v>
      </c>
      <c r="N1582">
        <v>0</v>
      </c>
    </row>
    <row r="1583" spans="1:14">
      <c r="A1583">
        <v>1581</v>
      </c>
      <c r="B1583" t="s">
        <v>652</v>
      </c>
      <c r="C1583" t="s">
        <v>700</v>
      </c>
      <c r="D1583" t="s">
        <v>811</v>
      </c>
      <c r="E1583" t="s">
        <v>80</v>
      </c>
      <c r="F1583" t="s">
        <v>15</v>
      </c>
      <c r="G1583" t="s">
        <v>122</v>
      </c>
      <c r="H1583" t="s">
        <v>702</v>
      </c>
      <c r="I1583" t="s">
        <v>141</v>
      </c>
      <c r="J1583" t="s">
        <v>1276</v>
      </c>
      <c r="K1583">
        <v>5</v>
      </c>
      <c r="L1583">
        <v>1</v>
      </c>
      <c r="M1583">
        <v>1</v>
      </c>
      <c r="N1583">
        <v>0</v>
      </c>
    </row>
    <row r="1584" spans="1:14">
      <c r="A1584">
        <v>1582</v>
      </c>
      <c r="B1584" t="s">
        <v>652</v>
      </c>
      <c r="C1584" t="s">
        <v>700</v>
      </c>
      <c r="D1584" t="s">
        <v>811</v>
      </c>
      <c r="E1584" t="s">
        <v>34</v>
      </c>
      <c r="F1584" t="s">
        <v>15</v>
      </c>
      <c r="G1584" t="s">
        <v>122</v>
      </c>
      <c r="H1584" t="s">
        <v>702</v>
      </c>
      <c r="I1584" t="s">
        <v>20</v>
      </c>
      <c r="J1584" t="s">
        <v>1277</v>
      </c>
      <c r="K1584">
        <v>5</v>
      </c>
      <c r="L1584">
        <v>1</v>
      </c>
      <c r="M1584">
        <v>1</v>
      </c>
      <c r="N1584">
        <v>0</v>
      </c>
    </row>
    <row r="1585" spans="1:14">
      <c r="A1585">
        <v>1583</v>
      </c>
      <c r="B1585" t="s">
        <v>652</v>
      </c>
      <c r="C1585" t="s">
        <v>700</v>
      </c>
      <c r="D1585" t="s">
        <v>811</v>
      </c>
      <c r="E1585" t="s">
        <v>80</v>
      </c>
      <c r="F1585" t="s">
        <v>15</v>
      </c>
      <c r="G1585" t="s">
        <v>122</v>
      </c>
      <c r="H1585" t="s">
        <v>702</v>
      </c>
      <c r="I1585" t="s">
        <v>141</v>
      </c>
      <c r="J1585" t="s">
        <v>1278</v>
      </c>
      <c r="K1585">
        <v>5</v>
      </c>
      <c r="L1585">
        <v>1</v>
      </c>
      <c r="M1585">
        <v>1</v>
      </c>
      <c r="N1585">
        <v>0</v>
      </c>
    </row>
    <row r="1586" spans="1:14">
      <c r="A1586">
        <v>1584</v>
      </c>
      <c r="B1586" t="s">
        <v>652</v>
      </c>
      <c r="C1586" t="s">
        <v>700</v>
      </c>
      <c r="D1586" t="s">
        <v>811</v>
      </c>
      <c r="E1586" t="s">
        <v>80</v>
      </c>
      <c r="F1586" t="s">
        <v>15</v>
      </c>
      <c r="G1586" t="s">
        <v>122</v>
      </c>
      <c r="H1586" t="s">
        <v>702</v>
      </c>
      <c r="I1586" t="s">
        <v>20</v>
      </c>
      <c r="J1586" t="s">
        <v>1279</v>
      </c>
      <c r="K1586">
        <v>5</v>
      </c>
      <c r="L1586">
        <v>1</v>
      </c>
      <c r="M1586">
        <v>1</v>
      </c>
      <c r="N1586">
        <v>0</v>
      </c>
    </row>
    <row r="1587" spans="1:14">
      <c r="A1587">
        <v>1585</v>
      </c>
      <c r="E1587" t="s">
        <v>1608</v>
      </c>
      <c r="J1587" t="s">
        <v>1918</v>
      </c>
    </row>
    <row r="1588" spans="1:14">
      <c r="A1588">
        <v>1586</v>
      </c>
      <c r="B1588" t="s">
        <v>652</v>
      </c>
      <c r="C1588" t="s">
        <v>700</v>
      </c>
      <c r="D1588" t="s">
        <v>846</v>
      </c>
      <c r="E1588" t="s">
        <v>14</v>
      </c>
      <c r="F1588" t="s">
        <v>15</v>
      </c>
      <c r="G1588" t="s">
        <v>16</v>
      </c>
      <c r="H1588" t="s">
        <v>702</v>
      </c>
      <c r="I1588" t="s">
        <v>27</v>
      </c>
      <c r="J1588" t="s">
        <v>1280</v>
      </c>
      <c r="K1588">
        <v>7</v>
      </c>
      <c r="L1588">
        <v>1</v>
      </c>
      <c r="M1588">
        <v>1</v>
      </c>
      <c r="N1588">
        <v>0</v>
      </c>
    </row>
    <row r="1589" spans="1:14">
      <c r="A1589">
        <v>1587</v>
      </c>
      <c r="B1589" t="s">
        <v>652</v>
      </c>
      <c r="C1589" t="s">
        <v>700</v>
      </c>
      <c r="D1589" t="s">
        <v>846</v>
      </c>
      <c r="E1589" t="s">
        <v>14</v>
      </c>
      <c r="F1589" t="s">
        <v>15</v>
      </c>
      <c r="G1589" t="s">
        <v>16</v>
      </c>
      <c r="H1589" t="s">
        <v>702</v>
      </c>
      <c r="I1589" t="s">
        <v>20</v>
      </c>
      <c r="J1589" t="s">
        <v>1281</v>
      </c>
      <c r="K1589">
        <v>7</v>
      </c>
      <c r="L1589">
        <v>1</v>
      </c>
      <c r="M1589">
        <v>1</v>
      </c>
      <c r="N1589">
        <v>0</v>
      </c>
    </row>
    <row r="1590" spans="1:14">
      <c r="A1590">
        <v>1588</v>
      </c>
      <c r="B1590" t="s">
        <v>1015</v>
      </c>
      <c r="C1590" t="s">
        <v>1034</v>
      </c>
      <c r="D1590" t="s">
        <v>1041</v>
      </c>
      <c r="E1590" t="s">
        <v>34</v>
      </c>
      <c r="F1590" t="s">
        <v>649</v>
      </c>
      <c r="G1590" t="s">
        <v>35</v>
      </c>
      <c r="H1590" t="s">
        <v>1042</v>
      </c>
      <c r="I1590" t="s">
        <v>84</v>
      </c>
      <c r="J1590" t="s">
        <v>1282</v>
      </c>
      <c r="K1590">
        <v>5</v>
      </c>
      <c r="L1590">
        <v>2</v>
      </c>
      <c r="M1590">
        <v>1</v>
      </c>
      <c r="N1590">
        <v>0</v>
      </c>
    </row>
    <row r="1591" spans="1:14">
      <c r="A1591">
        <v>1589</v>
      </c>
      <c r="B1591" t="s">
        <v>1015</v>
      </c>
      <c r="C1591" t="s">
        <v>1034</v>
      </c>
      <c r="D1591" t="s">
        <v>1041</v>
      </c>
      <c r="E1591" t="s">
        <v>14</v>
      </c>
      <c r="F1591" t="s">
        <v>649</v>
      </c>
      <c r="G1591" t="s">
        <v>35</v>
      </c>
      <c r="H1591" t="s">
        <v>1042</v>
      </c>
      <c r="I1591" t="s">
        <v>84</v>
      </c>
      <c r="J1591" t="s">
        <v>1283</v>
      </c>
      <c r="K1591">
        <v>5</v>
      </c>
      <c r="L1591">
        <v>3</v>
      </c>
      <c r="M1591">
        <v>6</v>
      </c>
      <c r="N1591">
        <v>0</v>
      </c>
    </row>
    <row r="1592" spans="1:14">
      <c r="A1592">
        <v>1590</v>
      </c>
      <c r="B1592" t="s">
        <v>1015</v>
      </c>
      <c r="C1592" t="s">
        <v>1034</v>
      </c>
      <c r="D1592" t="s">
        <v>1041</v>
      </c>
      <c r="E1592" t="s">
        <v>14</v>
      </c>
      <c r="F1592" t="s">
        <v>649</v>
      </c>
      <c r="G1592" t="s">
        <v>47</v>
      </c>
      <c r="H1592" t="s">
        <v>1042</v>
      </c>
      <c r="I1592" t="s">
        <v>43</v>
      </c>
      <c r="J1592" t="s">
        <v>1284</v>
      </c>
      <c r="K1592">
        <v>5</v>
      </c>
      <c r="L1592">
        <v>2</v>
      </c>
      <c r="M1592">
        <v>2</v>
      </c>
      <c r="N1592">
        <v>0</v>
      </c>
    </row>
    <row r="1593" spans="1:14">
      <c r="A1593">
        <v>1591</v>
      </c>
      <c r="B1593" t="s">
        <v>652</v>
      </c>
      <c r="C1593" t="s">
        <v>671</v>
      </c>
      <c r="D1593" t="s">
        <v>1213</v>
      </c>
      <c r="E1593" t="s">
        <v>14</v>
      </c>
      <c r="F1593" t="s">
        <v>608</v>
      </c>
      <c r="G1593" t="s">
        <v>122</v>
      </c>
      <c r="H1593" t="s">
        <v>1701</v>
      </c>
      <c r="I1593" t="s">
        <v>41</v>
      </c>
      <c r="J1593" t="s">
        <v>1285</v>
      </c>
      <c r="K1593">
        <v>5</v>
      </c>
      <c r="L1593">
        <v>2</v>
      </c>
      <c r="M1593">
        <v>5</v>
      </c>
      <c r="N1593">
        <v>0</v>
      </c>
    </row>
    <row r="1594" spans="1:14">
      <c r="A1594">
        <v>1592</v>
      </c>
      <c r="B1594" t="s">
        <v>652</v>
      </c>
      <c r="C1594" t="s">
        <v>671</v>
      </c>
      <c r="D1594" t="s">
        <v>710</v>
      </c>
      <c r="E1594" t="s">
        <v>34</v>
      </c>
      <c r="F1594" t="s">
        <v>608</v>
      </c>
      <c r="G1594" t="s">
        <v>35</v>
      </c>
      <c r="H1594" t="s">
        <v>1687</v>
      </c>
      <c r="I1594" t="s">
        <v>684</v>
      </c>
      <c r="J1594" t="s">
        <v>1286</v>
      </c>
      <c r="K1594">
        <v>5</v>
      </c>
      <c r="L1594">
        <v>11</v>
      </c>
      <c r="M1594">
        <v>8</v>
      </c>
      <c r="N1594">
        <v>0</v>
      </c>
    </row>
    <row r="1595" spans="1:14">
      <c r="A1595">
        <v>1593</v>
      </c>
      <c r="E1595" t="s">
        <v>1608</v>
      </c>
      <c r="J1595" t="s">
        <v>1464</v>
      </c>
    </row>
    <row r="1596" spans="1:14">
      <c r="A1596">
        <v>1594</v>
      </c>
      <c r="B1596" t="s">
        <v>652</v>
      </c>
      <c r="C1596" t="s">
        <v>671</v>
      </c>
      <c r="D1596" t="s">
        <v>710</v>
      </c>
      <c r="E1596" t="s">
        <v>34</v>
      </c>
      <c r="F1596" t="s">
        <v>608</v>
      </c>
      <c r="G1596" t="s">
        <v>35</v>
      </c>
      <c r="H1596" t="s">
        <v>1687</v>
      </c>
      <c r="I1596" t="s">
        <v>43</v>
      </c>
      <c r="J1596" t="s">
        <v>1287</v>
      </c>
      <c r="K1596">
        <v>5</v>
      </c>
      <c r="L1596">
        <v>6</v>
      </c>
      <c r="M1596">
        <v>6</v>
      </c>
      <c r="N1596">
        <v>0</v>
      </c>
    </row>
    <row r="1597" spans="1:14">
      <c r="A1597">
        <v>1595</v>
      </c>
      <c r="B1597" t="s">
        <v>1015</v>
      </c>
      <c r="C1597" t="s">
        <v>1092</v>
      </c>
      <c r="D1597" t="s">
        <v>1120</v>
      </c>
      <c r="E1597" t="s">
        <v>52</v>
      </c>
      <c r="F1597" t="s">
        <v>608</v>
      </c>
      <c r="G1597" t="s">
        <v>35</v>
      </c>
      <c r="H1597" t="s">
        <v>615</v>
      </c>
      <c r="I1597" t="s">
        <v>212</v>
      </c>
      <c r="J1597" t="s">
        <v>1288</v>
      </c>
      <c r="K1597">
        <v>7</v>
      </c>
      <c r="L1597">
        <v>3</v>
      </c>
      <c r="M1597">
        <v>1</v>
      </c>
      <c r="N1597">
        <v>0</v>
      </c>
    </row>
    <row r="1598" spans="1:14">
      <c r="A1598">
        <v>1596</v>
      </c>
      <c r="B1598" t="s">
        <v>1015</v>
      </c>
      <c r="C1598" t="s">
        <v>1092</v>
      </c>
      <c r="D1598" t="s">
        <v>1120</v>
      </c>
      <c r="E1598" t="s">
        <v>14</v>
      </c>
      <c r="F1598" t="s">
        <v>608</v>
      </c>
      <c r="G1598" t="s">
        <v>35</v>
      </c>
      <c r="H1598" t="s">
        <v>615</v>
      </c>
      <c r="I1598" t="s">
        <v>53</v>
      </c>
      <c r="J1598" t="s">
        <v>1289</v>
      </c>
      <c r="K1598">
        <v>7</v>
      </c>
      <c r="L1598">
        <v>1</v>
      </c>
      <c r="M1598">
        <v>1</v>
      </c>
      <c r="N1598">
        <v>0</v>
      </c>
    </row>
    <row r="1599" spans="1:14">
      <c r="A1599">
        <v>1597</v>
      </c>
      <c r="B1599" t="s">
        <v>1015</v>
      </c>
      <c r="C1599" t="s">
        <v>1092</v>
      </c>
      <c r="D1599" t="s">
        <v>1120</v>
      </c>
      <c r="E1599" t="s">
        <v>14</v>
      </c>
      <c r="F1599" t="s">
        <v>608</v>
      </c>
      <c r="G1599" t="s">
        <v>35</v>
      </c>
      <c r="H1599" t="s">
        <v>615</v>
      </c>
      <c r="I1599" t="s">
        <v>53</v>
      </c>
      <c r="J1599" t="s">
        <v>1290</v>
      </c>
      <c r="K1599">
        <v>7</v>
      </c>
      <c r="L1599">
        <v>1</v>
      </c>
      <c r="M1599">
        <v>1</v>
      </c>
      <c r="N1599">
        <v>0</v>
      </c>
    </row>
    <row r="1600" spans="1:14">
      <c r="A1600">
        <v>1598</v>
      </c>
      <c r="B1600" t="s">
        <v>652</v>
      </c>
      <c r="C1600" t="s">
        <v>671</v>
      </c>
      <c r="D1600" t="s">
        <v>710</v>
      </c>
      <c r="E1600" t="s">
        <v>14</v>
      </c>
      <c r="F1600" t="s">
        <v>608</v>
      </c>
      <c r="G1600" t="s">
        <v>35</v>
      </c>
      <c r="H1600" t="s">
        <v>1704</v>
      </c>
      <c r="I1600" t="s">
        <v>37</v>
      </c>
      <c r="J1600" t="s">
        <v>1291</v>
      </c>
      <c r="K1600">
        <v>7</v>
      </c>
      <c r="L1600">
        <v>4</v>
      </c>
      <c r="M1600">
        <v>3</v>
      </c>
      <c r="N1600">
        <v>0</v>
      </c>
    </row>
    <row r="1601" spans="1:14">
      <c r="A1601">
        <v>1599</v>
      </c>
      <c r="B1601" t="s">
        <v>652</v>
      </c>
      <c r="C1601" t="s">
        <v>671</v>
      </c>
      <c r="D1601" t="s">
        <v>710</v>
      </c>
      <c r="E1601" t="s">
        <v>14</v>
      </c>
      <c r="F1601" t="s">
        <v>608</v>
      </c>
      <c r="G1601" t="s">
        <v>35</v>
      </c>
      <c r="H1601" t="s">
        <v>1704</v>
      </c>
      <c r="I1601" t="s">
        <v>41</v>
      </c>
      <c r="J1601" t="s">
        <v>1292</v>
      </c>
      <c r="K1601">
        <v>7</v>
      </c>
      <c r="L1601">
        <v>2</v>
      </c>
      <c r="M1601">
        <v>2</v>
      </c>
      <c r="N1601">
        <v>0</v>
      </c>
    </row>
    <row r="1602" spans="1:14">
      <c r="A1602">
        <v>1600</v>
      </c>
      <c r="B1602" t="s">
        <v>652</v>
      </c>
      <c r="C1602" t="s">
        <v>671</v>
      </c>
      <c r="D1602" t="s">
        <v>1293</v>
      </c>
      <c r="E1602" t="s">
        <v>52</v>
      </c>
      <c r="F1602" t="s">
        <v>608</v>
      </c>
      <c r="G1602" t="s">
        <v>35</v>
      </c>
      <c r="H1602" t="s">
        <v>1704</v>
      </c>
      <c r="I1602" t="s">
        <v>41</v>
      </c>
      <c r="J1602" t="s">
        <v>1295</v>
      </c>
      <c r="K1602">
        <v>7</v>
      </c>
      <c r="L1602">
        <v>2</v>
      </c>
      <c r="M1602">
        <v>2</v>
      </c>
      <c r="N1602">
        <v>0</v>
      </c>
    </row>
    <row r="1603" spans="1:14">
      <c r="A1603">
        <v>1601</v>
      </c>
      <c r="B1603" t="s">
        <v>652</v>
      </c>
      <c r="C1603" t="s">
        <v>671</v>
      </c>
      <c r="D1603" t="s">
        <v>1293</v>
      </c>
      <c r="E1603" t="s">
        <v>52</v>
      </c>
      <c r="F1603" t="s">
        <v>608</v>
      </c>
      <c r="G1603" t="s">
        <v>35</v>
      </c>
      <c r="H1603" t="s">
        <v>1704</v>
      </c>
      <c r="I1603" t="s">
        <v>41</v>
      </c>
      <c r="J1603" t="s">
        <v>1296</v>
      </c>
      <c r="K1603">
        <v>7</v>
      </c>
      <c r="L1603">
        <v>4</v>
      </c>
      <c r="M1603">
        <v>2</v>
      </c>
      <c r="N1603">
        <v>0</v>
      </c>
    </row>
    <row r="1604" spans="1:14">
      <c r="A1604">
        <v>1602</v>
      </c>
      <c r="B1604" t="s">
        <v>652</v>
      </c>
      <c r="C1604" t="s">
        <v>671</v>
      </c>
      <c r="D1604" t="s">
        <v>1293</v>
      </c>
      <c r="E1604" t="s">
        <v>52</v>
      </c>
      <c r="F1604" t="s">
        <v>608</v>
      </c>
      <c r="G1604" t="s">
        <v>35</v>
      </c>
      <c r="H1604" t="s">
        <v>1704</v>
      </c>
      <c r="I1604" t="s">
        <v>41</v>
      </c>
      <c r="J1604" t="s">
        <v>1297</v>
      </c>
      <c r="K1604">
        <v>7</v>
      </c>
      <c r="L1604">
        <v>3</v>
      </c>
      <c r="M1604">
        <v>3</v>
      </c>
      <c r="N1604">
        <v>0</v>
      </c>
    </row>
    <row r="1605" spans="1:14">
      <c r="A1605">
        <v>1603</v>
      </c>
      <c r="B1605" t="s">
        <v>652</v>
      </c>
      <c r="C1605" t="s">
        <v>671</v>
      </c>
      <c r="D1605" t="s">
        <v>1293</v>
      </c>
      <c r="E1605" t="s">
        <v>52</v>
      </c>
      <c r="F1605" t="s">
        <v>608</v>
      </c>
      <c r="G1605" t="s">
        <v>35</v>
      </c>
      <c r="H1605" t="s">
        <v>1704</v>
      </c>
      <c r="I1605" t="s">
        <v>41</v>
      </c>
      <c r="J1605" t="s">
        <v>1298</v>
      </c>
      <c r="K1605">
        <v>7</v>
      </c>
      <c r="L1605">
        <v>3</v>
      </c>
      <c r="M1605">
        <v>4</v>
      </c>
      <c r="N1605">
        <v>0</v>
      </c>
    </row>
    <row r="1606" spans="1:14">
      <c r="A1606">
        <v>1604</v>
      </c>
      <c r="B1606" t="s">
        <v>652</v>
      </c>
      <c r="C1606" t="s">
        <v>671</v>
      </c>
      <c r="D1606" t="s">
        <v>1293</v>
      </c>
      <c r="E1606" t="s">
        <v>52</v>
      </c>
      <c r="F1606" t="s">
        <v>608</v>
      </c>
      <c r="G1606" t="s">
        <v>35</v>
      </c>
      <c r="H1606" t="s">
        <v>1704</v>
      </c>
      <c r="I1606" t="s">
        <v>43</v>
      </c>
      <c r="J1606" t="s">
        <v>1299</v>
      </c>
      <c r="K1606">
        <v>7</v>
      </c>
      <c r="L1606">
        <v>3</v>
      </c>
      <c r="M1606">
        <v>3</v>
      </c>
      <c r="N1606">
        <v>0</v>
      </c>
    </row>
    <row r="1607" spans="1:14">
      <c r="A1607">
        <v>1605</v>
      </c>
      <c r="B1607" t="s">
        <v>652</v>
      </c>
      <c r="C1607" t="s">
        <v>671</v>
      </c>
      <c r="D1607" t="s">
        <v>1293</v>
      </c>
      <c r="E1607" t="s">
        <v>14</v>
      </c>
      <c r="F1607" t="s">
        <v>798</v>
      </c>
      <c r="G1607" t="s">
        <v>16</v>
      </c>
      <c r="H1607" t="s">
        <v>1232</v>
      </c>
      <c r="I1607" t="s">
        <v>43</v>
      </c>
      <c r="J1607" t="s">
        <v>1300</v>
      </c>
      <c r="K1607">
        <v>7</v>
      </c>
      <c r="L1607">
        <v>3</v>
      </c>
      <c r="M1607">
        <v>1</v>
      </c>
      <c r="N1607">
        <v>0</v>
      </c>
    </row>
    <row r="1608" spans="1:14">
      <c r="A1608">
        <v>1606</v>
      </c>
      <c r="B1608" t="s">
        <v>652</v>
      </c>
      <c r="C1608" t="s">
        <v>671</v>
      </c>
      <c r="D1608" t="s">
        <v>1293</v>
      </c>
      <c r="E1608" t="s">
        <v>52</v>
      </c>
      <c r="F1608" t="s">
        <v>857</v>
      </c>
      <c r="G1608" t="s">
        <v>35</v>
      </c>
      <c r="H1608" t="s">
        <v>885</v>
      </c>
      <c r="I1608" t="s">
        <v>43</v>
      </c>
      <c r="J1608" t="s">
        <v>1301</v>
      </c>
      <c r="K1608">
        <v>7</v>
      </c>
      <c r="L1608">
        <v>3</v>
      </c>
      <c r="M1608">
        <v>1</v>
      </c>
      <c r="N1608">
        <v>0</v>
      </c>
    </row>
    <row r="1609" spans="1:14">
      <c r="A1609">
        <v>1607</v>
      </c>
      <c r="B1609" t="s">
        <v>652</v>
      </c>
      <c r="C1609" t="s">
        <v>671</v>
      </c>
      <c r="D1609" t="s">
        <v>1293</v>
      </c>
      <c r="E1609" t="s">
        <v>14</v>
      </c>
      <c r="F1609" t="s">
        <v>798</v>
      </c>
      <c r="G1609" t="s">
        <v>35</v>
      </c>
      <c r="H1609" t="s">
        <v>1232</v>
      </c>
      <c r="I1609" t="s">
        <v>43</v>
      </c>
      <c r="J1609" t="s">
        <v>1302</v>
      </c>
      <c r="K1609">
        <v>7</v>
      </c>
      <c r="L1609">
        <v>2</v>
      </c>
      <c r="M1609">
        <v>1</v>
      </c>
      <c r="N1609">
        <v>0</v>
      </c>
    </row>
    <row r="1610" spans="1:14">
      <c r="A1610">
        <v>1608</v>
      </c>
      <c r="B1610" t="s">
        <v>652</v>
      </c>
      <c r="C1610" t="s">
        <v>671</v>
      </c>
      <c r="D1610" t="s">
        <v>1293</v>
      </c>
      <c r="E1610" t="s">
        <v>52</v>
      </c>
      <c r="F1610" t="s">
        <v>857</v>
      </c>
      <c r="G1610" t="s">
        <v>35</v>
      </c>
      <c r="H1610" t="s">
        <v>885</v>
      </c>
      <c r="I1610" t="s">
        <v>43</v>
      </c>
      <c r="J1610" t="s">
        <v>1303</v>
      </c>
      <c r="K1610">
        <v>7</v>
      </c>
      <c r="L1610">
        <v>3</v>
      </c>
      <c r="M1610">
        <v>1</v>
      </c>
      <c r="N1610">
        <v>0</v>
      </c>
    </row>
    <row r="1611" spans="1:14">
      <c r="A1611">
        <v>1609</v>
      </c>
      <c r="B1611" t="s">
        <v>652</v>
      </c>
      <c r="C1611" t="s">
        <v>653</v>
      </c>
      <c r="D1611" t="s">
        <v>657</v>
      </c>
      <c r="E1611" t="s">
        <v>14</v>
      </c>
      <c r="F1611" t="s">
        <v>608</v>
      </c>
      <c r="G1611" t="s">
        <v>35</v>
      </c>
      <c r="H1611" t="s">
        <v>647</v>
      </c>
      <c r="I1611" t="s">
        <v>212</v>
      </c>
      <c r="J1611" t="s">
        <v>1304</v>
      </c>
      <c r="K1611">
        <v>0</v>
      </c>
      <c r="L1611">
        <v>4</v>
      </c>
      <c r="M1611">
        <v>3</v>
      </c>
      <c r="N1611">
        <v>0</v>
      </c>
    </row>
    <row r="1612" spans="1:14">
      <c r="A1612">
        <v>1610</v>
      </c>
      <c r="B1612" t="s">
        <v>652</v>
      </c>
      <c r="C1612" t="s">
        <v>653</v>
      </c>
      <c r="D1612" t="s">
        <v>657</v>
      </c>
      <c r="E1612" t="s">
        <v>14</v>
      </c>
      <c r="F1612" t="s">
        <v>608</v>
      </c>
      <c r="G1612" t="s">
        <v>26</v>
      </c>
      <c r="H1612" t="s">
        <v>647</v>
      </c>
      <c r="I1612" t="s">
        <v>27</v>
      </c>
      <c r="J1612" t="s">
        <v>1305</v>
      </c>
      <c r="K1612">
        <v>0</v>
      </c>
      <c r="L1612">
        <v>3</v>
      </c>
      <c r="M1612">
        <v>3</v>
      </c>
      <c r="N1612">
        <v>0</v>
      </c>
    </row>
    <row r="1613" spans="1:14">
      <c r="A1613">
        <v>1611</v>
      </c>
      <c r="B1613" t="s">
        <v>652</v>
      </c>
      <c r="C1613" t="s">
        <v>653</v>
      </c>
      <c r="D1613" t="s">
        <v>657</v>
      </c>
      <c r="E1613" t="s">
        <v>14</v>
      </c>
      <c r="F1613" t="s">
        <v>608</v>
      </c>
      <c r="G1613" t="s">
        <v>26</v>
      </c>
      <c r="H1613" t="s">
        <v>647</v>
      </c>
      <c r="I1613" t="s">
        <v>43</v>
      </c>
      <c r="J1613" t="s">
        <v>1306</v>
      </c>
      <c r="K1613">
        <v>0</v>
      </c>
      <c r="L1613">
        <v>5</v>
      </c>
      <c r="M1613">
        <v>3</v>
      </c>
      <c r="N1613">
        <v>0</v>
      </c>
    </row>
    <row r="1614" spans="1:14">
      <c r="A1614">
        <v>1612</v>
      </c>
      <c r="B1614" t="s">
        <v>346</v>
      </c>
      <c r="C1614" t="s">
        <v>447</v>
      </c>
      <c r="D1614" t="s">
        <v>552</v>
      </c>
      <c r="E1614" t="s">
        <v>14</v>
      </c>
      <c r="F1614" t="s">
        <v>349</v>
      </c>
      <c r="G1614" t="s">
        <v>122</v>
      </c>
      <c r="H1614" t="s">
        <v>553</v>
      </c>
      <c r="I1614" t="s">
        <v>141</v>
      </c>
      <c r="J1614" t="s">
        <v>1307</v>
      </c>
      <c r="K1614">
        <v>0</v>
      </c>
      <c r="L1614">
        <v>7</v>
      </c>
      <c r="M1614">
        <v>3</v>
      </c>
      <c r="N1614">
        <v>0</v>
      </c>
    </row>
    <row r="1615" spans="1:14">
      <c r="A1615">
        <v>1613</v>
      </c>
      <c r="B1615" t="s">
        <v>346</v>
      </c>
      <c r="C1615" t="s">
        <v>1635</v>
      </c>
      <c r="D1615" t="s">
        <v>1616</v>
      </c>
      <c r="E1615" t="s">
        <v>1308</v>
      </c>
      <c r="J1615" t="s">
        <v>1919</v>
      </c>
      <c r="N1615">
        <v>0</v>
      </c>
    </row>
    <row r="1616" spans="1:14">
      <c r="A1616">
        <v>1614</v>
      </c>
      <c r="B1616" t="s">
        <v>346</v>
      </c>
      <c r="C1616" t="s">
        <v>392</v>
      </c>
      <c r="D1616" t="s">
        <v>657</v>
      </c>
      <c r="E1616" t="s">
        <v>14</v>
      </c>
      <c r="G1616" t="s">
        <v>16</v>
      </c>
      <c r="I1616" t="s">
        <v>1151</v>
      </c>
      <c r="K1616">
        <v>0</v>
      </c>
      <c r="L1616">
        <v>0</v>
      </c>
      <c r="M1616">
        <v>0</v>
      </c>
      <c r="N161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</vt:lpstr>
      <vt:lpstr>provsorg</vt:lpstr>
      <vt:lpstr>provsagcp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Błądkowski</dc:creator>
  <cp:lastModifiedBy>Tomasz Błądkowski</cp:lastModifiedBy>
  <dcterms:created xsi:type="dcterms:W3CDTF">2025-01-19T19:44:28Z</dcterms:created>
  <dcterms:modified xsi:type="dcterms:W3CDTF">2025-02-05T06:58:16Z</dcterms:modified>
</cp:coreProperties>
</file>