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760" tabRatio="600" firstSheet="3" activeTab="3" autoFilterDateGrouping="1"/>
  </bookViews>
  <sheets>
    <sheet xmlns:r="http://schemas.openxmlformats.org/officeDocument/2006/relationships" name="Sheet1" sheetId="1" state="hidden" r:id="rId1"/>
    <sheet xmlns:r="http://schemas.openxmlformats.org/officeDocument/2006/relationships" name="Sheet2" sheetId="2" state="hidden" r:id="rId2"/>
    <sheet xmlns:r="http://schemas.openxmlformats.org/officeDocument/2006/relationships" name="Mail Report" sheetId="3" state="visible" r:id="rId3"/>
    <sheet xmlns:r="http://schemas.openxmlformats.org/officeDocument/2006/relationships" name="Table" sheetId="4" state="visible" r:id="rId4"/>
    <sheet xmlns:r="http://schemas.openxmlformats.org/officeDocument/2006/relationships" name="Sheet6" sheetId="5" state="visible" r:id="rId5"/>
    <sheet xmlns:r="http://schemas.openxmlformats.org/officeDocument/2006/relationships" name="Sheet5" sheetId="6" state="visible" r:id="rId6"/>
    <sheet xmlns:r="http://schemas.openxmlformats.org/officeDocument/2006/relationships" name="Sheet4" sheetId="7" state="visible" r:id="rId7"/>
    <sheet xmlns:r="http://schemas.openxmlformats.org/officeDocument/2006/relationships" name="Holidays" sheetId="8" state="visible" r:id="rId8"/>
    <sheet xmlns:r="http://schemas.openxmlformats.org/officeDocument/2006/relationships" name="Notes!" sheetId="9" state="visible" r:id="rId9"/>
    <sheet xmlns:r="http://schemas.openxmlformats.org/officeDocument/2006/relationships" name="Sheet3" sheetId="10" state="visible" r:id="rId10"/>
  </sheets>
  <definedNames/>
  <calcPr calcId="181029" fullCalcOnLoad="1"/>
</workbook>
</file>

<file path=xl/styles.xml><?xml version="1.0" encoding="utf-8"?>
<styleSheet xmlns="http://schemas.openxmlformats.org/spreadsheetml/2006/main">
  <numFmts count="1">
    <numFmt numFmtId="164" formatCode="dd/mm/yyyy;@"/>
  </numFmts>
  <fonts count="8">
    <font>
      <name val="Calibri"/>
      <family val="2"/>
      <color theme="1"/>
      <sz val="11"/>
      <scheme val="minor"/>
    </font>
    <font>
      <name val="Calibri"/>
      <family val="2"/>
      <b val="1"/>
      <color theme="1"/>
      <sz val="11"/>
      <scheme val="minor"/>
    </font>
    <font>
      <name val="Bookman Old Style"/>
      <family val="1"/>
      <b val="1"/>
      <color theme="1"/>
      <sz val="10.5"/>
    </font>
    <font>
      <name val="Bookman Old Style"/>
      <family val="1"/>
      <b val="1"/>
      <color rgb="FFFF0000"/>
      <sz val="10.5"/>
    </font>
    <font>
      <name val="Bookman Old Style"/>
      <family val="1"/>
      <b val="1"/>
      <color rgb="FFFFC000"/>
      <sz val="10.5"/>
    </font>
    <font>
      <name val="Calibri"/>
      <family val="2"/>
      <b val="1"/>
      <sz val="11"/>
      <scheme val="minor"/>
    </font>
    <font>
      <name val="Calibri"/>
      <color rgb="FFFF0000"/>
      <sz val="10.5"/>
      <scheme val="minor"/>
    </font>
    <font>
      <name val="Calibri"/>
      <color rgb="FFFF0000"/>
      <sz val="11"/>
      <scheme val="minor"/>
    </font>
  </fonts>
  <fills count="2">
    <fill>
      <patternFill/>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7">
    <xf numFmtId="0" fontId="0" fillId="0" borderId="0" pivotButton="0" quotePrefix="0" xfId="0"/>
    <xf numFmtId="0" fontId="2" fillId="0" borderId="1" applyAlignment="1" pivotButton="0" quotePrefix="0" xfId="0">
      <alignment horizontal="center" vertical="center" textRotation="90" wrapText="1"/>
    </xf>
    <xf numFmtId="0" fontId="3" fillId="0" borderId="1" applyAlignment="1" pivotButton="0" quotePrefix="0" xfId="0">
      <alignment horizontal="center" vertical="center" textRotation="90" wrapText="1"/>
    </xf>
    <xf numFmtId="49" fontId="0" fillId="0" borderId="0" pivotButton="0" quotePrefix="0" xfId="0"/>
    <xf numFmtId="164" fontId="4" fillId="0" borderId="1" applyAlignment="1" pivotButton="0" quotePrefix="0" xfId="0">
      <alignment horizontal="center" vertical="center" textRotation="90" wrapText="1"/>
    </xf>
    <xf numFmtId="164" fontId="0" fillId="0" borderId="0" pivotButton="0" quotePrefix="0" xfId="0"/>
    <xf numFmtId="0" fontId="0" fillId="0" borderId="0" applyAlignment="1" pivotButton="0" quotePrefix="0" xfId="0">
      <alignment vertical="top" wrapText="1"/>
    </xf>
    <xf numFmtId="0" fontId="0" fillId="0" borderId="1" applyAlignment="1" pivotButton="0" quotePrefix="0" xfId="0">
      <alignment vertical="top" wrapText="1"/>
    </xf>
    <xf numFmtId="10" fontId="0" fillId="0" borderId="1" applyAlignment="1" pivotButton="0" quotePrefix="0" xfId="0">
      <alignment vertical="top" wrapText="1"/>
    </xf>
    <xf numFmtId="0" fontId="5" fillId="0" borderId="1" pivotButton="0" quotePrefix="0" xfId="0"/>
    <xf numFmtId="0" fontId="0" fillId="0" borderId="1" applyAlignment="1" pivotButton="0" quotePrefix="0" xfId="0">
      <alignment wrapText="1"/>
    </xf>
    <xf numFmtId="0" fontId="1" fillId="0" borderId="1" applyAlignment="1" pivotButton="0" quotePrefix="0" xfId="0">
      <alignment vertical="top" wrapText="1"/>
    </xf>
    <xf numFmtId="164" fontId="0" fillId="0" borderId="1" applyAlignment="1" pivotButton="0" quotePrefix="0" xfId="0">
      <alignment vertical="top" wrapText="1"/>
    </xf>
    <xf numFmtId="14" fontId="0" fillId="0" borderId="0" applyAlignment="1" pivotButton="0" quotePrefix="0" xfId="0">
      <alignment vertical="top" wrapText="1"/>
    </xf>
    <xf numFmtId="49" fontId="3" fillId="0" borderId="1" applyAlignment="1" pivotButton="0" quotePrefix="0" xfId="0">
      <alignment horizontal="center" vertical="center" textRotation="90" wrapText="1"/>
    </xf>
    <xf numFmtId="164" fontId="0" fillId="0" borderId="0" applyAlignment="1" pivotButton="0" quotePrefix="0" xfId="0">
      <alignment vertical="top" wrapText="1"/>
    </xf>
    <xf numFmtId="0" fontId="0" fillId="0" borderId="0" applyAlignment="1" pivotButton="0" quotePrefix="0" xfId="0">
      <alignment wrapText="1"/>
    </xf>
    <xf numFmtId="164" fontId="0" fillId="0" borderId="1" pivotButton="0" quotePrefix="0" xfId="0"/>
    <xf numFmtId="49" fontId="0" fillId="0" borderId="1" pivotButton="0" quotePrefix="0" xfId="0"/>
    <xf numFmtId="0" fontId="0" fillId="0" borderId="1" pivotButton="0" quotePrefix="0" xfId="0"/>
    <xf numFmtId="0" fontId="6" fillId="0" borderId="1" applyAlignment="1" pivotButton="0" quotePrefix="0" xfId="0">
      <alignment horizontal="left" vertical="top" wrapText="1"/>
    </xf>
    <xf numFmtId="0" fontId="7" fillId="0" borderId="1" applyAlignment="1" pivotButton="0" quotePrefix="0" xfId="0">
      <alignment horizontal="left" vertical="top" wrapText="1"/>
    </xf>
    <xf numFmtId="14" fontId="0" fillId="0" borderId="1" pivotButton="0" quotePrefix="0" xfId="0"/>
    <xf numFmtId="14" fontId="0" fillId="0" borderId="0" pivotButton="0" quotePrefix="0" xfId="0"/>
    <xf numFmtId="0" fontId="1" fillId="0" borderId="1" applyAlignment="1" pivotButton="0" quotePrefix="0" xfId="0">
      <alignment horizontal="center" vertical="top" wrapText="1"/>
    </xf>
    <xf numFmtId="0" fontId="0" fillId="0" borderId="2" pivotButton="0" quotePrefix="0" xfId="0"/>
    <xf numFmtId="0" fontId="0" fillId="0" borderId="3"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Management of Service Standards</a:t>
            </a:r>
          </a:p>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 Response to correspondence - Department of Building &amp; Engineering Services</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chemeClr val="accent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0" i="0" strike="noStrike" kern="1200" baseline="0">
                    <a:solidFill>
                      <a:schemeClr val="tx1">
                        <a:lumMod val="75000"/>
                        <a:lumOff val="25000"/>
                      </a:schemeClr>
                    </a:solidFill>
                    <a:latin typeface="+mn-lt"/>
                    <a:ea typeface="+mn-ea"/>
                    <a:cs typeface="+mn-cs"/>
                  </a:defRPr>
                </a:pPr>
                <a:r>
                  <a:t/>
                </a:r>
                <a:endParaRPr lang="en-BW"/>
              </a:p>
            </txPr>
            <showLegendKey val="0"/>
            <showVal val="1"/>
            <showCatName val="0"/>
            <showSerName val="0"/>
            <showPercent val="0"/>
            <showBubbleSize val="0"/>
            <showLeaderLines val="0"/>
          </dLbls>
          <cat>
            <strRef>
              <f>'Mail Report'!$A$2:$F$2</f>
              <strCache>
                <ptCount val="6"/>
                <pt idx="0">
                  <v>Total Mail received</v>
                </pt>
                <pt idx="1">
                  <v>Responded to within 10 days</v>
                </pt>
                <pt idx="2">
                  <v>Responded to after 10 days</v>
                </pt>
                <pt idx="3">
                  <v>Not needing response</v>
                </pt>
                <pt idx="4">
                  <v>Pending mail</v>
                </pt>
                <pt idx="5">
                  <v>Mail responded to</v>
                </pt>
              </strCache>
            </strRef>
          </cat>
          <val>
            <numRef>
              <f>'Mail Report'!$A$3:$F$3</f>
              <numCache>
                <formatCode>General</formatCode>
                <ptCount val="6"/>
                <pt idx="0">
                  <v>74</v>
                </pt>
                <pt idx="1">
                  <v>3</v>
                </pt>
                <pt idx="2">
                  <v>0</v>
                </pt>
                <pt idx="3">
                  <v>0</v>
                </pt>
                <pt idx="4">
                  <v>71</v>
                </pt>
                <pt idx="5">
                  <v>3</v>
                </pt>
              </numCache>
            </numRef>
          </val>
        </ser>
        <dLbls>
          <showLegendKey val="0"/>
          <showVal val="0"/>
          <showCatName val="0"/>
          <showSerName val="0"/>
          <showPercent val="0"/>
          <showBubbleSize val="0"/>
        </dLbls>
        <gapWidth val="219"/>
        <overlap val="-27"/>
        <axId val="370754104"/>
        <axId val="370752928"/>
      </barChart>
      <catAx>
        <axId val="37075410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BW"/>
          </a:p>
        </txPr>
        <crossAx val="370752928"/>
        <crosses val="autoZero"/>
        <auto val="1"/>
        <lblAlgn val="ctr"/>
        <lblOffset val="100"/>
        <noMultiLvlLbl val="0"/>
      </catAx>
      <valAx>
        <axId val="37075292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BW"/>
          </a:p>
        </txPr>
        <crossAx val="370754104"/>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0</col>
      <colOff>542925</colOff>
      <row>7</row>
      <rowOff>138112</rowOff>
    </from>
    <to>
      <col>7</col>
      <colOff>123825</colOff>
      <row>22</row>
      <rowOff>23812</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XFD1048576"/>
    </sheetView>
  </sheetViews>
  <sheetFormatPr baseColWidth="8" defaultRowHeight="15"/>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G3"/>
  <sheetViews>
    <sheetView workbookViewId="0">
      <selection activeCell="I13" sqref="I13"/>
    </sheetView>
  </sheetViews>
  <sheetFormatPr baseColWidth="8" defaultColWidth="9.140625" defaultRowHeight="15"/>
  <cols>
    <col width="11.28515625" customWidth="1" style="6" min="1" max="1"/>
    <col width="11.140625" customWidth="1" style="6" min="2" max="2"/>
    <col width="11.7109375" customWidth="1" style="6" min="3" max="3"/>
    <col width="9.140625" customWidth="1" style="6" min="4" max="5"/>
    <col width="10.5703125" customWidth="1" style="6" min="6" max="6"/>
    <col width="11.85546875" customWidth="1" style="6" min="7" max="7"/>
    <col width="9.140625" customWidth="1" style="6" min="8" max="8"/>
    <col width="9.140625" customWidth="1" style="6" min="9" max="16384"/>
  </cols>
  <sheetData>
    <row r="1" ht="51" customHeight="1">
      <c r="A1" s="24" t="inlineStr">
        <is>
          <t>Management of Service Standards
% Response to correspondence - Ministry of Transport and Public Works
Department of Cooperate services</t>
        </is>
      </c>
      <c r="B1" s="25" t="n"/>
      <c r="C1" s="25" t="n"/>
      <c r="D1" s="25" t="n"/>
      <c r="E1" s="25" t="n"/>
      <c r="F1" s="25" t="n"/>
      <c r="G1" s="26" t="n"/>
    </row>
    <row r="2" ht="45" customHeight="1">
      <c r="A2" s="7" t="inlineStr">
        <is>
          <t>Total Mail received</t>
        </is>
      </c>
      <c r="B2" s="7" t="inlineStr">
        <is>
          <t>Responded to within 10 days</t>
        </is>
      </c>
      <c r="C2" s="7" t="inlineStr">
        <is>
          <t>Responded to after 10 days</t>
        </is>
      </c>
      <c r="D2" s="7" t="inlineStr">
        <is>
          <t>Not needing response</t>
        </is>
      </c>
      <c r="E2" s="7" t="inlineStr">
        <is>
          <t>Pending mail</t>
        </is>
      </c>
      <c r="F2" s="7" t="inlineStr">
        <is>
          <t>Mail responded to</t>
        </is>
      </c>
      <c r="G2" s="7" t="inlineStr">
        <is>
          <t>Compliance level (%)</t>
        </is>
      </c>
    </row>
    <row r="3">
      <c r="A3" s="9">
        <f>SUM(D3,E3,F3)</f>
        <v/>
      </c>
      <c r="B3" s="7">
        <f>COUNTIFS(Table!N:N,"&lt;=10",Table!O:O,"ACTION TAKEN")</f>
        <v/>
      </c>
      <c r="C3" s="7">
        <f>COUNTIFS(Table!N:N,"&gt;10",Table!O:O,"ACTION TAKEN")</f>
        <v/>
      </c>
      <c r="D3" s="7">
        <f>COUNTIF(Table!O:O,"FOR INFOR")</f>
        <v/>
      </c>
      <c r="E3" s="7">
        <f>COUNTIF(Table!O:O,"PENDING")</f>
        <v/>
      </c>
      <c r="F3" s="7">
        <f>COUNTIF(Table!O:O,"ACTION TAKEN")</f>
        <v/>
      </c>
      <c r="G3" s="8">
        <f>B3/((A3-D3)-E3)</f>
        <v/>
      </c>
    </row>
  </sheetData>
  <mergeCells count="1">
    <mergeCell ref="A1:G1"/>
  </mergeCells>
  <pageMargins left="0.7" right="0.7" top="0.75" bottom="0.75" header="0.3" footer="0.3"/>
  <pageSetup orientation="portrait" paperSize="9"/>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P454"/>
  <sheetViews>
    <sheetView tabSelected="1" zoomScaleNormal="100" workbookViewId="0">
      <pane ySplit="1" topLeftCell="A2" activePane="bottomLeft" state="frozen"/>
      <selection activeCell="D1" sqref="D1"/>
      <selection pane="bottomLeft" activeCell="J3" sqref="J3"/>
    </sheetView>
  </sheetViews>
  <sheetFormatPr baseColWidth="8" defaultRowHeight="15"/>
  <cols>
    <col width="5" customWidth="1" min="1" max="1"/>
    <col width="5.42578125" customWidth="1" min="2" max="2"/>
    <col width="12" customWidth="1" style="16" min="3" max="3"/>
    <col width="9" customWidth="1" min="4" max="4"/>
    <col width="15.28515625" customWidth="1" style="5" min="5" max="5"/>
    <col width="14.5703125" customWidth="1" style="3" min="6" max="6"/>
    <col width="19" customWidth="1" style="5" min="7" max="7"/>
    <col width="53.140625" customWidth="1" style="15" min="8" max="8"/>
    <col width="11.42578125" customWidth="1" min="9" max="9"/>
    <col width="16.28515625" customWidth="1" min="10" max="10"/>
    <col width="16.42578125" customWidth="1" style="5" min="11" max="11"/>
    <col width="13.42578125" customWidth="1" min="12" max="12"/>
    <col width="14.42578125" customWidth="1" style="5" min="13" max="13"/>
    <col width="11.85546875" customWidth="1" min="14" max="14"/>
    <col width="16.42578125" customWidth="1" min="15" max="15"/>
    <col width="12.85546875" customWidth="1" style="5" min="16" max="16"/>
  </cols>
  <sheetData>
    <row r="1" ht="146.25" customHeight="1">
      <c r="A1" s="1" t="inlineStr">
        <is>
          <t>NO</t>
        </is>
      </c>
      <c r="B1" s="1" t="inlineStr">
        <is>
          <t>RECIEVER</t>
        </is>
      </c>
      <c r="C1" s="1" t="inlineStr">
        <is>
          <t>REF</t>
        </is>
      </c>
      <c r="D1" s="1" t="inlineStr">
        <is>
          <t>ORIGIN</t>
        </is>
      </c>
      <c r="E1" s="4" t="inlineStr">
        <is>
          <t xml:space="preserve">DATE ON LETTER </t>
        </is>
      </c>
      <c r="F1" s="14" t="inlineStr">
        <is>
          <t xml:space="preserve">FILE NO </t>
        </is>
      </c>
      <c r="G1" s="4" t="inlineStr">
        <is>
          <t>DATE RECEIVED BY RMU</t>
        </is>
      </c>
      <c r="H1" s="1" t="inlineStr">
        <is>
          <t>SUBJECT</t>
        </is>
      </c>
      <c r="I1" s="1" t="inlineStr">
        <is>
          <t>PROCESSING OFFICER</t>
        </is>
      </c>
      <c r="J1" s="1" t="inlineStr">
        <is>
          <t>ACTION OFFICER</t>
        </is>
      </c>
      <c r="K1" s="4" t="inlineStr">
        <is>
          <t>DATE MARKED</t>
        </is>
      </c>
      <c r="L1" s="2" t="inlineStr">
        <is>
          <t xml:space="preserve"> DAYS TAKEN TO MARK</t>
        </is>
      </c>
      <c r="M1" s="4" t="inlineStr">
        <is>
          <t>RESPONSE DATE</t>
        </is>
      </c>
      <c r="N1" s="2" t="inlineStr">
        <is>
          <t xml:space="preserve"> DAYS TAKEN TO RESPOND</t>
        </is>
      </c>
      <c r="O1" s="1" t="inlineStr">
        <is>
          <t>COMMENTS</t>
        </is>
      </c>
      <c r="P1" s="4" t="inlineStr">
        <is>
          <t>DATE OF DISPATCH</t>
        </is>
      </c>
    </row>
    <row r="2" ht="45" customHeight="1">
      <c r="A2" s="19" t="n"/>
      <c r="B2" s="19" t="inlineStr">
        <is>
          <t>TM</t>
        </is>
      </c>
      <c r="C2" s="10" t="inlineStr">
        <is>
          <t>CRD 931227508 I(121)</t>
        </is>
      </c>
      <c r="D2" s="19" t="inlineStr">
        <is>
          <t>ROADS</t>
        </is>
      </c>
      <c r="E2" s="17" t="n">
        <v>45412</v>
      </c>
      <c r="F2" s="18" t="inlineStr">
        <is>
          <t>931227508</t>
        </is>
      </c>
      <c r="G2" s="17" t="n">
        <v>45414</v>
      </c>
      <c r="H2" s="12" t="inlineStr">
        <is>
          <t>RECOMMENDATION FOR RETROSPECTIVE PAID ACTING APPOINTMENT-ONNEILE NGWIGWA</t>
        </is>
      </c>
      <c r="I2" s="19" t="inlineStr">
        <is>
          <t>TM</t>
        </is>
      </c>
      <c r="J2" s="19" t="inlineStr">
        <is>
          <t>ADHR(21)</t>
        </is>
      </c>
      <c r="K2" s="17" t="n">
        <v>45414</v>
      </c>
      <c r="L2" s="20">
        <f>IF(G2&gt;K2,"",NETWORKDAYS(G2,K2,Holidays!$A$2:$A$15))-1</f>
        <v/>
      </c>
      <c r="M2" s="17" t="n"/>
      <c r="N2" s="21">
        <f>IF(K2&gt;M2,"",NETWORKDAYS(K2,M2,Holidays!$A$2:$A$15))-1</f>
        <v/>
      </c>
      <c r="O2" s="19" t="n"/>
      <c r="P2" s="17" t="n"/>
    </row>
    <row r="3" ht="45" customHeight="1">
      <c r="A3" s="19" t="n"/>
      <c r="B3" s="19" t="inlineStr">
        <is>
          <t>TM</t>
        </is>
      </c>
      <c r="C3" s="10" t="inlineStr">
        <is>
          <t>CRD GF5/689 314607 (3)</t>
        </is>
      </c>
      <c r="D3" s="19" t="inlineStr">
        <is>
          <t>ROADS</t>
        </is>
      </c>
      <c r="E3" s="17" t="n">
        <v>45412</v>
      </c>
      <c r="F3" s="18" t="inlineStr">
        <is>
          <t>689314607</t>
        </is>
      </c>
      <c r="G3" s="17" t="n">
        <v>45414</v>
      </c>
      <c r="H3" s="12" t="inlineStr">
        <is>
          <t>REASON FOR DELAY OF PROCESSING TERMINAL BENEFITS -MR GAAMANGWE MOROLONG</t>
        </is>
      </c>
      <c r="I3" s="19" t="inlineStr">
        <is>
          <t>TM</t>
        </is>
      </c>
      <c r="J3" s="19" t="inlineStr">
        <is>
          <t>C&amp;B(1)</t>
        </is>
      </c>
      <c r="K3" s="17" t="n">
        <v>45420</v>
      </c>
      <c r="L3" s="20">
        <f>IF(G3&gt;K3,"",NETWORKDAYS(G3,K3,Holidays!$A$2:$A$15))-1</f>
        <v/>
      </c>
      <c r="M3" s="17" t="n"/>
      <c r="N3" s="21">
        <f>IF(K3&gt;M3,"",NETWORKDAYS(K3,M3,Holidays!$A$2:$A$15))-1</f>
        <v/>
      </c>
      <c r="O3" s="19" t="n"/>
      <c r="P3" s="17" t="n"/>
    </row>
    <row r="4" ht="45" customHeight="1">
      <c r="A4" s="19" t="n"/>
      <c r="B4" s="19" t="inlineStr">
        <is>
          <t>TM</t>
        </is>
      </c>
      <c r="C4" s="10" t="inlineStr">
        <is>
          <t>DRTS 905117528 I(16)</t>
        </is>
      </c>
      <c r="D4" s="19" t="inlineStr">
        <is>
          <t>DRTS</t>
        </is>
      </c>
      <c r="E4" s="17" t="n">
        <v>45412</v>
      </c>
      <c r="F4" s="18" t="n">
        <v>905117528</v>
      </c>
      <c r="G4" s="17" t="n">
        <v>45414</v>
      </c>
      <c r="H4" s="12" t="inlineStr">
        <is>
          <t>RECOMMENDATION FOR CONFIRMATION TO PERMANENT AND PENSIONABLE -MOEMEDI OSENOTSE</t>
        </is>
      </c>
      <c r="I4" s="19" t="inlineStr">
        <is>
          <t>TM</t>
        </is>
      </c>
      <c r="J4" s="19" t="inlineStr">
        <is>
          <t>ADHR(7)</t>
        </is>
      </c>
      <c r="K4" s="17" t="n">
        <v>45414</v>
      </c>
      <c r="L4" s="20">
        <f>IF(G4&gt;K4,"",NETWORKDAYS(G4,K4,Holidays!$A$2:$A$15))-1</f>
        <v/>
      </c>
      <c r="M4" s="17" t="n"/>
      <c r="N4" s="21">
        <f>IF(K4&gt;M4,"",NETWORKDAYS(K4,M4,Holidays!$A$2:$A$15))-1</f>
        <v/>
      </c>
      <c r="O4" s="19" t="n"/>
      <c r="P4" s="17" t="n"/>
    </row>
    <row r="5" ht="45" customHeight="1">
      <c r="A5" s="19" t="n"/>
      <c r="B5" s="19" t="inlineStr">
        <is>
          <t>TM</t>
        </is>
      </c>
      <c r="C5" s="10" t="inlineStr">
        <is>
          <t>DRTS 096024104 (19)</t>
        </is>
      </c>
      <c r="D5" s="19" t="inlineStr">
        <is>
          <t>DRTS</t>
        </is>
      </c>
      <c r="E5" s="17" t="n">
        <v>45412</v>
      </c>
      <c r="F5" s="18" t="inlineStr">
        <is>
          <t>096024104</t>
        </is>
      </c>
      <c r="G5" s="17" t="n">
        <v>45414</v>
      </c>
      <c r="H5" s="12" t="inlineStr">
        <is>
          <t>RECOMMENDATION FOR PAID ACTING APPOINTMENT-KELEBOGILE MOTSUMI</t>
        </is>
      </c>
      <c r="I5" s="19" t="inlineStr">
        <is>
          <t>TM</t>
        </is>
      </c>
      <c r="J5" s="19" t="inlineStr">
        <is>
          <t>ADHR(7)</t>
        </is>
      </c>
      <c r="K5" s="17" t="n">
        <v>45414</v>
      </c>
      <c r="L5" s="20">
        <f>IF(G5&gt;K5,"",NETWORKDAYS(G5,K5,Holidays!$A$2:$A$15))-1</f>
        <v/>
      </c>
      <c r="M5" s="17" t="n"/>
      <c r="N5" s="21">
        <f>IF(K5&gt;M5,"",NETWORKDAYS(K5,M5,Holidays!$A$2:$A$15))-1</f>
        <v/>
      </c>
      <c r="O5" s="19" t="n"/>
      <c r="P5" s="17" t="n"/>
    </row>
    <row r="6" ht="45" customHeight="1">
      <c r="A6" s="19" t="n"/>
      <c r="B6" s="19" t="inlineStr">
        <is>
          <t>TM</t>
        </is>
      </c>
      <c r="C6" s="10" t="inlineStr">
        <is>
          <t>DRTS 359821707(53)</t>
        </is>
      </c>
      <c r="D6" s="19" t="inlineStr">
        <is>
          <t>DRTS</t>
        </is>
      </c>
      <c r="E6" s="17" t="n">
        <v>45411</v>
      </c>
      <c r="F6" s="18" t="inlineStr">
        <is>
          <t>359821707</t>
        </is>
      </c>
      <c r="G6" s="17" t="n">
        <v>45414</v>
      </c>
      <c r="H6" s="12" t="inlineStr">
        <is>
          <t>RECOMMENDATION FOR PAID ACTING APPOINTMENT-OMPHEMETSE KEBADIRENG</t>
        </is>
      </c>
      <c r="I6" s="19" t="inlineStr">
        <is>
          <t>TM</t>
        </is>
      </c>
      <c r="J6" s="19" t="inlineStr">
        <is>
          <t>ADHR(33)</t>
        </is>
      </c>
      <c r="K6" s="17" t="n">
        <v>45414</v>
      </c>
      <c r="L6" s="20">
        <f>IF(G6&gt;K6,"",NETWORKDAYS(G6,K6,Holidays!$A$2:$A$15))-1</f>
        <v/>
      </c>
      <c r="M6" s="17" t="n"/>
      <c r="N6" s="21">
        <f>IF(K6&gt;M6,"",NETWORKDAYS(K6,M6,Holidays!$A$2:$A$15))-1</f>
        <v/>
      </c>
      <c r="O6" s="19" t="n"/>
      <c r="P6" s="17" t="n"/>
    </row>
    <row r="7" ht="30" customHeight="1">
      <c r="A7" s="19" t="n"/>
      <c r="B7" s="19" t="inlineStr">
        <is>
          <t>TM</t>
        </is>
      </c>
      <c r="C7" s="10" t="n"/>
      <c r="D7" s="19" t="inlineStr">
        <is>
          <t>O.BOITSHEPO</t>
        </is>
      </c>
      <c r="E7" s="17" t="n">
        <v>45411</v>
      </c>
      <c r="F7" s="18" t="inlineStr">
        <is>
          <t>9317</t>
        </is>
      </c>
      <c r="G7" s="17" t="n">
        <v>45414</v>
      </c>
      <c r="H7" s="12" t="inlineStr">
        <is>
          <t>RETIREMENT FROM PUBLIC SERVICE- ORATILE BOITSHEPO</t>
        </is>
      </c>
      <c r="I7" s="19" t="inlineStr">
        <is>
          <t>TM</t>
        </is>
      </c>
      <c r="J7" s="19" t="inlineStr">
        <is>
          <t>ADHR(24)</t>
        </is>
      </c>
      <c r="K7" s="17" t="n">
        <v>45414</v>
      </c>
      <c r="L7" s="20">
        <f>IF(G7&gt;K7,"",NETWORKDAYS(G7,K7,Holidays!$A$2:$A$15))-1</f>
        <v/>
      </c>
      <c r="M7" s="17" t="n"/>
      <c r="N7" s="21">
        <f>IF(K7&gt;M7,"",NETWORKDAYS(K7,M7,Holidays!$A$2:$A$15))-1</f>
        <v/>
      </c>
      <c r="O7" s="19" t="n"/>
      <c r="P7" s="17" t="n"/>
    </row>
    <row r="8" ht="45" customHeight="1">
      <c r="A8" s="19" t="n"/>
      <c r="B8" s="19" t="inlineStr">
        <is>
          <t>GR</t>
        </is>
      </c>
      <c r="C8" s="10" t="inlineStr">
        <is>
          <t>DFM/C/4/9/210525217 I(155)</t>
        </is>
      </c>
      <c r="D8" s="19" t="inlineStr">
        <is>
          <t>DBWDM</t>
        </is>
      </c>
      <c r="E8" s="17" t="n">
        <v>45371</v>
      </c>
      <c r="F8" s="18" t="n">
        <v>2105</v>
      </c>
      <c r="G8" s="17" t="n">
        <v>45371</v>
      </c>
      <c r="H8" s="12" t="inlineStr">
        <is>
          <t>SUBMISSION OF NATIONAL CRAFT CERTIFICATE - GAOPOTLAJKE L. BENE</t>
        </is>
      </c>
      <c r="I8" s="19" t="inlineStr">
        <is>
          <t>GR</t>
        </is>
      </c>
      <c r="J8" s="19" t="inlineStr">
        <is>
          <t>TC(44)</t>
        </is>
      </c>
      <c r="K8" s="17" t="n">
        <v>45414</v>
      </c>
      <c r="L8" s="20">
        <f>IF(G8&gt;K8,"",NETWORKDAYS(G8,K8,Holidays!$A$2:$A$15))-1</f>
        <v/>
      </c>
      <c r="M8" s="17" t="n"/>
      <c r="N8" s="21">
        <f>IF(K8&gt;M8,"",NETWORKDAYS(K8,M8,Holidays!$A$2:$A$15))-1</f>
        <v/>
      </c>
      <c r="O8" s="19" t="n"/>
      <c r="P8" s="17" t="n"/>
    </row>
    <row r="9" ht="30" customHeight="1">
      <c r="A9" s="19" t="n"/>
      <c r="B9" s="19" t="inlineStr">
        <is>
          <t>GR</t>
        </is>
      </c>
      <c r="C9" s="10" t="inlineStr">
        <is>
          <t>AGC3/1/3246 A I(25)</t>
        </is>
      </c>
      <c r="D9" s="19" t="inlineStr">
        <is>
          <t>AG</t>
        </is>
      </c>
      <c r="E9" s="17" t="n">
        <v>45408</v>
      </c>
      <c r="F9" s="18" t="inlineStr">
        <is>
          <t>5/1/7</t>
        </is>
      </c>
      <c r="G9" s="17" t="n">
        <v>45412</v>
      </c>
      <c r="H9" s="12" t="inlineStr">
        <is>
          <t>ATTORNEY GENERAL V MOAKOFI SEILANE</t>
        </is>
      </c>
      <c r="I9" s="19" t="inlineStr">
        <is>
          <t>GR</t>
        </is>
      </c>
      <c r="J9" s="19" t="inlineStr">
        <is>
          <t>ASICS(1)</t>
        </is>
      </c>
      <c r="K9" s="17" t="n">
        <v>45414</v>
      </c>
      <c r="L9" s="20">
        <f>IF(G9&gt;K9,"",NETWORKDAYS(G9,K9,Holidays!$A$2:$A$15))-1</f>
        <v/>
      </c>
      <c r="M9" s="17" t="n"/>
      <c r="N9" s="21">
        <f>IF(K9&gt;M9,"",NETWORKDAYS(K9,M9,Holidays!$A$2:$A$15))-1</f>
        <v/>
      </c>
      <c r="O9" s="19" t="n"/>
      <c r="P9" s="17" t="n"/>
    </row>
    <row r="10" ht="30" customHeight="1">
      <c r="A10" s="19" t="n"/>
      <c r="B10" s="19" t="inlineStr">
        <is>
          <t>GR</t>
        </is>
      </c>
      <c r="C10" s="10" t="inlineStr">
        <is>
          <t>H3/2/17 X (51)</t>
        </is>
      </c>
      <c r="D10" s="19" t="inlineStr">
        <is>
          <t>HOUSING</t>
        </is>
      </c>
      <c r="E10" s="17" t="n">
        <v>45411</v>
      </c>
      <c r="F10" s="18" t="inlineStr">
        <is>
          <t>5/1/7</t>
        </is>
      </c>
      <c r="G10" s="17" t="n">
        <v>45414</v>
      </c>
      <c r="H10" s="12" t="inlineStr">
        <is>
          <t>ATTORNEY GENERAL V JOYCE IKANENG</t>
        </is>
      </c>
      <c r="I10" s="19" t="inlineStr">
        <is>
          <t>GR</t>
        </is>
      </c>
      <c r="J10" s="19" t="inlineStr">
        <is>
          <t>ASICS(2)</t>
        </is>
      </c>
      <c r="K10" s="17" t="n">
        <v>45414</v>
      </c>
      <c r="L10" s="20">
        <f>IF(G10&gt;K10,"",NETWORKDAYS(G10,K10,Holidays!$A$2:$A$15))-1</f>
        <v/>
      </c>
      <c r="M10" s="17" t="n"/>
      <c r="N10" s="21">
        <f>IF(K10&gt;M10,"",NETWORKDAYS(K10,M10,Holidays!$A$2:$A$15))-1</f>
        <v/>
      </c>
      <c r="O10" s="19" t="n"/>
      <c r="P10" s="17" t="n"/>
    </row>
    <row r="11" ht="30" customHeight="1">
      <c r="A11" s="19" t="n"/>
      <c r="B11" s="19" t="inlineStr">
        <is>
          <t>GR</t>
        </is>
      </c>
      <c r="C11" s="10" t="inlineStr">
        <is>
          <t>LBK23-02-MOS68</t>
        </is>
      </c>
      <c r="D11" s="19" t="inlineStr">
        <is>
          <t>LOBKM</t>
        </is>
      </c>
      <c r="E11" s="17" t="n">
        <v>45413</v>
      </c>
      <c r="F11" s="18" t="inlineStr">
        <is>
          <t>6/5/153</t>
        </is>
      </c>
      <c r="G11" s="17" t="n">
        <v>45414</v>
      </c>
      <c r="H11" s="12" t="inlineStr">
        <is>
          <t>EMERGENCY REPAIR WORKS OF MOSHUPA BRIDGE- TENDE NO: MTPW/POU/DOR/01/2022-2023</t>
        </is>
      </c>
      <c r="I11" s="19" t="inlineStr">
        <is>
          <t>GR</t>
        </is>
      </c>
      <c r="J11" s="19" t="inlineStr">
        <is>
          <t>DPS-TL(12)</t>
        </is>
      </c>
      <c r="K11" s="17" t="n">
        <v>45414</v>
      </c>
      <c r="L11" s="20">
        <f>IF(G11&gt;K11,"",NETWORKDAYS(G11,K11,Holidays!$A$2:$A$15))-1</f>
        <v/>
      </c>
      <c r="M11" s="17" t="n"/>
      <c r="N11" s="21">
        <f>IF(K11&gt;M11,"",NETWORKDAYS(K11,M11,Holidays!$A$2:$A$15))-1</f>
        <v/>
      </c>
      <c r="O11" s="19" t="n"/>
      <c r="P11" s="17" t="n"/>
    </row>
    <row r="12" ht="45" customHeight="1">
      <c r="A12" s="19" t="n"/>
      <c r="B12" s="19" t="inlineStr">
        <is>
          <t>GR</t>
        </is>
      </c>
      <c r="C12" s="10" t="n"/>
      <c r="D12" s="19" t="inlineStr">
        <is>
          <t>MLP</t>
        </is>
      </c>
      <c r="E12" s="17" t="n">
        <v>45411</v>
      </c>
      <c r="F12" s="18" t="inlineStr">
        <is>
          <t>8691</t>
        </is>
      </c>
      <c r="G12" s="17" t="n">
        <v>45412</v>
      </c>
      <c r="H12" s="12" t="inlineStr">
        <is>
          <t>STATUTORY NOTICE IN TERMS OF SECTION 4 OF THE STATE PROCEEDINGS (CIVIL ACTIONS BY OR AGAINST GOVERNEMENT OR PUBLIC OFFICERS)</t>
        </is>
      </c>
      <c r="I12" s="19" t="inlineStr">
        <is>
          <t>GR</t>
        </is>
      </c>
      <c r="J12" s="19" t="inlineStr">
        <is>
          <t>MHRMA(290</t>
        </is>
      </c>
      <c r="K12" s="17" t="n">
        <v>45414</v>
      </c>
      <c r="L12" s="20">
        <f>IF(G12&gt;K12,"",NETWORKDAYS(G12,K12,Holidays!$A$2:$A$15))-1</f>
        <v/>
      </c>
      <c r="M12" s="17" t="n"/>
      <c r="N12" s="21">
        <f>IF(K12&gt;M12,"",NETWORKDAYS(K12,M12,Holidays!$A$2:$A$15))-1</f>
        <v/>
      </c>
      <c r="O12" s="19" t="n"/>
      <c r="P12" s="17" t="n"/>
    </row>
    <row r="13" ht="30" customHeight="1">
      <c r="A13" s="19" t="n"/>
      <c r="B13" s="19" t="inlineStr">
        <is>
          <t>GR</t>
        </is>
      </c>
      <c r="C13" s="10" t="inlineStr">
        <is>
          <t>AGC3/1/142 B FT I (23)</t>
        </is>
      </c>
      <c r="D13" s="19" t="inlineStr">
        <is>
          <t>AG</t>
        </is>
      </c>
      <c r="E13" s="17" t="n">
        <v>45408</v>
      </c>
      <c r="F13" s="18" t="inlineStr">
        <is>
          <t>6/5/92</t>
        </is>
      </c>
      <c r="G13" s="17" t="n">
        <v>45414</v>
      </c>
      <c r="H13" s="12" t="inlineStr">
        <is>
          <t>BRICKBUILD (PTY)LTD V THE ATTORNEY GENERAL CASE NO:CVHFT 000 604/23</t>
        </is>
      </c>
      <c r="I13" s="19" t="inlineStr">
        <is>
          <t>GR</t>
        </is>
      </c>
      <c r="J13" s="19" t="inlineStr">
        <is>
          <t>PSC(51)</t>
        </is>
      </c>
      <c r="K13" s="17" t="n">
        <v>45414</v>
      </c>
      <c r="L13" s="20">
        <f>IF(G13&gt;K13,"",NETWORKDAYS(G13,K13,Holidays!$A$2:$A$15))-1</f>
        <v/>
      </c>
      <c r="M13" s="17" t="n"/>
      <c r="N13" s="21">
        <f>IF(K13&gt;M13,"",NETWORKDAYS(K13,M13,Holidays!$A$2:$A$15))-1</f>
        <v/>
      </c>
      <c r="O13" s="19" t="n"/>
      <c r="P13" s="17" t="n"/>
    </row>
    <row r="14" ht="45" customHeight="1">
      <c r="A14" s="19" t="n"/>
      <c r="B14" s="19" t="inlineStr">
        <is>
          <t>GR</t>
        </is>
      </c>
      <c r="C14" s="10" t="inlineStr">
        <is>
          <t>DFM/C/4/9/20791430914308 I(124)</t>
        </is>
      </c>
      <c r="D14" s="19" t="inlineStr">
        <is>
          <t>DBWDM</t>
        </is>
      </c>
      <c r="E14" s="17" t="n">
        <v>45411</v>
      </c>
      <c r="F14" s="18" t="inlineStr">
        <is>
          <t>2079</t>
        </is>
      </c>
      <c r="G14" s="17" t="n">
        <v>45412</v>
      </c>
      <c r="H14" s="12" t="inlineStr">
        <is>
          <t>RECOMMENDATION FOR EXTENSION OF PAID ACTING APPOINTMENT- MR JOSEPH MONONE</t>
        </is>
      </c>
      <c r="I14" s="19" t="inlineStr">
        <is>
          <t>GR</t>
        </is>
      </c>
      <c r="J14" s="19" t="inlineStr">
        <is>
          <t>ADHR(135)</t>
        </is>
      </c>
      <c r="K14" s="17" t="n">
        <v>45414</v>
      </c>
      <c r="L14" s="20">
        <f>IF(G14&gt;K14,"",NETWORKDAYS(G14,K14,Holidays!$A$2:$A$15))-1</f>
        <v/>
      </c>
      <c r="M14" s="17" t="n"/>
      <c r="N14" s="21">
        <f>IF(K14&gt;M14,"",NETWORKDAYS(K14,M14,Holidays!$A$2:$A$15))-1</f>
        <v/>
      </c>
      <c r="O14" s="19" t="n"/>
      <c r="P14" s="17" t="n"/>
    </row>
    <row r="15" ht="30" customHeight="1">
      <c r="A15" s="19" t="n"/>
      <c r="B15" s="19" t="inlineStr">
        <is>
          <t>GR</t>
        </is>
      </c>
      <c r="C15" s="10" t="inlineStr">
        <is>
          <t>CRD159815303 I(84)</t>
        </is>
      </c>
      <c r="D15" s="19" t="inlineStr">
        <is>
          <t>DRIDM</t>
        </is>
      </c>
      <c r="E15" s="17" t="n">
        <v>45404</v>
      </c>
      <c r="F15" s="18" t="inlineStr">
        <is>
          <t>1598</t>
        </is>
      </c>
      <c r="G15" s="17" t="n">
        <v>45414</v>
      </c>
      <c r="H15" s="12" t="inlineStr">
        <is>
          <t>RECOMMENDATION FOR PAID ACTING APPOINTMENT- MR MMOLOKI GALATLHE</t>
        </is>
      </c>
      <c r="I15" s="19" t="inlineStr">
        <is>
          <t>GR</t>
        </is>
      </c>
      <c r="J15" s="19" t="inlineStr">
        <is>
          <t>ADHR(19)</t>
        </is>
      </c>
      <c r="K15" s="17" t="n">
        <v>45414</v>
      </c>
      <c r="L15" s="20">
        <f>IF(G15&gt;K15,"",NETWORKDAYS(G15,K15,Holidays!$A$2:$A$15))-1</f>
        <v/>
      </c>
      <c r="M15" s="17" t="n"/>
      <c r="N15" s="21">
        <f>IF(K15&gt;M15,"",NETWORKDAYS(K15,M15,Holidays!$A$2:$A$15))-1</f>
        <v/>
      </c>
      <c r="O15" s="19" t="n"/>
      <c r="P15" s="17" t="n"/>
    </row>
    <row r="16" ht="60" customHeight="1">
      <c r="A16" s="19" t="n"/>
      <c r="B16" s="19" t="inlineStr">
        <is>
          <t>GR</t>
        </is>
      </c>
      <c r="C16" s="10" t="inlineStr">
        <is>
          <t>ENT1/5/9 X (61)</t>
        </is>
      </c>
      <c r="D16" s="19" t="inlineStr">
        <is>
          <t>ENVIRON</t>
        </is>
      </c>
      <c r="E16" s="17" t="n">
        <v>45411</v>
      </c>
      <c r="F16" s="18" t="inlineStr">
        <is>
          <t>6/5/133</t>
        </is>
      </c>
      <c r="G16" s="17" t="n">
        <v>45412</v>
      </c>
      <c r="H16" s="12" t="inlineStr">
        <is>
          <t>CLOSURE AND HANDOVER OF PROJECT- A WORKS CONTRACT FOR THE PROCUREMENT OF PROPOSED CONTRUCTION OF ANTI- POACHING CAMP IN KANG- PR 9/3/3/14 (VI)</t>
        </is>
      </c>
      <c r="I16" s="19" t="inlineStr">
        <is>
          <t>GR</t>
        </is>
      </c>
      <c r="J16" s="19" t="inlineStr">
        <is>
          <t>DPS-PW(23)</t>
        </is>
      </c>
      <c r="K16" s="17" t="n">
        <v>45414</v>
      </c>
      <c r="L16" s="20">
        <f>IF(G16&gt;K16,"",NETWORKDAYS(G16,K16,Holidays!$A$2:$A$15))-1</f>
        <v/>
      </c>
      <c r="M16" s="17" t="n"/>
      <c r="N16" s="21">
        <f>IF(K16&gt;M16,"",NETWORKDAYS(K16,M16,Holidays!$A$2:$A$15))-1</f>
        <v/>
      </c>
      <c r="O16" s="19" t="n"/>
      <c r="P16" s="17" t="n"/>
    </row>
    <row r="17" ht="45" customHeight="1">
      <c r="A17" s="19" t="n"/>
      <c r="B17" s="19" t="inlineStr">
        <is>
          <t>GR</t>
        </is>
      </c>
      <c r="C17" s="10" t="inlineStr">
        <is>
          <t>OMB M 6/2/1/23/866 I(120</t>
        </is>
      </c>
      <c r="D17" s="19" t="inlineStr">
        <is>
          <t>OMBUDS</t>
        </is>
      </c>
      <c r="E17" s="17" t="n">
        <v>45407</v>
      </c>
      <c r="F17" s="18" t="inlineStr">
        <is>
          <t>4/5/1</t>
        </is>
      </c>
      <c r="G17" s="17" t="n">
        <v>45412</v>
      </c>
      <c r="H17" s="12" t="inlineStr">
        <is>
          <t>COMPLAINT BY ANONYMOUS COMPLAINT</t>
        </is>
      </c>
      <c r="I17" s="19" t="inlineStr">
        <is>
          <t>GR</t>
        </is>
      </c>
      <c r="J17" s="19" t="inlineStr">
        <is>
          <t>MHRMA(13)</t>
        </is>
      </c>
      <c r="K17" s="17" t="n">
        <v>45425</v>
      </c>
      <c r="L17" s="20">
        <f>IF(G17&gt;K17,"",NETWORKDAYS(G17,K17,Holidays!$A$2:$A$15))-1</f>
        <v/>
      </c>
      <c r="M17" s="17" t="n"/>
      <c r="N17" s="21">
        <f>IF(K17&gt;M17,"",NETWORKDAYS(K17,M17,Holidays!$A$2:$A$15))-1</f>
        <v/>
      </c>
      <c r="O17" s="19" t="n"/>
      <c r="P17" s="17" t="n"/>
    </row>
    <row r="18" ht="45" customHeight="1">
      <c r="A18" s="19" t="n"/>
      <c r="B18" s="19" t="inlineStr">
        <is>
          <t>GR</t>
        </is>
      </c>
      <c r="C18" s="10" t="inlineStr">
        <is>
          <t>DFM 6/11/2 I (66)</t>
        </is>
      </c>
      <c r="D18" s="19" t="inlineStr">
        <is>
          <t>DBWDM</t>
        </is>
      </c>
      <c r="E18" s="17" t="n">
        <v>45415</v>
      </c>
      <c r="F18" s="18" t="inlineStr">
        <is>
          <t>6/5/126</t>
        </is>
      </c>
      <c r="G18" s="17" t="n">
        <v>45414</v>
      </c>
      <c r="H18" s="12" t="inlineStr">
        <is>
          <t>PROPOSED REFURBISHMENT OF NTSHE HOUSE INTEGRATED OFFICE BUILDING IN FRANCISTOWN - BUILDING WORKS</t>
        </is>
      </c>
      <c r="I18" s="19" t="inlineStr">
        <is>
          <t>GR</t>
        </is>
      </c>
      <c r="J18" s="19" t="inlineStr">
        <is>
          <t>PSC I</t>
        </is>
      </c>
      <c r="K18" s="17" t="n">
        <v>45414</v>
      </c>
      <c r="L18" s="20">
        <f>IF(G18&gt;K18,"",NETWORKDAYS(G18,K18,Holidays!$A$2:$A$15))-1</f>
        <v/>
      </c>
      <c r="M18" s="17" t="n"/>
      <c r="N18" s="21">
        <f>IF(K18&gt;M18,"",NETWORKDAYS(K18,M18,Holidays!$A$2:$A$15))-1</f>
        <v/>
      </c>
      <c r="O18" s="19" t="n"/>
      <c r="P18" s="17" t="n"/>
    </row>
    <row r="19" ht="45" customHeight="1">
      <c r="A19" s="19" t="n"/>
      <c r="B19" s="19" t="inlineStr">
        <is>
          <t>GR</t>
        </is>
      </c>
      <c r="C19" s="10" t="inlineStr">
        <is>
          <t>CRD 600826312I(26)</t>
        </is>
      </c>
      <c r="D19" s="19" t="inlineStr">
        <is>
          <t>DRIDM</t>
        </is>
      </c>
      <c r="E19" s="17" t="n">
        <v>45405</v>
      </c>
      <c r="F19" s="18" t="inlineStr">
        <is>
          <t>6008</t>
        </is>
      </c>
      <c r="G19" s="17" t="n">
        <v>45414</v>
      </c>
      <c r="H19" s="12" t="inlineStr">
        <is>
          <t>ASSUMPTION OF DUTY-ORAPELENG NCHOLOKO</t>
        </is>
      </c>
      <c r="I19" s="19" t="inlineStr">
        <is>
          <t>GR</t>
        </is>
      </c>
      <c r="J19" s="19" t="inlineStr">
        <is>
          <t>ADHR(8)</t>
        </is>
      </c>
      <c r="K19" s="17" t="n">
        <v>45414</v>
      </c>
      <c r="L19" s="20">
        <f>IF(G19&gt;K19,"",NETWORKDAYS(G19,K19,Holidays!$A$2:$A$15))-1</f>
        <v/>
      </c>
      <c r="M19" s="17" t="n"/>
      <c r="N19" s="21">
        <f>IF(K19&gt;M19,"",NETWORKDAYS(K19,M19,Holidays!$A$2:$A$15))-1</f>
        <v/>
      </c>
      <c r="O19" s="19" t="n"/>
      <c r="P19" s="17" t="n"/>
    </row>
    <row r="20" ht="30" customHeight="1">
      <c r="A20" s="19" t="n"/>
      <c r="B20" s="19" t="inlineStr">
        <is>
          <t>GR</t>
        </is>
      </c>
      <c r="C20" s="10" t="inlineStr">
        <is>
          <t>CRD456617808 I(53)</t>
        </is>
      </c>
      <c r="D20" s="19" t="inlineStr">
        <is>
          <t>DRIDM</t>
        </is>
      </c>
      <c r="E20" s="17" t="n">
        <v>45401</v>
      </c>
      <c r="F20" s="18" t="inlineStr">
        <is>
          <t>4566</t>
        </is>
      </c>
      <c r="G20" s="17" t="n">
        <v>45401</v>
      </c>
      <c r="H20" s="12" t="inlineStr">
        <is>
          <t>RECOMMENDATION FOR EXTENSION OF PAID ACTING APPOINTMENT- MR SOMOLETSILE GADIILE</t>
        </is>
      </c>
      <c r="I20" s="19" t="inlineStr">
        <is>
          <t>GR</t>
        </is>
      </c>
      <c r="J20" s="19" t="inlineStr">
        <is>
          <t>ADHR(14)</t>
        </is>
      </c>
      <c r="K20" s="17" t="n">
        <v>45414</v>
      </c>
      <c r="L20" s="20">
        <f>IF(G20&gt;K20,"",NETWORKDAYS(G20,K20,Holidays!$A$2:$A$15))-1</f>
        <v/>
      </c>
      <c r="M20" s="17" t="n"/>
      <c r="N20" s="21">
        <f>IF(K20&gt;M20,"",NETWORKDAYS(K20,M20,Holidays!$A$2:$A$15))-1</f>
        <v/>
      </c>
      <c r="O20" s="19" t="n"/>
      <c r="P20" s="17" t="n"/>
    </row>
    <row r="21" ht="45" customHeight="1">
      <c r="A21" s="19" t="n"/>
      <c r="B21" s="19" t="inlineStr">
        <is>
          <t>MART</t>
        </is>
      </c>
      <c r="C21" s="10" t="inlineStr">
        <is>
          <t>DFM/C/C9/539229224919 1(4)</t>
        </is>
      </c>
      <c r="D21" s="19" t="inlineStr">
        <is>
          <t>DBWDM</t>
        </is>
      </c>
      <c r="E21" s="17" t="n">
        <v>45412</v>
      </c>
      <c r="F21" s="18" t="inlineStr">
        <is>
          <t>539224919</t>
        </is>
      </c>
      <c r="G21" s="17" t="n">
        <v>45414</v>
      </c>
      <c r="H21" s="12" t="inlineStr">
        <is>
          <t>ASSUMPTION OF DUTY ON TRANSFER ON PROMOTION MS BOITSHEPO KEILETSWE</t>
        </is>
      </c>
      <c r="I21" s="19" t="inlineStr">
        <is>
          <t>MARTIN</t>
        </is>
      </c>
      <c r="J21" s="19" t="inlineStr">
        <is>
          <t>CAOHR</t>
        </is>
      </c>
      <c r="K21" s="17" t="n">
        <v>45414</v>
      </c>
      <c r="L21" s="20">
        <f>IF(G21&gt;K21,"",NETWORKDAYS(G21,K21,Holidays!$A$2:$A$15))-1</f>
        <v/>
      </c>
      <c r="M21" s="17" t="n"/>
      <c r="N21" s="21">
        <f>IF(K21&gt;M21,"",NETWORKDAYS(K21,M21,Holidays!$A$2:$A$15))-1</f>
        <v/>
      </c>
      <c r="O21" s="19" t="inlineStr">
        <is>
          <t>PENDING</t>
        </is>
      </c>
      <c r="P21" s="17" t="n"/>
    </row>
    <row r="22" ht="30" customHeight="1">
      <c r="A22" s="19" t="n"/>
      <c r="B22" s="19" t="inlineStr">
        <is>
          <t>MART</t>
        </is>
      </c>
      <c r="C22" s="10" t="inlineStr">
        <is>
          <t>DFM/C/4/9/984225007</t>
        </is>
      </c>
      <c r="D22" s="19" t="inlineStr">
        <is>
          <t>DFM</t>
        </is>
      </c>
      <c r="E22" s="17" t="n">
        <v>45412</v>
      </c>
      <c r="F22" s="18" t="inlineStr">
        <is>
          <t>984225007</t>
        </is>
      </c>
      <c r="G22" s="17" t="n">
        <v>45414</v>
      </c>
      <c r="H22" s="12" t="inlineStr">
        <is>
          <t>TERMINATION OF PAID ACTING APPOINTMENT MS BONTLE T MONNYANE</t>
        </is>
      </c>
      <c r="I22" s="19" t="inlineStr">
        <is>
          <t>MARTIN</t>
        </is>
      </c>
      <c r="J22" s="19" t="inlineStr">
        <is>
          <t>ADHR</t>
        </is>
      </c>
      <c r="K22" s="17" t="n">
        <v>45414</v>
      </c>
      <c r="L22" s="20">
        <f>IF(G22&gt;K22,"",NETWORKDAYS(G22,K22,Holidays!$A$2:$A$15))-1</f>
        <v/>
      </c>
      <c r="M22" s="17" t="n"/>
      <c r="N22" s="21">
        <f>IF(K22&gt;M22,"",NETWORKDAYS(K22,M22,Holidays!$A$2:$A$15))-1</f>
        <v/>
      </c>
      <c r="O22" s="19" t="inlineStr">
        <is>
          <t>PENDING</t>
        </is>
      </c>
      <c r="P22" s="17" t="n"/>
    </row>
    <row r="23" ht="30" customHeight="1">
      <c r="A23" s="19" t="n"/>
      <c r="B23" s="19" t="inlineStr">
        <is>
          <t>TM</t>
        </is>
      </c>
      <c r="C23" s="10" t="inlineStr">
        <is>
          <t>GFM/074412301 I(100)</t>
        </is>
      </c>
      <c r="D23" s="19" t="inlineStr">
        <is>
          <t>GFM</t>
        </is>
      </c>
      <c r="E23" s="17" t="n">
        <v>45407</v>
      </c>
      <c r="F23" s="18" t="inlineStr">
        <is>
          <t>07442301</t>
        </is>
      </c>
      <c r="G23" s="17" t="n">
        <v>45415</v>
      </c>
      <c r="H23" s="12" t="inlineStr">
        <is>
          <t>IMPLEMENTATION OF PRESIDENTIAL DIRECTIVE CAB 9(B):MR GOITSEMODIMO GOROGANG</t>
        </is>
      </c>
      <c r="I23" s="19" t="inlineStr">
        <is>
          <t>TM</t>
        </is>
      </c>
      <c r="J23" s="19" t="inlineStr">
        <is>
          <t>DMIRT(94)</t>
        </is>
      </c>
      <c r="K23" s="17" t="n">
        <v>45415</v>
      </c>
      <c r="L23" s="20">
        <f>IF(G23&gt;K23,"",NETWORKDAYS(G23,K23,Holidays!$A$2:$A$15))-1</f>
        <v/>
      </c>
      <c r="M23" s="17" t="n"/>
      <c r="N23" s="21">
        <f>IF(K23&gt;M23,"",NETWORKDAYS(K23,M23,Holidays!$A$2:$A$15))-1</f>
        <v/>
      </c>
      <c r="O23" s="19" t="n"/>
      <c r="P23" s="17" t="n"/>
    </row>
    <row r="24" ht="45" customHeight="1">
      <c r="A24" s="19" t="n"/>
      <c r="B24" s="19" t="inlineStr">
        <is>
          <t>MART                                                      MA</t>
        </is>
      </c>
      <c r="C24" s="10" t="inlineStr">
        <is>
          <t>DFM/C/4/9/1192242001(16)</t>
        </is>
      </c>
      <c r="D24" s="19" t="inlineStr">
        <is>
          <t>DBWM</t>
        </is>
      </c>
      <c r="E24" s="17" t="n">
        <v>45412</v>
      </c>
      <c r="F24" s="18" t="inlineStr">
        <is>
          <t>1192242001(16)</t>
        </is>
      </c>
      <c r="G24" s="17" t="n">
        <v>45415</v>
      </c>
      <c r="H24" s="12" t="inlineStr">
        <is>
          <t>JUSTIFICATION OF LATE RECOMMENDATION FOR PAID ACTING APPOINTMENT LYDIA SISILA</t>
        </is>
      </c>
      <c r="I24" s="19" t="inlineStr">
        <is>
          <t>MARTIN</t>
        </is>
      </c>
      <c r="J24" s="19" t="inlineStr">
        <is>
          <t>ADHR</t>
        </is>
      </c>
      <c r="K24" s="17" t="n">
        <v>45415</v>
      </c>
      <c r="L24" s="20">
        <f>IF(G24&gt;K24,"",NETWORKDAYS(G24,K24,Holidays!$A$2:$A$15))-1</f>
        <v/>
      </c>
      <c r="M24" s="17" t="n"/>
      <c r="N24" s="21">
        <f>IF(K24&gt;M24,"",NETWORKDAYS(K24,M24,Holidays!$A$2:$A$15))-1</f>
        <v/>
      </c>
      <c r="O24" s="19" t="inlineStr">
        <is>
          <t>PENDING</t>
        </is>
      </c>
      <c r="P24" s="17" t="n"/>
    </row>
    <row r="25" ht="30" customHeight="1">
      <c r="A25" s="19" t="n"/>
      <c r="B25" s="19" t="inlineStr">
        <is>
          <t>MART</t>
        </is>
      </c>
      <c r="C25" s="10" t="inlineStr">
        <is>
          <t>DFM/C/4/9/150025500</t>
        </is>
      </c>
      <c r="D25" s="19" t="inlineStr">
        <is>
          <t>DBWM</t>
        </is>
      </c>
      <c r="E25" s="17" t="n">
        <v>45412</v>
      </c>
      <c r="F25" s="18" t="inlineStr">
        <is>
          <t>150025500</t>
        </is>
      </c>
      <c r="G25" s="17" t="n">
        <v>45415</v>
      </c>
      <c r="H25" s="12" t="inlineStr">
        <is>
          <t>RECOMMENDATION FOR PAID ACTING APPOINTMENT MS WAMEEMANG KEAKOPA</t>
        </is>
      </c>
      <c r="I25" s="19" t="inlineStr">
        <is>
          <t>MARTIN</t>
        </is>
      </c>
      <c r="J25" s="19" t="inlineStr">
        <is>
          <t>ADHR</t>
        </is>
      </c>
      <c r="K25" s="17" t="n">
        <v>45415</v>
      </c>
      <c r="L25" s="20">
        <f>IF(G25&gt;K25,"",NETWORKDAYS(G25,K25,Holidays!$A$2:$A$15))-1</f>
        <v/>
      </c>
      <c r="M25" s="17" t="n"/>
      <c r="N25" s="21">
        <f>IF(K25&gt;M25,"",NETWORKDAYS(K25,M25,Holidays!$A$2:$A$15))-1</f>
        <v/>
      </c>
      <c r="O25" s="19" t="inlineStr">
        <is>
          <t>PENDING</t>
        </is>
      </c>
      <c r="P25" s="17" t="n"/>
    </row>
    <row r="26" ht="30" customHeight="1">
      <c r="A26" s="19" t="n"/>
      <c r="B26" s="19" t="inlineStr">
        <is>
          <t>MART</t>
        </is>
      </c>
      <c r="C26" s="10" t="inlineStr">
        <is>
          <t>DFM/C/4/9/085019801</t>
        </is>
      </c>
      <c r="D26" s="19" t="inlineStr">
        <is>
          <t>DFM</t>
        </is>
      </c>
      <c r="E26" s="17" t="n">
        <v>45411</v>
      </c>
      <c r="F26" s="18" t="inlineStr">
        <is>
          <t>085019801</t>
        </is>
      </c>
      <c r="G26" s="17" t="n">
        <v>45415</v>
      </c>
      <c r="H26" s="12" t="inlineStr">
        <is>
          <t>REQUEST FOR UNPAID LEAVE-KERENG LEKGOWE</t>
        </is>
      </c>
      <c r="I26" s="19" t="inlineStr">
        <is>
          <t>MARTIN</t>
        </is>
      </c>
      <c r="J26" s="19" t="inlineStr">
        <is>
          <t>ADHR</t>
        </is>
      </c>
      <c r="K26" s="17" t="n">
        <v>45415</v>
      </c>
      <c r="L26" s="20">
        <f>IF(G26&gt;K26,"",NETWORKDAYS(G26,K26,Holidays!$A$2:$A$15))-1</f>
        <v/>
      </c>
      <c r="M26" s="17" t="n">
        <v>45419</v>
      </c>
      <c r="N26" s="21">
        <f>IF(K26&gt;M26,"",NETWORKDAYS(K26,M26,Holidays!$A$2:$A$15))-1</f>
        <v/>
      </c>
      <c r="O26" s="19" t="inlineStr">
        <is>
          <t>ACTION TAKEN</t>
        </is>
      </c>
      <c r="P26" s="17" t="n">
        <v>45425</v>
      </c>
    </row>
    <row r="27" ht="30" customHeight="1">
      <c r="A27" s="19" t="n"/>
      <c r="B27" s="19" t="inlineStr">
        <is>
          <t>MART</t>
        </is>
      </c>
      <c r="C27" s="10" t="inlineStr">
        <is>
          <t>DFM/C/4/9/82117302</t>
        </is>
      </c>
      <c r="D27" s="19" t="inlineStr">
        <is>
          <t>DFM</t>
        </is>
      </c>
      <c r="E27" s="17" t="n">
        <v>45414</v>
      </c>
      <c r="F27" s="18" t="inlineStr">
        <is>
          <t>872117302</t>
        </is>
      </c>
      <c r="G27" s="17" t="n">
        <v>45415</v>
      </c>
      <c r="H27" s="12" t="inlineStr">
        <is>
          <t>RECOMMEDNATION FOR EXTENSION OF PAID ACTING APPOINTMENT MR GEORGE GAOTHUSI</t>
        </is>
      </c>
      <c r="I27" s="19" t="inlineStr">
        <is>
          <t>MARTIN</t>
        </is>
      </c>
      <c r="J27" s="19" t="inlineStr">
        <is>
          <t>ADHR</t>
        </is>
      </c>
      <c r="K27" s="17" t="n">
        <v>45415</v>
      </c>
      <c r="L27" s="20">
        <f>IF(G27&gt;K27,"",NETWORKDAYS(G27,K27,Holidays!$A$2:$A$15))-1</f>
        <v/>
      </c>
      <c r="M27" s="17" t="n"/>
      <c r="N27" s="21">
        <f>IF(K27&gt;M27,"",NETWORKDAYS(K27,M27,Holidays!$A$2:$A$15))-1</f>
        <v/>
      </c>
      <c r="O27" s="19" t="inlineStr">
        <is>
          <t>PENDING</t>
        </is>
      </c>
      <c r="P27" s="17" t="n"/>
    </row>
    <row r="28" ht="30" customHeight="1">
      <c r="A28" s="19" t="n"/>
      <c r="B28" s="19" t="inlineStr">
        <is>
          <t>MART</t>
        </is>
      </c>
      <c r="C28" s="10" t="inlineStr">
        <is>
          <t>CRD071426401(118)</t>
        </is>
      </c>
      <c r="D28" s="19" t="inlineStr">
        <is>
          <t>ROADS</t>
        </is>
      </c>
      <c r="E28" s="17" t="n">
        <v>45415</v>
      </c>
      <c r="F28" s="18" t="inlineStr">
        <is>
          <t>071426401</t>
        </is>
      </c>
      <c r="G28" s="17" t="n">
        <v>45417</v>
      </c>
      <c r="H28" s="12" t="inlineStr">
        <is>
          <t>RECOMMENDATION FOR EXTENSION OF PAID ACTING APPOINTMENT MS LENNA MAGWANENG</t>
        </is>
      </c>
      <c r="I28" s="19" t="inlineStr">
        <is>
          <t>MARTIN</t>
        </is>
      </c>
      <c r="J28" s="19" t="inlineStr">
        <is>
          <t>ADHR</t>
        </is>
      </c>
      <c r="K28" s="17" t="n">
        <v>45417</v>
      </c>
      <c r="L28" s="20">
        <f>IF(G28&gt;K28,"",NETWORKDAYS(G28,K28,Holidays!$A$2:$A$15))-1</f>
        <v/>
      </c>
      <c r="M28" s="17" t="n"/>
      <c r="N28" s="21">
        <f>IF(K28&gt;M28,"",NETWORKDAYS(K28,M28,Holidays!$A$2:$A$15))-1</f>
        <v/>
      </c>
      <c r="O28" s="19" t="inlineStr">
        <is>
          <t>PENDING</t>
        </is>
      </c>
      <c r="P28" s="17" t="n"/>
    </row>
    <row r="29">
      <c r="A29" s="19" t="n"/>
      <c r="B29" s="19" t="inlineStr">
        <is>
          <t>MART</t>
        </is>
      </c>
      <c r="C29" s="10" t="n">
        <v>940221000</v>
      </c>
      <c r="D29" s="19" t="inlineStr">
        <is>
          <t>ROADS</t>
        </is>
      </c>
      <c r="E29" s="17" t="n">
        <v>45415</v>
      </c>
      <c r="F29" s="18" t="inlineStr">
        <is>
          <t>940221000</t>
        </is>
      </c>
      <c r="G29" s="17" t="n">
        <v>45417</v>
      </c>
      <c r="H29" s="12" t="inlineStr">
        <is>
          <t>RECOMMENDATION FOR PAID ACTING APPOINTMENT</t>
        </is>
      </c>
      <c r="I29" s="19" t="inlineStr">
        <is>
          <t>MARTIN</t>
        </is>
      </c>
      <c r="J29" s="19" t="inlineStr">
        <is>
          <t>ADHR</t>
        </is>
      </c>
      <c r="K29" s="17" t="n">
        <v>45417</v>
      </c>
      <c r="L29" s="20">
        <f>IF(G29&gt;K29,"",NETWORKDAYS(G29,K29,Holidays!$A$2:$A$15))-1</f>
        <v/>
      </c>
      <c r="M29" s="17" t="n"/>
      <c r="N29" s="21">
        <f>IF(K29&gt;M29,"",NETWORKDAYS(K29,M29,Holidays!$A$2:$A$15))-1</f>
        <v/>
      </c>
      <c r="O29" s="19" t="inlineStr">
        <is>
          <t>PENDING</t>
        </is>
      </c>
      <c r="P29" s="17" t="n"/>
    </row>
    <row r="30" ht="30" customHeight="1">
      <c r="A30" s="19" t="n"/>
      <c r="B30" s="19" t="inlineStr">
        <is>
          <t>MART</t>
        </is>
      </c>
      <c r="C30" s="10" t="inlineStr">
        <is>
          <t>CRD422226211</t>
        </is>
      </c>
      <c r="D30" s="19" t="inlineStr">
        <is>
          <t>ROADS</t>
        </is>
      </c>
      <c r="E30" s="17" t="n">
        <v>45415</v>
      </c>
      <c r="F30" s="18" t="inlineStr">
        <is>
          <t>422226211</t>
        </is>
      </c>
      <c r="G30" s="17" t="n">
        <v>45417</v>
      </c>
      <c r="H30" s="12" t="inlineStr">
        <is>
          <t>ACCEPTANCE AND ASSUMPTION OF DUTY MS EMMAH N KOTI</t>
        </is>
      </c>
      <c r="I30" s="19" t="inlineStr">
        <is>
          <t>MARTIN</t>
        </is>
      </c>
      <c r="J30" s="19" t="inlineStr">
        <is>
          <t>PAOHR</t>
        </is>
      </c>
      <c r="K30" s="17" t="n">
        <v>45417</v>
      </c>
      <c r="L30" s="20">
        <f>IF(G30&gt;K30,"",NETWORKDAYS(G30,K30,Holidays!$A$2:$A$15))-1</f>
        <v/>
      </c>
      <c r="M30" s="17" t="n"/>
      <c r="N30" s="21">
        <f>IF(K30&gt;M30,"",NETWORKDAYS(K30,M30,Holidays!$A$2:$A$15))-1</f>
        <v/>
      </c>
      <c r="O30" s="19" t="inlineStr">
        <is>
          <t>PENDING</t>
        </is>
      </c>
      <c r="P30" s="17" t="n"/>
    </row>
    <row r="31" ht="60" customHeight="1">
      <c r="A31" s="19" t="n"/>
      <c r="B31" s="19" t="inlineStr">
        <is>
          <t>CTT</t>
        </is>
      </c>
      <c r="C31" s="10" t="inlineStr">
        <is>
          <t>ABL/pm/RDS/MAP/10002/6/05/24(051)</t>
        </is>
      </c>
      <c r="D31" s="19" t="inlineStr">
        <is>
          <t>ASPHALT</t>
        </is>
      </c>
      <c r="E31" s="17" t="n">
        <v>45417</v>
      </c>
      <c r="F31" s="18" t="inlineStr">
        <is>
          <t>6/5/129</t>
        </is>
      </c>
      <c r="G31" s="17" t="n">
        <v>45417</v>
      </c>
      <c r="H31" s="12" t="inlineStr">
        <is>
          <t>REHABILITATION OF MABELEAPUDI INTERNAL ACCESS ROADS(2.0 KM)</t>
        </is>
      </c>
      <c r="I31" s="19" t="inlineStr">
        <is>
          <t>CTT</t>
        </is>
      </c>
      <c r="J31" s="19" t="inlineStr">
        <is>
          <t>DPS-TL(7)</t>
        </is>
      </c>
      <c r="K31" s="17" t="n">
        <v>45419</v>
      </c>
      <c r="L31" s="20">
        <f>IF(G31&gt;K31,"",NETWORKDAYS(G31,K31,Holidays!$A$2:$A$15))-1</f>
        <v/>
      </c>
      <c r="M31" s="17" t="n"/>
      <c r="N31" s="21">
        <f>IF(K31&gt;M31,"",NETWORKDAYS(K31,M31,Holidays!$A$2:$A$15))-1</f>
        <v/>
      </c>
      <c r="O31" s="19" t="n"/>
      <c r="P31" s="17" t="n"/>
    </row>
    <row r="32" ht="45" customHeight="1">
      <c r="A32" s="19" t="n"/>
      <c r="B32" s="19" t="inlineStr">
        <is>
          <t>CTT</t>
        </is>
      </c>
      <c r="C32" s="10" t="inlineStr">
        <is>
          <t>DID 6/4/8 XI(23)</t>
        </is>
      </c>
      <c r="D32" s="19" t="inlineStr">
        <is>
          <t>DBWM</t>
        </is>
      </c>
      <c r="E32" s="17" t="n">
        <v>45415</v>
      </c>
      <c r="F32" s="18" t="inlineStr">
        <is>
          <t>6/5/120</t>
        </is>
      </c>
      <c r="G32" s="17" t="n">
        <v>45415</v>
      </c>
      <c r="H32" s="12" t="inlineStr">
        <is>
          <t>COURT YARD CUSTODY SUITE ENTRANCE GLAZED DOOR,SITE WINDOWS AND HOLDINGS CELLS-LETLHAKANR POLICE STATION AND STAFF HOUSING</t>
        </is>
      </c>
      <c r="I32" s="19" t="inlineStr">
        <is>
          <t>CTT</t>
        </is>
      </c>
      <c r="J32" s="19" t="inlineStr">
        <is>
          <t>PC(12)</t>
        </is>
      </c>
      <c r="K32" s="17" t="n">
        <v>45419</v>
      </c>
      <c r="L32" s="20">
        <f>IF(G32&gt;K32,"",NETWORKDAYS(G32,K32,Holidays!$A$2:$A$15))-1</f>
        <v/>
      </c>
      <c r="M32" s="17" t="n"/>
      <c r="N32" s="21">
        <f>IF(K32&gt;M32,"",NETWORKDAYS(K32,M32,Holidays!$A$2:$A$15))-1</f>
        <v/>
      </c>
      <c r="O32" s="19" t="n"/>
      <c r="P32" s="17" t="n"/>
    </row>
    <row r="33" ht="45" customHeight="1">
      <c r="A33" s="19" t="n"/>
      <c r="B33" s="19" t="inlineStr">
        <is>
          <t>CTT</t>
        </is>
      </c>
      <c r="C33" s="10" t="inlineStr">
        <is>
          <t>TIC 1/11/18 III(59)</t>
        </is>
      </c>
      <c r="D33" s="19" t="inlineStr">
        <is>
          <t>MIN OF TRADE</t>
        </is>
      </c>
      <c r="E33" s="17" t="n">
        <v>45414</v>
      </c>
      <c r="F33" s="18" t="inlineStr">
        <is>
          <t>6/5/154</t>
        </is>
      </c>
      <c r="G33" s="17" t="n">
        <v>45417</v>
      </c>
      <c r="H33" s="12" t="inlineStr">
        <is>
          <t>NOMINATION OF OFFICERS TO SERVE IN THE ESTABLISHMENT OF GOVERNANCE STRUCTURE FOR THE MOSETSE-LIVINGSTONE RAILWAY LINE</t>
        </is>
      </c>
      <c r="I33" s="19" t="inlineStr">
        <is>
          <t>CTT</t>
        </is>
      </c>
      <c r="J33" s="19" t="inlineStr">
        <is>
          <t>PS(58)</t>
        </is>
      </c>
      <c r="K33" s="17" t="n">
        <v>45419</v>
      </c>
      <c r="L33" s="20">
        <f>IF(G33&gt;K33,"",NETWORKDAYS(G33,K33,Holidays!$A$2:$A$15))-1</f>
        <v/>
      </c>
      <c r="M33" s="17" t="n"/>
      <c r="N33" s="21">
        <f>IF(K33&gt;M33,"",NETWORKDAYS(K33,M33,Holidays!$A$2:$A$15))-1</f>
        <v/>
      </c>
      <c r="O33" s="19" t="n"/>
      <c r="P33" s="17" t="n"/>
    </row>
    <row r="34" ht="45" customHeight="1">
      <c r="A34" s="19" t="n"/>
      <c r="B34" s="19" t="inlineStr">
        <is>
          <t>CTT</t>
        </is>
      </c>
      <c r="C34" s="10" t="inlineStr">
        <is>
          <t>MHLA 1/13/22 I(75)</t>
        </is>
      </c>
      <c r="D34" s="19" t="inlineStr">
        <is>
          <t>MIN OF LABOUR</t>
        </is>
      </c>
      <c r="E34" s="17" t="n">
        <v>45414</v>
      </c>
      <c r="F34" s="18" t="inlineStr">
        <is>
          <t>6/5/154</t>
        </is>
      </c>
      <c r="G34" s="17" t="n">
        <v>45417</v>
      </c>
      <c r="H34" s="12" t="inlineStr">
        <is>
          <t>NOMINATION OF OFFICERS TO SERVE IN THE ESTABLISHMENT OF GOVERNANCE STRUCTURE FOR THE MOSETSE-LIVINGSTONE RAILWAY LINE</t>
        </is>
      </c>
      <c r="I34" s="19" t="inlineStr">
        <is>
          <t>CTT</t>
        </is>
      </c>
      <c r="J34" s="19" t="inlineStr">
        <is>
          <t>PS(59)</t>
        </is>
      </c>
      <c r="K34" s="17" t="n">
        <v>45419</v>
      </c>
      <c r="L34" s="20">
        <f>IF(G34&gt;K34,"",NETWORKDAYS(G34,K34,Holidays!$A$2:$A$15))-1</f>
        <v/>
      </c>
      <c r="M34" s="17" t="n"/>
      <c r="N34" s="21">
        <f>IF(K34&gt;M34,"",NETWORKDAYS(K34,M34,Holidays!$A$2:$A$15))-1</f>
        <v/>
      </c>
      <c r="O34" s="19" t="n"/>
      <c r="P34" s="17" t="n"/>
    </row>
    <row r="35" ht="30" customHeight="1">
      <c r="A35" s="19" t="n"/>
      <c r="B35" s="19" t="inlineStr">
        <is>
          <t>CTT</t>
        </is>
      </c>
      <c r="C35" s="10" t="inlineStr">
        <is>
          <t>CMLWA 1/9/1 III(11)</t>
        </is>
      </c>
      <c r="D35" s="19" t="inlineStr">
        <is>
          <t>MIN OF LANDS</t>
        </is>
      </c>
      <c r="E35" s="17" t="n">
        <v>45415</v>
      </c>
      <c r="F35" s="18" t="inlineStr">
        <is>
          <t>6/5/154</t>
        </is>
      </c>
      <c r="G35" s="17" t="n">
        <v>45417</v>
      </c>
      <c r="H35" s="12" t="inlineStr">
        <is>
          <t xml:space="preserve"> ESTABLISHMENT OF GOVERNANCE STRUCTURE FOR THE MOSETSE-LIVINGSTONE RAILWAY LINE</t>
        </is>
      </c>
      <c r="I35" s="19" t="inlineStr">
        <is>
          <t>CTT</t>
        </is>
      </c>
      <c r="J35" s="19" t="inlineStr">
        <is>
          <t>PS(60)</t>
        </is>
      </c>
      <c r="K35" s="17" t="n">
        <v>45419</v>
      </c>
      <c r="L35" s="20">
        <f>IF(G35&gt;K35,"",NETWORKDAYS(G35,K35,Holidays!$A$2:$A$15))-1</f>
        <v/>
      </c>
      <c r="M35" s="17" t="n"/>
      <c r="N35" s="21">
        <f>IF(K35&gt;M35,"",NETWORKDAYS(K35,M35,Holidays!$A$2:$A$15))-1</f>
        <v/>
      </c>
      <c r="O35" s="19" t="n"/>
      <c r="P35" s="17" t="n"/>
    </row>
    <row r="36" ht="30" customHeight="1">
      <c r="A36" s="19" t="n"/>
      <c r="B36" s="19" t="inlineStr">
        <is>
          <t>CTT</t>
        </is>
      </c>
      <c r="C36" s="10" t="inlineStr">
        <is>
          <t>EA 6/6/5 VII(35)E3</t>
        </is>
      </c>
      <c r="D36" s="19" t="inlineStr">
        <is>
          <t>MIN OF FORIEIGN AFFAIRS</t>
        </is>
      </c>
      <c r="E36" s="17" t="n">
        <v>45414</v>
      </c>
      <c r="F36" s="18" t="inlineStr">
        <is>
          <t>6/5/154</t>
        </is>
      </c>
      <c r="G36" s="17" t="n">
        <v>45417</v>
      </c>
      <c r="H36" s="12" t="inlineStr">
        <is>
          <t>ESTABLISHMENT OF GOVERNANCE STRUCTURE FOR THE MOSETSE-LIVINGSTONE RAILWAY LINE</t>
        </is>
      </c>
      <c r="I36" s="19" t="inlineStr">
        <is>
          <t>CTT</t>
        </is>
      </c>
      <c r="J36" s="19" t="inlineStr">
        <is>
          <t>PS(61)</t>
        </is>
      </c>
      <c r="K36" s="17" t="n">
        <v>45419</v>
      </c>
      <c r="L36" s="20">
        <f>IF(G36&gt;K36,"",NETWORKDAYS(G36,K36,Holidays!$A$2:$A$15))-1</f>
        <v/>
      </c>
      <c r="M36" s="17" t="n"/>
      <c r="N36" s="21">
        <f>IF(K36&gt;M36,"",NETWORKDAYS(K36,M36,Holidays!$A$2:$A$15))-1</f>
        <v/>
      </c>
      <c r="O36" s="19" t="n"/>
      <c r="P36" s="17" t="n"/>
    </row>
    <row r="37" ht="45" customHeight="1">
      <c r="A37" s="19" t="n"/>
      <c r="B37" s="19" t="inlineStr">
        <is>
          <t>TM</t>
        </is>
      </c>
      <c r="C37" s="10" t="inlineStr">
        <is>
          <t>DFM/4/9/095229905 I(156)</t>
        </is>
      </c>
      <c r="D37" s="19" t="inlineStr">
        <is>
          <t>DBWM</t>
        </is>
      </c>
      <c r="E37" s="17" t="n">
        <v>45414</v>
      </c>
      <c r="F37" s="18" t="inlineStr">
        <is>
          <t>9123</t>
        </is>
      </c>
      <c r="G37" s="17" t="n">
        <v>45417</v>
      </c>
      <c r="H37" s="12" t="inlineStr">
        <is>
          <t>SUBMISSION OF BACHELOR OF COMMERCE CERTIFICATE (HUMAN RESOURCES MANAGEMENT AND INDUSTRIAL RELATIONS):MS KESAOBAKA PHUTHOLOGO</t>
        </is>
      </c>
      <c r="I37" s="19" t="inlineStr">
        <is>
          <t>TM</t>
        </is>
      </c>
      <c r="J37" s="19" t="inlineStr">
        <is>
          <t>TC(82)</t>
        </is>
      </c>
      <c r="K37" s="17" t="n">
        <v>45419</v>
      </c>
      <c r="L37" s="20">
        <f>IF(G37&gt;K37,"",NETWORKDAYS(G37,K37,Holidays!$A$2:$A$15))-1</f>
        <v/>
      </c>
      <c r="M37" s="17" t="n"/>
      <c r="N37" s="21">
        <f>IF(K37&gt;M37,"",NETWORKDAYS(K37,M37,Holidays!$A$2:$A$15))-1</f>
        <v/>
      </c>
      <c r="O37" s="19" t="n"/>
      <c r="P37" s="17" t="n"/>
    </row>
    <row r="38" ht="45" customHeight="1">
      <c r="A38" s="19" t="n"/>
      <c r="B38" s="19" t="inlineStr">
        <is>
          <t>TM</t>
        </is>
      </c>
      <c r="C38" s="10" t="inlineStr">
        <is>
          <t>DFM/4/9/542813203 (33)</t>
        </is>
      </c>
      <c r="D38" s="19" t="inlineStr">
        <is>
          <t>DBWM</t>
        </is>
      </c>
      <c r="E38" s="17" t="n">
        <v>45414</v>
      </c>
      <c r="F38" s="18" t="inlineStr">
        <is>
          <t>7831</t>
        </is>
      </c>
      <c r="G38" s="17" t="n">
        <v>45419</v>
      </c>
      <c r="H38" s="12" t="inlineStr">
        <is>
          <t>SUBMISSION OF VOCATIONAL TRAINING TEST CARPENTARY AND JOINERY:MR.MOMPOLOKINYANA MAKUKU</t>
        </is>
      </c>
      <c r="I38" s="19" t="inlineStr">
        <is>
          <t>TM</t>
        </is>
      </c>
      <c r="J38" s="19" t="inlineStr">
        <is>
          <t>TC(14)</t>
        </is>
      </c>
      <c r="K38" s="17" t="n">
        <v>45419</v>
      </c>
      <c r="L38" s="20">
        <f>IF(G38&gt;K38,"",NETWORKDAYS(G38,K38,Holidays!$A$2:$A$15))-1</f>
        <v/>
      </c>
      <c r="M38" s="17" t="n"/>
      <c r="N38" s="21">
        <f>IF(K38&gt;M38,"",NETWORKDAYS(K38,M38,Holidays!$A$2:$A$15))-1</f>
        <v/>
      </c>
      <c r="O38" s="19" t="n"/>
      <c r="P38" s="17" t="n"/>
    </row>
    <row r="39" ht="30" customHeight="1">
      <c r="A39" s="19" t="n"/>
      <c r="B39" s="19" t="inlineStr">
        <is>
          <t>CTT</t>
        </is>
      </c>
      <c r="C39" s="10" t="inlineStr">
        <is>
          <t>105/4/2024</t>
        </is>
      </c>
      <c r="D39" s="19" t="inlineStr">
        <is>
          <t>PPT</t>
        </is>
      </c>
      <c r="E39" s="17" t="n">
        <v>45417</v>
      </c>
      <c r="F39" s="18" t="inlineStr">
        <is>
          <t>5/1/5</t>
        </is>
      </c>
      <c r="G39" s="17" t="n">
        <v>45417</v>
      </c>
      <c r="H39" s="12" t="inlineStr">
        <is>
          <t>TENDER NO.PR/DEPARTMENT-ROADS/058-RIO CUBANGO (PTY)LTD</t>
        </is>
      </c>
      <c r="I39" s="19" t="inlineStr">
        <is>
          <t>CTT</t>
        </is>
      </c>
      <c r="J39" s="19" t="inlineStr">
        <is>
          <t>DPO(30)</t>
        </is>
      </c>
      <c r="K39" s="17" t="n">
        <v>45419</v>
      </c>
      <c r="L39" s="20">
        <f>IF(G39&gt;K39,"",NETWORKDAYS(G39,K39,Holidays!$A$2:$A$15))-1</f>
        <v/>
      </c>
      <c r="M39" s="17" t="n"/>
      <c r="N39" s="21">
        <f>IF(K39&gt;M39,"",NETWORKDAYS(K39,M39,Holidays!$A$2:$A$15))-1</f>
        <v/>
      </c>
      <c r="O39" s="19" t="n"/>
      <c r="P39" s="17" t="n"/>
    </row>
    <row r="40">
      <c r="A40" s="19" t="n"/>
      <c r="B40" s="19" t="inlineStr">
        <is>
          <t>CTT</t>
        </is>
      </c>
      <c r="C40" s="10" t="inlineStr">
        <is>
          <t>107/4/2024</t>
        </is>
      </c>
      <c r="D40" s="19" t="inlineStr">
        <is>
          <t>PPT</t>
        </is>
      </c>
      <c r="E40" s="17" t="n">
        <v>45417</v>
      </c>
      <c r="F40" s="18" t="inlineStr">
        <is>
          <t>5/1/5</t>
        </is>
      </c>
      <c r="G40" s="17" t="n">
        <v>45417</v>
      </c>
      <c r="H40" s="12" t="inlineStr">
        <is>
          <t>TENDER NO.PR/DEPARTMENT-ROADS/087-</t>
        </is>
      </c>
      <c r="I40" s="19" t="inlineStr">
        <is>
          <t>CTT</t>
        </is>
      </c>
      <c r="J40" s="19" t="inlineStr">
        <is>
          <t>DPO(31)</t>
        </is>
      </c>
      <c r="K40" s="17" t="n">
        <v>45419</v>
      </c>
      <c r="L40" s="20">
        <f>IF(G40&gt;K40,"",NETWORKDAYS(G40,K40,Holidays!$A$2:$A$15))-1</f>
        <v/>
      </c>
      <c r="M40" s="17" t="n"/>
      <c r="N40" s="21">
        <f>IF(K40&gt;M40,"",NETWORKDAYS(K40,M40,Holidays!$A$2:$A$15))-1</f>
        <v/>
      </c>
      <c r="O40" s="19" t="n"/>
      <c r="P40" s="17" t="n"/>
    </row>
    <row r="41">
      <c r="A41" s="19" t="n"/>
      <c r="B41" s="19" t="inlineStr">
        <is>
          <t>CTT</t>
        </is>
      </c>
      <c r="C41" s="10" t="inlineStr">
        <is>
          <t>105/4/2024</t>
        </is>
      </c>
      <c r="D41" s="19" t="inlineStr">
        <is>
          <t>PPT</t>
        </is>
      </c>
      <c r="E41" s="17" t="n">
        <v>45417</v>
      </c>
      <c r="F41" s="18" t="inlineStr">
        <is>
          <t>5/1/5</t>
        </is>
      </c>
      <c r="G41" s="17" t="n">
        <v>45417</v>
      </c>
      <c r="H41" s="12" t="inlineStr">
        <is>
          <t>TENDER NO.PR/DEPARTMENT-ROADS/092-</t>
        </is>
      </c>
      <c r="I41" s="19" t="inlineStr">
        <is>
          <t>CTT</t>
        </is>
      </c>
      <c r="J41" s="19" t="inlineStr">
        <is>
          <t>DPO(32)</t>
        </is>
      </c>
      <c r="K41" s="17" t="n">
        <v>45419</v>
      </c>
      <c r="L41" s="20">
        <f>IF(G41&gt;K41,"",NETWORKDAYS(G41,K41,Holidays!$A$2:$A$15))-1</f>
        <v/>
      </c>
      <c r="M41" s="17" t="n"/>
      <c r="N41" s="21">
        <f>IF(K41&gt;M41,"",NETWORKDAYS(K41,M41,Holidays!$A$2:$A$15))-1</f>
        <v/>
      </c>
      <c r="O41" s="19" t="n"/>
      <c r="P41" s="17" t="n"/>
    </row>
    <row r="42" ht="45" customHeight="1">
      <c r="A42" s="19" t="n"/>
      <c r="B42" s="19" t="inlineStr">
        <is>
          <t>TM</t>
        </is>
      </c>
      <c r="C42" s="10" t="inlineStr">
        <is>
          <t>DFM/C/4/9/608214708 I(124)</t>
        </is>
      </c>
      <c r="D42" s="19" t="inlineStr">
        <is>
          <t>DBWM</t>
        </is>
      </c>
      <c r="E42" s="17" t="n">
        <v>45387</v>
      </c>
      <c r="F42" s="18" t="inlineStr">
        <is>
          <t>7913</t>
        </is>
      </c>
      <c r="G42" s="17" t="n">
        <v>45417</v>
      </c>
      <c r="H42" s="12" t="inlineStr">
        <is>
          <t>RE:RETIREMENT DOCUMENTS FROM THE PUBLIC SERVICE-OMPHITHETSE MOTSWIRI</t>
        </is>
      </c>
      <c r="I42" s="19" t="inlineStr">
        <is>
          <t>TM</t>
        </is>
      </c>
      <c r="J42" s="19" t="inlineStr">
        <is>
          <t>C&amp;B(38)</t>
        </is>
      </c>
      <c r="K42" s="17" t="n">
        <v>45419</v>
      </c>
      <c r="L42" s="20">
        <f>IF(G42&gt;K42,"",NETWORKDAYS(G42,K42,Holidays!$A$2:$A$15))-1</f>
        <v/>
      </c>
      <c r="M42" s="17" t="n"/>
      <c r="N42" s="21">
        <f>IF(K42&gt;M42,"",NETWORKDAYS(K42,M42,Holidays!$A$2:$A$15))-1</f>
        <v/>
      </c>
      <c r="O42" s="19" t="n"/>
      <c r="P42" s="17" t="n"/>
    </row>
    <row r="43" ht="45" customHeight="1">
      <c r="A43" s="19" t="n"/>
      <c r="B43" s="19" t="inlineStr">
        <is>
          <t>TM</t>
        </is>
      </c>
      <c r="C43" s="10" t="inlineStr">
        <is>
          <t>DFM/C/4/9/400526117I(113)</t>
        </is>
      </c>
      <c r="D43" s="19" t="inlineStr">
        <is>
          <t>DBWM</t>
        </is>
      </c>
      <c r="E43" s="17" t="n">
        <v>45417</v>
      </c>
      <c r="F43" s="18" t="inlineStr">
        <is>
          <t>7209</t>
        </is>
      </c>
      <c r="G43" s="17" t="n">
        <v>45417</v>
      </c>
      <c r="H43" s="12" t="inlineStr">
        <is>
          <t>RECOMMENDATION FOR EXTENSION OF PAID ACTING APPOINTMENT-MS SHATHISO CAIPHUS</t>
        </is>
      </c>
      <c r="I43" s="19" t="inlineStr">
        <is>
          <t>TM</t>
        </is>
      </c>
      <c r="J43" s="19" t="inlineStr">
        <is>
          <t>ADHR(42)</t>
        </is>
      </c>
      <c r="K43" s="17" t="n">
        <v>45419</v>
      </c>
      <c r="L43" s="20">
        <f>IF(G43&gt;K43,"",NETWORKDAYS(G43,K43,Holidays!$A$2:$A$15))-1</f>
        <v/>
      </c>
      <c r="M43" s="17" t="n"/>
      <c r="N43" s="21">
        <f>IF(K43&gt;M43,"",NETWORKDAYS(K43,M43,Holidays!$A$2:$A$15))-1</f>
        <v/>
      </c>
      <c r="O43" s="19" t="n"/>
      <c r="P43" s="17" t="n"/>
    </row>
    <row r="44" ht="45" customHeight="1">
      <c r="A44" s="19" t="n"/>
      <c r="B44" s="19" t="inlineStr">
        <is>
          <t>TM</t>
        </is>
      </c>
      <c r="C44" s="10" t="inlineStr">
        <is>
          <t>DID/C/4/9/809415611 I(123)</t>
        </is>
      </c>
      <c r="D44" s="19" t="inlineStr">
        <is>
          <t>DBWM</t>
        </is>
      </c>
      <c r="E44" s="17" t="n">
        <v>45415</v>
      </c>
      <c r="F44" s="18" t="inlineStr">
        <is>
          <t>9317</t>
        </is>
      </c>
      <c r="G44" s="17" t="n">
        <v>45419</v>
      </c>
      <c r="H44" s="12" t="inlineStr">
        <is>
          <t>EXTENSION FOR PAID ACTING APPOINTMENT-MR MONTHUSI DONALD</t>
        </is>
      </c>
      <c r="I44" s="19" t="inlineStr">
        <is>
          <t>TM</t>
        </is>
      </c>
      <c r="J44" s="19" t="inlineStr">
        <is>
          <t>ADHR(44)</t>
        </is>
      </c>
      <c r="K44" s="17" t="n">
        <v>45426</v>
      </c>
      <c r="L44" s="20">
        <f>IF(G44&gt;K44,"",NETWORKDAYS(G44,K44,Holidays!$A$2:$A$15))-1</f>
        <v/>
      </c>
      <c r="M44" s="17" t="n"/>
      <c r="N44" s="21">
        <f>IF(K44&gt;M44,"",NETWORKDAYS(K44,M44,Holidays!$A$2:$A$15))-1</f>
        <v/>
      </c>
      <c r="O44" s="19" t="n"/>
      <c r="P44" s="17" t="n"/>
    </row>
    <row r="45" ht="45" customHeight="1">
      <c r="A45" s="19" t="n"/>
      <c r="B45" s="19" t="inlineStr">
        <is>
          <t>MARTIN</t>
        </is>
      </c>
      <c r="C45" s="10" t="inlineStr">
        <is>
          <t>CRD 807520218 1(60)</t>
        </is>
      </c>
      <c r="D45" s="19" t="inlineStr">
        <is>
          <t>ROADS</t>
        </is>
      </c>
      <c r="E45" s="17" t="n">
        <v>45417</v>
      </c>
      <c r="F45" s="18" t="inlineStr">
        <is>
          <t>807520218</t>
        </is>
      </c>
      <c r="G45" s="17" t="n">
        <v>45419</v>
      </c>
      <c r="H45" s="12" t="inlineStr">
        <is>
          <t>WITHDRWAL OF PAID ACTING APPOINTMENT MS TSHEPISO MPHETOLANG</t>
        </is>
      </c>
      <c r="I45" s="19" t="inlineStr">
        <is>
          <t>MARTIN</t>
        </is>
      </c>
      <c r="J45" s="19" t="inlineStr">
        <is>
          <t>ADHR</t>
        </is>
      </c>
      <c r="K45" s="17" t="n">
        <v>45419</v>
      </c>
      <c r="L45" s="20">
        <f>IF(G45&gt;K45,"",NETWORKDAYS(G45,K45,Holidays!$A$2:$A$15))-1</f>
        <v/>
      </c>
      <c r="M45" s="17" t="n"/>
      <c r="N45" s="21">
        <f>IF(K45&gt;M45,"",NETWORKDAYS(K45,M45,Holidays!$A$2:$A$15))-1</f>
        <v/>
      </c>
      <c r="O45" s="19" t="inlineStr">
        <is>
          <t>PENDING</t>
        </is>
      </c>
      <c r="P45" s="17" t="n"/>
    </row>
    <row r="46" ht="30" customHeight="1">
      <c r="A46" s="19" t="n"/>
      <c r="B46" s="19" t="inlineStr">
        <is>
          <t>MART</t>
        </is>
      </c>
      <c r="C46" s="10" t="inlineStr">
        <is>
          <t>DFMC/4/9/897312505</t>
        </is>
      </c>
      <c r="D46" s="19" t="inlineStr">
        <is>
          <t>DFM</t>
        </is>
      </c>
      <c r="E46" s="17" t="n">
        <v>45414</v>
      </c>
      <c r="F46" s="18" t="n">
        <v>897312505</v>
      </c>
      <c r="G46" s="17" t="n">
        <v>45419</v>
      </c>
      <c r="H46" s="12" t="inlineStr">
        <is>
          <t>SUBMISSION OF BSC IN CIVIL ENGINEERING MT NKWEBI LETSHOLO</t>
        </is>
      </c>
      <c r="I46" s="19" t="inlineStr">
        <is>
          <t>MARTIN</t>
        </is>
      </c>
      <c r="J46" s="19" t="inlineStr">
        <is>
          <t>ADHR</t>
        </is>
      </c>
      <c r="K46" s="17" t="n">
        <v>45419</v>
      </c>
      <c r="L46" s="20">
        <f>IF(G46&gt;K46,"",NETWORKDAYS(G46,K46,Holidays!$A$2:$A$15))-1</f>
        <v/>
      </c>
      <c r="M46" s="17" t="n"/>
      <c r="N46" s="21">
        <f>IF(K46&gt;M46,"",NETWORKDAYS(K46,M46,Holidays!$A$2:$A$15))-1</f>
        <v/>
      </c>
      <c r="O46" s="19" t="inlineStr">
        <is>
          <t>PENDING</t>
        </is>
      </c>
      <c r="P46" s="17" t="n"/>
    </row>
    <row r="47" ht="135" customHeight="1">
      <c r="A47" s="19" t="n"/>
      <c r="B47" s="19" t="inlineStr">
        <is>
          <t>CTT</t>
        </is>
      </c>
      <c r="C47" s="10" t="inlineStr">
        <is>
          <t>CRD 5/1/2 VIII(113)</t>
        </is>
      </c>
      <c r="D47" s="19" t="inlineStr">
        <is>
          <t>ROADS</t>
        </is>
      </c>
      <c r="E47" s="17" t="n">
        <v>45417</v>
      </c>
      <c r="F47" s="18" t="inlineStr">
        <is>
          <t>6/5/102</t>
        </is>
      </c>
      <c r="G47" s="17" t="n">
        <v>45419</v>
      </c>
      <c r="H47" s="12" t="inlineStr">
        <is>
          <t>REQUEST FOR EXTENSION OF PHASE II OF THE CONSULTANCY SERVICES FOR CONCEPTUAL DESIGN,PREPARATION OF BIDDING DOCUMENTS,ASSISTANCE DURING THE SELECTION OF CONTRACTOR AND MONITORING OF CONSTRUCTION,INSTALLATION OPERATION AND MAINTENANCE FOR TRAFFIC SIGNALS MODERNISATION AND PROVISION OF CENTRALISED TRAFFIC CONTRLO(CTC)FOR GRATER GABORONE PROJECT</t>
        </is>
      </c>
      <c r="I47" s="19" t="inlineStr">
        <is>
          <t>CTT</t>
        </is>
      </c>
      <c r="J47" s="19" t="inlineStr">
        <is>
          <t>DPO(28)</t>
        </is>
      </c>
      <c r="K47" s="17" t="n">
        <v>45420</v>
      </c>
      <c r="L47" s="20">
        <f>IF(G47&gt;K47,"",NETWORKDAYS(G47,K47,Holidays!$A$2:$A$15))-1</f>
        <v/>
      </c>
      <c r="M47" s="17" t="n"/>
      <c r="N47" s="21">
        <f>IF(K47&gt;M47,"",NETWORKDAYS(K47,M47,Holidays!$A$2:$A$15))-1</f>
        <v/>
      </c>
      <c r="O47" s="19" t="n"/>
      <c r="P47" s="17" t="n"/>
    </row>
    <row r="48" ht="45" customHeight="1">
      <c r="A48" s="19" t="n"/>
      <c r="B48" s="19" t="inlineStr">
        <is>
          <t>CTT</t>
        </is>
      </c>
      <c r="C48" s="10" t="inlineStr">
        <is>
          <t>RD 7/11/23 VI(20)</t>
        </is>
      </c>
      <c r="D48" s="19" t="inlineStr">
        <is>
          <t>ROADS</t>
        </is>
      </c>
      <c r="E48" s="17" t="n">
        <v>45419</v>
      </c>
      <c r="F48" s="18" t="inlineStr">
        <is>
          <t>6/5/163</t>
        </is>
      </c>
      <c r="G48" s="17" t="n">
        <v>45419</v>
      </c>
      <c r="H48" s="12" t="inlineStr">
        <is>
          <t>CLAIM NO.1,IDLE TIME DUE TO CHANGE OF SCOPE AND SEQUENCING OF WORKS-SEPOPA-MOHEMBO ROAD 60KM</t>
        </is>
      </c>
      <c r="I48" s="19" t="inlineStr">
        <is>
          <t>CTT</t>
        </is>
      </c>
      <c r="J48" s="19" t="inlineStr">
        <is>
          <t>ASICS(21)</t>
        </is>
      </c>
      <c r="K48" s="17" t="n">
        <v>45420</v>
      </c>
      <c r="L48" s="20">
        <f>IF(G48&gt;K48,"",NETWORKDAYS(G48,K48,Holidays!$A$2:$A$15))-1</f>
        <v/>
      </c>
      <c r="M48" s="17" t="n"/>
      <c r="N48" s="21">
        <f>IF(K48&gt;M48,"",NETWORKDAYS(K48,M48,Holidays!$A$2:$A$15))-1</f>
        <v/>
      </c>
      <c r="O48" s="19" t="n"/>
      <c r="P48" s="17" t="n"/>
    </row>
    <row r="49" ht="75" customHeight="1">
      <c r="A49" s="19" t="n"/>
      <c r="B49" s="19" t="inlineStr">
        <is>
          <t>CTT</t>
        </is>
      </c>
      <c r="C49" s="10" t="inlineStr">
        <is>
          <t>RD 1/9/ L(35)</t>
        </is>
      </c>
      <c r="D49" s="19" t="inlineStr">
        <is>
          <t>ROADS</t>
        </is>
      </c>
      <c r="E49" s="17" t="n">
        <v>45417</v>
      </c>
      <c r="F49" s="18" t="inlineStr">
        <is>
          <t>6/5/90</t>
        </is>
      </c>
      <c r="G49" s="17" t="n">
        <v>45419</v>
      </c>
      <c r="H49" s="12" t="inlineStr">
        <is>
          <t>WAYLEAVE APPLICATION-REQUEST FOR GRANT OF WAY/ROAD OF NECESSITY IN ACCORDANCE WITH SECTION 4,ROAD ACCESS,ALL MOVEMENT FOR THE PROPOSED TRUCK FILLING STATION ON PLOT 30951,ALONG A1 ROAD IN PALAPYE</t>
        </is>
      </c>
      <c r="I49" s="19" t="inlineStr">
        <is>
          <t>CTT</t>
        </is>
      </c>
      <c r="J49" s="19" t="inlineStr">
        <is>
          <t>DPS-PW(87)</t>
        </is>
      </c>
      <c r="K49" s="17" t="n">
        <v>45422</v>
      </c>
      <c r="L49" s="20">
        <f>IF(G49&gt;K49,"",NETWORKDAYS(G49,K49,Holidays!$A$2:$A$15))-1</f>
        <v/>
      </c>
      <c r="M49" s="17" t="n"/>
      <c r="N49" s="21">
        <f>IF(K49&gt;M49,"",NETWORKDAYS(K49,M49,Holidays!$A$2:$A$15))-1</f>
        <v/>
      </c>
      <c r="O49" s="19" t="n"/>
      <c r="P49" s="17" t="n"/>
    </row>
    <row r="50" ht="30" customHeight="1">
      <c r="A50" s="19" t="n"/>
      <c r="B50" s="19" t="inlineStr">
        <is>
          <t>CTT</t>
        </is>
      </c>
      <c r="C50" s="10" t="inlineStr">
        <is>
          <t>CRD 5/1/2 VIII(78)</t>
        </is>
      </c>
      <c r="D50" s="19" t="inlineStr">
        <is>
          <t>ROADS</t>
        </is>
      </c>
      <c r="E50" s="17" t="n">
        <v>45373</v>
      </c>
      <c r="F50" s="18" t="inlineStr">
        <is>
          <t>6/6/140</t>
        </is>
      </c>
      <c r="G50" s="17" t="n">
        <v>45419</v>
      </c>
      <c r="H50" s="12" t="inlineStr">
        <is>
          <t>SUBMISSION OF INVITATIONS TO TENDER(ITTS)FOR VETTING</t>
        </is>
      </c>
      <c r="I50" s="19" t="inlineStr">
        <is>
          <t>CTT</t>
        </is>
      </c>
      <c r="J50" s="19" t="inlineStr">
        <is>
          <t>ASICS(52)</t>
        </is>
      </c>
      <c r="K50" s="17" t="n">
        <v>45420</v>
      </c>
      <c r="L50" s="20">
        <f>IF(G50&gt;K50,"",NETWORKDAYS(G50,K50,Holidays!$A$2:$A$15))-1</f>
        <v/>
      </c>
      <c r="M50" s="17" t="n"/>
      <c r="N50" s="21">
        <f>IF(K50&gt;M50,"",NETWORKDAYS(K50,M50,Holidays!$A$2:$A$15))-1</f>
        <v/>
      </c>
      <c r="O50" s="19" t="n"/>
      <c r="P50" s="17" t="n"/>
    </row>
    <row r="51" ht="45" customHeight="1">
      <c r="A51" s="19" t="n"/>
      <c r="B51" s="19" t="inlineStr">
        <is>
          <t>CTT</t>
        </is>
      </c>
      <c r="C51" s="10" t="inlineStr">
        <is>
          <t>AGC 3/1/8187 B I(18)</t>
        </is>
      </c>
      <c r="D51" s="19" t="inlineStr">
        <is>
          <t>ATTORNEY GENERAL</t>
        </is>
      </c>
      <c r="E51" s="17" t="n">
        <v>45412</v>
      </c>
      <c r="F51" s="18" t="n"/>
      <c r="G51" s="17" t="n">
        <v>45419</v>
      </c>
      <c r="H51" s="12" t="inlineStr">
        <is>
          <t>T.N.T PARTNERS(PTY)LTD V MINISTRY OF INFRASTRUCTURE HOUSING DEVELOPMENT AND ANOTHER-CASE NO/;CVHB-002978-21</t>
        </is>
      </c>
      <c r="I51" s="19" t="inlineStr">
        <is>
          <t>CTT</t>
        </is>
      </c>
      <c r="J51" s="19" t="n"/>
      <c r="K51" s="17" t="n"/>
      <c r="L51" s="20">
        <f>IF(G51&gt;K51,"",NETWORKDAYS(G51,K51,Holidays!$A$2:$A$15))-1</f>
        <v/>
      </c>
      <c r="M51" s="17" t="n"/>
      <c r="N51" s="21">
        <f>IF(K51&gt;M51,"",NETWORKDAYS(K51,M51,Holidays!$A$2:$A$15))-1</f>
        <v/>
      </c>
      <c r="O51" s="19" t="n"/>
      <c r="P51" s="17" t="n"/>
    </row>
    <row r="52" ht="30" customHeight="1">
      <c r="A52" s="19" t="n"/>
      <c r="B52" s="19" t="inlineStr">
        <is>
          <t>CTT</t>
        </is>
      </c>
      <c r="C52" s="10" t="inlineStr">
        <is>
          <t>AGC 3/2805 B I(5)</t>
        </is>
      </c>
      <c r="D52" s="19" t="inlineStr">
        <is>
          <t>ATTORNEY GENERAL</t>
        </is>
      </c>
      <c r="E52" s="17" t="n">
        <v>45407</v>
      </c>
      <c r="F52" s="18" t="inlineStr">
        <is>
          <t>5/1/6</t>
        </is>
      </c>
      <c r="G52" s="17" t="n">
        <v>45419</v>
      </c>
      <c r="H52" s="12" t="inlineStr">
        <is>
          <t>ZETA CLINIC(PTY) LTD VBRAYTASH(PTY) LTD &amp; OTHERS</t>
        </is>
      </c>
      <c r="I52" s="19" t="inlineStr">
        <is>
          <t>CTT</t>
        </is>
      </c>
      <c r="J52" s="19" t="inlineStr">
        <is>
          <t>ASICS(9)</t>
        </is>
      </c>
      <c r="K52" s="17" t="n">
        <v>45420</v>
      </c>
      <c r="L52" s="20">
        <f>IF(G52&gt;K52,"",NETWORKDAYS(G52,K52,Holidays!$A$2:$A$15))-1</f>
        <v/>
      </c>
      <c r="M52" s="17" t="n"/>
      <c r="N52" s="21">
        <f>IF(K52&gt;M52,"",NETWORKDAYS(K52,M52,Holidays!$A$2:$A$15))-1</f>
        <v/>
      </c>
      <c r="O52" s="19" t="n"/>
      <c r="P52" s="17" t="n"/>
    </row>
    <row r="53">
      <c r="A53" s="19" t="n"/>
      <c r="B53" s="19" t="inlineStr">
        <is>
          <t>CTT</t>
        </is>
      </c>
      <c r="C53" s="10" t="n"/>
      <c r="D53" s="19" t="inlineStr">
        <is>
          <t>N.MATSESTSE</t>
        </is>
      </c>
      <c r="E53" s="17" t="n">
        <v>45411</v>
      </c>
      <c r="F53" s="18" t="inlineStr">
        <is>
          <t>4/8/9</t>
        </is>
      </c>
      <c r="G53" s="17" t="n">
        <v>45419</v>
      </c>
      <c r="H53" s="12" t="inlineStr">
        <is>
          <t>NTHATA MATSETSE</t>
        </is>
      </c>
      <c r="I53" s="19" t="inlineStr">
        <is>
          <t>CTT</t>
        </is>
      </c>
      <c r="J53" s="19" t="inlineStr">
        <is>
          <t>DMIR&amp;T(54)</t>
        </is>
      </c>
      <c r="K53" s="17" t="n">
        <v>45425</v>
      </c>
      <c r="L53" s="20">
        <f>IF(G53&gt;K53,"",NETWORKDAYS(G53,K53,Holidays!$A$2:$A$15))-1</f>
        <v/>
      </c>
      <c r="M53" s="17" t="n"/>
      <c r="N53" s="21">
        <f>IF(K53&gt;M53,"",NETWORKDAYS(K53,M53,Holidays!$A$2:$A$15))-1</f>
        <v/>
      </c>
      <c r="O53" s="19" t="n"/>
      <c r="P53" s="17" t="n"/>
    </row>
    <row r="54" ht="30" customHeight="1">
      <c r="A54" s="19" t="n"/>
      <c r="B54" s="19" t="inlineStr">
        <is>
          <t>CTT</t>
        </is>
      </c>
      <c r="C54" s="10" t="inlineStr">
        <is>
          <t>DID 6/43 IV(26)</t>
        </is>
      </c>
      <c r="D54" s="19" t="inlineStr">
        <is>
          <t>DID</t>
        </is>
      </c>
      <c r="E54" s="17" t="n">
        <v>45417</v>
      </c>
      <c r="F54" s="18" t="inlineStr">
        <is>
          <t>6/5/97</t>
        </is>
      </c>
      <c r="G54" s="17" t="n">
        <v>45419</v>
      </c>
      <c r="H54" s="12" t="inlineStr">
        <is>
          <t>PROPOSED POLICE STAFF HOUSING AT BLOCK 10,GABORONE BOTSWANA POLICE SERVICES</t>
        </is>
      </c>
      <c r="I54" s="19" t="inlineStr">
        <is>
          <t>CTT</t>
        </is>
      </c>
      <c r="J54" s="19" t="inlineStr">
        <is>
          <t>DPS-PW(33)</t>
        </is>
      </c>
      <c r="K54" s="17" t="n">
        <v>45420</v>
      </c>
      <c r="L54" s="20">
        <f>IF(G54&gt;K54,"",NETWORKDAYS(G54,K54,Holidays!$A$2:$A$15))-1</f>
        <v/>
      </c>
      <c r="M54" s="17" t="n"/>
      <c r="N54" s="21">
        <f>IF(K54&gt;M54,"",NETWORKDAYS(K54,M54,Holidays!$A$2:$A$15))-1</f>
        <v/>
      </c>
      <c r="O54" s="19" t="n"/>
      <c r="P54" s="17" t="n"/>
    </row>
    <row r="55" ht="30" customHeight="1">
      <c r="A55" s="19" t="n"/>
      <c r="B55" s="19" t="inlineStr">
        <is>
          <t>GR</t>
        </is>
      </c>
      <c r="C55" s="10" t="inlineStr">
        <is>
          <t>GF/C/PF843510303 I(38)</t>
        </is>
      </c>
      <c r="D55" s="19" t="inlineStr">
        <is>
          <t>GFM</t>
        </is>
      </c>
      <c r="E55" s="17" t="n">
        <v>45411</v>
      </c>
      <c r="F55" s="18" t="inlineStr">
        <is>
          <t>8435</t>
        </is>
      </c>
      <c r="G55" s="17" t="n">
        <v>45417</v>
      </c>
      <c r="H55" s="12" t="inlineStr">
        <is>
          <t>DELAYED PROGRESSION- MR MAANO JACK</t>
        </is>
      </c>
      <c r="I55" s="19" t="inlineStr">
        <is>
          <t>GR</t>
        </is>
      </c>
      <c r="J55" s="19" t="inlineStr">
        <is>
          <t>MHRMA(8)</t>
        </is>
      </c>
      <c r="K55" s="17" t="n">
        <v>45419</v>
      </c>
      <c r="L55" s="20">
        <f>IF(G55&gt;K55,"",NETWORKDAYS(G55,K55,Holidays!$A$2:$A$15))-1</f>
        <v/>
      </c>
      <c r="M55" s="17" t="n"/>
      <c r="N55" s="21">
        <f>IF(K55&gt;M55,"",NETWORKDAYS(K55,M55,Holidays!$A$2:$A$15))-1</f>
        <v/>
      </c>
      <c r="O55" s="19" t="n"/>
      <c r="P55" s="17" t="n"/>
    </row>
    <row r="56" ht="45" customHeight="1">
      <c r="A56" s="19" t="n"/>
      <c r="B56" s="19" t="inlineStr">
        <is>
          <t>GR</t>
        </is>
      </c>
      <c r="C56" s="10" t="inlineStr">
        <is>
          <t>GFMC/PF 207015807I(33)</t>
        </is>
      </c>
      <c r="D56" s="19" t="inlineStr">
        <is>
          <t>GFM</t>
        </is>
      </c>
      <c r="E56" s="17" t="n">
        <v>45417</v>
      </c>
      <c r="F56" s="18" t="inlineStr">
        <is>
          <t>2070</t>
        </is>
      </c>
      <c r="G56" s="17" t="n">
        <v>45419</v>
      </c>
      <c r="H56" s="12" t="inlineStr">
        <is>
          <t>RECOMMENDATION FOR PAID ACTING APPOINTMENT: MR JULIUS MOEMEDI SERUMOLA- (23110043.1.2)</t>
        </is>
      </c>
      <c r="I56" s="19" t="inlineStr">
        <is>
          <t>GR</t>
        </is>
      </c>
      <c r="J56" s="19" t="inlineStr">
        <is>
          <t>ADHR(6)</t>
        </is>
      </c>
      <c r="K56" s="17" t="n">
        <v>45419</v>
      </c>
      <c r="L56" s="20">
        <f>IF(G56&gt;K56,"",NETWORKDAYS(G56,K56,Holidays!$A$2:$A$15))-1</f>
        <v/>
      </c>
      <c r="M56" s="17" t="n"/>
      <c r="N56" s="21">
        <f>IF(K56&gt;M56,"",NETWORKDAYS(K56,M56,Holidays!$A$2:$A$15))-1</f>
        <v/>
      </c>
      <c r="O56" s="19" t="n"/>
      <c r="P56" s="17" t="n"/>
    </row>
    <row r="57" ht="45" customHeight="1">
      <c r="A57" s="19" t="n"/>
      <c r="B57" s="19" t="inlineStr">
        <is>
          <t>GR</t>
        </is>
      </c>
      <c r="C57" s="10" t="inlineStr">
        <is>
          <t>GFM/C/PF 049 9176121 I(6)</t>
        </is>
      </c>
      <c r="D57" s="19" t="inlineStr">
        <is>
          <t>GFM</t>
        </is>
      </c>
      <c r="E57" s="17" t="n">
        <v>45425</v>
      </c>
      <c r="F57" s="18" t="inlineStr">
        <is>
          <t>0499</t>
        </is>
      </c>
      <c r="G57" s="17" t="n">
        <v>45411</v>
      </c>
      <c r="H57" s="12" t="inlineStr">
        <is>
          <t>RECOMMENDATION FOR CONFIRMATION TO PERMANENT AND PENSIONABLE TERMS</t>
        </is>
      </c>
      <c r="I57" s="19" t="inlineStr">
        <is>
          <t>GR</t>
        </is>
      </c>
      <c r="J57" s="19" t="inlineStr">
        <is>
          <t>ADHR(1)</t>
        </is>
      </c>
      <c r="K57" s="17" t="n">
        <v>45419</v>
      </c>
      <c r="L57" s="20">
        <f>IF(G57&gt;K57,"",NETWORKDAYS(G57,K57,Holidays!$A$2:$A$15))-1</f>
        <v/>
      </c>
      <c r="M57" s="17" t="n"/>
      <c r="N57" s="21">
        <f>IF(K57&gt;M57,"",NETWORKDAYS(K57,M57,Holidays!$A$2:$A$15))-1</f>
        <v/>
      </c>
      <c r="O57" s="19" t="n"/>
      <c r="P57" s="17" t="n"/>
    </row>
    <row r="58" ht="45" customHeight="1">
      <c r="A58" s="19" t="n"/>
      <c r="B58" s="19" t="inlineStr">
        <is>
          <t>GR</t>
        </is>
      </c>
      <c r="C58" s="10" t="inlineStr">
        <is>
          <t>GFM/C/PF 042929596 I(21)</t>
        </is>
      </c>
      <c r="D58" s="19" t="inlineStr">
        <is>
          <t>GFM</t>
        </is>
      </c>
      <c r="E58" s="17" t="n">
        <v>45411</v>
      </c>
      <c r="F58" s="18" t="inlineStr">
        <is>
          <t>0429</t>
        </is>
      </c>
      <c r="G58" s="17" t="n">
        <v>45411</v>
      </c>
      <c r="H58" s="12" t="inlineStr">
        <is>
          <t>REQUEST FOR PROMOTION - MS SLYVIA MOLAPISI</t>
        </is>
      </c>
      <c r="I58" s="19" t="inlineStr">
        <is>
          <t>GR</t>
        </is>
      </c>
      <c r="J58" s="19" t="inlineStr">
        <is>
          <t>ADHR(3)</t>
        </is>
      </c>
      <c r="K58" s="17" t="n">
        <v>45419</v>
      </c>
      <c r="L58" s="20">
        <f>IF(G58&gt;K58,"",NETWORKDAYS(G58,K58,Holidays!$A$2:$A$15))-1</f>
        <v/>
      </c>
      <c r="M58" s="17" t="n"/>
      <c r="N58" s="21">
        <f>IF(K58&gt;M58,"",NETWORKDAYS(K58,M58,Holidays!$A$2:$A$15))-1</f>
        <v/>
      </c>
      <c r="O58" s="19" t="n"/>
      <c r="P58" s="17" t="n"/>
    </row>
    <row r="59" ht="45" customHeight="1">
      <c r="A59" s="19" t="n"/>
      <c r="B59" s="19" t="inlineStr">
        <is>
          <t>GR</t>
        </is>
      </c>
      <c r="C59" s="10" t="inlineStr">
        <is>
          <t>GFM/C/PF 010527717 I(6)</t>
        </is>
      </c>
      <c r="D59" s="19" t="inlineStr">
        <is>
          <t>GFM</t>
        </is>
      </c>
      <c r="E59" s="17" t="n">
        <v>45412</v>
      </c>
      <c r="F59" s="18" t="n">
        <v>105</v>
      </c>
      <c r="G59" s="17" t="n">
        <v>45419</v>
      </c>
      <c r="H59" s="12" t="inlineStr">
        <is>
          <t>RECOMMENDATIO FOR CONFIRMATION TO PERMANENT AND PENSIONABLE TERMS</t>
        </is>
      </c>
      <c r="I59" s="19" t="inlineStr">
        <is>
          <t>GR</t>
        </is>
      </c>
      <c r="J59" s="19" t="inlineStr">
        <is>
          <t>ADHR(7)</t>
        </is>
      </c>
      <c r="K59" s="17" t="n">
        <v>45419</v>
      </c>
      <c r="L59" s="20">
        <f>IF(G59&gt;K59,"",NETWORKDAYS(G59,K59,Holidays!$A$2:$A$15))-1</f>
        <v/>
      </c>
      <c r="M59" s="17" t="n"/>
      <c r="N59" s="21">
        <f>IF(K59&gt;M59,"",NETWORKDAYS(K59,M59,Holidays!$A$2:$A$15))-1</f>
        <v/>
      </c>
      <c r="O59" s="19" t="n"/>
      <c r="P59" s="17" t="n"/>
    </row>
    <row r="60" ht="45" customHeight="1">
      <c r="A60" s="19" t="n"/>
      <c r="B60" s="19" t="inlineStr">
        <is>
          <t>GR</t>
        </is>
      </c>
      <c r="C60" s="10" t="inlineStr">
        <is>
          <t>GFM/PF 216311108 I(88)</t>
        </is>
      </c>
      <c r="D60" s="19" t="inlineStr">
        <is>
          <t>GFM</t>
        </is>
      </c>
      <c r="E60" s="17" t="n">
        <v>45405</v>
      </c>
      <c r="F60" s="18" t="inlineStr">
        <is>
          <t>2163</t>
        </is>
      </c>
      <c r="G60" s="17" t="n">
        <v>45411</v>
      </c>
      <c r="H60" s="12" t="inlineStr">
        <is>
          <t>SUBMISSION OF TERMINAL BENEFITS IN RESPECT OF MOOKETSI SAMSON</t>
        </is>
      </c>
      <c r="I60" s="19" t="inlineStr">
        <is>
          <t>GR</t>
        </is>
      </c>
      <c r="J60" s="19" t="inlineStr">
        <is>
          <t>C&amp;B(8)</t>
        </is>
      </c>
      <c r="K60" s="17" t="n">
        <v>45419</v>
      </c>
      <c r="L60" s="20">
        <f>IF(G60&gt;K60,"",NETWORKDAYS(G60,K60,Holidays!$A$2:$A$15))-1</f>
        <v/>
      </c>
      <c r="M60" s="17" t="n"/>
      <c r="N60" s="21">
        <f>IF(K60&gt;M60,"",NETWORKDAYS(K60,M60,Holidays!$A$2:$A$15))-1</f>
        <v/>
      </c>
      <c r="O60" s="19" t="n"/>
      <c r="P60" s="17" t="n"/>
    </row>
    <row r="61" ht="45" customHeight="1">
      <c r="A61" s="19" t="n"/>
      <c r="B61" s="19" t="inlineStr">
        <is>
          <t>GR</t>
        </is>
      </c>
      <c r="C61" s="10" t="inlineStr">
        <is>
          <t>DFM/C/4/9/042213918 I (42)</t>
        </is>
      </c>
      <c r="D61" s="19" t="inlineStr">
        <is>
          <t>DBWDM</t>
        </is>
      </c>
      <c r="E61" s="17" t="n">
        <v>45394</v>
      </c>
      <c r="F61" s="18" t="inlineStr">
        <is>
          <t>0422</t>
        </is>
      </c>
      <c r="G61" s="17" t="n">
        <v>45401</v>
      </c>
      <c r="H61" s="12" t="inlineStr">
        <is>
          <t>SUBMISSION OF TRADE TEST C (TTC PRACTICAL) CERTIFICATE: MR BUYANI PONTSHANO</t>
        </is>
      </c>
      <c r="I61" s="19" t="inlineStr">
        <is>
          <t>GR</t>
        </is>
      </c>
      <c r="J61" s="19" t="inlineStr">
        <is>
          <t>TC(3)</t>
        </is>
      </c>
      <c r="K61" s="17" t="n">
        <v>45419</v>
      </c>
      <c r="L61" s="20">
        <f>IF(G61&gt;K61,"",NETWORKDAYS(G61,K61,Holidays!$A$2:$A$15))-1</f>
        <v/>
      </c>
      <c r="M61" s="17" t="n"/>
      <c r="N61" s="21">
        <f>IF(K61&gt;M61,"",NETWORKDAYS(K61,M61,Holidays!$A$2:$A$15))-1</f>
        <v/>
      </c>
      <c r="O61" s="19" t="n"/>
      <c r="P61" s="17" t="n"/>
    </row>
    <row r="62" ht="45" customHeight="1">
      <c r="A62" s="19" t="n"/>
      <c r="B62" s="19" t="inlineStr">
        <is>
          <t>GR</t>
        </is>
      </c>
      <c r="C62" s="10" t="inlineStr">
        <is>
          <t>GFM/C/PF 390214515 I(53)</t>
        </is>
      </c>
      <c r="D62" s="19" t="inlineStr">
        <is>
          <t>GFM</t>
        </is>
      </c>
      <c r="E62" s="17" t="n">
        <v>45412</v>
      </c>
      <c r="F62" s="18" t="inlineStr">
        <is>
          <t>3902</t>
        </is>
      </c>
      <c r="G62" s="17" t="n">
        <v>45442</v>
      </c>
      <c r="H62" s="12" t="inlineStr">
        <is>
          <t>RECOMMENDATION FOR PAID ACTING APPOINTMENT: MR THUTO NTULUKI- (231100542.7.1)</t>
        </is>
      </c>
      <c r="I62" s="19" t="inlineStr">
        <is>
          <t>GR</t>
        </is>
      </c>
      <c r="J62" s="19" t="inlineStr">
        <is>
          <t>ADHR(19)</t>
        </is>
      </c>
      <c r="K62" s="17" t="n">
        <v>45419</v>
      </c>
      <c r="L62" s="20">
        <f>IF(G62&gt;K62,"",NETWORKDAYS(G62,K62,Holidays!$A$2:$A$15))-1</f>
        <v/>
      </c>
      <c r="M62" s="17" t="n"/>
      <c r="N62" s="21">
        <f>IF(K62&gt;M62,"",NETWORKDAYS(K62,M62,Holidays!$A$2:$A$15))-1</f>
        <v/>
      </c>
      <c r="O62" s="19" t="n"/>
      <c r="P62" s="17" t="n"/>
    </row>
    <row r="63" ht="45" customHeight="1">
      <c r="A63" s="19" t="n"/>
      <c r="B63" s="19" t="inlineStr">
        <is>
          <t>CTT</t>
        </is>
      </c>
      <c r="C63" s="10" t="inlineStr">
        <is>
          <t>DID 6/1/6 IV(27)</t>
        </is>
      </c>
      <c r="D63" s="19" t="inlineStr">
        <is>
          <t>DBWM</t>
        </is>
      </c>
      <c r="E63" s="17" t="n">
        <v>45417</v>
      </c>
      <c r="F63" s="18" t="inlineStr">
        <is>
          <t>6/5/19</t>
        </is>
      </c>
      <c r="G63" s="17" t="n">
        <v>45419</v>
      </c>
      <c r="H63" s="12" t="inlineStr">
        <is>
          <t>A WORKS CONTRACT FOR THE PROPOSED OFFICE BUILDING FOR THE MINISTRY OF FINANCE AND ECONOMIC DEVELOPMENT IN GABORONE</t>
        </is>
      </c>
      <c r="I63" s="19" t="inlineStr">
        <is>
          <t>CTT</t>
        </is>
      </c>
      <c r="J63" s="19" t="inlineStr">
        <is>
          <t>DPS-PW(65)</t>
        </is>
      </c>
      <c r="K63" s="17" t="n">
        <v>45420</v>
      </c>
      <c r="L63" s="20">
        <f>IF(G63&gt;K63,"",NETWORKDAYS(G63,K63,Holidays!$A$2:$A$15))-1</f>
        <v/>
      </c>
      <c r="M63" s="17" t="n"/>
      <c r="N63" s="21">
        <f>IF(K63&gt;M63,"",NETWORKDAYS(K63,M63,Holidays!$A$2:$A$15))-1</f>
        <v/>
      </c>
      <c r="O63" s="19" t="n"/>
      <c r="P63" s="17" t="n"/>
    </row>
    <row r="64" ht="45" customHeight="1">
      <c r="A64" s="19" t="n"/>
      <c r="B64" s="19" t="inlineStr">
        <is>
          <t>CTT</t>
        </is>
      </c>
      <c r="C64" s="10" t="inlineStr">
        <is>
          <t>AGC 3/1/12605 B II(20)</t>
        </is>
      </c>
      <c r="D64" s="19" t="inlineStr">
        <is>
          <t>AGS</t>
        </is>
      </c>
      <c r="E64" s="17" t="n">
        <v>45413</v>
      </c>
      <c r="F64" s="18" t="inlineStr">
        <is>
          <t>6/5/3</t>
        </is>
      </c>
      <c r="G64" s="17" t="n">
        <v>45419</v>
      </c>
      <c r="H64" s="12" t="inlineStr">
        <is>
          <t>ARCTEZ(PTY)LTD VS BIUST AND 2 OTHERS</t>
        </is>
      </c>
      <c r="I64" s="19" t="inlineStr">
        <is>
          <t>CTT</t>
        </is>
      </c>
      <c r="J64" s="19" t="inlineStr">
        <is>
          <t>ASICS(2)</t>
        </is>
      </c>
      <c r="K64" s="17" t="n">
        <v>45420</v>
      </c>
      <c r="L64" s="20">
        <f>IF(G64&gt;K64,"",NETWORKDAYS(G64,K64,Holidays!$A$2:$A$15))-1</f>
        <v/>
      </c>
      <c r="M64" s="17" t="n"/>
      <c r="N64" s="21">
        <f>IF(K64&gt;M64,"",NETWORKDAYS(K64,M64,Holidays!$A$2:$A$15))-1</f>
        <v/>
      </c>
      <c r="O64" s="19" t="n"/>
      <c r="P64" s="17" t="n"/>
    </row>
    <row r="65" ht="30" customHeight="1">
      <c r="A65" s="19" t="n"/>
      <c r="B65" s="19" t="inlineStr">
        <is>
          <t>CTT</t>
        </is>
      </c>
      <c r="C65" s="10" t="inlineStr">
        <is>
          <t>081026400 I(205)</t>
        </is>
      </c>
      <c r="D65" s="19" t="inlineStr">
        <is>
          <t>DOH</t>
        </is>
      </c>
      <c r="E65" s="17" t="n">
        <v>45415</v>
      </c>
      <c r="F65" s="18" t="n"/>
      <c r="G65" s="17" t="n">
        <v>45417</v>
      </c>
      <c r="H65" s="12" t="inlineStr">
        <is>
          <t>RECOMMENDATION FOR EXTENSION OF PAID ACTING APP-BABOLOKI S.RADITHUPA</t>
        </is>
      </c>
      <c r="I65" s="19" t="inlineStr">
        <is>
          <t>CTT</t>
        </is>
      </c>
      <c r="J65" s="19" t="inlineStr">
        <is>
          <t>ADHR()111)</t>
        </is>
      </c>
      <c r="K65" s="17" t="n">
        <v>45419</v>
      </c>
      <c r="L65" s="20">
        <f>IF(G65&gt;K65,"",NETWORKDAYS(G65,K65,Holidays!$A$2:$A$15))-1</f>
        <v/>
      </c>
      <c r="M65" s="17" t="n"/>
      <c r="N65" s="21">
        <f>IF(K65&gt;M65,"",NETWORKDAYS(K65,M65,Holidays!$A$2:$A$15))-1</f>
        <v/>
      </c>
      <c r="O65" s="19" t="n"/>
      <c r="P65" s="17" t="n"/>
    </row>
    <row r="66" ht="30" customHeight="1">
      <c r="A66" s="19" t="n"/>
      <c r="B66" s="19" t="inlineStr">
        <is>
          <t>CTT</t>
        </is>
      </c>
      <c r="C66" s="10" t="inlineStr">
        <is>
          <t>081026400 I(205)</t>
        </is>
      </c>
      <c r="D66" s="19" t="inlineStr">
        <is>
          <t>DOH</t>
        </is>
      </c>
      <c r="E66" s="17" t="n">
        <v>45780</v>
      </c>
      <c r="F66" s="18" t="n"/>
      <c r="G66" s="17" t="n">
        <v>45417</v>
      </c>
      <c r="H66" s="12" t="inlineStr">
        <is>
          <t>RECOMMENDATION FOR EXTENSION OF PAID ACTING APP-BABOLOKI S.RADITHUPA</t>
        </is>
      </c>
      <c r="I66" s="19" t="inlineStr">
        <is>
          <t>CTT</t>
        </is>
      </c>
      <c r="J66" s="19" t="inlineStr">
        <is>
          <t>ADHR(112)</t>
        </is>
      </c>
      <c r="K66" s="17" t="n">
        <v>45419</v>
      </c>
      <c r="L66" s="20">
        <f>IF(G66&gt;K66,"",NETWORKDAYS(G66,K66,Holidays!$A$2:$A$15))-1</f>
        <v/>
      </c>
      <c r="M66" s="17" t="n"/>
      <c r="N66" s="21">
        <f>IF(K66&gt;M66,"",NETWORKDAYS(K66,M66,Holidays!$A$2:$A$15))-1</f>
        <v/>
      </c>
      <c r="O66" s="19" t="n"/>
      <c r="P66" s="17" t="n"/>
    </row>
    <row r="67" ht="30" customHeight="1">
      <c r="A67" s="19" t="n"/>
      <c r="B67" s="19" t="inlineStr">
        <is>
          <t>CTT</t>
        </is>
      </c>
      <c r="C67" s="10" t="inlineStr">
        <is>
          <t>ENT 3/19/7 IX(27)</t>
        </is>
      </c>
      <c r="D67" s="19" t="inlineStr">
        <is>
          <t>MIN OF ENV</t>
        </is>
      </c>
      <c r="E67" s="17" t="n">
        <v>45414</v>
      </c>
      <c r="F67" s="18" t="inlineStr">
        <is>
          <t>6/5/133</t>
        </is>
      </c>
      <c r="G67" s="17" t="n">
        <v>45417</v>
      </c>
      <c r="H67" s="12" t="inlineStr">
        <is>
          <t>REQUEST FOR AN UPDATE ON THE OUTSATNDING AUDIT RECOMMENDATION</t>
        </is>
      </c>
      <c r="I67" s="19" t="inlineStr">
        <is>
          <t>CTT</t>
        </is>
      </c>
      <c r="J67" s="19" t="inlineStr">
        <is>
          <t>DPS-PW(24)</t>
        </is>
      </c>
      <c r="K67" s="17" t="n">
        <v>45422</v>
      </c>
      <c r="L67" s="20">
        <f>IF(G67&gt;K67,"",NETWORKDAYS(G67,K67,Holidays!$A$2:$A$15))-1</f>
        <v/>
      </c>
      <c r="M67" s="17" t="n"/>
      <c r="N67" s="21">
        <f>IF(K67&gt;M67,"",NETWORKDAYS(K67,M67,Holidays!$A$2:$A$15))-1</f>
        <v/>
      </c>
      <c r="O67" s="19" t="n"/>
      <c r="P67" s="17" t="n"/>
    </row>
    <row r="68" ht="45" customHeight="1">
      <c r="A68" s="19" t="n"/>
      <c r="B68" s="19" t="inlineStr">
        <is>
          <t>CTT</t>
        </is>
      </c>
      <c r="C68" s="10" t="inlineStr">
        <is>
          <t>21011/J/DW/240151</t>
        </is>
      </c>
      <c r="D68" s="19" t="inlineStr">
        <is>
          <t>WILLIAM LEE ASSOCIATES</t>
        </is>
      </c>
      <c r="E68" s="17" t="n">
        <v>45417</v>
      </c>
      <c r="F68" s="18" t="n"/>
      <c r="G68" s="17" t="n">
        <v>45417</v>
      </c>
      <c r="H68" s="12" t="inlineStr">
        <is>
          <t>APPLICATION FOR ACCESS ROAD WAYLEAVE FOR PROPOSED TRUCK FILLING STATION ON PLOT 30951 PALAPYE</t>
        </is>
      </c>
      <c r="I68" s="19" t="inlineStr">
        <is>
          <t>CTT</t>
        </is>
      </c>
      <c r="J68" s="19" t="inlineStr">
        <is>
          <t>DPS-PW</t>
        </is>
      </c>
      <c r="K68" s="17" t="n">
        <v>45422</v>
      </c>
      <c r="L68" s="20">
        <f>IF(G68&gt;K68,"",NETWORKDAYS(G68,K68,Holidays!$A$2:$A$15))-1</f>
        <v/>
      </c>
      <c r="M68" s="17" t="n"/>
      <c r="N68" s="21">
        <f>IF(K68&gt;M68,"",NETWORKDAYS(K68,M68,Holidays!$A$2:$A$15))-1</f>
        <v/>
      </c>
      <c r="O68" s="19" t="n"/>
      <c r="P68" s="17" t="n"/>
    </row>
    <row r="69" ht="45" customHeight="1">
      <c r="A69" s="19" t="n"/>
      <c r="B69" s="19" t="inlineStr">
        <is>
          <t>CTT</t>
        </is>
      </c>
      <c r="C69" s="10" t="inlineStr">
        <is>
          <t>BR:GM:004</t>
        </is>
      </c>
      <c r="D69" s="19" t="inlineStr">
        <is>
          <t>RAILWAYS</t>
        </is>
      </c>
      <c r="E69" s="17" t="n">
        <v>45417</v>
      </c>
      <c r="F69" s="18" t="n"/>
      <c r="G69" s="17" t="n">
        <v>45419</v>
      </c>
      <c r="H69" s="12" t="inlineStr">
        <is>
          <t>CONSULTANCY SERVICES TO CONDUCT A BANKABLE FEASIBILITY STUDY FOR THE RAIL LINKS OF MOSETSE-KAZUNGULA AND MMAMABULA-LEPHALALE(ML)</t>
        </is>
      </c>
      <c r="I69" s="19" t="inlineStr">
        <is>
          <t>CTT</t>
        </is>
      </c>
      <c r="J69" s="19" t="inlineStr">
        <is>
          <t>DPS-TL(2)</t>
        </is>
      </c>
      <c r="K69" s="17" t="n">
        <v>45419</v>
      </c>
      <c r="L69" s="20">
        <f>IF(G69&gt;K69,"",NETWORKDAYS(G69,K69,Holidays!$A$2:$A$15))-1</f>
        <v/>
      </c>
      <c r="M69" s="17" t="n"/>
      <c r="N69" s="21">
        <f>IF(K69&gt;M69,"",NETWORKDAYS(K69,M69,Holidays!$A$2:$A$15))-1</f>
        <v/>
      </c>
      <c r="O69" s="19" t="n"/>
      <c r="P69" s="17" t="n"/>
    </row>
    <row r="70" ht="30" customHeight="1">
      <c r="A70" s="19" t="n"/>
      <c r="B70" s="19" t="inlineStr">
        <is>
          <t>CTT</t>
        </is>
      </c>
      <c r="C70" s="10" t="inlineStr">
        <is>
          <t>BR:GM:040</t>
        </is>
      </c>
      <c r="D70" s="19" t="inlineStr">
        <is>
          <t>RAILWAYS</t>
        </is>
      </c>
      <c r="E70" s="17" t="n">
        <v>45411</v>
      </c>
      <c r="F70" s="18" t="n"/>
      <c r="G70" s="17" t="n">
        <v>45419</v>
      </c>
      <c r="H70" s="12" t="inlineStr">
        <is>
          <t>ESTABLISHMENT OF GOVERNANCE STRUCTURE FOR THE MOSETSE-LIVINGSTONE RAILWAY LINE</t>
        </is>
      </c>
      <c r="I70" s="19" t="inlineStr">
        <is>
          <t>CTT</t>
        </is>
      </c>
      <c r="J70" s="19" t="inlineStr">
        <is>
          <t>PS(62)</t>
        </is>
      </c>
      <c r="K70" s="17" t="n">
        <v>45419</v>
      </c>
      <c r="L70" s="20">
        <f>IF(G70&gt;K70,"",NETWORKDAYS(G70,K70,Holidays!$A$2:$A$15))-1</f>
        <v/>
      </c>
      <c r="M70" s="17" t="n"/>
      <c r="N70" s="21">
        <f>IF(K70&gt;M70,"",NETWORKDAYS(K70,M70,Holidays!$A$2:$A$15))-1</f>
        <v/>
      </c>
      <c r="O70" s="19" t="n"/>
      <c r="P70" s="17" t="n"/>
    </row>
    <row r="71" ht="30" customHeight="1">
      <c r="A71" s="19" t="n"/>
      <c r="B71" s="19" t="inlineStr">
        <is>
          <t>CTT</t>
        </is>
      </c>
      <c r="C71" s="10" t="inlineStr">
        <is>
          <t>FDP 6/1/30 III(6)</t>
        </is>
      </c>
      <c r="D71" s="19" t="inlineStr">
        <is>
          <t>FINANCE</t>
        </is>
      </c>
      <c r="E71" s="17" t="n">
        <v>45415</v>
      </c>
      <c r="F71" s="18" t="n"/>
      <c r="G71" s="17" t="n">
        <v>45419</v>
      </c>
      <c r="H71" s="12" t="inlineStr">
        <is>
          <t>APPLICATION FOR ADVANCE AGAINST GRATUITY I.R.O MR.SAMUEL MOIPOLAI</t>
        </is>
      </c>
      <c r="I71" s="19" t="inlineStr">
        <is>
          <t>CTT</t>
        </is>
      </c>
      <c r="J71" s="19" t="inlineStr">
        <is>
          <t>SMCS(24)</t>
        </is>
      </c>
      <c r="K71" s="17" t="n">
        <v>45419</v>
      </c>
      <c r="L71" s="20">
        <f>IF(G71&gt;K71,"",NETWORKDAYS(G71,K71,Holidays!$A$2:$A$15))-1</f>
        <v/>
      </c>
      <c r="M71" s="17" t="n"/>
      <c r="N71" s="21">
        <f>IF(K71&gt;M71,"",NETWORKDAYS(K71,M71,Holidays!$A$2:$A$15))-1</f>
        <v/>
      </c>
      <c r="O71" s="19" t="n"/>
      <c r="P71" s="17" t="n"/>
    </row>
    <row r="72" ht="30" customHeight="1">
      <c r="A72" s="19" t="n"/>
      <c r="B72" s="19" t="inlineStr">
        <is>
          <t>CTT</t>
        </is>
      </c>
      <c r="C72" s="10" t="inlineStr">
        <is>
          <t>DIT/C PF 653 728 709 I(2)</t>
        </is>
      </c>
      <c r="D72" s="19" t="inlineStr">
        <is>
          <t>DIT</t>
        </is>
      </c>
      <c r="E72" s="17" t="n">
        <v>45417</v>
      </c>
      <c r="F72" s="18" t="n"/>
      <c r="G72" s="17" t="n">
        <v>45420</v>
      </c>
      <c r="H72" s="12" t="inlineStr">
        <is>
          <t>NEGLIGENCE OF DUTY-FLORENCE CHIWOCHA</t>
        </is>
      </c>
      <c r="I72" s="19" t="inlineStr">
        <is>
          <t>CTT</t>
        </is>
      </c>
      <c r="J72" s="19" t="inlineStr">
        <is>
          <t>ITM(34)</t>
        </is>
      </c>
      <c r="K72" s="17" t="n">
        <v>45427</v>
      </c>
      <c r="L72" s="20">
        <f>IF(G72&gt;K72,"",NETWORKDAYS(G72,K72,Holidays!$A$2:$A$15))-1</f>
        <v/>
      </c>
      <c r="M72" s="17" t="n"/>
      <c r="N72" s="21">
        <f>IF(K72&gt;M72,"",NETWORKDAYS(K72,M72,Holidays!$A$2:$A$15))-1</f>
        <v/>
      </c>
      <c r="O72" s="19" t="n"/>
      <c r="P72" s="17" t="n"/>
    </row>
    <row r="73" ht="45" customHeight="1">
      <c r="A73" s="19" t="n"/>
      <c r="B73" s="19" t="inlineStr">
        <is>
          <t>TM</t>
        </is>
      </c>
      <c r="C73" s="10" t="inlineStr">
        <is>
          <t>OMB-MN-MA-000008-2023</t>
        </is>
      </c>
      <c r="D73" s="19" t="inlineStr">
        <is>
          <t>OMBUDS</t>
        </is>
      </c>
      <c r="E73" s="17" t="n">
        <v>45414</v>
      </c>
      <c r="F73" s="18" t="inlineStr">
        <is>
          <t>7804</t>
        </is>
      </c>
      <c r="G73" s="17" t="n">
        <v>45419</v>
      </c>
      <c r="H73" s="12" t="inlineStr">
        <is>
          <t>RE:COMPLAINT BY F. SERAPELANE &amp;D. KELEPILE</t>
        </is>
      </c>
      <c r="I73" s="19" t="inlineStr">
        <is>
          <t>TM</t>
        </is>
      </c>
      <c r="J73" s="19" t="inlineStr">
        <is>
          <t>DMIRT(46)</t>
        </is>
      </c>
      <c r="K73" s="17" t="n">
        <v>45419</v>
      </c>
      <c r="L73" s="20">
        <f>IF(G73&gt;K73,"",NETWORKDAYS(G73,K73,Holidays!$A$2:$A$15))-1</f>
        <v/>
      </c>
      <c r="M73" s="17" t="n"/>
      <c r="N73" s="21">
        <f>IF(K73&gt;M73,"",NETWORKDAYS(K73,M73,Holidays!$A$2:$A$15))-1</f>
        <v/>
      </c>
      <c r="O73" s="19" t="n"/>
      <c r="P73" s="17" t="n"/>
    </row>
    <row r="74" ht="60" customHeight="1">
      <c r="A74" s="19" t="n"/>
      <c r="B74" s="19" t="inlineStr">
        <is>
          <t>CTT</t>
        </is>
      </c>
      <c r="C74" s="10" t="inlineStr">
        <is>
          <t>OMB MN-NA-MA-00384-2023 I(12)</t>
        </is>
      </c>
      <c r="D74" s="19" t="inlineStr">
        <is>
          <t>OMBUDS</t>
        </is>
      </c>
      <c r="E74" s="17" t="n">
        <v>45411</v>
      </c>
      <c r="F74" s="18" t="inlineStr">
        <is>
          <t>4/5/1 V</t>
        </is>
      </c>
      <c r="G74" s="17" t="n">
        <v>45419</v>
      </c>
      <c r="H74" s="12" t="inlineStr">
        <is>
          <t>COMPLAINT BY NORTH WEST DISTRICT COUNCIL PROCUREMENT ASSISTANTS</t>
        </is>
      </c>
      <c r="I74" s="19" t="inlineStr">
        <is>
          <t>CTT</t>
        </is>
      </c>
      <c r="J74" s="19" t="inlineStr">
        <is>
          <t>DMER&amp;T(16)</t>
        </is>
      </c>
      <c r="K74" s="17" t="n">
        <v>45419</v>
      </c>
      <c r="L74" s="20">
        <f>IF(G74&gt;K74,"",NETWORKDAYS(G74,K74,Holidays!$A$2:$A$15))-1</f>
        <v/>
      </c>
      <c r="M74" s="17" t="n"/>
      <c r="N74" s="21">
        <f>IF(K74&gt;M74,"",NETWORKDAYS(K74,M74,Holidays!$A$2:$A$15))-1</f>
        <v/>
      </c>
      <c r="O74" s="19" t="n"/>
      <c r="P74" s="17" t="n"/>
    </row>
    <row r="75">
      <c r="A75" s="19" t="n"/>
      <c r="B75" s="19" t="inlineStr">
        <is>
          <t>CTT</t>
        </is>
      </c>
      <c r="C75" s="10" t="inlineStr">
        <is>
          <t>CS</t>
        </is>
      </c>
      <c r="D75" s="19" t="inlineStr">
        <is>
          <t>CS</t>
        </is>
      </c>
      <c r="E75" s="17" t="n">
        <v>45417</v>
      </c>
      <c r="F75" s="18" t="inlineStr">
        <is>
          <t>1/18/2 II</t>
        </is>
      </c>
      <c r="G75" s="17" t="n">
        <v>45419</v>
      </c>
      <c r="H75" s="12" t="inlineStr">
        <is>
          <t>DISPOSAL OF OFFICIAL ELECTRONIC GADGETS</t>
        </is>
      </c>
      <c r="I75" s="19" t="inlineStr">
        <is>
          <t>CTT</t>
        </is>
      </c>
      <c r="J75" s="19" t="inlineStr">
        <is>
          <t>AG.PMP(15)</t>
        </is>
      </c>
      <c r="K75" s="17" t="n">
        <v>45419</v>
      </c>
      <c r="L75" s="20">
        <f>IF(G75&gt;K75,"",NETWORKDAYS(G75,K75,Holidays!$A$2:$A$15))-1</f>
        <v/>
      </c>
      <c r="M75" s="17" t="n"/>
      <c r="N75" s="21">
        <f>IF(K75&gt;M75,"",NETWORKDAYS(K75,M75,Holidays!$A$2:$A$15))-1</f>
        <v/>
      </c>
      <c r="O75" s="19" t="n"/>
      <c r="P75" s="17" t="n"/>
    </row>
    <row r="76" ht="60" customHeight="1">
      <c r="A76" s="19" t="n"/>
      <c r="B76" s="19" t="inlineStr">
        <is>
          <t>CTT</t>
        </is>
      </c>
      <c r="C76" s="10" t="inlineStr">
        <is>
          <t>RD 6/4/7 XVI(36)</t>
        </is>
      </c>
      <c r="D76" s="19" t="inlineStr">
        <is>
          <t>ROADS</t>
        </is>
      </c>
      <c r="E76" s="17" t="n">
        <v>45419</v>
      </c>
      <c r="F76" s="18" t="inlineStr">
        <is>
          <t>6/5/99</t>
        </is>
      </c>
      <c r="G76" s="17" t="n">
        <v>45419</v>
      </c>
      <c r="H76" s="12" t="inlineStr">
        <is>
          <t>AMICABLE SETTLEMENT OF COST CLAIM-THREE SEPARATED INTERSECTION AT THE INTERSECTIONS OF KT MOSETSE DRIVE WITH LOBATSE ROAD,WILLIE SEBONI ROAD AND KUDUMATSE</t>
        </is>
      </c>
      <c r="I76" s="19" t="inlineStr">
        <is>
          <t>CTT</t>
        </is>
      </c>
      <c r="J76" s="19" t="inlineStr">
        <is>
          <t>DPS-PW(23)</t>
        </is>
      </c>
      <c r="K76" s="17" t="n">
        <v>45419</v>
      </c>
      <c r="L76" s="20">
        <f>IF(G76&gt;K76,"",NETWORKDAYS(G76,K76,Holidays!$A$2:$A$15))-1</f>
        <v/>
      </c>
      <c r="M76" s="17" t="n"/>
      <c r="N76" s="21">
        <f>IF(K76&gt;M76,"",NETWORKDAYS(K76,M76,Holidays!$A$2:$A$15))-1</f>
        <v/>
      </c>
      <c r="O76" s="19" t="n"/>
      <c r="P76" s="17" t="n"/>
    </row>
    <row r="77" ht="45" customHeight="1">
      <c r="A77" s="19" t="n"/>
      <c r="B77" s="19" t="inlineStr">
        <is>
          <t>CTT</t>
        </is>
      </c>
      <c r="C77" s="10" t="inlineStr">
        <is>
          <t>KBPO 8/1/2024(2269)</t>
        </is>
      </c>
      <c r="D77" s="19" t="inlineStr">
        <is>
          <t>RDA</t>
        </is>
      </c>
      <c r="E77" s="17" t="n">
        <v>45415</v>
      </c>
      <c r="F77" s="18" t="inlineStr">
        <is>
          <t>6/5/53</t>
        </is>
      </c>
      <c r="G77" s="17" t="n">
        <v>45419</v>
      </c>
      <c r="H77" s="12" t="inlineStr">
        <is>
          <t>INVITATION TO THE 58TH JOINT STEERING COMMITTEE &amp; JOINT MINISTERIAL COMMITTEE MEETINGS</t>
        </is>
      </c>
      <c r="I77" s="19" t="inlineStr">
        <is>
          <t>CTT</t>
        </is>
      </c>
      <c r="J77" s="19" t="inlineStr">
        <is>
          <t>DPS-PW(29)</t>
        </is>
      </c>
      <c r="K77" s="17" t="n">
        <v>45419</v>
      </c>
      <c r="L77" s="20">
        <f>IF(G77&gt;K77,"",NETWORKDAYS(G77,K77,Holidays!$A$2:$A$15))-1</f>
        <v/>
      </c>
      <c r="M77" s="17" t="n"/>
      <c r="N77" s="21">
        <f>IF(K77&gt;M77,"",NETWORKDAYS(K77,M77,Holidays!$A$2:$A$15))-1</f>
        <v/>
      </c>
      <c r="O77" s="19" t="n"/>
      <c r="P77" s="17" t="n"/>
    </row>
    <row r="78" ht="45" customHeight="1">
      <c r="A78" s="19" t="n"/>
      <c r="B78" s="19" t="inlineStr">
        <is>
          <t>CTT</t>
        </is>
      </c>
      <c r="C78" s="10" t="inlineStr">
        <is>
          <t>KBPO 8/1/2024(2269)</t>
        </is>
      </c>
      <c r="D78" s="19" t="inlineStr">
        <is>
          <t>RDA</t>
        </is>
      </c>
      <c r="E78" s="17" t="n">
        <v>45419</v>
      </c>
      <c r="F78" s="18" t="inlineStr">
        <is>
          <t>6/5/53</t>
        </is>
      </c>
      <c r="G78" s="17" t="n">
        <v>45419</v>
      </c>
      <c r="H78" s="12" t="inlineStr">
        <is>
          <t>INVITATION TO THE 58TH JOINT STEERING COMMITTEE &amp; JOINT MINISTERIAL COMMITTEE MEETINGS</t>
        </is>
      </c>
      <c r="I78" s="19" t="inlineStr">
        <is>
          <t>CTT</t>
        </is>
      </c>
      <c r="J78" s="19" t="inlineStr">
        <is>
          <t>DPS-PW(30)</t>
        </is>
      </c>
      <c r="K78" s="17" t="n">
        <v>45419</v>
      </c>
      <c r="L78" s="20">
        <f>IF(G78&gt;K78,"",NETWORKDAYS(G78,K78,Holidays!$A$2:$A$15))-1</f>
        <v/>
      </c>
      <c r="M78" s="17" t="n"/>
      <c r="N78" s="21">
        <f>IF(K78&gt;M78,"",NETWORKDAYS(K78,M78,Holidays!$A$2:$A$15))-1</f>
        <v/>
      </c>
      <c r="O78" s="19" t="n"/>
      <c r="P78" s="17" t="n"/>
    </row>
    <row r="79" ht="30" customHeight="1">
      <c r="A79" s="19" t="n"/>
      <c r="B79" s="19" t="inlineStr">
        <is>
          <t>CTT</t>
        </is>
      </c>
      <c r="C79" s="10" t="inlineStr">
        <is>
          <t>ENT 1/12/18 VIII(23)</t>
        </is>
      </c>
      <c r="D79" s="19" t="inlineStr">
        <is>
          <t>MIN ENV</t>
        </is>
      </c>
      <c r="E79" s="17" t="n">
        <v>45417</v>
      </c>
      <c r="F79" s="18" t="inlineStr">
        <is>
          <t>6/5/154</t>
        </is>
      </c>
      <c r="G79" s="17" t="n">
        <v>45419</v>
      </c>
      <c r="H79" s="12" t="inlineStr">
        <is>
          <t>ESTABLISHMENT OF GOVERNANCE STRUCTURE FOR THE MOSETSE-LIVINGSTONE RAILWAY LINE</t>
        </is>
      </c>
      <c r="I79" s="19" t="inlineStr">
        <is>
          <t>CTT</t>
        </is>
      </c>
      <c r="J79" s="19" t="inlineStr">
        <is>
          <t>PS(63)</t>
        </is>
      </c>
      <c r="K79" s="17" t="n">
        <v>45419</v>
      </c>
      <c r="L79" s="20">
        <f>IF(G79&gt;K79,"",NETWORKDAYS(G79,K79,Holidays!$A$2:$A$15))-1</f>
        <v/>
      </c>
      <c r="M79" s="17" t="n"/>
      <c r="N79" s="21">
        <f>IF(K79&gt;M79,"",NETWORKDAYS(K79,M79,Holidays!$A$2:$A$15))-1</f>
        <v/>
      </c>
      <c r="O79" s="19" t="n"/>
      <c r="P79" s="17" t="n"/>
    </row>
    <row r="80">
      <c r="A80" s="19" t="n"/>
      <c r="B80" s="19" t="inlineStr">
        <is>
          <t>CTT</t>
        </is>
      </c>
      <c r="C80" s="10" t="n"/>
      <c r="D80" s="19" t="inlineStr">
        <is>
          <t>VAN VUUREN GROUP</t>
        </is>
      </c>
      <c r="E80" s="17" t="n">
        <v>45401</v>
      </c>
      <c r="F80" s="18" t="n"/>
      <c r="G80" s="17" t="n">
        <v>45419</v>
      </c>
      <c r="H80" s="12" t="inlineStr">
        <is>
          <t>MARTINS DRIFT BORDER POST-DEVELOPMENT</t>
        </is>
      </c>
      <c r="I80" s="19" t="inlineStr">
        <is>
          <t>CTT</t>
        </is>
      </c>
      <c r="J80" s="19" t="n"/>
      <c r="K80" s="17" t="n"/>
      <c r="L80" s="20">
        <f>IF(G80&gt;K80,"",NETWORKDAYS(G80,K80,Holidays!$A$2:$A$15))-1</f>
        <v/>
      </c>
      <c r="M80" s="17" t="n"/>
      <c r="N80" s="21">
        <f>IF(K80&gt;M80,"",NETWORKDAYS(K80,M80,Holidays!$A$2:$A$15))-1</f>
        <v/>
      </c>
      <c r="O80" s="19" t="n"/>
      <c r="P80" s="17" t="n"/>
    </row>
    <row r="81" ht="45" customHeight="1">
      <c r="A81" s="19" t="n"/>
      <c r="B81" s="19" t="inlineStr">
        <is>
          <t>CTT</t>
        </is>
      </c>
      <c r="C81" s="10" t="inlineStr">
        <is>
          <t>NPCC 508 821 315 III(20)</t>
        </is>
      </c>
      <c r="D81" s="19" t="inlineStr">
        <is>
          <t>NPC</t>
        </is>
      </c>
      <c r="E81" s="17" t="n">
        <v>45417</v>
      </c>
      <c r="F81" s="18" t="n"/>
      <c r="G81" s="17" t="n">
        <v>45419</v>
      </c>
      <c r="H81" s="12" t="inlineStr">
        <is>
          <t>REDEPLOYMENT0IDAH MOLEFE</t>
        </is>
      </c>
      <c r="I81" s="19" t="inlineStr">
        <is>
          <t>CTT</t>
        </is>
      </c>
      <c r="J81" s="19" t="inlineStr">
        <is>
          <t>SMCS(11)</t>
        </is>
      </c>
      <c r="K81" s="17" t="n">
        <v>45420</v>
      </c>
      <c r="L81" s="20">
        <f>IF(G81&gt;K81,"",NETWORKDAYS(G81,K81,Holidays!$A$2:$A$15))-1</f>
        <v/>
      </c>
      <c r="M81" s="17" t="n"/>
      <c r="N81" s="21">
        <f>IF(K81&gt;M81,"",NETWORKDAYS(K81,M81,Holidays!$A$2:$A$15))-1</f>
        <v/>
      </c>
      <c r="O81" s="19" t="n"/>
      <c r="P81" s="17" t="n"/>
    </row>
    <row r="82">
      <c r="A82" s="19" t="n"/>
      <c r="B82" s="19" t="inlineStr">
        <is>
          <t>CTT</t>
        </is>
      </c>
      <c r="C82" s="10" t="inlineStr">
        <is>
          <t>146/05/2024</t>
        </is>
      </c>
      <c r="D82" s="19" t="inlineStr">
        <is>
          <t>PPT</t>
        </is>
      </c>
      <c r="E82" s="17" t="n">
        <v>45419</v>
      </c>
      <c r="F82" s="18" t="inlineStr">
        <is>
          <t>5/1/5</t>
        </is>
      </c>
      <c r="G82" s="17" t="n">
        <v>45420</v>
      </c>
      <c r="H82" s="12" t="inlineStr">
        <is>
          <t>NOTICE OF DATE OF HEARING</t>
        </is>
      </c>
      <c r="I82" s="19" t="inlineStr">
        <is>
          <t>CTT</t>
        </is>
      </c>
      <c r="J82" s="19" t="inlineStr">
        <is>
          <t>DPO(33)</t>
        </is>
      </c>
      <c r="K82" s="17" t="n">
        <v>45420</v>
      </c>
      <c r="L82" s="20">
        <f>IF(G82&gt;K82,"",NETWORKDAYS(G82,K82,Holidays!$A$2:$A$15))-1</f>
        <v/>
      </c>
      <c r="M82" s="17" t="n"/>
      <c r="N82" s="21">
        <f>IF(K82&gt;M82,"",NETWORKDAYS(K82,M82,Holidays!$A$2:$A$15))-1</f>
        <v/>
      </c>
      <c r="O82" s="19" t="n"/>
      <c r="P82" s="17" t="n"/>
    </row>
    <row r="83">
      <c r="A83" s="19" t="n"/>
      <c r="B83" s="19" t="inlineStr">
        <is>
          <t>CTT</t>
        </is>
      </c>
      <c r="C83" s="10" t="inlineStr">
        <is>
          <t>KT/PRJ/24</t>
        </is>
      </c>
      <c r="D83" s="19" t="inlineStr">
        <is>
          <t>KNOS-TECH</t>
        </is>
      </c>
      <c r="E83" s="17" t="n">
        <v>45420</v>
      </c>
      <c r="F83" s="18" t="inlineStr">
        <is>
          <t>6/5/70</t>
        </is>
      </c>
      <c r="G83" s="17" t="n">
        <v>45420</v>
      </c>
      <c r="H83" s="12" t="inlineStr">
        <is>
          <t>WAYLEAVE APPLICATION</t>
        </is>
      </c>
      <c r="I83" s="19" t="inlineStr">
        <is>
          <t>CTT</t>
        </is>
      </c>
      <c r="J83" s="19" t="inlineStr">
        <is>
          <t>DPS-PW(86)</t>
        </is>
      </c>
      <c r="K83" s="17" t="n">
        <v>45422</v>
      </c>
      <c r="L83" s="20">
        <f>IF(G83&gt;K83,"",NETWORKDAYS(G83,K83,Holidays!$A$2:$A$15))-1</f>
        <v/>
      </c>
      <c r="M83" s="17" t="n"/>
      <c r="N83" s="21">
        <f>IF(K83&gt;M83,"",NETWORKDAYS(K83,M83,Holidays!$A$2:$A$15))-1</f>
        <v/>
      </c>
      <c r="O83" s="19" t="n"/>
      <c r="P83" s="17" t="n"/>
    </row>
    <row r="84" ht="30" customHeight="1">
      <c r="A84" s="19" t="n"/>
      <c r="B84" s="19" t="inlineStr">
        <is>
          <t>CTT</t>
        </is>
      </c>
      <c r="C84" s="10" t="inlineStr">
        <is>
          <t>MCKT 3/4/2 (1)</t>
        </is>
      </c>
      <c r="D84" s="19" t="inlineStr">
        <is>
          <t>MCKT</t>
        </is>
      </c>
      <c r="E84" s="17" t="n">
        <v>45417</v>
      </c>
      <c r="F84" s="18" t="inlineStr">
        <is>
          <t>6/5/68</t>
        </is>
      </c>
      <c r="G84" s="17" t="n">
        <v>45420</v>
      </c>
      <c r="H84" s="12" t="inlineStr">
        <is>
          <t>REQUEST FOR SET OFF FROM RETENTION MONIES:ELSAMEX ITNL JVCA</t>
        </is>
      </c>
      <c r="I84" s="19" t="inlineStr">
        <is>
          <t>CTT</t>
        </is>
      </c>
      <c r="J84" s="19" t="inlineStr">
        <is>
          <t>ASICS(15)</t>
        </is>
      </c>
      <c r="K84" s="17" t="n">
        <v>45422</v>
      </c>
      <c r="L84" s="20">
        <f>IF(G84&gt;K84,"",NETWORKDAYS(G84,K84,Holidays!$A$2:$A$15))-1</f>
        <v/>
      </c>
      <c r="M84" s="17" t="n"/>
      <c r="N84" s="21">
        <f>IF(K84&gt;M84,"",NETWORKDAYS(K84,M84,Holidays!$A$2:$A$15))-1</f>
        <v/>
      </c>
      <c r="O84" s="19" t="n"/>
      <c r="P84" s="17" t="n"/>
    </row>
    <row r="85" ht="30" customHeight="1">
      <c r="A85" s="19" t="n"/>
      <c r="B85" s="19" t="inlineStr">
        <is>
          <t>CTT</t>
        </is>
      </c>
      <c r="C85" s="10" t="n"/>
      <c r="D85" s="19" t="inlineStr">
        <is>
          <t>RANTAO</t>
        </is>
      </c>
      <c r="E85" s="17" t="n">
        <v>45419</v>
      </c>
      <c r="F85" s="18" t="inlineStr">
        <is>
          <t>6/5/71</t>
        </is>
      </c>
      <c r="G85" s="17" t="n">
        <v>45420</v>
      </c>
      <c r="H85" s="12" t="inlineStr">
        <is>
          <t>DRY GRADING AND SPOT IMPROVEMENT OF GHANZI-GROOTLAAGTE 86KM</t>
        </is>
      </c>
      <c r="I85" s="19" t="inlineStr">
        <is>
          <t>CTT</t>
        </is>
      </c>
      <c r="J85" s="19" t="inlineStr">
        <is>
          <t>DPS-PW(19)</t>
        </is>
      </c>
      <c r="K85" s="17" t="n">
        <v>45785</v>
      </c>
      <c r="L85" s="20">
        <f>IF(G85&gt;K85,"",NETWORKDAYS(G85,K85,Holidays!$A$2:$A$15))-1</f>
        <v/>
      </c>
      <c r="M85" s="17" t="n"/>
      <c r="N85" s="21">
        <f>IF(K85&gt;M85,"",NETWORKDAYS(K85,M85,Holidays!$A$2:$A$15))-1</f>
        <v/>
      </c>
      <c r="O85" s="19" t="n"/>
      <c r="P85" s="17" t="n"/>
    </row>
    <row r="86" ht="30" customHeight="1">
      <c r="A86" s="19" t="n"/>
      <c r="B86" s="19" t="inlineStr">
        <is>
          <t>CTT</t>
        </is>
      </c>
      <c r="C86" s="10" t="inlineStr">
        <is>
          <t>MoF 1/12/19 VOL.II</t>
        </is>
      </c>
      <c r="D86" s="19" t="inlineStr">
        <is>
          <t>MOF</t>
        </is>
      </c>
      <c r="E86" s="17" t="n">
        <v>45415</v>
      </c>
      <c r="F86" s="18" t="inlineStr">
        <is>
          <t>6/5/24</t>
        </is>
      </c>
      <c r="G86" s="17" t="n">
        <v>45420</v>
      </c>
      <c r="H86" s="12" t="inlineStr">
        <is>
          <t>ESTABLISHMENT OF GOVERNANCE STRUCTURE FOR THE MOSETSE-LIVINGSTONE RAILWAY LINE</t>
        </is>
      </c>
      <c r="I86" s="19" t="inlineStr">
        <is>
          <t>CTT</t>
        </is>
      </c>
      <c r="J86" s="19" t="inlineStr">
        <is>
          <t>PS(64)</t>
        </is>
      </c>
      <c r="K86" s="17" t="n">
        <v>45420</v>
      </c>
      <c r="L86" s="20">
        <f>IF(G86&gt;K86,"",NETWORKDAYS(G86,K86,Holidays!$A$2:$A$15))-1</f>
        <v/>
      </c>
      <c r="M86" s="17" t="n"/>
      <c r="N86" s="21">
        <f>IF(K86&gt;M86,"",NETWORKDAYS(K86,M86,Holidays!$A$2:$A$15))-1</f>
        <v/>
      </c>
      <c r="O86" s="19" t="n"/>
      <c r="P86" s="17" t="n"/>
    </row>
    <row r="87" ht="30" customHeight="1">
      <c r="A87" s="19" t="n"/>
      <c r="B87" s="19" t="inlineStr">
        <is>
          <t>CTT</t>
        </is>
      </c>
      <c r="C87" s="10" t="inlineStr">
        <is>
          <t>RD 7/11/63 I(3)</t>
        </is>
      </c>
      <c r="D87" s="19" t="inlineStr">
        <is>
          <t>ROADS</t>
        </is>
      </c>
      <c r="E87" s="17" t="n">
        <v>45419</v>
      </c>
      <c r="F87" s="18" t="inlineStr">
        <is>
          <t>6/5/118</t>
        </is>
      </c>
      <c r="G87" s="17" t="n">
        <v>45420</v>
      </c>
      <c r="H87" s="12" t="inlineStr">
        <is>
          <t>SUBMISSION OF PROJECT INFORMATION FOR PURPOSES OF WAIVER ON ENVIRONMENT CLEARANCE</t>
        </is>
      </c>
      <c r="I87" s="19" t="inlineStr">
        <is>
          <t>CTT</t>
        </is>
      </c>
      <c r="J87" s="19" t="inlineStr">
        <is>
          <t>PS(15)</t>
        </is>
      </c>
      <c r="K87" s="17" t="n">
        <v>45420</v>
      </c>
      <c r="L87" s="20">
        <f>IF(G87&gt;K87,"",NETWORKDAYS(G87,K87,Holidays!$A$2:$A$15))-1</f>
        <v/>
      </c>
      <c r="M87" s="17" t="n"/>
      <c r="N87" s="21">
        <f>IF(K87&gt;M87,"",NETWORKDAYS(K87,M87,Holidays!$A$2:$A$15))-1</f>
        <v/>
      </c>
      <c r="O87" s="19" t="n"/>
      <c r="P87" s="17" t="n"/>
    </row>
    <row r="88" ht="45" customHeight="1">
      <c r="A88" s="19" t="n"/>
      <c r="B88" s="19" t="inlineStr">
        <is>
          <t>CTT</t>
        </is>
      </c>
      <c r="C88" s="10" t="inlineStr">
        <is>
          <t>DID 6/13/4 I(9)</t>
        </is>
      </c>
      <c r="D88" s="19" t="inlineStr">
        <is>
          <t>DBWM</t>
        </is>
      </c>
      <c r="E88" s="17" t="n">
        <v>45419</v>
      </c>
      <c r="F88" s="18" t="inlineStr">
        <is>
          <t>6/5/108 TEMP</t>
        </is>
      </c>
      <c r="G88" s="17" t="n">
        <v>45420</v>
      </c>
      <c r="H88" s="12" t="inlineStr">
        <is>
          <t>LETTER OF AUTHOURITY-ZHONG GAN ENGINEERING AND CONSTRUCTION(BOTSWANA)(PTY) LTD V ATTORNEY GENERAL</t>
        </is>
      </c>
      <c r="I88" s="19" t="inlineStr">
        <is>
          <t>CTT</t>
        </is>
      </c>
      <c r="J88" s="19" t="inlineStr">
        <is>
          <t>ASICS(3)</t>
        </is>
      </c>
      <c r="K88" s="17" t="n">
        <v>45422</v>
      </c>
      <c r="L88" s="20">
        <f>IF(G88&gt;K88,"",NETWORKDAYS(G88,K88,Holidays!$A$2:$A$15))-1</f>
        <v/>
      </c>
      <c r="M88" s="17" t="n"/>
      <c r="N88" s="21">
        <f>IF(K88&gt;M88,"",NETWORKDAYS(K88,M88,Holidays!$A$2:$A$15))-1</f>
        <v/>
      </c>
      <c r="O88" s="19" t="n"/>
      <c r="P88" s="17" t="n"/>
    </row>
    <row r="89" ht="45" customHeight="1">
      <c r="A89" s="19" t="n"/>
      <c r="B89" s="19" t="inlineStr">
        <is>
          <t>GR</t>
        </is>
      </c>
      <c r="C89" s="10" t="inlineStr">
        <is>
          <t>GFM/C/PF 3055119071(54)</t>
        </is>
      </c>
      <c r="D89" s="19" t="inlineStr">
        <is>
          <t>GFM</t>
        </is>
      </c>
      <c r="E89" s="17" t="n">
        <v>45417</v>
      </c>
      <c r="F89" s="18" t="n">
        <v>3055</v>
      </c>
      <c r="G89" s="17" t="n">
        <v>45417</v>
      </c>
      <c r="H89" s="12" t="inlineStr">
        <is>
          <t>SUBMISSION FO TERMINAL BENEFITS IN RESPECT OF TAKOBANA LETSHOLA</t>
        </is>
      </c>
      <c r="I89" s="19" t="inlineStr">
        <is>
          <t>GR</t>
        </is>
      </c>
      <c r="J89" s="19" t="inlineStr">
        <is>
          <t>C&amp;B(3)</t>
        </is>
      </c>
      <c r="K89" s="17" t="n">
        <v>45419</v>
      </c>
      <c r="L89" s="20">
        <f>IF(G89&gt;K89,"",NETWORKDAYS(G89,K89,Holidays!$A$2:$A$15))-1</f>
        <v/>
      </c>
      <c r="M89" s="17" t="n"/>
      <c r="N89" s="21">
        <f>IF(K89&gt;M89,"",NETWORKDAYS(K89,M89,Holidays!$A$2:$A$15))-1</f>
        <v/>
      </c>
      <c r="O89" s="19" t="n"/>
      <c r="P89" s="17" t="n"/>
    </row>
    <row r="90" ht="45" customHeight="1">
      <c r="A90" s="19" t="n"/>
      <c r="B90" s="19" t="inlineStr">
        <is>
          <t>GR</t>
        </is>
      </c>
      <c r="C90" s="10" t="inlineStr">
        <is>
          <t>GFM/C/PF 919114614 I (59)</t>
        </is>
      </c>
      <c r="D90" s="19" t="inlineStr">
        <is>
          <t>GFM</t>
        </is>
      </c>
      <c r="E90" s="17" t="n">
        <v>45408</v>
      </c>
      <c r="F90" s="18" t="inlineStr">
        <is>
          <t>9919</t>
        </is>
      </c>
      <c r="G90" s="17" t="n">
        <v>45417</v>
      </c>
      <c r="H90" s="12" t="inlineStr">
        <is>
          <t>RECOMMENDATION FOR PAID ACTING APPOINTMENT: MR TUMELO A. PITSONG (231100340.2.1)</t>
        </is>
      </c>
      <c r="I90" s="19" t="inlineStr">
        <is>
          <t>GR</t>
        </is>
      </c>
      <c r="J90" s="19" t="inlineStr">
        <is>
          <t>ADHR(9)</t>
        </is>
      </c>
      <c r="K90" s="17" t="n">
        <v>45419</v>
      </c>
      <c r="L90" s="20">
        <f>IF(G90&gt;K90,"",NETWORKDAYS(G90,K90,Holidays!$A$2:$A$15))-1</f>
        <v/>
      </c>
      <c r="M90" s="17" t="n"/>
      <c r="N90" s="21">
        <f>IF(K90&gt;M90,"",NETWORKDAYS(K90,M90,Holidays!$A$2:$A$15))-1</f>
        <v/>
      </c>
      <c r="O90" s="19" t="n"/>
      <c r="P90" s="17" t="n"/>
    </row>
    <row r="91" ht="45" customHeight="1">
      <c r="A91" s="19" t="n"/>
      <c r="B91" s="19" t="inlineStr">
        <is>
          <t>GR</t>
        </is>
      </c>
      <c r="C91" s="10" t="inlineStr">
        <is>
          <t>GFM/O/PF 914 711 205 I(29)</t>
        </is>
      </c>
      <c r="D91" s="19" t="inlineStr">
        <is>
          <t>GFM</t>
        </is>
      </c>
      <c r="E91" s="17" t="n">
        <v>45411</v>
      </c>
      <c r="F91" s="18" t="inlineStr">
        <is>
          <t>9147</t>
        </is>
      </c>
      <c r="G91" s="17" t="n">
        <v>45411</v>
      </c>
      <c r="H91" s="12" t="inlineStr">
        <is>
          <t>RETIREMENT FROM PUBLIC SERVICE- MPHO D. MOAGI</t>
        </is>
      </c>
      <c r="I91" s="19" t="inlineStr">
        <is>
          <t>GR</t>
        </is>
      </c>
      <c r="J91" s="19" t="inlineStr">
        <is>
          <t>ADHR(5)</t>
        </is>
      </c>
      <c r="K91" s="17" t="n">
        <v>45419</v>
      </c>
      <c r="L91" s="20">
        <f>IF(G91&gt;K91,"",NETWORKDAYS(G91,K91,Holidays!$A$2:$A$15))-1</f>
        <v/>
      </c>
      <c r="M91" s="17" t="n"/>
      <c r="N91" s="21">
        <f>IF(K91&gt;M91,"",NETWORKDAYS(K91,M91,Holidays!$A$2:$A$15))-1</f>
        <v/>
      </c>
      <c r="O91" s="19" t="n"/>
      <c r="P91" s="17" t="n"/>
    </row>
    <row r="92" ht="30" customHeight="1">
      <c r="A92" s="19" t="n"/>
      <c r="B92" s="19" t="inlineStr">
        <is>
          <t>GR</t>
        </is>
      </c>
      <c r="C92" s="10" t="inlineStr">
        <is>
          <t>NA 6/1/1 IV (129)</t>
        </is>
      </c>
      <c r="D92" s="19" t="inlineStr">
        <is>
          <t>ASSEMBLY</t>
        </is>
      </c>
      <c r="E92" s="17" t="n">
        <v>45412</v>
      </c>
      <c r="F92" s="18" t="inlineStr">
        <is>
          <t>1/12/1</t>
        </is>
      </c>
      <c r="G92" s="17" t="n">
        <v>45415</v>
      </c>
      <c r="H92" s="12" t="inlineStr">
        <is>
          <t>INVTATION TO A SPECAIL MEETING OF PARLIAMENT AND A VIRTUAL GENERAL ASSEMBLY</t>
        </is>
      </c>
      <c r="I92" s="19" t="inlineStr">
        <is>
          <t>GR</t>
        </is>
      </c>
      <c r="J92" s="19" t="inlineStr">
        <is>
          <t>PS</t>
        </is>
      </c>
      <c r="K92" s="17" t="n">
        <v>45419</v>
      </c>
      <c r="L92" s="20">
        <f>IF(G92&gt;K92,"",NETWORKDAYS(G92,K92,Holidays!$A$2:$A$15))-1</f>
        <v/>
      </c>
      <c r="M92" s="17" t="n"/>
      <c r="N92" s="21">
        <f>IF(K92&gt;M92,"",NETWORKDAYS(K92,M92,Holidays!$A$2:$A$15))-1</f>
        <v/>
      </c>
      <c r="O92" s="19" t="n"/>
      <c r="P92" s="17" t="n"/>
    </row>
    <row r="93" ht="45" customHeight="1">
      <c r="A93" s="19" t="n"/>
      <c r="B93" s="19" t="inlineStr">
        <is>
          <t>GR</t>
        </is>
      </c>
      <c r="C93" s="10" t="inlineStr">
        <is>
          <t>GFM/C/PF 642425502 I(23)</t>
        </is>
      </c>
      <c r="D93" s="19" t="inlineStr">
        <is>
          <t>GFM</t>
        </is>
      </c>
      <c r="E93" s="17" t="n">
        <v>45414</v>
      </c>
      <c r="F93" s="18" t="inlineStr">
        <is>
          <t>6424</t>
        </is>
      </c>
      <c r="G93" s="17" t="n">
        <v>45415</v>
      </c>
      <c r="H93" s="12" t="inlineStr">
        <is>
          <t>SUBMISSION OF TERMINAL BENEFITS IN RESPECT OF KESEGOFETSE GAODUELWE</t>
        </is>
      </c>
      <c r="I93" s="19" t="inlineStr">
        <is>
          <t>GR</t>
        </is>
      </c>
      <c r="J93" s="19" t="inlineStr">
        <is>
          <t>C&amp;B(4)</t>
        </is>
      </c>
      <c r="K93" s="17" t="n">
        <v>45419</v>
      </c>
      <c r="L93" s="20">
        <f>IF(G93&gt;K93,"",NETWORKDAYS(G93,K93,Holidays!$A$2:$A$15))-1</f>
        <v/>
      </c>
      <c r="M93" s="17" t="n"/>
      <c r="N93" s="21">
        <f>IF(K93&gt;M93,"",NETWORKDAYS(K93,M93,Holidays!$A$2:$A$15))-1</f>
        <v/>
      </c>
      <c r="O93" s="19" t="n"/>
      <c r="P93" s="17" t="n"/>
    </row>
    <row r="94" ht="45" customHeight="1">
      <c r="A94" s="19" t="n"/>
      <c r="B94" s="19" t="inlineStr">
        <is>
          <t>GR</t>
        </is>
      </c>
      <c r="C94" s="10" t="inlineStr">
        <is>
          <t>RD 598225004 I (51)</t>
        </is>
      </c>
      <c r="D94" s="19" t="inlineStr">
        <is>
          <t>DRIDM</t>
        </is>
      </c>
      <c r="E94" s="17" t="n">
        <v>45405</v>
      </c>
      <c r="F94" s="18" t="inlineStr">
        <is>
          <t>9887</t>
        </is>
      </c>
      <c r="G94" s="17" t="n">
        <v>45406</v>
      </c>
      <c r="H94" s="12" t="inlineStr">
        <is>
          <t>SUBMISSION OF ACADEMIC CERTIFICATE IN HUMAN RESOURCE MANAGEMENT - ONKGOPOTSE KEBOTSE</t>
        </is>
      </c>
      <c r="I94" s="19" t="inlineStr">
        <is>
          <t>GR</t>
        </is>
      </c>
      <c r="J94" s="22" t="inlineStr">
        <is>
          <t>TC</t>
        </is>
      </c>
      <c r="K94" s="17" t="n">
        <v>45419</v>
      </c>
      <c r="L94" s="20">
        <f>IF(G94&gt;K94,"",NETWORKDAYS(G94,K94,Holidays!$A$2:$A$15))-1</f>
        <v/>
      </c>
      <c r="M94" s="17" t="n"/>
      <c r="N94" s="21">
        <f>IF(K94&gt;M94,"",NETWORKDAYS(K94,M94,Holidays!$A$2:$A$15))-1</f>
        <v/>
      </c>
      <c r="O94" s="19" t="n"/>
      <c r="P94" s="17" t="n"/>
    </row>
    <row r="95" ht="45" customHeight="1">
      <c r="A95" s="19" t="n"/>
      <c r="B95" s="19" t="inlineStr">
        <is>
          <t>TM</t>
        </is>
      </c>
      <c r="C95" s="10" t="inlineStr">
        <is>
          <t>DPIP/4/9/234120112 I(26)</t>
        </is>
      </c>
      <c r="D95" s="19" t="inlineStr">
        <is>
          <t>DPIP</t>
        </is>
      </c>
      <c r="E95" s="17" t="n">
        <v>45417</v>
      </c>
      <c r="F95" s="18" t="inlineStr">
        <is>
          <t>234120112</t>
        </is>
      </c>
      <c r="G95" s="17" t="n">
        <v>45420</v>
      </c>
      <c r="H95" s="12" t="inlineStr">
        <is>
          <t>REPORT FOR DISCIPLINARY CASE-MS NEO LEKWATI</t>
        </is>
      </c>
      <c r="I95" s="19" t="inlineStr">
        <is>
          <t>TM</t>
        </is>
      </c>
      <c r="J95" s="19" t="inlineStr">
        <is>
          <t>DMIRT(25)</t>
        </is>
      </c>
      <c r="K95" s="17" t="n">
        <v>45420</v>
      </c>
      <c r="L95" s="20">
        <f>IF(G95&gt;K95,"",NETWORKDAYS(G95,K95,Holidays!$A$2:$A$15))-1</f>
        <v/>
      </c>
      <c r="M95" s="17" t="n"/>
      <c r="N95" s="21">
        <f>IF(K95&gt;M95,"",NETWORKDAYS(K95,M95,Holidays!$A$2:$A$15))-1</f>
        <v/>
      </c>
      <c r="O95" s="19" t="n"/>
      <c r="P95" s="17" t="n"/>
    </row>
    <row r="96" ht="45" customHeight="1">
      <c r="A96" s="19" t="n"/>
      <c r="B96" s="19" t="inlineStr">
        <is>
          <t>TM</t>
        </is>
      </c>
      <c r="C96" s="10" t="inlineStr">
        <is>
          <t>DFM/4/9/102517215 I(75)</t>
        </is>
      </c>
      <c r="D96" s="19" t="inlineStr">
        <is>
          <t>DBWM</t>
        </is>
      </c>
      <c r="E96" s="17" t="n">
        <v>45417</v>
      </c>
      <c r="F96" s="18" t="inlineStr">
        <is>
          <t>7403</t>
        </is>
      </c>
      <c r="G96" s="17" t="n">
        <v>45420</v>
      </c>
      <c r="H96" s="12" t="inlineStr">
        <is>
          <t>ASSUMPTION OF DUTY-KAMWI C.DINYANDO</t>
        </is>
      </c>
      <c r="I96" s="19" t="inlineStr">
        <is>
          <t>TM</t>
        </is>
      </c>
      <c r="J96" s="19" t="inlineStr">
        <is>
          <t>ADHR(30)</t>
        </is>
      </c>
      <c r="K96" s="17" t="n">
        <v>45420</v>
      </c>
      <c r="L96" s="20">
        <f>IF(G96&gt;K96,"",NETWORKDAYS(G96,K96,Holidays!$A$2:$A$15))-1</f>
        <v/>
      </c>
      <c r="M96" s="17" t="n"/>
      <c r="N96" s="21">
        <f>IF(K96&gt;M96,"",NETWORKDAYS(K96,M96,Holidays!$A$2:$A$15))-1</f>
        <v/>
      </c>
      <c r="O96" s="19" t="n"/>
      <c r="P96" s="17" t="n"/>
    </row>
    <row r="97" ht="60" customHeight="1">
      <c r="A97" s="19" t="n"/>
      <c r="B97" s="19" t="inlineStr">
        <is>
          <t>TM</t>
        </is>
      </c>
      <c r="C97" s="10" t="inlineStr">
        <is>
          <t>ACC.C 320 VI(50)</t>
        </is>
      </c>
      <c r="D97" s="19" t="inlineStr">
        <is>
          <t>A/C</t>
        </is>
      </c>
      <c r="E97" s="17" t="n">
        <v>45417</v>
      </c>
      <c r="F97" s="18" t="inlineStr">
        <is>
          <t>4034</t>
        </is>
      </c>
      <c r="G97" s="17" t="n">
        <v>45420</v>
      </c>
      <c r="H97" s="12" t="inlineStr">
        <is>
          <t>REQUEST FOR RELEASE OF AN OFFICER FOR THE COSOLIDATION OF THE PUBLIC PROCUREMENT RESERVATION AND PREFERENTIAL SCHEMES-MS LYDIAH JOEL</t>
        </is>
      </c>
      <c r="I97" s="19" t="inlineStr">
        <is>
          <t>TM</t>
        </is>
      </c>
      <c r="J97" s="19" t="inlineStr">
        <is>
          <t>MHRM(42)</t>
        </is>
      </c>
      <c r="K97" s="17" t="n">
        <v>45420</v>
      </c>
      <c r="L97" s="20">
        <f>IF(G97&gt;K97,"",NETWORKDAYS(G97,K97,Holidays!$A$2:$A$15))-1</f>
        <v/>
      </c>
      <c r="M97" s="17" t="n">
        <v>45422</v>
      </c>
      <c r="N97" s="21">
        <f>IF(K97&gt;M97,"",NETWORKDAYS(K97,M97,Holidays!$A$2:$A$15))-1</f>
        <v/>
      </c>
      <c r="O97" s="19" t="inlineStr">
        <is>
          <t>ACTION TAKEN</t>
        </is>
      </c>
      <c r="P97" s="17" t="n">
        <v>45425</v>
      </c>
    </row>
    <row r="98" ht="45" customHeight="1">
      <c r="A98" s="19" t="n"/>
      <c r="B98" s="19" t="inlineStr">
        <is>
          <t>TM</t>
        </is>
      </c>
      <c r="C98" s="10" t="inlineStr">
        <is>
          <t>DFM/4/9/076616200 I(144)</t>
        </is>
      </c>
      <c r="D98" s="19" t="inlineStr">
        <is>
          <t>DBWM</t>
        </is>
      </c>
      <c r="E98" s="17" t="n">
        <v>45417</v>
      </c>
      <c r="F98" s="18" t="inlineStr">
        <is>
          <t>4323</t>
        </is>
      </c>
      <c r="G98" s="17" t="n">
        <v>45420</v>
      </c>
      <c r="H98" s="12" t="inlineStr">
        <is>
          <t>REQUEST FOR TRANSFER-KGOBO MOGOTSI</t>
        </is>
      </c>
      <c r="I98" s="19" t="inlineStr">
        <is>
          <t>TM</t>
        </is>
      </c>
      <c r="J98" s="19" t="inlineStr">
        <is>
          <t>ADHR(43)</t>
        </is>
      </c>
      <c r="K98" s="17" t="n">
        <v>45420</v>
      </c>
      <c r="L98" s="20">
        <f>IF(G98&gt;K98,"",NETWORKDAYS(G98,K98,Holidays!$A$2:$A$15))-1</f>
        <v/>
      </c>
      <c r="M98" s="17" t="n"/>
      <c r="N98" s="21">
        <f>IF(K98&gt;M98,"",NETWORKDAYS(K98,M98,Holidays!$A$2:$A$15))-1</f>
        <v/>
      </c>
      <c r="O98" s="19" t="n"/>
      <c r="P98" s="17" t="n"/>
    </row>
    <row r="99" ht="45" customHeight="1">
      <c r="A99" s="19" t="n"/>
      <c r="B99" s="19" t="inlineStr">
        <is>
          <t>TM</t>
        </is>
      </c>
      <c r="C99" s="10" t="inlineStr">
        <is>
          <t>DID /C/4/9/770513316 I(21)</t>
        </is>
      </c>
      <c r="D99" s="19" t="inlineStr">
        <is>
          <t>DBWM</t>
        </is>
      </c>
      <c r="E99" s="17" t="n">
        <v>45419</v>
      </c>
      <c r="F99" s="18" t="n">
        <v>770513316</v>
      </c>
      <c r="G99" s="17" t="n">
        <v>45420</v>
      </c>
      <c r="H99" s="12" t="inlineStr">
        <is>
          <t>ACCEPTANCE AND ASSUMPTION OF UPGRADING-MR TIISO RAMOGALANA</t>
        </is>
      </c>
      <c r="I99" s="19" t="inlineStr">
        <is>
          <t>TM</t>
        </is>
      </c>
      <c r="J99" s="19" t="inlineStr">
        <is>
          <t>ADHR(14)</t>
        </is>
      </c>
      <c r="K99" s="17" t="n">
        <v>45420</v>
      </c>
      <c r="L99" s="20">
        <f>IF(G99&gt;K99,"",NETWORKDAYS(G99,K99,Holidays!$A$2:$A$15))-1</f>
        <v/>
      </c>
      <c r="M99" s="17" t="n"/>
      <c r="N99" s="21">
        <f>IF(K99&gt;M99,"",NETWORKDAYS(K99,M99,Holidays!$A$2:$A$15))-1</f>
        <v/>
      </c>
      <c r="O99" s="19" t="n"/>
      <c r="P99" s="17" t="n"/>
    </row>
    <row r="100" ht="30" customHeight="1">
      <c r="A100" s="19" t="n"/>
      <c r="B100" s="19" t="inlineStr">
        <is>
          <t>TM</t>
        </is>
      </c>
      <c r="C100" s="10" t="inlineStr">
        <is>
          <t>DID/C/225726415 I(24)</t>
        </is>
      </c>
      <c r="D100" s="19" t="inlineStr">
        <is>
          <t>DBWM</t>
        </is>
      </c>
      <c r="E100" s="17" t="n">
        <v>45419</v>
      </c>
      <c r="F100" s="18" t="inlineStr">
        <is>
          <t>225726415</t>
        </is>
      </c>
      <c r="G100" s="17" t="n">
        <v>45420</v>
      </c>
      <c r="H100" s="12" t="inlineStr">
        <is>
          <t>ACCEPTANCE OF UPGRADING-MS MASEGO K. MPHO</t>
        </is>
      </c>
      <c r="I100" s="19" t="inlineStr">
        <is>
          <t>TM</t>
        </is>
      </c>
      <c r="J100" s="19" t="inlineStr">
        <is>
          <t>ADHR(15)</t>
        </is>
      </c>
      <c r="K100" s="17" t="n">
        <v>45420</v>
      </c>
      <c r="L100" s="20">
        <f>IF(G100&gt;K100,"",NETWORKDAYS(G100,K100,Holidays!$A$2:$A$15))-1</f>
        <v/>
      </c>
      <c r="M100" s="17" t="n"/>
      <c r="N100" s="21">
        <f>IF(K100&gt;M100,"",NETWORKDAYS(K100,M100,Holidays!$A$2:$A$15))-1</f>
        <v/>
      </c>
      <c r="O100" s="19" t="n"/>
      <c r="P100" s="17" t="n"/>
    </row>
    <row r="101" ht="45" customHeight="1">
      <c r="A101" s="19" t="n"/>
      <c r="B101" s="19" t="inlineStr">
        <is>
          <t>TM</t>
        </is>
      </c>
      <c r="C101" s="10" t="inlineStr">
        <is>
          <t>DID/C/4/9/053221592 II(45)</t>
        </is>
      </c>
      <c r="D101" s="19" t="inlineStr">
        <is>
          <t>DBWM</t>
        </is>
      </c>
      <c r="E101" s="17" t="n">
        <v>45412</v>
      </c>
      <c r="F101" s="18" t="inlineStr">
        <is>
          <t>8222</t>
        </is>
      </c>
      <c r="G101" s="17" t="n">
        <v>45420</v>
      </c>
      <c r="H101" s="12" t="inlineStr">
        <is>
          <t>EXTENSION FOR PAID ACTING APPOINTMENT-MS MPHOENTLE MATHODI</t>
        </is>
      </c>
      <c r="I101" s="19" t="inlineStr">
        <is>
          <t>TM</t>
        </is>
      </c>
      <c r="J101" s="19" t="inlineStr">
        <is>
          <t>ADHR(63)</t>
        </is>
      </c>
      <c r="K101" s="17" t="n">
        <v>45420</v>
      </c>
      <c r="L101" s="20">
        <f>IF(G101&gt;K101,"",NETWORKDAYS(G101,K101,Holidays!$A$2:$A$15))-1</f>
        <v/>
      </c>
      <c r="M101" s="17" t="n"/>
      <c r="N101" s="21">
        <f>IF(K101&gt;M101,"",NETWORKDAYS(K101,M101,Holidays!$A$2:$A$15))-1</f>
        <v/>
      </c>
      <c r="O101" s="19" t="n"/>
      <c r="P101" s="17" t="n"/>
    </row>
    <row r="102" ht="45" customHeight="1">
      <c r="A102" s="19" t="n"/>
      <c r="B102" s="19" t="inlineStr">
        <is>
          <t>MART</t>
        </is>
      </c>
      <c r="C102" s="10" t="inlineStr">
        <is>
          <t>CRD 507525107 1(48)</t>
        </is>
      </c>
      <c r="D102" s="19" t="inlineStr">
        <is>
          <t>ROADS</t>
        </is>
      </c>
      <c r="E102" s="17" t="n">
        <v>45419</v>
      </c>
      <c r="F102" s="18" t="inlineStr">
        <is>
          <t>507525107</t>
        </is>
      </c>
      <c r="G102" s="17" t="n">
        <v>45420</v>
      </c>
      <c r="H102" s="12" t="inlineStr">
        <is>
          <t>RECOMMENDATION FOR RETROSPECTIVE EXTENSION OF PAID ACTING APPOINTMENT MS BATSHABENG MOTSOKOMATSHUKUDU</t>
        </is>
      </c>
      <c r="I102" s="19" t="inlineStr">
        <is>
          <t>MARTIN</t>
        </is>
      </c>
      <c r="J102" s="19" t="inlineStr">
        <is>
          <t>ADHR</t>
        </is>
      </c>
      <c r="K102" s="17" t="n">
        <v>45420</v>
      </c>
      <c r="L102" s="20">
        <f>IF(G102&gt;K102,"",NETWORKDAYS(G102,K102,Holidays!$A$2:$A$15))-1</f>
        <v/>
      </c>
      <c r="M102" s="17" t="n"/>
      <c r="N102" s="21">
        <f>IF(K102&gt;M102,"",NETWORKDAYS(K102,M102,Holidays!$A$2:$A$15))-1</f>
        <v/>
      </c>
      <c r="O102" s="19" t="inlineStr">
        <is>
          <t>PENDING</t>
        </is>
      </c>
      <c r="P102" s="17" t="n"/>
    </row>
    <row r="103" ht="30" customHeight="1">
      <c r="A103" s="19" t="n"/>
      <c r="B103" s="19" t="inlineStr">
        <is>
          <t>MART</t>
        </is>
      </c>
      <c r="C103" s="10" t="inlineStr">
        <is>
          <t>CRD 212722711</t>
        </is>
      </c>
      <c r="D103" s="19" t="inlineStr">
        <is>
          <t>ROADS</t>
        </is>
      </c>
      <c r="E103" s="17" t="n">
        <v>45415</v>
      </c>
      <c r="F103" s="18" t="inlineStr">
        <is>
          <t>212722711</t>
        </is>
      </c>
      <c r="G103" s="17" t="n">
        <v>45420</v>
      </c>
      <c r="H103" s="12" t="inlineStr">
        <is>
          <t>CORRECTION OF APPROVAL FOR ACTING APPOINTMENT MS CLAUDIA KAONGE</t>
        </is>
      </c>
      <c r="I103" s="19" t="inlineStr">
        <is>
          <t>MARTIN</t>
        </is>
      </c>
      <c r="J103" s="19" t="inlineStr">
        <is>
          <t>ADHR</t>
        </is>
      </c>
      <c r="K103" s="17" t="n">
        <v>45420</v>
      </c>
      <c r="L103" s="20">
        <f>IF(G103&gt;K103,"",NETWORKDAYS(G103,K103,Holidays!$A$2:$A$15))-1</f>
        <v/>
      </c>
      <c r="M103" s="17" t="n"/>
      <c r="N103" s="21">
        <f>IF(K103&gt;M103,"",NETWORKDAYS(K103,M103,Holidays!$A$2:$A$15))-1</f>
        <v/>
      </c>
      <c r="O103" s="19" t="inlineStr">
        <is>
          <t>PENDING</t>
        </is>
      </c>
      <c r="P103" s="17" t="n"/>
    </row>
    <row r="104" ht="30" customHeight="1">
      <c r="A104" s="19" t="n"/>
      <c r="B104" s="19" t="inlineStr">
        <is>
          <t>MART</t>
        </is>
      </c>
      <c r="C104" s="10" t="inlineStr">
        <is>
          <t>CRD156210810</t>
        </is>
      </c>
      <c r="D104" s="19" t="inlineStr">
        <is>
          <t>ROADS</t>
        </is>
      </c>
      <c r="E104" s="17" t="n">
        <v>45419</v>
      </c>
      <c r="F104" s="18" t="inlineStr">
        <is>
          <t>156210810</t>
        </is>
      </c>
      <c r="G104" s="17" t="n">
        <v>45420</v>
      </c>
      <c r="H104" s="12" t="inlineStr">
        <is>
          <t>RECOMMENDATION FOR EXTENSION OF PAID ACTING APPOINTMENT MR BRUCE JANSEN</t>
        </is>
      </c>
      <c r="I104" s="19" t="inlineStr">
        <is>
          <t>MARTIN</t>
        </is>
      </c>
      <c r="J104" s="19" t="inlineStr">
        <is>
          <t>ADHR</t>
        </is>
      </c>
      <c r="K104" s="17" t="n">
        <v>45420</v>
      </c>
      <c r="L104" s="20">
        <f>IF(G104&gt;K104,"",NETWORKDAYS(G104,K104,Holidays!$A$2:$A$15))-1</f>
        <v/>
      </c>
      <c r="M104" s="17" t="n"/>
      <c r="N104" s="21">
        <f>IF(K104&gt;M104,"",NETWORKDAYS(K104,M104,Holidays!$A$2:$A$15))-1</f>
        <v/>
      </c>
      <c r="O104" s="19" t="inlineStr">
        <is>
          <t>PENDING</t>
        </is>
      </c>
      <c r="P104" s="17" t="n"/>
    </row>
    <row r="105" ht="30" customHeight="1">
      <c r="A105" s="19" t="n"/>
      <c r="B105" s="19" t="inlineStr">
        <is>
          <t>TM</t>
        </is>
      </c>
      <c r="C105" s="10" t="inlineStr">
        <is>
          <t>DFM/4/9/275922605 I(3)</t>
        </is>
      </c>
      <c r="D105" s="19" t="inlineStr">
        <is>
          <t>DBWM</t>
        </is>
      </c>
      <c r="E105" s="17" t="n">
        <v>45419</v>
      </c>
      <c r="F105" s="18" t="n">
        <v>275922605</v>
      </c>
      <c r="G105" s="17" t="n">
        <v>45422</v>
      </c>
      <c r="H105" s="12" t="inlineStr">
        <is>
          <t>ASSUMPTION OF DUTY ON TRANSFER ON PROMOTION-MS.DORAH M. OAGILE</t>
        </is>
      </c>
      <c r="I105" s="19" t="inlineStr">
        <is>
          <t>TM</t>
        </is>
      </c>
      <c r="J105" s="19" t="inlineStr">
        <is>
          <t>ADHR(6)</t>
        </is>
      </c>
      <c r="K105" s="17" t="n">
        <v>45422</v>
      </c>
      <c r="L105" s="20">
        <f>IF(G105&gt;K105,"",NETWORKDAYS(G105,K105,Holidays!$A$2:$A$15))-1</f>
        <v/>
      </c>
      <c r="M105" s="17" t="n"/>
      <c r="N105" s="21">
        <f>IF(K105&gt;M105,"",NETWORKDAYS(K105,M105,Holidays!$A$2:$A$15))-1</f>
        <v/>
      </c>
      <c r="O105" s="19" t="inlineStr">
        <is>
          <t>PENDING</t>
        </is>
      </c>
      <c r="P105" s="17" t="n"/>
    </row>
    <row r="106" ht="45" customHeight="1">
      <c r="A106" s="19" t="n"/>
      <c r="B106" s="19" t="inlineStr">
        <is>
          <t>TM</t>
        </is>
      </c>
      <c r="C106" s="10" t="inlineStr">
        <is>
          <t>DFM4/9/637719004 I(142)</t>
        </is>
      </c>
      <c r="D106" s="19" t="inlineStr">
        <is>
          <t>DBWM</t>
        </is>
      </c>
      <c r="E106" s="17" t="n">
        <v>45412</v>
      </c>
      <c r="F106" s="18" t="inlineStr">
        <is>
          <t>3725</t>
        </is>
      </c>
      <c r="G106" s="17" t="n">
        <v>45422</v>
      </c>
      <c r="H106" s="12" t="inlineStr">
        <is>
          <t>RETIREMENT FROM THE PUBLIC SERVICE-MR SHOOTO NKWE</t>
        </is>
      </c>
      <c r="I106" s="19" t="inlineStr">
        <is>
          <t>TM</t>
        </is>
      </c>
      <c r="J106" s="19" t="inlineStr">
        <is>
          <t>ADHR(11)</t>
        </is>
      </c>
      <c r="K106" s="17" t="n">
        <v>45422</v>
      </c>
      <c r="L106" s="20">
        <f>IF(G105&gt;K105,"",NETWORKDAYS(G105,K105,Holidays!$A$2:$A$15))-1</f>
        <v/>
      </c>
      <c r="M106" s="17" t="n"/>
      <c r="N106" s="21">
        <f>IF(K105&gt;M105,"",NETWORKDAYS(K105,M105,Holidays!$A$2:$A$15))-1</f>
        <v/>
      </c>
      <c r="O106" s="19" t="n"/>
      <c r="P106" s="17" t="n"/>
    </row>
    <row r="107" ht="45" customHeight="1">
      <c r="A107" s="19" t="n"/>
      <c r="B107" s="19" t="inlineStr">
        <is>
          <t>TM</t>
        </is>
      </c>
      <c r="C107" s="10" t="inlineStr">
        <is>
          <t>BOPEU /3/1/10/22 I(08)</t>
        </is>
      </c>
      <c r="D107" s="19" t="inlineStr">
        <is>
          <t>BOPEU</t>
        </is>
      </c>
      <c r="E107" s="17" t="n">
        <v>45390</v>
      </c>
      <c r="F107" s="18" t="inlineStr">
        <is>
          <t>6208</t>
        </is>
      </c>
      <c r="G107" s="17" t="n">
        <v>45422</v>
      </c>
      <c r="H107" s="12" t="inlineStr">
        <is>
          <t>REQUEST FOR POSTNEMENT OF MEDICATION FOR PORTIA MOSADI</t>
        </is>
      </c>
      <c r="I107" s="19" t="inlineStr">
        <is>
          <t>TM</t>
        </is>
      </c>
      <c r="J107" s="19" t="inlineStr">
        <is>
          <t>MHRM(79)</t>
        </is>
      </c>
      <c r="K107" s="17" t="n">
        <v>45422</v>
      </c>
      <c r="L107" s="20">
        <f>IF(G107&gt;K107,"",NETWORKDAYS(G107,K107,Holidays!$A$2:$A$15))-1</f>
        <v/>
      </c>
      <c r="M107" s="17" t="n"/>
      <c r="N107" s="21">
        <f>IF(K107&gt;M107,"",NETWORKDAYS(K107,M107,Holidays!$A$2:$A$15))-1</f>
        <v/>
      </c>
      <c r="O107" s="19" t="n"/>
      <c r="P107" s="17" t="n"/>
    </row>
    <row r="108" ht="45" customHeight="1">
      <c r="A108" s="19" t="n"/>
      <c r="B108" s="19" t="inlineStr">
        <is>
          <t>TM</t>
        </is>
      </c>
      <c r="C108" s="10" t="inlineStr">
        <is>
          <t>DFM/C/4/9/897312505 I(129)</t>
        </is>
      </c>
      <c r="D108" s="19" t="inlineStr">
        <is>
          <t>DBWM</t>
        </is>
      </c>
      <c r="E108" s="17" t="n">
        <v>45420</v>
      </c>
      <c r="F108" s="18" t="inlineStr">
        <is>
          <t>3719</t>
        </is>
      </c>
      <c r="G108" s="17" t="n">
        <v>45422</v>
      </c>
      <c r="H108" s="12" t="inlineStr">
        <is>
          <t>REDESIGNATION FROM TECHNICIAN CADRE (PTO) TO PROFFESIONAL CADRE (CIVIL ENGINEER)MR NKWEBI LETSHOLO</t>
        </is>
      </c>
      <c r="I108" s="19" t="inlineStr">
        <is>
          <t>TM</t>
        </is>
      </c>
      <c r="J108" s="19" t="inlineStr">
        <is>
          <t>ADHR(84)</t>
        </is>
      </c>
      <c r="K108" s="17" t="n">
        <v>45426</v>
      </c>
      <c r="L108" s="20">
        <f>IF(G108&gt;K108,"",NETWORKDAYS(G108,K108,Holidays!$A$2:$A$15))-1</f>
        <v/>
      </c>
      <c r="M108" s="17" t="n"/>
      <c r="N108" s="21">
        <f>IF(K108&gt;M108,"",NETWORKDAYS(K108,M108,Holidays!$A$2:$A$15))-1</f>
        <v/>
      </c>
      <c r="O108" s="19" t="n"/>
      <c r="P108" s="17" t="n"/>
    </row>
    <row r="109" ht="45" customHeight="1">
      <c r="A109" s="19" t="n"/>
      <c r="B109" s="19" t="inlineStr">
        <is>
          <t>GR</t>
        </is>
      </c>
      <c r="C109" s="10" t="inlineStr">
        <is>
          <t>OMB M 6/2/1/22/687 I(27)</t>
        </is>
      </c>
      <c r="D109" s="19" t="inlineStr">
        <is>
          <t>OMBUDS2024/05/02</t>
        </is>
      </c>
      <c r="E109" s="17" t="n">
        <v>45414</v>
      </c>
      <c r="F109" s="18" t="inlineStr">
        <is>
          <t>MIST© 5240 I</t>
        </is>
      </c>
      <c r="G109" s="17" t="n">
        <v>45420</v>
      </c>
      <c r="H109" s="12" t="inlineStr">
        <is>
          <t>COMPLAINTBY MANTHANYANE MOKERESETE</t>
        </is>
      </c>
      <c r="I109" s="19" t="inlineStr">
        <is>
          <t>GR</t>
        </is>
      </c>
      <c r="J109" s="19" t="inlineStr">
        <is>
          <t>DMIR&amp;T(16)</t>
        </is>
      </c>
      <c r="K109" s="17" t="n">
        <v>45422</v>
      </c>
      <c r="L109" s="20">
        <f>IF(G109&gt;K109,"",NETWORKDAYS(G109,K109,Holidays!$A$2:$A$15))-1</f>
        <v/>
      </c>
      <c r="M109" s="17" t="n"/>
      <c r="N109" s="21">
        <f>IF(K109&gt;M109,"",NETWORKDAYS(K109,M109,Holidays!$A$2:$A$15))-1</f>
        <v/>
      </c>
      <c r="O109" s="19" t="n"/>
      <c r="P109" s="17" t="n"/>
    </row>
    <row r="110" ht="30" customHeight="1">
      <c r="A110" s="19" t="n"/>
      <c r="B110" s="19" t="inlineStr">
        <is>
          <t>GR</t>
        </is>
      </c>
      <c r="C110" s="10" t="inlineStr">
        <is>
          <t>DFM/C/1/1/4 I(6)</t>
        </is>
      </c>
      <c r="D110" s="19" t="inlineStr">
        <is>
          <t>DBWDM</t>
        </is>
      </c>
      <c r="E110" s="17" t="n">
        <v>45412</v>
      </c>
      <c r="F110" s="18" t="inlineStr">
        <is>
          <t>1/2/4</t>
        </is>
      </c>
      <c r="G110" s="17" t="n">
        <v>45420</v>
      </c>
      <c r="H110" s="12" t="inlineStr">
        <is>
          <t>DECLARATION OF FOOTBALL KIT- MAHALAPYE DEPOT</t>
        </is>
      </c>
      <c r="I110" s="19" t="inlineStr">
        <is>
          <t>GR</t>
        </is>
      </c>
      <c r="J110" s="19" t="inlineStr">
        <is>
          <t>SMCS(5)</t>
        </is>
      </c>
      <c r="K110" s="17" t="n">
        <v>45422</v>
      </c>
      <c r="L110" s="20">
        <f>IF(G110&gt;K110,"",NETWORKDAYS(G110,K110,Holidays!$A$2:$A$15))-1</f>
        <v/>
      </c>
      <c r="M110" s="17" t="n"/>
      <c r="N110" s="21">
        <f>IF(K110&gt;M110,"",NETWORKDAYS(K110,M110,Holidays!$A$2:$A$15))-1</f>
        <v/>
      </c>
      <c r="O110" s="19" t="n"/>
      <c r="P110" s="17" t="n"/>
    </row>
    <row r="111" ht="45" customHeight="1">
      <c r="A111" s="19" t="n"/>
      <c r="B111" s="19" t="inlineStr">
        <is>
          <t>GR</t>
        </is>
      </c>
      <c r="C111" s="10" t="inlineStr">
        <is>
          <t>BR:GM:040</t>
        </is>
      </c>
      <c r="D111" s="19" t="inlineStr">
        <is>
          <t>RAILWAYS</t>
        </is>
      </c>
      <c r="E111" s="17" t="n">
        <v>45414</v>
      </c>
      <c r="F111" s="18" t="inlineStr">
        <is>
          <t>1/11/15</t>
        </is>
      </c>
      <c r="G111" s="17" t="n">
        <v>45414</v>
      </c>
      <c r="H111" s="12" t="inlineStr">
        <is>
          <t>FACILITATION TO ENGAGE WITH SPECIAL ECONOMIC ZONES AUTHORITY (SEZA) FOR MAINTENANCE OF THE SELIBE- PHIKWE BRANCH RAIL LINE</t>
        </is>
      </c>
      <c r="I111" s="19" t="inlineStr">
        <is>
          <t>GR</t>
        </is>
      </c>
      <c r="J111" s="19" t="inlineStr">
        <is>
          <t>DPSTL(5)</t>
        </is>
      </c>
      <c r="K111" s="17" t="n">
        <v>45422</v>
      </c>
      <c r="L111" s="20">
        <f>IF(G111&gt;K111,"",NETWORKDAYS(G111,K111,Holidays!$A$2:$A$15))-1</f>
        <v/>
      </c>
      <c r="M111" s="17" t="n"/>
      <c r="N111" s="21">
        <f>IF(K111&gt;M111,"",NETWORKDAYS(K111,M111,Holidays!$A$2:$A$15))-1</f>
        <v/>
      </c>
      <c r="O111" s="19" t="n"/>
      <c r="P111" s="17" t="n"/>
    </row>
    <row r="112" ht="30" customHeight="1">
      <c r="A112" s="19" t="n"/>
      <c r="B112" s="19" t="inlineStr">
        <is>
          <t>GR</t>
        </is>
      </c>
      <c r="C112" s="10" t="inlineStr">
        <is>
          <t>581327102 I(94)</t>
        </is>
      </c>
      <c r="D112" s="19" t="inlineStr">
        <is>
          <t>HOUSING</t>
        </is>
      </c>
      <c r="E112" s="17" t="n">
        <v>45414</v>
      </c>
      <c r="F112" s="18" t="inlineStr">
        <is>
          <t>5813</t>
        </is>
      </c>
      <c r="G112" s="17" t="n">
        <v>45415</v>
      </c>
      <c r="H112" s="12" t="inlineStr">
        <is>
          <t>ACCEPTANCE OF OFFER: MS KEONE M. TSHOBO</t>
        </is>
      </c>
      <c r="I112" s="19" t="inlineStr">
        <is>
          <t>GR</t>
        </is>
      </c>
      <c r="J112" s="19" t="inlineStr">
        <is>
          <t>ADHR(6)</t>
        </is>
      </c>
      <c r="K112" s="17" t="n">
        <v>45422</v>
      </c>
      <c r="L112" s="20">
        <f>IF(G112&gt;K112,"",NETWORKDAYS(G112,K112,Holidays!$A$2:$A$15))-1</f>
        <v/>
      </c>
      <c r="M112" s="17" t="n"/>
      <c r="N112" s="21">
        <f>IF(K112&gt;M112,"",NETWORKDAYS(K112,M112,Holidays!$A$2:$A$15))-1</f>
        <v/>
      </c>
      <c r="O112" s="19" t="n"/>
      <c r="P112" s="17" t="n"/>
    </row>
    <row r="113" ht="30" customHeight="1">
      <c r="A113" s="19" t="n"/>
      <c r="B113" s="19" t="inlineStr">
        <is>
          <t>GR</t>
        </is>
      </c>
      <c r="C113" s="10" t="inlineStr">
        <is>
          <t>081026400 I(205)</t>
        </is>
      </c>
      <c r="D113" s="19" t="inlineStr">
        <is>
          <t>HOUSING</t>
        </is>
      </c>
      <c r="E113" s="17" t="n">
        <v>45414</v>
      </c>
      <c r="F113" s="18" t="inlineStr">
        <is>
          <t>0810</t>
        </is>
      </c>
      <c r="G113" s="17" t="n">
        <v>45415</v>
      </c>
      <c r="H113" s="12" t="inlineStr">
        <is>
          <t>ACCEPTANCE FOR PROMOTION: MS BABOLOKI S. RADITHUPA</t>
        </is>
      </c>
      <c r="I113" s="19" t="inlineStr">
        <is>
          <t>GR</t>
        </is>
      </c>
      <c r="J113" s="19" t="inlineStr">
        <is>
          <t>ADHR(113)</t>
        </is>
      </c>
      <c r="K113" s="17" t="n">
        <v>45422</v>
      </c>
      <c r="L113" s="20">
        <f>IF(G113&gt;K113,"",NETWORKDAYS(G113,K113,Holidays!$A$2:$A$15))-1</f>
        <v/>
      </c>
      <c r="M113" s="17" t="n"/>
      <c r="N113" s="21">
        <f>IF(K113&gt;M113,"",NETWORKDAYS(K113,M113,Holidays!$A$2:$A$15))-1</f>
        <v/>
      </c>
      <c r="O113" s="19" t="n"/>
      <c r="P113" s="17" t="n"/>
    </row>
    <row r="114" ht="30" customHeight="1">
      <c r="A114" s="19" t="n"/>
      <c r="B114" s="19" t="inlineStr">
        <is>
          <t>GR</t>
        </is>
      </c>
      <c r="C114" s="10" t="inlineStr">
        <is>
          <t>295515900 II(57)</t>
        </is>
      </c>
      <c r="D114" s="19" t="inlineStr">
        <is>
          <t>HOUSING</t>
        </is>
      </c>
      <c r="E114" s="17" t="n">
        <v>45414</v>
      </c>
      <c r="F114" s="18" t="inlineStr">
        <is>
          <t>2955</t>
        </is>
      </c>
      <c r="G114" s="17" t="n">
        <v>45415</v>
      </c>
      <c r="H114" s="12" t="inlineStr">
        <is>
          <t>ACCEPTANCE FOR PROMOTION: MR BONOLO P. BASEBI</t>
        </is>
      </c>
      <c r="I114" s="19" t="inlineStr">
        <is>
          <t>GR</t>
        </is>
      </c>
      <c r="J114" s="19" t="inlineStr">
        <is>
          <t>ADHR(105)</t>
        </is>
      </c>
      <c r="K114" s="17" t="n">
        <v>45422</v>
      </c>
      <c r="L114" s="20">
        <f>IF(G114&gt;K114,"",NETWORKDAYS(G114,K114,Holidays!$A$2:$A$15))-1</f>
        <v/>
      </c>
      <c r="M114" s="17" t="n"/>
      <c r="N114" s="21">
        <f>IF(K114&gt;M114,"",NETWORKDAYS(K114,M114,Holidays!$A$2:$A$15))-1</f>
        <v/>
      </c>
      <c r="O114" s="19" t="n"/>
      <c r="P114" s="17" t="n"/>
    </row>
    <row r="115" ht="30" customHeight="1">
      <c r="A115" s="19" t="n"/>
      <c r="B115" s="19" t="inlineStr">
        <is>
          <t>TM</t>
        </is>
      </c>
      <c r="C115" s="10" t="inlineStr">
        <is>
          <t>OP 7/65/53 XV(75)</t>
        </is>
      </c>
      <c r="D115" s="19" t="inlineStr">
        <is>
          <t>OP</t>
        </is>
      </c>
      <c r="E115" s="17" t="n">
        <v>45420</v>
      </c>
      <c r="F115" s="18" t="inlineStr">
        <is>
          <t>4424</t>
        </is>
      </c>
      <c r="G115" s="17" t="n">
        <v>45422</v>
      </c>
      <c r="H115" s="12" t="n"/>
      <c r="I115" s="19" t="inlineStr">
        <is>
          <t>TM</t>
        </is>
      </c>
      <c r="J115" s="19" t="inlineStr">
        <is>
          <t>ADHR(20)</t>
        </is>
      </c>
      <c r="K115" s="17" t="n">
        <v>45422</v>
      </c>
      <c r="L115" s="20">
        <f>IF(G115&gt;K115,"",NETWORKDAYS(G115,K115,Holidays!$A$2:$A$15))-1</f>
        <v/>
      </c>
      <c r="M115" s="17" t="n"/>
      <c r="N115" s="21">
        <f>IF(K115&gt;M115,"",NETWORKDAYS(K115,M115,Holidays!$A$2:$A$15))-1</f>
        <v/>
      </c>
      <c r="O115" s="19" t="n"/>
      <c r="P115" s="17" t="n"/>
    </row>
    <row r="116" ht="30" customHeight="1">
      <c r="A116" s="19" t="n"/>
      <c r="B116" s="19" t="inlineStr">
        <is>
          <t>CTT</t>
        </is>
      </c>
      <c r="C116" s="10" t="inlineStr">
        <is>
          <t>DID 2/2/1 II(45)</t>
        </is>
      </c>
      <c r="D116" s="19" t="inlineStr">
        <is>
          <t>DBWM</t>
        </is>
      </c>
      <c r="E116" s="17" t="n">
        <v>45419</v>
      </c>
      <c r="F116" s="18" t="inlineStr">
        <is>
          <t>6/5/78</t>
        </is>
      </c>
      <c r="G116" s="17" t="n">
        <v>45420</v>
      </c>
      <c r="H116" s="12" t="inlineStr">
        <is>
          <t>MAINTENANCE SERVICE CONTRACT FOR SCHINDLRER LIFT BOTSWANA</t>
        </is>
      </c>
      <c r="I116" s="19" t="inlineStr">
        <is>
          <t>CTT</t>
        </is>
      </c>
      <c r="J116" s="19" t="inlineStr">
        <is>
          <t>ASICS(3)</t>
        </is>
      </c>
      <c r="K116" s="17" t="n">
        <v>45422</v>
      </c>
      <c r="L116" s="20">
        <f>IF(G116&gt;K116,"",NETWORKDAYS(G116,K116,Holidays!$A$2:$A$15))-1</f>
        <v/>
      </c>
      <c r="M116" s="17" t="n"/>
      <c r="N116" s="21">
        <f>IF(K116&gt;M116,"",NETWORKDAYS(K116,M116,Holidays!$A$2:$A$15))-1</f>
        <v/>
      </c>
      <c r="O116" s="19" t="n"/>
      <c r="P116" s="17" t="n"/>
    </row>
    <row r="117" ht="30" customHeight="1">
      <c r="A117" s="19" t="n"/>
      <c r="B117" s="19" t="inlineStr">
        <is>
          <t>CTT</t>
        </is>
      </c>
      <c r="C117" s="10" t="inlineStr">
        <is>
          <t>DID 6/10/4 III(14)</t>
        </is>
      </c>
      <c r="D117" s="19" t="inlineStr">
        <is>
          <t>DBWM</t>
        </is>
      </c>
      <c r="E117" s="17" t="n">
        <v>45420</v>
      </c>
      <c r="F117" s="18" t="inlineStr">
        <is>
          <t>6/5/133</t>
        </is>
      </c>
      <c r="G117" s="17" t="n">
        <v>45422</v>
      </c>
      <c r="H117" s="12" t="inlineStr">
        <is>
          <t>A WORKS CONTRACT FOR PROCUREMENT OF PROPOSED CONSTRUCTION OF ANTI POACHING CAMP IN KANG</t>
        </is>
      </c>
      <c r="I117" s="19" t="inlineStr">
        <is>
          <t>CTT</t>
        </is>
      </c>
      <c r="J117" s="19" t="inlineStr">
        <is>
          <t>DPS-PW(25)</t>
        </is>
      </c>
      <c r="K117" s="17" t="n">
        <v>45422</v>
      </c>
      <c r="L117" s="20">
        <f>IF(G117&gt;K117,"",NETWORKDAYS(G117,K117,Holidays!$A$2:$A$15))-1</f>
        <v/>
      </c>
      <c r="M117" s="17" t="n"/>
      <c r="N117" s="21">
        <f>IF(K117&gt;M117,"",NETWORKDAYS(K117,M117,Holidays!$A$2:$A$15))-1</f>
        <v/>
      </c>
      <c r="O117" s="19" t="n"/>
      <c r="P117" s="17" t="n"/>
    </row>
    <row r="118" ht="30" customHeight="1">
      <c r="A118" s="19" t="n"/>
      <c r="B118" s="19" t="inlineStr">
        <is>
          <t>CTT</t>
        </is>
      </c>
      <c r="C118" s="10" t="inlineStr">
        <is>
          <t>DCEC 7/1/58 II(7)</t>
        </is>
      </c>
      <c r="D118" s="19" t="inlineStr">
        <is>
          <t>DCEC</t>
        </is>
      </c>
      <c r="E118" s="17" t="n">
        <v>45417</v>
      </c>
      <c r="F118" s="18" t="inlineStr">
        <is>
          <t>1/3/6</t>
        </is>
      </c>
      <c r="G118" s="17" t="n">
        <v>45422</v>
      </c>
      <c r="H118" s="12" t="inlineStr">
        <is>
          <t>INVITATION TO A CORRUPTION RISK ASSESSMENT &amp; MANAGEMENT(CRAM)TRAINING WORKSHOP</t>
        </is>
      </c>
      <c r="I118" s="19" t="inlineStr">
        <is>
          <t>CTT</t>
        </is>
      </c>
      <c r="J118" s="19" t="inlineStr">
        <is>
          <t>ACU(50)</t>
        </is>
      </c>
      <c r="K118" s="17" t="n">
        <v>45422</v>
      </c>
      <c r="L118" s="20">
        <f>IF(G118&gt;K118,"",NETWORKDAYS(G118,K118,Holidays!$A$2:$A$15))-1</f>
        <v/>
      </c>
      <c r="M118" s="17" t="n"/>
      <c r="N118" s="21">
        <f>IF(K118&gt;M118,"",NETWORKDAYS(K118,M118,Holidays!$A$2:$A$15))-1</f>
        <v/>
      </c>
      <c r="O118" s="19" t="n"/>
      <c r="P118" s="17" t="n"/>
    </row>
    <row r="119" ht="60" customHeight="1">
      <c r="A119" s="19" t="n"/>
      <c r="B119" s="19" t="inlineStr">
        <is>
          <t>CTT</t>
        </is>
      </c>
      <c r="C119" s="10" t="inlineStr">
        <is>
          <t>DFM 6/12/2 III(36)</t>
        </is>
      </c>
      <c r="D119" s="19" t="inlineStr">
        <is>
          <t>DBWM</t>
        </is>
      </c>
      <c r="E119" s="17" t="n">
        <v>45419</v>
      </c>
      <c r="F119" s="18" t="inlineStr">
        <is>
          <t>6/5/85</t>
        </is>
      </c>
      <c r="G119" s="17" t="n">
        <v>45420</v>
      </c>
      <c r="H119" s="12" t="inlineStr">
        <is>
          <t>REQUEST FOR CONTRACT AMMENDMENT-A WORKS CONTRACT FOR THE PROPOSED REFURBISHMENT OF 15NO.STAFF HOUSES AT TONOTA COLLEGE OF EDUCATION</t>
        </is>
      </c>
      <c r="I119" s="19" t="inlineStr">
        <is>
          <t xml:space="preserve"> CTT</t>
        </is>
      </c>
      <c r="J119" s="19" t="n"/>
      <c r="K119" s="17" t="n"/>
      <c r="L119" s="20">
        <f>IF(G119&gt;K119,"",NETWORKDAYS(G119,K119,Holidays!$A$2:$A$15))-1</f>
        <v/>
      </c>
      <c r="M119" s="17" t="n"/>
      <c r="N119" s="21">
        <f>IF(K119&gt;M119,"",NETWORKDAYS(K119,M119,Holidays!$A$2:$A$15))-1</f>
        <v/>
      </c>
      <c r="O119" s="19" t="n"/>
      <c r="P119" s="17" t="n"/>
    </row>
    <row r="120" ht="45" customHeight="1">
      <c r="A120" s="19" t="n"/>
      <c r="B120" s="19" t="inlineStr">
        <is>
          <t>CTT</t>
        </is>
      </c>
      <c r="C120" s="10" t="inlineStr">
        <is>
          <t>DFM 6/14/2 IV(39)</t>
        </is>
      </c>
      <c r="D120" s="19" t="inlineStr">
        <is>
          <t>DFM</t>
        </is>
      </c>
      <c r="E120" s="17" t="n">
        <v>45419</v>
      </c>
      <c r="F120" s="18" t="inlineStr">
        <is>
          <t>6/5/85</t>
        </is>
      </c>
      <c r="G120" s="17" t="n">
        <v>45420</v>
      </c>
      <c r="H120" s="12" t="inlineStr">
        <is>
          <t>CONTRACT VETTING:A WORKS CONTRACT FOR THE PROPOSED REFURBISHMENT OF 24NO.STAFF HOUSES AT TONOTA COLLEGE OF EDUCATION</t>
        </is>
      </c>
      <c r="I120" s="19" t="inlineStr">
        <is>
          <t>CTT</t>
        </is>
      </c>
      <c r="J120" s="19" t="n"/>
      <c r="K120" s="17" t="n"/>
      <c r="L120" s="20">
        <f>IF(G120&gt;K120,"",NETWORKDAYS(G120,K120,Holidays!$A$2:$A$15))-1</f>
        <v/>
      </c>
      <c r="M120" s="17" t="n"/>
      <c r="N120" s="21">
        <f>IF(K120&gt;M120,"",NETWORKDAYS(K120,M120,Holidays!$A$2:$A$15))-1</f>
        <v/>
      </c>
      <c r="O120" s="19" t="n"/>
      <c r="P120" s="17" t="n"/>
    </row>
    <row r="121" ht="45" customHeight="1">
      <c r="A121" s="19" t="n"/>
      <c r="B121" s="19" t="inlineStr">
        <is>
          <t>CTT</t>
        </is>
      </c>
      <c r="C121" s="10" t="inlineStr">
        <is>
          <t>RD 3/4/8 T2(50)</t>
        </is>
      </c>
      <c r="D121" s="19" t="inlineStr">
        <is>
          <t>ROADS</t>
        </is>
      </c>
      <c r="E121" s="17" t="n">
        <v>45419</v>
      </c>
      <c r="F121" s="18" t="inlineStr">
        <is>
          <t>6/5/108</t>
        </is>
      </c>
      <c r="G121" s="17" t="n">
        <v>45420</v>
      </c>
      <c r="H121" s="12" t="inlineStr">
        <is>
          <t>REQUEST FOR ADDITIONAL FUNDS DUE TO INCREASE IN QUANTITIES FOR POTHOLE PATCHING AND ADGE DAMAGE REPAIR-OMAWENENO-TSABONG ROAD</t>
        </is>
      </c>
      <c r="I121" s="19" t="inlineStr">
        <is>
          <t>CTT</t>
        </is>
      </c>
      <c r="J121" s="19" t="inlineStr">
        <is>
          <t>DPS-PW(7)</t>
        </is>
      </c>
      <c r="K121" s="17" t="n">
        <v>45422</v>
      </c>
      <c r="L121" s="20">
        <f>IF(G121&gt;K121,"",NETWORKDAYS(G121,K121,Holidays!$A$2:$A$15))-1</f>
        <v/>
      </c>
      <c r="M121" s="17" t="n"/>
      <c r="N121" s="21">
        <f>IF(K121&gt;M121,"",NETWORKDAYS(K121,M121,Holidays!$A$2:$A$15))-1</f>
        <v/>
      </c>
      <c r="O121" s="19" t="n"/>
      <c r="P121" s="17" t="n"/>
    </row>
    <row r="122" ht="30" customHeight="1">
      <c r="A122" s="19" t="n"/>
      <c r="B122" s="19" t="inlineStr">
        <is>
          <t>CTT</t>
        </is>
      </c>
      <c r="C122" s="10" t="inlineStr">
        <is>
          <t>EB/091/SM</t>
        </is>
      </c>
      <c r="D122" s="19" t="inlineStr">
        <is>
          <t>EB</t>
        </is>
      </c>
      <c r="E122" s="17" t="n">
        <v>45422</v>
      </c>
      <c r="F122" s="18" t="inlineStr">
        <is>
          <t>6/5/103</t>
        </is>
      </c>
      <c r="G122" s="17" t="n">
        <v>45422</v>
      </c>
      <c r="H122" s="12" t="inlineStr">
        <is>
          <t>PROPOSED FORENSIC SCIENCE LABORATORY ASSESSMENT OF ELECTRICAL WORKS</t>
        </is>
      </c>
      <c r="I122" s="19" t="inlineStr">
        <is>
          <t>CTT</t>
        </is>
      </c>
      <c r="J122" s="19" t="inlineStr">
        <is>
          <t>DPS-PW(29)</t>
        </is>
      </c>
      <c r="K122" s="17" t="n">
        <v>45422</v>
      </c>
      <c r="L122" s="20">
        <f>IF(G122&gt;K122,"",NETWORKDAYS(G122,K122,Holidays!$A$2:$A$15))-1</f>
        <v/>
      </c>
      <c r="M122" s="17" t="n"/>
      <c r="N122" s="21">
        <f>IF(K122&gt;M122,"",NETWORKDAYS(K122,M122,Holidays!$A$2:$A$15))-1</f>
        <v/>
      </c>
      <c r="O122" s="19" t="n"/>
      <c r="P122" s="17" t="n"/>
    </row>
    <row r="123" ht="30" customHeight="1">
      <c r="A123" s="19" t="n"/>
      <c r="B123" s="19" t="inlineStr">
        <is>
          <t>CTT</t>
        </is>
      </c>
      <c r="C123" s="10" t="inlineStr">
        <is>
          <t>DID 6/13/9 VII(60)</t>
        </is>
      </c>
      <c r="D123" s="19" t="inlineStr">
        <is>
          <t>DBWM</t>
        </is>
      </c>
      <c r="E123" s="17" t="n">
        <v>45420</v>
      </c>
      <c r="F123" s="18" t="inlineStr">
        <is>
          <t>6/5/104</t>
        </is>
      </c>
      <c r="G123" s="17" t="n">
        <v>45422</v>
      </c>
      <c r="H123" s="12" t="inlineStr">
        <is>
          <t>PAYMENT FOR REFURBISHMENT OF MOENG COLLEGE</t>
        </is>
      </c>
      <c r="I123" s="19" t="inlineStr">
        <is>
          <t>CTT</t>
        </is>
      </c>
      <c r="J123" s="19" t="inlineStr">
        <is>
          <t>DPS-PW(27)</t>
        </is>
      </c>
      <c r="K123" s="17" t="n">
        <v>45422</v>
      </c>
      <c r="L123" s="20">
        <f>IF(G123&gt;K123,"",NETWORKDAYS(G123,K123,Holidays!$A$2:$A$15))-1</f>
        <v/>
      </c>
      <c r="M123" s="17" t="n"/>
      <c r="N123" s="21">
        <f>IF(K123&gt;M123,"",NETWORKDAYS(K123,M123,Holidays!$A$2:$A$15))-1</f>
        <v/>
      </c>
      <c r="O123" s="19" t="n"/>
      <c r="P123" s="17" t="n"/>
    </row>
    <row r="124" ht="30" customHeight="1">
      <c r="A124" s="19" t="n"/>
      <c r="B124" s="19" t="inlineStr">
        <is>
          <t>CTT</t>
        </is>
      </c>
      <c r="C124" s="10" t="inlineStr">
        <is>
          <t>DRTS 3/5/8 IV(105)</t>
        </is>
      </c>
      <c r="D124" s="19" t="inlineStr">
        <is>
          <t>DRTS</t>
        </is>
      </c>
      <c r="E124" s="17" t="n">
        <v>45420</v>
      </c>
      <c r="F124" s="18" t="n"/>
      <c r="G124" s="17" t="n">
        <v>45422</v>
      </c>
      <c r="H124" s="12" t="inlineStr">
        <is>
          <t>REQUEST TO FILL VACANT POSITION OF DEPUTY DIRECTOR-E2 SALARY SCALE</t>
        </is>
      </c>
      <c r="I124" s="19" t="inlineStr">
        <is>
          <t>CTT</t>
        </is>
      </c>
      <c r="J124" s="19" t="inlineStr">
        <is>
          <t>MHRMA(19)</t>
        </is>
      </c>
      <c r="K124" s="17" t="n">
        <v>45422</v>
      </c>
      <c r="L124" s="20">
        <f>IF(G124&gt;K124,"",NETWORKDAYS(G124,K124,Holidays!$A$2:$A$15))-1</f>
        <v/>
      </c>
      <c r="M124" s="17" t="n"/>
      <c r="N124" s="21">
        <f>IF(K124&gt;M124,"",NETWORKDAYS(K124,M124,Holidays!$A$2:$A$15))-1</f>
        <v/>
      </c>
      <c r="O124" s="19" t="n"/>
      <c r="P124" s="17" t="n"/>
    </row>
    <row r="125" ht="30" customHeight="1">
      <c r="A125" s="19" t="n"/>
      <c r="B125" s="19" t="inlineStr">
        <is>
          <t>CTT</t>
        </is>
      </c>
      <c r="C125" s="10" t="inlineStr">
        <is>
          <t>DFM 2/3/2 I(7)</t>
        </is>
      </c>
      <c r="D125" s="19" t="inlineStr">
        <is>
          <t>DBWM</t>
        </is>
      </c>
      <c r="E125" s="17" t="n">
        <v>45420</v>
      </c>
      <c r="F125" s="18" t="n"/>
      <c r="G125" s="17" t="n">
        <v>45422</v>
      </c>
      <c r="H125" s="12" t="inlineStr">
        <is>
          <t>REQUEST TO FACILITATE ADVERTISEMENT OF A REQUEST FOR PROPOSAL FOR THE ENGAGEMENT</t>
        </is>
      </c>
      <c r="I125" s="19" t="n"/>
      <c r="J125" s="19" t="n"/>
      <c r="K125" s="17" t="n"/>
      <c r="L125" s="20">
        <f>IF(G125&gt;K125,"",NETWORKDAYS(G125,K125,Holidays!$A$2:$A$15))-1</f>
        <v/>
      </c>
      <c r="M125" s="17" t="n"/>
      <c r="N125" s="21">
        <f>IF(K125&gt;M125,"",NETWORKDAYS(K125,M125,Holidays!$A$2:$A$15))-1</f>
        <v/>
      </c>
      <c r="O125" s="19" t="n"/>
      <c r="P125" s="17" t="n"/>
    </row>
    <row r="126" ht="45" customHeight="1">
      <c r="A126" s="19" t="n"/>
      <c r="B126" s="19" t="inlineStr">
        <is>
          <t>GR</t>
        </is>
      </c>
      <c r="C126" s="10" t="inlineStr">
        <is>
          <t>03/H12/012/MM</t>
        </is>
      </c>
      <c r="D126" s="19" t="inlineStr">
        <is>
          <t xml:space="preserve">ATTORNEY </t>
        </is>
      </c>
      <c r="E126" s="17" t="n">
        <v>45411</v>
      </c>
      <c r="F126" s="18" t="inlineStr">
        <is>
          <t>6/5/126</t>
        </is>
      </c>
      <c r="G126" s="17" t="n">
        <v>45411</v>
      </c>
      <c r="H126" s="12" t="inlineStr">
        <is>
          <t>NOTICE OF INTENTION TO INSTITUTE LEGAL PROCEEDINGS IN TERMS OF STATE PROCEEDINGS ACT, SECTION OF THE STATE PROCEEDINGS</t>
        </is>
      </c>
      <c r="I126" s="19" t="inlineStr">
        <is>
          <t>GR</t>
        </is>
      </c>
      <c r="J126" s="19" t="inlineStr">
        <is>
          <t>PSCI (6)</t>
        </is>
      </c>
      <c r="K126" s="17" t="n">
        <v>45422</v>
      </c>
      <c r="L126" s="20">
        <f>IF(G126&gt;K126,"",NETWORKDAYS(G126,K126,Holidays!$A$2:$A$15))-1</f>
        <v/>
      </c>
      <c r="M126" s="17" t="n"/>
      <c r="N126" s="21">
        <f>IF(K126&gt;M126,"",NETWORKDAYS(K126,M126,Holidays!$A$2:$A$15))-1</f>
        <v/>
      </c>
      <c r="O126" s="19" t="n"/>
      <c r="P126" s="17" t="n"/>
    </row>
    <row r="127" ht="30" customHeight="1">
      <c r="A127" s="19" t="n"/>
      <c r="B127" s="19" t="inlineStr">
        <is>
          <t>GR</t>
        </is>
      </c>
      <c r="C127" s="10" t="inlineStr">
        <is>
          <t>CDCEC10/1/5 XIV (12)</t>
        </is>
      </c>
      <c r="D127" s="19" t="inlineStr">
        <is>
          <t>DCEC</t>
        </is>
      </c>
      <c r="E127" s="17" t="n">
        <v>45407</v>
      </c>
      <c r="F127" s="18" t="inlineStr">
        <is>
          <t>1/9/2</t>
        </is>
      </c>
      <c r="G127" s="17" t="n">
        <v>45415</v>
      </c>
      <c r="H127" s="12" t="inlineStr">
        <is>
          <t>SUBMISSION OF ANTI- CORRUPTION UNIT STATUS REPORT AS AT 8 FEBRUARY 2024</t>
        </is>
      </c>
      <c r="I127" s="19" t="inlineStr">
        <is>
          <t>GR</t>
        </is>
      </c>
      <c r="J127" s="19" t="inlineStr">
        <is>
          <t>ACU(60)</t>
        </is>
      </c>
      <c r="K127" s="17" t="n">
        <v>45422</v>
      </c>
      <c r="L127" s="20">
        <f>IF(G127&gt;K127,"",NETWORKDAYS(G127,K127,Holidays!$A$2:$A$15))-1</f>
        <v/>
      </c>
      <c r="M127" s="17" t="n"/>
      <c r="N127" s="21">
        <f>IF(K127&gt;M127,"",NETWORKDAYS(K127,M127,Holidays!$A$2:$A$15))-1</f>
        <v/>
      </c>
      <c r="O127" s="19" t="n"/>
      <c r="P127" s="17" t="n"/>
    </row>
    <row r="128" ht="30" customHeight="1">
      <c r="A128" s="19" t="n"/>
      <c r="B128" s="19" t="inlineStr">
        <is>
          <t>GR</t>
        </is>
      </c>
      <c r="C128" s="10" t="inlineStr">
        <is>
          <t>CDCEC10/1/5 XIV (13)</t>
        </is>
      </c>
      <c r="D128" s="19" t="inlineStr">
        <is>
          <t>DCEC</t>
        </is>
      </c>
      <c r="E128" s="17" t="n">
        <v>45407</v>
      </c>
      <c r="F128" s="18" t="inlineStr">
        <is>
          <t>1/9/2</t>
        </is>
      </c>
      <c r="G128" s="17" t="n">
        <v>45415</v>
      </c>
      <c r="H128" s="12" t="inlineStr">
        <is>
          <t>REQUEST FOR SUBMISSION OF 2024/25 ANT-CORRUPTION UNIT PLAN</t>
        </is>
      </c>
      <c r="I128" s="19" t="inlineStr">
        <is>
          <t>GR</t>
        </is>
      </c>
      <c r="J128" s="19" t="inlineStr">
        <is>
          <t>ACU(59)</t>
        </is>
      </c>
      <c r="K128" s="17" t="n">
        <v>45422</v>
      </c>
      <c r="L128" s="20">
        <f>IF(G128&gt;K128,"",NETWORKDAYS(G128,K128,Holidays!$A$2:$A$15))-1</f>
        <v/>
      </c>
      <c r="M128" s="17" t="n"/>
      <c r="N128" s="21">
        <f>IF(K128&gt;M128,"",NETWORKDAYS(K128,M128,Holidays!$A$2:$A$15))-1</f>
        <v/>
      </c>
      <c r="O128" s="19" t="n"/>
      <c r="P128" s="17" t="n"/>
    </row>
    <row r="129" ht="30" customHeight="1">
      <c r="A129" s="19" t="n"/>
      <c r="B129" s="19" t="inlineStr">
        <is>
          <t>GR</t>
        </is>
      </c>
      <c r="C129" s="10" t="inlineStr">
        <is>
          <t>DCEC 7/1/21 II(71)</t>
        </is>
      </c>
      <c r="D129" s="19" t="inlineStr">
        <is>
          <t>DCEC</t>
        </is>
      </c>
      <c r="E129" s="17" t="n">
        <v>45407</v>
      </c>
      <c r="F129" s="18" t="inlineStr">
        <is>
          <t>1/9/2</t>
        </is>
      </c>
      <c r="G129" s="17" t="n">
        <v>45415</v>
      </c>
      <c r="H129" s="12" t="inlineStr">
        <is>
          <t>REQUEST FOR SUBMISSION OF FOURTH QUARTER UPDATES AND 2024/25 CORRUPTION PREVENTION PLAN</t>
        </is>
      </c>
      <c r="I129" s="19" t="inlineStr">
        <is>
          <t>GR</t>
        </is>
      </c>
      <c r="J129" s="19" t="inlineStr">
        <is>
          <t>ACU(58)</t>
        </is>
      </c>
      <c r="K129" s="17" t="n">
        <v>45422</v>
      </c>
      <c r="L129" s="20">
        <f>IF(G129&gt;K129,"",NETWORKDAYS(G129,K129,Holidays!$A$2:$A$15))-1</f>
        <v/>
      </c>
      <c r="M129" s="17" t="n"/>
      <c r="N129" s="21">
        <f>IF(K129&gt;M129,"",NETWORKDAYS(K129,M129,Holidays!$A$2:$A$15))-1</f>
        <v/>
      </c>
      <c r="O129" s="19" t="n"/>
      <c r="P129" s="17" t="n"/>
    </row>
    <row r="130" ht="45" customHeight="1">
      <c r="A130" s="19" t="n"/>
      <c r="B130" s="19" t="inlineStr">
        <is>
          <t>GR</t>
        </is>
      </c>
      <c r="C130" s="10" t="inlineStr">
        <is>
          <t>AGC 3/1/10171 B I(49)</t>
        </is>
      </c>
      <c r="D130" s="19" t="inlineStr">
        <is>
          <t>ATTORNEY</t>
        </is>
      </c>
      <c r="E130" s="17" t="n">
        <v>45412</v>
      </c>
      <c r="F130" s="18" t="inlineStr">
        <is>
          <t>4489</t>
        </is>
      </c>
      <c r="G130" s="17" t="n">
        <v>45420</v>
      </c>
      <c r="H130" s="12" t="inlineStr">
        <is>
          <t>POLLY DICKSON V ATTORNEY GENERAL AND ANOTHER -CASE NO:CVHGB -000507-20</t>
        </is>
      </c>
      <c r="I130" s="19" t="inlineStr">
        <is>
          <t>GR</t>
        </is>
      </c>
      <c r="J130" s="19" t="inlineStr">
        <is>
          <t>ASICS(35</t>
        </is>
      </c>
      <c r="K130" s="17" t="n">
        <v>45422</v>
      </c>
      <c r="L130" s="20">
        <f>IF(G130&gt;K130,"",NETWORKDAYS(G130,K130,Holidays!$A$2:$A$15))-1</f>
        <v/>
      </c>
      <c r="M130" s="17" t="n"/>
      <c r="N130" s="21">
        <f>IF(K130&gt;M130,"",NETWORKDAYS(K130,M130,Holidays!$A$2:$A$15))-1</f>
        <v/>
      </c>
      <c r="O130" s="19" t="n"/>
      <c r="P130" s="17" t="n"/>
    </row>
    <row r="131" ht="30" customHeight="1">
      <c r="A131" s="19" t="n"/>
      <c r="B131" s="19" t="inlineStr">
        <is>
          <t>GR</t>
        </is>
      </c>
      <c r="C131" s="10" t="inlineStr">
        <is>
          <t>DCEC 7/1/58/II (7)</t>
        </is>
      </c>
      <c r="D131" s="19" t="inlineStr">
        <is>
          <t>DCEC</t>
        </is>
      </c>
      <c r="E131" s="17" t="n">
        <v>45417</v>
      </c>
      <c r="F131" s="18" t="inlineStr">
        <is>
          <t>1/3/6</t>
        </is>
      </c>
      <c r="G131" s="17" t="n">
        <v>45420</v>
      </c>
      <c r="H131" s="12" t="inlineStr">
        <is>
          <t>INVITATION TO A CORRUPTION RISK ASSESSMENT &amp; MANAGEMENT(CRAM)TRAINING WORKSHOP</t>
        </is>
      </c>
      <c r="I131" s="19" t="inlineStr">
        <is>
          <t>GR</t>
        </is>
      </c>
      <c r="J131" s="19" t="inlineStr">
        <is>
          <t>ACU(51)</t>
        </is>
      </c>
      <c r="K131" s="17" t="n">
        <v>45422</v>
      </c>
      <c r="L131" s="20">
        <f>IF(G131&gt;K131,"",NETWORKDAYS(G131,K131,Holidays!$A$2:$A$15))-1</f>
        <v/>
      </c>
      <c r="M131" s="17" t="n"/>
      <c r="N131" s="21">
        <f>IF(K131&gt;M131,"",NETWORKDAYS(K131,M131,Holidays!$A$2:$A$15))-1</f>
        <v/>
      </c>
      <c r="O131" s="19" t="n"/>
      <c r="P131" s="17" t="n"/>
    </row>
    <row r="132" ht="45" customHeight="1">
      <c r="A132" s="19" t="n"/>
      <c r="B132" s="19" t="inlineStr">
        <is>
          <t>GR</t>
        </is>
      </c>
      <c r="C132" s="10" t="inlineStr">
        <is>
          <t>GFM/C/PF 408312812 I(40)</t>
        </is>
      </c>
      <c r="D132" s="19" t="inlineStr">
        <is>
          <t>GFM</t>
        </is>
      </c>
      <c r="E132" s="17" t="n">
        <v>45411</v>
      </c>
      <c r="F132" s="18" t="inlineStr">
        <is>
          <t>4083</t>
        </is>
      </c>
      <c r="G132" s="17" t="n">
        <v>45417</v>
      </c>
      <c r="H132" s="12" t="inlineStr">
        <is>
          <t>RECOMMENDATION FOR PAID ACTING APPOINTMENT: MR REBAONE TOTO (231100424.1.1)</t>
        </is>
      </c>
      <c r="I132" s="19" t="inlineStr">
        <is>
          <t>GR</t>
        </is>
      </c>
      <c r="J132" s="19" t="inlineStr">
        <is>
          <t>ADHR(19)</t>
        </is>
      </c>
      <c r="K132" s="17" t="n">
        <v>45422</v>
      </c>
      <c r="L132" s="20">
        <f>IF(G132&gt;K132,"",NETWORKDAYS(G132,K132,Holidays!$A$2:$A$15))-1</f>
        <v/>
      </c>
      <c r="M132" s="17" t="n"/>
      <c r="N132" s="21">
        <f>IF(K132&gt;M132,"",NETWORKDAYS(K132,M132,Holidays!$A$2:$A$15))-1</f>
        <v/>
      </c>
      <c r="O132" s="19" t="n"/>
      <c r="P132" s="17" t="n"/>
    </row>
    <row r="133" ht="30" customHeight="1">
      <c r="A133" s="19" t="n"/>
      <c r="B133" s="19" t="inlineStr">
        <is>
          <t>GR</t>
        </is>
      </c>
      <c r="C133" s="10" t="inlineStr">
        <is>
          <t>RTS/LB 605 227 607</t>
        </is>
      </c>
      <c r="D133" s="19" t="inlineStr">
        <is>
          <t>DRTS</t>
        </is>
      </c>
      <c r="E133" s="17" t="n">
        <v>45352</v>
      </c>
      <c r="F133" s="18" t="n">
        <v>6052</v>
      </c>
      <c r="G133" s="17" t="n">
        <v>45413</v>
      </c>
      <c r="H133" s="12" t="inlineStr">
        <is>
          <t>TERMINAL BENEFITS- MMOLOTSI M. GRACE</t>
        </is>
      </c>
      <c r="I133" s="19" t="inlineStr">
        <is>
          <t>GR</t>
        </is>
      </c>
      <c r="J133" s="19" t="inlineStr">
        <is>
          <t>C&amp;B(9)</t>
        </is>
      </c>
      <c r="K133" s="17" t="n">
        <v>45422</v>
      </c>
      <c r="L133" s="20">
        <f>IF(G133&gt;K133,"",NETWORKDAYS(G133,K133,Holidays!$A$2:$A$15))-1</f>
        <v/>
      </c>
      <c r="M133" s="17" t="n"/>
      <c r="N133" s="21">
        <f>IF(K133&gt;M133,"",NETWORKDAYS(K133,M133,Holidays!$A$2:$A$15))-1</f>
        <v/>
      </c>
      <c r="O133" s="19" t="n"/>
      <c r="P133" s="17" t="n"/>
    </row>
    <row r="134" ht="30" customHeight="1">
      <c r="A134" s="19" t="n"/>
      <c r="B134" s="19" t="inlineStr">
        <is>
          <t>GR</t>
        </is>
      </c>
      <c r="C134" s="10" t="inlineStr">
        <is>
          <t>DRT387521003 (2)</t>
        </is>
      </c>
      <c r="D134" s="19" t="inlineStr">
        <is>
          <t>DRTS</t>
        </is>
      </c>
      <c r="E134" s="17" t="n">
        <v>45417</v>
      </c>
      <c r="F134" s="18" t="inlineStr">
        <is>
          <t>3875</t>
        </is>
      </c>
      <c r="G134" s="17" t="n">
        <v>45417</v>
      </c>
      <c r="H134" s="12" t="inlineStr">
        <is>
          <t>SUBMISSION OF CERTIFICATE -MS GAONE GABOBEGWE</t>
        </is>
      </c>
      <c r="I134" s="19" t="inlineStr">
        <is>
          <t>GR</t>
        </is>
      </c>
      <c r="J134" s="19" t="inlineStr">
        <is>
          <t>TC(21)</t>
        </is>
      </c>
      <c r="K134" s="17" t="n">
        <v>45422</v>
      </c>
      <c r="L134" s="20">
        <f>IF(G134&gt;K134,"",NETWORKDAYS(G134,K134,Holidays!$A$2:$A$15))-1</f>
        <v/>
      </c>
      <c r="M134" s="17" t="n"/>
      <c r="N134" s="21">
        <f>IF(K134&gt;M134,"",NETWORKDAYS(K134,M134,Holidays!$A$2:$A$15))-1</f>
        <v/>
      </c>
      <c r="O134" s="19" t="n"/>
      <c r="P134" s="17" t="n"/>
    </row>
    <row r="135" ht="45" customHeight="1">
      <c r="A135" s="19" t="n"/>
      <c r="B135" s="19" t="inlineStr">
        <is>
          <t>TM</t>
        </is>
      </c>
      <c r="C135" s="10" t="inlineStr">
        <is>
          <t>DFM/C/4/9/354418309 I(177)</t>
        </is>
      </c>
      <c r="D135" s="19" t="inlineStr">
        <is>
          <t xml:space="preserve">DBWM </t>
        </is>
      </c>
      <c r="E135" s="17" t="n">
        <v>45420</v>
      </c>
      <c r="F135" s="18" t="inlineStr">
        <is>
          <t>7908</t>
        </is>
      </c>
      <c r="G135" s="17" t="n">
        <v>45422</v>
      </c>
      <c r="H135" s="12" t="inlineStr">
        <is>
          <t>RECOMMENDATION FOR EXTENSION OF PAID ACTING APPOINTMENT- MR MOSETLI GIBSON RATEISI</t>
        </is>
      </c>
      <c r="I135" s="19" t="inlineStr">
        <is>
          <t>TM</t>
        </is>
      </c>
      <c r="J135" s="19" t="inlineStr">
        <is>
          <t>ADHR(10)</t>
        </is>
      </c>
      <c r="K135" s="17" t="n">
        <v>45425</v>
      </c>
      <c r="L135" s="20">
        <f>IF(G135&gt;K135,"",NETWORKDAYS(G135,K135,Holidays!$A$2:$A$15))-1</f>
        <v/>
      </c>
      <c r="M135" s="17" t="n"/>
      <c r="N135" s="21">
        <f>IF(K135&gt;M135,"",NETWORKDAYS(K135,M135,Holidays!$A$2:$A$15))-1</f>
        <v/>
      </c>
      <c r="O135" s="19" t="n"/>
      <c r="P135" s="17" t="n"/>
    </row>
    <row r="136" ht="45" customHeight="1">
      <c r="A136" s="19" t="n"/>
      <c r="B136" s="19" t="inlineStr">
        <is>
          <t>TM</t>
        </is>
      </c>
      <c r="C136" s="10" t="inlineStr">
        <is>
          <t>DFM/C/4/9/510825500 I(121)</t>
        </is>
      </c>
      <c r="D136" s="19" t="inlineStr">
        <is>
          <t>DBWDM</t>
        </is>
      </c>
      <c r="E136" s="17" t="n">
        <v>45422</v>
      </c>
      <c r="F136" s="18" t="inlineStr">
        <is>
          <t>8511</t>
        </is>
      </c>
      <c r="G136" s="17" t="n">
        <v>45422</v>
      </c>
      <c r="H136" s="12" t="inlineStr">
        <is>
          <t>ACCEPTANCE OF PROMOTION -MS ELIZABETH MOJANAGA</t>
        </is>
      </c>
      <c r="I136" s="19" t="inlineStr">
        <is>
          <t>TM</t>
        </is>
      </c>
      <c r="J136" s="19" t="inlineStr">
        <is>
          <t>ADHR(48)</t>
        </is>
      </c>
      <c r="K136" s="17" t="n">
        <v>45425</v>
      </c>
      <c r="L136" s="20">
        <f>IF(G136&gt;K136,"",NETWORKDAYS(G136,K136,Holidays!$A$2:$A$15))-1</f>
        <v/>
      </c>
      <c r="M136" s="17" t="n"/>
      <c r="N136" s="21">
        <f>IF(K136&gt;M136,"",NETWORKDAYS(K136,M136,Holidays!$A$2:$A$15))-1</f>
        <v/>
      </c>
      <c r="O136" s="19" t="n"/>
      <c r="P136" s="17" t="n"/>
    </row>
    <row r="137" ht="45" customHeight="1">
      <c r="A137" s="19" t="n"/>
      <c r="B137" s="19" t="inlineStr">
        <is>
          <t>TM</t>
        </is>
      </c>
      <c r="C137" s="10" t="inlineStr">
        <is>
          <t>DFM/4/9/078021800 I(72)</t>
        </is>
      </c>
      <c r="D137" s="19" t="inlineStr">
        <is>
          <t>DBWDM</t>
        </is>
      </c>
      <c r="E137" s="17" t="n">
        <v>45420</v>
      </c>
      <c r="F137" s="18" t="inlineStr">
        <is>
          <t>5823</t>
        </is>
      </c>
      <c r="G137" s="17" t="n">
        <v>45422</v>
      </c>
      <c r="H137" s="12" t="inlineStr">
        <is>
          <t>RECOMMENDATION FOR EXTENSION OF PAID  ACTING APPPOINTMENT-GAENAMETSE TUMELO</t>
        </is>
      </c>
      <c r="I137" s="19" t="inlineStr">
        <is>
          <t>TM</t>
        </is>
      </c>
      <c r="J137" s="19" t="inlineStr">
        <is>
          <t>ADHR(35)</t>
        </is>
      </c>
      <c r="K137" s="17" t="n">
        <v>45425</v>
      </c>
      <c r="L137" s="20">
        <f>IF(G137&gt;K137,"",NETWORKDAYS(G137,K137,Holidays!$A$2:$A$15))-1</f>
        <v/>
      </c>
      <c r="M137" s="17" t="n"/>
      <c r="N137" s="21">
        <f>IF(K137&gt;M137,"",NETWORKDAYS(K137,M137,Holidays!$A$2:$A$15))-1</f>
        <v/>
      </c>
      <c r="O137" s="19" t="n"/>
      <c r="P137" s="17" t="n"/>
    </row>
    <row r="138" ht="45" customHeight="1">
      <c r="A138" s="19" t="n"/>
      <c r="B138" s="19" t="inlineStr">
        <is>
          <t>TM</t>
        </is>
      </c>
      <c r="C138" s="10" t="inlineStr">
        <is>
          <t>DFM/C/4/9/684728801 I(123)</t>
        </is>
      </c>
      <c r="D138" s="19" t="inlineStr">
        <is>
          <t>DBWDM</t>
        </is>
      </c>
      <c r="E138" s="17" t="n">
        <v>45422</v>
      </c>
      <c r="F138" s="18" t="inlineStr">
        <is>
          <t>3315</t>
        </is>
      </c>
      <c r="G138" s="17" t="n">
        <v>45422</v>
      </c>
      <c r="H138" s="12" t="inlineStr">
        <is>
          <t>RECOMMENDATION  FOR PAID ACTING APPPOINTMENT-MS OMPHILE MMAPATSI</t>
        </is>
      </c>
      <c r="I138" s="19" t="inlineStr">
        <is>
          <t>TM</t>
        </is>
      </c>
      <c r="J138" s="19" t="inlineStr">
        <is>
          <t>ADHR(29)</t>
        </is>
      </c>
      <c r="K138" s="17" t="n">
        <v>45425</v>
      </c>
      <c r="L138" s="20">
        <f>IF(G138&gt;K138,"",NETWORKDAYS(G138,K138,Holidays!$A$2:$A$15))-1</f>
        <v/>
      </c>
      <c r="M138" s="17" t="n"/>
      <c r="N138" s="21">
        <f>IF(K138&gt;M138,"",NETWORKDAYS(K138,M138,Holidays!$A$2:$A$15))-1</f>
        <v/>
      </c>
      <c r="O138" s="19" t="n"/>
      <c r="P138" s="17" t="n"/>
    </row>
    <row r="139" ht="45" customHeight="1">
      <c r="A139" s="19" t="n"/>
      <c r="B139" s="19" t="inlineStr">
        <is>
          <t>TM</t>
        </is>
      </c>
      <c r="C139" s="10" t="inlineStr">
        <is>
          <t>DFM/C/4/9/282016505 I(212)</t>
        </is>
      </c>
      <c r="D139" s="19" t="inlineStr">
        <is>
          <t>DBWDM</t>
        </is>
      </c>
      <c r="E139" s="17" t="n">
        <v>45420</v>
      </c>
      <c r="F139" s="18" t="inlineStr">
        <is>
          <t>3507</t>
        </is>
      </c>
      <c r="G139" s="17" t="n">
        <v>45422</v>
      </c>
      <c r="H139" s="12" t="inlineStr">
        <is>
          <t>ACCEPTANCE OF PROMOTION -MR MOTSUMI KGANYAKO</t>
        </is>
      </c>
      <c r="I139" s="19" t="inlineStr">
        <is>
          <t>TM</t>
        </is>
      </c>
      <c r="J139" s="19" t="inlineStr">
        <is>
          <t>ADHR(76)</t>
        </is>
      </c>
      <c r="K139" s="17" t="n">
        <v>45425</v>
      </c>
      <c r="L139" s="20">
        <f>IF(G139&gt;K139,"",NETWORKDAYS(G139,K139,Holidays!$A$2:$A$15))-1</f>
        <v/>
      </c>
      <c r="M139" s="17" t="n"/>
      <c r="N139" s="21">
        <f>IF(K139&gt;M139,"",NETWORKDAYS(K139,M139,Holidays!$A$2:$A$15))-1</f>
        <v/>
      </c>
      <c r="O139" s="19" t="n"/>
      <c r="P139" s="17" t="n"/>
    </row>
    <row r="140" ht="45" customHeight="1">
      <c r="A140" s="19" t="n"/>
      <c r="B140" s="19" t="inlineStr">
        <is>
          <t>TM</t>
        </is>
      </c>
      <c r="C140" s="10" t="inlineStr">
        <is>
          <t>DFM/C/4/9/294214112 I(36)</t>
        </is>
      </c>
      <c r="D140" s="19" t="inlineStr">
        <is>
          <t>DBWDM</t>
        </is>
      </c>
      <c r="E140" s="17" t="n">
        <v>45422</v>
      </c>
      <c r="F140" s="18" t="inlineStr">
        <is>
          <t>4334</t>
        </is>
      </c>
      <c r="G140" s="17" t="n">
        <v>45422</v>
      </c>
      <c r="H140" s="12" t="inlineStr">
        <is>
          <t>ACCEPTANCE OF PROMOTION-MR GAOLATHE GAOTHOBOGWE</t>
        </is>
      </c>
      <c r="I140" s="19" t="inlineStr">
        <is>
          <t>TM</t>
        </is>
      </c>
      <c r="J140" s="19" t="inlineStr">
        <is>
          <t>ADHR(12)</t>
        </is>
      </c>
      <c r="K140" s="17" t="n">
        <v>45425</v>
      </c>
      <c r="L140" s="20">
        <f>IF(G140&gt;K140,"",NETWORKDAYS(G140,K140,Holidays!$A$2:$A$15))-1</f>
        <v/>
      </c>
      <c r="M140" s="17" t="n"/>
      <c r="N140" s="21">
        <f>IF(K140&gt;M140,"",NETWORKDAYS(K140,M140,Holidays!$A$2:$A$15))-1</f>
        <v/>
      </c>
      <c r="O140" s="19" t="n"/>
      <c r="P140" s="17" t="n"/>
    </row>
    <row r="141" ht="45" customHeight="1">
      <c r="A141" s="19" t="n"/>
      <c r="B141" s="19" t="inlineStr">
        <is>
          <t>CTT</t>
        </is>
      </c>
      <c r="C141" s="10" t="inlineStr">
        <is>
          <t>IEC 1/9/3 I(49)</t>
        </is>
      </c>
      <c r="D141" s="19" t="inlineStr">
        <is>
          <t>IEC</t>
        </is>
      </c>
      <c r="E141" s="17" t="n">
        <v>45419</v>
      </c>
      <c r="F141" s="18" t="n"/>
      <c r="G141" s="17" t="n">
        <v>45422</v>
      </c>
      <c r="H141" s="12" t="inlineStr">
        <is>
          <t>REQUEST TO LOAN INDEPENDENT ELECTORAL COMMITTEE LENOVO LAPTOP SERIAL GLPOO4035 BY JOSEPH SIMANE</t>
        </is>
      </c>
      <c r="I141" s="19" t="inlineStr">
        <is>
          <t>CTT</t>
        </is>
      </c>
      <c r="J141" s="19" t="inlineStr">
        <is>
          <t>AG.DPPM(80)</t>
        </is>
      </c>
      <c r="K141" s="17" t="n">
        <v>45425</v>
      </c>
      <c r="L141" s="20">
        <f>IF(G141&gt;K141,"",NETWORKDAYS(G141,K141,Holidays!$A$2:$A$15))-1</f>
        <v/>
      </c>
      <c r="M141" s="17" t="n">
        <v>45425</v>
      </c>
      <c r="N141" s="21">
        <f>IF(K141&gt;M141,"",NETWORKDAYS(K141,M141,Holidays!$A$2:$A$15))-1</f>
        <v/>
      </c>
      <c r="O141" s="19" t="inlineStr">
        <is>
          <t>FOR INFO</t>
        </is>
      </c>
      <c r="P141" s="17" t="n"/>
    </row>
    <row r="142" ht="45" customHeight="1">
      <c r="A142" s="19" t="n"/>
      <c r="B142" s="19" t="inlineStr">
        <is>
          <t>CTT</t>
        </is>
      </c>
      <c r="C142" s="10" t="inlineStr">
        <is>
          <t>DID C/1/11/3 I(92)</t>
        </is>
      </c>
      <c r="D142" s="19" t="inlineStr">
        <is>
          <t>DID</t>
        </is>
      </c>
      <c r="E142" s="17" t="n">
        <v>45420</v>
      </c>
      <c r="F142" s="18" t="inlineStr">
        <is>
          <t>1/8/8</t>
        </is>
      </c>
      <c r="G142" s="17" t="n">
        <v>45422</v>
      </c>
      <c r="H142" s="12" t="inlineStr">
        <is>
          <t>NOMINATIONS FOR CHINESE MINISTRY OF COMMERCE(MOFCOM)MASTERS AND DOCTORAL SCHOLARSHIPS</t>
        </is>
      </c>
      <c r="I142" s="19" t="inlineStr">
        <is>
          <t>CTT</t>
        </is>
      </c>
      <c r="J142" s="19" t="inlineStr">
        <is>
          <t>TC(29)</t>
        </is>
      </c>
      <c r="K142" s="17" t="n">
        <v>45425</v>
      </c>
      <c r="L142" s="20">
        <f>IF(G142&gt;K142,"",NETWORKDAYS(G142,K142,Holidays!$A$2:$A$15))-1</f>
        <v/>
      </c>
      <c r="M142" s="17" t="n"/>
      <c r="N142" s="21">
        <f>IF(K142&gt;M142,"",NETWORKDAYS(K142,M142,Holidays!$A$2:$A$15))-1</f>
        <v/>
      </c>
      <c r="O142" s="19" t="n"/>
      <c r="P142" s="17" t="n"/>
    </row>
    <row r="143" ht="30" customHeight="1">
      <c r="A143" s="19" t="n"/>
      <c r="B143" s="19" t="inlineStr">
        <is>
          <t>CTT</t>
        </is>
      </c>
      <c r="C143" s="10" t="n"/>
      <c r="D143" s="19" t="inlineStr">
        <is>
          <t>TKR-OFFICE</t>
        </is>
      </c>
      <c r="E143" s="17" t="n">
        <v>45419</v>
      </c>
      <c r="F143" s="18" t="n"/>
      <c r="G143" s="17" t="n">
        <v>45420</v>
      </c>
      <c r="H143" s="12" t="inlineStr">
        <is>
          <t>JOINT STEERING COMMITTEE CLOSED SESSION MEETING SCHEDULED FOR FEBRUARY 13.2024</t>
        </is>
      </c>
      <c r="I143" s="19" t="inlineStr">
        <is>
          <t>CTT</t>
        </is>
      </c>
      <c r="J143" s="19" t="n"/>
      <c r="K143" s="17" t="n"/>
      <c r="L143" s="20">
        <f>IF(G143&gt;K143,"",NETWORKDAYS(G143,K143,Holidays!$A$2:$A$15))-1</f>
        <v/>
      </c>
      <c r="M143" s="17" t="n"/>
      <c r="N143" s="21">
        <f>IF(K143&gt;M143,"",NETWORKDAYS(K143,M143,Holidays!$A$2:$A$15))-1</f>
        <v/>
      </c>
      <c r="O143" s="19" t="n"/>
      <c r="P143" s="17" t="n"/>
    </row>
    <row r="144" ht="30" customHeight="1">
      <c r="A144" s="19" t="n"/>
      <c r="B144" s="19" t="inlineStr">
        <is>
          <t>GR</t>
        </is>
      </c>
      <c r="C144" s="10" t="inlineStr">
        <is>
          <t>OPC4/25/28 I (13)</t>
        </is>
      </c>
      <c r="D144" s="19" t="inlineStr">
        <is>
          <t>OP</t>
        </is>
      </c>
      <c r="E144" s="17" t="n">
        <v>45425</v>
      </c>
      <c r="F144" s="18" t="inlineStr">
        <is>
          <t>6/1/41</t>
        </is>
      </c>
      <c r="G144" s="17" t="n">
        <v>45425</v>
      </c>
      <c r="H144" s="12" t="inlineStr">
        <is>
          <t>POSTPONMENT OF THE DEVELOPMENT MANAGER CABINET SUB-COMMITTEE MEETING</t>
        </is>
      </c>
      <c r="I144" s="19" t="inlineStr">
        <is>
          <t>GR</t>
        </is>
      </c>
      <c r="J144" s="19" t="n"/>
      <c r="K144" s="17" t="n">
        <v>45426</v>
      </c>
      <c r="L144" s="20">
        <f>IF(G144&gt;K144,"",NETWORKDAYS(G144,K144,Holidays!$A$2:$A$15))-1</f>
        <v/>
      </c>
      <c r="M144" s="17" t="n"/>
      <c r="N144" s="21">
        <f>IF(K144&gt;M144,"",NETWORKDAYS(K144,M144,Holidays!$A$2:$A$15))-1</f>
        <v/>
      </c>
      <c r="O144" s="19" t="n"/>
      <c r="P144" s="17" t="n"/>
    </row>
    <row r="145" ht="45" customHeight="1">
      <c r="A145" s="19" t="n"/>
      <c r="B145" s="19" t="inlineStr">
        <is>
          <t>TM</t>
        </is>
      </c>
      <c r="C145" s="10" t="inlineStr">
        <is>
          <t>CRD 382010304 II(65)</t>
        </is>
      </c>
      <c r="D145" s="19" t="inlineStr">
        <is>
          <t>ROADS</t>
        </is>
      </c>
      <c r="E145" s="17" t="n">
        <v>45426</v>
      </c>
      <c r="F145" s="18" t="inlineStr">
        <is>
          <t>382010304</t>
        </is>
      </c>
      <c r="G145" s="17" t="n">
        <v>45426</v>
      </c>
      <c r="H145" s="12" t="inlineStr">
        <is>
          <t>RECOMMENDATION FOR EXTENSION OF PAID ACTING APPOINTMENT-MR ONTUMETSE MOTHIBI</t>
        </is>
      </c>
      <c r="I145" s="19" t="inlineStr">
        <is>
          <t>TM</t>
        </is>
      </c>
      <c r="J145" s="19" t="inlineStr">
        <is>
          <t>ADHR(19)</t>
        </is>
      </c>
      <c r="K145" s="17" t="n">
        <v>45426</v>
      </c>
      <c r="L145" s="20">
        <f>IF(G145&gt;K145,"",NETWORKDAYS(G145,K145,Holidays!$A$2:$A$15))-1</f>
        <v/>
      </c>
      <c r="M145" s="17" t="n"/>
      <c r="N145" s="21">
        <f>IF(K145&gt;M145,"",NETWORKDAYS(K145,M145,Holidays!$A$2:$A$15))-1</f>
        <v/>
      </c>
      <c r="O145" s="19" t="n"/>
      <c r="P145" s="17" t="n"/>
    </row>
    <row r="146" ht="60" customHeight="1">
      <c r="A146" s="19" t="n"/>
      <c r="B146" s="19" t="inlineStr">
        <is>
          <t>MART</t>
        </is>
      </c>
      <c r="C146" s="10" t="inlineStr">
        <is>
          <t>IG/14/5/24(1)</t>
        </is>
      </c>
      <c r="D146" s="19" t="inlineStr">
        <is>
          <t>GROUP INV</t>
        </is>
      </c>
      <c r="E146" s="17" t="n">
        <v>45426</v>
      </c>
      <c r="F146" s="18" t="inlineStr">
        <is>
          <t>6/5/70</t>
        </is>
      </c>
      <c r="G146" s="17" t="n">
        <v>45427</v>
      </c>
      <c r="H146" s="12" t="inlineStr">
        <is>
          <t>REQUEST FOR URGENT CONSIDERATION AND WAIVER ON PUBLISHING ON THE ON GAZETTE FOR THE PROPOSED DEVELOPMNTS OF AN ACCESS ROAD ALONG MOCHUDI TO SIKWANE</t>
        </is>
      </c>
      <c r="I146" s="19" t="inlineStr">
        <is>
          <t>MARTIN</t>
        </is>
      </c>
      <c r="J146" s="19" t="inlineStr">
        <is>
          <t>HON MIN</t>
        </is>
      </c>
      <c r="K146" s="17" t="n">
        <v>45427</v>
      </c>
      <c r="L146" s="20">
        <f>IF(G146&gt;K146,"",NETWORKDAYS(G146,K146,Holidays!$A$2:$A$15))-1</f>
        <v/>
      </c>
      <c r="M146" s="17" t="n"/>
      <c r="N146" s="21">
        <f>IF(K146&gt;M146,"",NETWORKDAYS(K146,M146,Holidays!$A$2:$A$15))-1</f>
        <v/>
      </c>
      <c r="O146" s="19" t="inlineStr">
        <is>
          <t>PENDING</t>
        </is>
      </c>
      <c r="P146" s="17" t="n"/>
    </row>
    <row r="147" ht="60" customHeight="1">
      <c r="A147" s="19" t="n"/>
      <c r="B147" s="19" t="inlineStr">
        <is>
          <t>MART</t>
        </is>
      </c>
      <c r="C147" s="10" t="inlineStr">
        <is>
          <t>ACE 0524C</t>
        </is>
      </c>
      <c r="D147" s="19" t="inlineStr">
        <is>
          <t>ACE TEAM</t>
        </is>
      </c>
      <c r="E147" s="17" t="n">
        <v>45426</v>
      </c>
      <c r="F147" s="18" t="inlineStr">
        <is>
          <t>6/5/70</t>
        </is>
      </c>
      <c r="G147" s="17" t="n">
        <v>45427</v>
      </c>
      <c r="H147" s="12" t="inlineStr">
        <is>
          <t>APPLICATION FOR APPROVAL OF AN ACCESS ROAD ALONG MOCHUDI TO SIKWANE INTO A PROPOSED ABBATOR ON COMMERCIAL LOT 23305 ALONG MOCHUDI TO SIKWANE</t>
        </is>
      </c>
      <c r="I147" s="19" t="inlineStr">
        <is>
          <t>MARTIN</t>
        </is>
      </c>
      <c r="J147" s="19" t="inlineStr">
        <is>
          <t>DPSM</t>
        </is>
      </c>
      <c r="K147" s="17" t="n">
        <v>45427</v>
      </c>
      <c r="L147" s="20">
        <f>IF(G147&gt;K147,"",NETWORKDAYS(G147,K147,Holidays!$A$2:$A$15))-1</f>
        <v/>
      </c>
      <c r="M147" s="17" t="n"/>
      <c r="N147" s="21">
        <f>IF(K147&gt;M147,"",NETWORKDAYS(K147,M147,Holidays!$A$2:$A$15))-1</f>
        <v/>
      </c>
      <c r="O147" s="19" t="inlineStr">
        <is>
          <t>PENDING</t>
        </is>
      </c>
      <c r="P147" s="17" t="n"/>
    </row>
    <row r="148" ht="30" customHeight="1">
      <c r="A148" s="19" t="n"/>
      <c r="B148" s="19" t="inlineStr">
        <is>
          <t>MART</t>
        </is>
      </c>
      <c r="C148" s="10" t="inlineStr">
        <is>
          <t>23017/JDW/240155</t>
        </is>
      </c>
      <c r="D148" s="19" t="inlineStr">
        <is>
          <t>WILLIAM LEE ASSOCIATES</t>
        </is>
      </c>
      <c r="E148" s="17" t="n">
        <v>45425</v>
      </c>
      <c r="F148" s="18" t="inlineStr">
        <is>
          <t>6/5/70</t>
        </is>
      </c>
      <c r="G148" s="17" t="n">
        <v>45427</v>
      </c>
      <c r="H148" s="12" t="inlineStr">
        <is>
          <t>APPLICATION FOR ACCESS ROAD WAYLEAVE FOR PROPOSED VIVO FILLING LOT 7482</t>
        </is>
      </c>
      <c r="I148" s="19" t="inlineStr">
        <is>
          <t>MARTIN</t>
        </is>
      </c>
      <c r="J148" s="19" t="inlineStr">
        <is>
          <t>HON MIN</t>
        </is>
      </c>
      <c r="K148" s="17" t="n">
        <v>45427</v>
      </c>
      <c r="L148" s="20">
        <f>IF(G148&gt;K148,"",NETWORKDAYS(G148,K148,Holidays!$A$2:$A$15))-1</f>
        <v/>
      </c>
      <c r="M148" s="17" t="n"/>
      <c r="N148" s="21">
        <f>IF(K148&gt;M148,"",NETWORKDAYS(K148,M148,Holidays!$A$2:$A$15))-1</f>
        <v/>
      </c>
      <c r="O148" s="19" t="inlineStr">
        <is>
          <t>PENDING</t>
        </is>
      </c>
      <c r="P148" s="17" t="n"/>
    </row>
    <row r="149" ht="45" customHeight="1">
      <c r="A149" s="19" t="n"/>
      <c r="B149" s="19" t="inlineStr">
        <is>
          <t>GR</t>
        </is>
      </c>
      <c r="C149" s="10" t="inlineStr">
        <is>
          <t>GFM/O/PF203910203 I(24)</t>
        </is>
      </c>
      <c r="D149" s="19" t="inlineStr">
        <is>
          <t>GFM</t>
        </is>
      </c>
      <c r="E149" s="17" t="n">
        <v>45419</v>
      </c>
      <c r="F149" s="18" t="inlineStr">
        <is>
          <t>2039</t>
        </is>
      </c>
      <c r="G149" s="17" t="n">
        <v>45422</v>
      </c>
      <c r="H149" s="12" t="inlineStr">
        <is>
          <t>RETIREMENTFROM PUBLIC SERVICE - SAMUEL MODISAKGOTLA</t>
        </is>
      </c>
      <c r="I149" s="19" t="inlineStr">
        <is>
          <t>GR</t>
        </is>
      </c>
      <c r="J149" s="19" t="inlineStr">
        <is>
          <t>ADHR(7)</t>
        </is>
      </c>
      <c r="K149" s="17" t="n">
        <v>45426</v>
      </c>
      <c r="L149" s="20" t="inlineStr">
        <is>
          <t xml:space="preserve"> </t>
        </is>
      </c>
      <c r="M149" s="17" t="n"/>
      <c r="N149" s="21">
        <f>IF(K149&gt;M149,"",NETWORKDAYS(K149,M149,Holidays!$A$2:$A$15))-1</f>
        <v/>
      </c>
      <c r="O149" s="19" t="n"/>
      <c r="P149" s="17" t="n"/>
    </row>
    <row r="150" ht="30" customHeight="1">
      <c r="A150" s="19" t="n"/>
      <c r="B150" s="19" t="inlineStr">
        <is>
          <t>GR</t>
        </is>
      </c>
      <c r="C150" s="10" t="inlineStr">
        <is>
          <t>DRTS205223600 I(46)</t>
        </is>
      </c>
      <c r="D150" s="19" t="inlineStr">
        <is>
          <t>DRTS</t>
        </is>
      </c>
      <c r="E150" s="17" t="n">
        <v>45420</v>
      </c>
      <c r="F150" s="18" t="n">
        <v>2052</v>
      </c>
      <c r="G150" s="17" t="n">
        <v>45420</v>
      </c>
      <c r="H150" s="12" t="inlineStr">
        <is>
          <t>RECOMMENDATION FOR PAID ACTING APPOINTMENT- MS SERAME L. MOETI</t>
        </is>
      </c>
      <c r="I150" s="19" t="inlineStr">
        <is>
          <t>GR</t>
        </is>
      </c>
      <c r="J150" s="19" t="inlineStr">
        <is>
          <t>ADHR(12)</t>
        </is>
      </c>
      <c r="K150" s="17" t="n">
        <v>45424</v>
      </c>
      <c r="L150" s="20">
        <f>IF(G150&gt;K150,"",NETWORKDAYS(G150,K150,Holidays!$A$2:$A$15))-1</f>
        <v/>
      </c>
      <c r="M150" s="17" t="n"/>
      <c r="N150" s="21">
        <f>IF(K150&gt;M150,"",NETWORKDAYS(K150,M150,Holidays!$A$2:$A$15))-1</f>
        <v/>
      </c>
      <c r="O150" s="19" t="n"/>
      <c r="P150" s="17" t="n"/>
    </row>
    <row r="151" ht="45" customHeight="1">
      <c r="A151" s="19" t="n"/>
      <c r="B151" s="19" t="inlineStr">
        <is>
          <t>GR</t>
        </is>
      </c>
      <c r="C151" s="10" t="inlineStr">
        <is>
          <t>DRTS 204728509 (112)</t>
        </is>
      </c>
      <c r="D151" s="19" t="inlineStr">
        <is>
          <t>DRTS</t>
        </is>
      </c>
      <c r="E151" s="17" t="n">
        <v>45420</v>
      </c>
      <c r="F151" s="18" t="inlineStr">
        <is>
          <t>2047</t>
        </is>
      </c>
      <c r="G151" s="17" t="n">
        <v>45420</v>
      </c>
      <c r="H151" s="12" t="inlineStr">
        <is>
          <t>NOTIFICATION OF RETIREMENT FROM THE PUBLIC SERVICE- MS MARINAH LOTTERING</t>
        </is>
      </c>
      <c r="I151" s="19" t="inlineStr">
        <is>
          <t>GR</t>
        </is>
      </c>
      <c r="J151" s="19" t="inlineStr">
        <is>
          <t>ADHR(7)</t>
        </is>
      </c>
      <c r="K151" s="17" t="n">
        <v>45426</v>
      </c>
      <c r="L151" s="20">
        <f>IF(G151&gt;K151,"",NETWORKDAYS(G151,K151,Holidays!$A$2:$A$15))-1</f>
        <v/>
      </c>
      <c r="M151" s="17" t="n"/>
      <c r="N151" s="21">
        <f>IF(K151&gt;M151,"",NETWORKDAYS(K151,M151,Holidays!$A$2:$A$15))-1</f>
        <v/>
      </c>
      <c r="O151" s="19" t="n"/>
      <c r="P151" s="17" t="n"/>
    </row>
    <row r="152" ht="45" customHeight="1">
      <c r="A152" s="19" t="n"/>
      <c r="B152" s="19" t="inlineStr">
        <is>
          <t>GR</t>
        </is>
      </c>
      <c r="C152" s="10" t="inlineStr">
        <is>
          <t>GFM/PF 246521808 I(117)</t>
        </is>
      </c>
      <c r="D152" s="19" t="inlineStr">
        <is>
          <t>GFM</t>
        </is>
      </c>
      <c r="E152" s="17" t="n">
        <v>45419</v>
      </c>
      <c r="F152" s="18" t="inlineStr">
        <is>
          <t>2465</t>
        </is>
      </c>
      <c r="G152" s="17" t="n">
        <v>45420</v>
      </c>
      <c r="H152" s="12" t="inlineStr">
        <is>
          <t>REQUEST FOR EXTENSION OF UNPAID LEAVE- MRS MIRRIAM MASHADZA</t>
        </is>
      </c>
      <c r="I152" s="19" t="inlineStr">
        <is>
          <t>GR</t>
        </is>
      </c>
      <c r="J152" s="19" t="inlineStr">
        <is>
          <t>ADHR(12)</t>
        </is>
      </c>
      <c r="K152" s="17" t="n">
        <v>45426</v>
      </c>
      <c r="L152" s="20">
        <f>IF(G152&gt;K152,"",NETWORKDAYS(G152,K152,Holidays!$A$2:$A$15))-1</f>
        <v/>
      </c>
      <c r="M152" s="17" t="n"/>
      <c r="N152" s="21">
        <f>IF(K152&gt;M152,"",NETWORKDAYS(K152,M152,Holidays!$A$2:$A$15))-1</f>
        <v/>
      </c>
      <c r="O152" s="19" t="n"/>
      <c r="P152" s="17" t="n"/>
    </row>
    <row r="153" ht="30" customHeight="1">
      <c r="A153" s="19" t="n"/>
      <c r="B153" s="19" t="inlineStr">
        <is>
          <t>GR</t>
        </is>
      </c>
      <c r="C153" s="10" t="inlineStr">
        <is>
          <t>CRD126 718007 II(83)</t>
        </is>
      </c>
      <c r="D153" s="19" t="inlineStr">
        <is>
          <t>ROADS</t>
        </is>
      </c>
      <c r="E153" s="17" t="n">
        <v>45404</v>
      </c>
      <c r="F153" s="18" t="inlineStr">
        <is>
          <t>1267</t>
        </is>
      </c>
      <c r="G153" s="17" t="n">
        <v>45406</v>
      </c>
      <c r="H153" s="12" t="inlineStr">
        <is>
          <t>RECOMMENDATION FOR EXTENSION OF PAID ACTING APPOINTMENT- MR CHARLES TLHOBOGANG</t>
        </is>
      </c>
      <c r="I153" s="19" t="inlineStr">
        <is>
          <t>GR</t>
        </is>
      </c>
      <c r="J153" s="19" t="inlineStr">
        <is>
          <t>ADHR(135)</t>
        </is>
      </c>
      <c r="K153" s="17" t="n">
        <v>45425</v>
      </c>
      <c r="L153" s="20">
        <f>IF(G153&gt;K153,"",NETWORKDAYS(G153,K153,Holidays!$A$2:$A$15))-1</f>
        <v/>
      </c>
      <c r="M153" s="17" t="n"/>
      <c r="N153" s="21">
        <f>IF(K153&gt;M153,"",NETWORKDAYS(K153,M153,Holidays!$A$2:$A$15))-1</f>
        <v/>
      </c>
      <c r="O153" s="19" t="n"/>
      <c r="P153" s="17" t="n"/>
    </row>
    <row r="154" ht="45" customHeight="1">
      <c r="A154" s="19" t="n"/>
      <c r="B154" s="19" t="inlineStr">
        <is>
          <t>GR</t>
        </is>
      </c>
      <c r="C154" s="10" t="inlineStr">
        <is>
          <t>GFM/C/PF I 804522915 (154)</t>
        </is>
      </c>
      <c r="D154" s="19" t="inlineStr">
        <is>
          <t>GFM</t>
        </is>
      </c>
      <c r="E154" s="17" t="n">
        <v>45414</v>
      </c>
      <c r="F154" s="18" t="inlineStr">
        <is>
          <t>8045</t>
        </is>
      </c>
      <c r="G154" s="17" t="n">
        <v>45422</v>
      </c>
      <c r="H154" s="12" t="inlineStr">
        <is>
          <t>RECOMMENDATION FOR PAID ACTING APPOINTMENT: MS BONTLE B. SKELEMANI- (231100042.1.1)</t>
        </is>
      </c>
      <c r="I154" s="19" t="inlineStr">
        <is>
          <t>GR</t>
        </is>
      </c>
      <c r="J154" s="19" t="inlineStr">
        <is>
          <t>ADHR(27)</t>
        </is>
      </c>
      <c r="K154" s="17" t="n">
        <v>45426</v>
      </c>
      <c r="L154" s="20">
        <f>IF(G154&gt;K154,"",NETWORKDAYS(G154,K154,Holidays!$A$2:$A$15))-1</f>
        <v/>
      </c>
      <c r="M154" s="17" t="n"/>
      <c r="N154" s="21">
        <f>IF(K154&gt;M154,"",NETWORKDAYS(K154,M154,Holidays!$A$2:$A$15))-1</f>
        <v/>
      </c>
      <c r="O154" s="19" t="n"/>
      <c r="P154" s="17" t="n"/>
    </row>
    <row r="155" ht="30" customHeight="1">
      <c r="A155" s="19" t="n"/>
      <c r="B155" s="19" t="inlineStr">
        <is>
          <t>GR</t>
        </is>
      </c>
      <c r="C155" s="10" t="inlineStr">
        <is>
          <t>GF/C/PF 860 717002 I(88)</t>
        </is>
      </c>
      <c r="D155" s="19" t="inlineStr">
        <is>
          <t>CTO</t>
        </is>
      </c>
      <c r="E155" s="17" t="n">
        <v>45417</v>
      </c>
      <c r="F155" s="18" t="inlineStr">
        <is>
          <t>8607</t>
        </is>
      </c>
      <c r="G155" s="17" t="n">
        <v>45422</v>
      </c>
      <c r="H155" s="12" t="inlineStr">
        <is>
          <t>RECOMMENDATION FOR PAID ACTING APPOINTMENT : MR UNASWI SEEMULE- (231100509.1.1)</t>
        </is>
      </c>
      <c r="I155" s="19" t="inlineStr">
        <is>
          <t>GR</t>
        </is>
      </c>
      <c r="J155" s="19" t="inlineStr">
        <is>
          <t>ADHR(23)</t>
        </is>
      </c>
      <c r="K155" s="17" t="n">
        <v>45426</v>
      </c>
      <c r="L155" s="20">
        <f>IF(G155&gt;K155,"",NETWORKDAYS(G155,K155,Holidays!$A$2:$A$15))-1</f>
        <v/>
      </c>
      <c r="M155" s="17" t="n"/>
      <c r="N155" s="21">
        <f>IF(K155&gt;M155,"",NETWORKDAYS(K155,M155,Holidays!$A$2:$A$15))-1</f>
        <v/>
      </c>
      <c r="O155" s="19" t="n"/>
      <c r="P155" s="17" t="n"/>
    </row>
    <row r="156" ht="45" customHeight="1">
      <c r="A156" s="19" t="n"/>
      <c r="B156" s="19" t="inlineStr">
        <is>
          <t>GR</t>
        </is>
      </c>
      <c r="C156" s="10" t="inlineStr">
        <is>
          <t>DRTS 771526712 I(4)</t>
        </is>
      </c>
      <c r="D156" s="19" t="inlineStr">
        <is>
          <t>DRTS</t>
        </is>
      </c>
      <c r="E156" s="17" t="n">
        <v>45417</v>
      </c>
      <c r="F156" s="18" t="inlineStr">
        <is>
          <t>7715</t>
        </is>
      </c>
      <c r="G156" s="17" t="n">
        <v>45422</v>
      </c>
      <c r="H156" s="12" t="inlineStr">
        <is>
          <t>APPLICATION FOR SCARE SKILL ALLOWANCE: MS BOTHO A. MHURE</t>
        </is>
      </c>
      <c r="I156" s="19" t="inlineStr">
        <is>
          <t>GR</t>
        </is>
      </c>
      <c r="J156" s="19" t="inlineStr">
        <is>
          <t>ADHR(4)</t>
        </is>
      </c>
      <c r="K156" s="17" t="n">
        <v>45426</v>
      </c>
      <c r="L156" s="20">
        <f>IF(G156&gt;K156,"",NETWORKDAYS(G156,K156,Holidays!$A$2:$A$15))-1</f>
        <v/>
      </c>
      <c r="M156" s="17" t="n"/>
      <c r="N156" s="21">
        <f>IF(K156&gt;M156,"",NETWORKDAYS(K156,M156,Holidays!$A$2:$A$15))-1</f>
        <v/>
      </c>
      <c r="O156" s="19" t="n"/>
      <c r="P156" s="17" t="n"/>
    </row>
    <row r="157" ht="30" customHeight="1">
      <c r="A157" s="19" t="n"/>
      <c r="B157" s="19" t="inlineStr">
        <is>
          <t>GR</t>
        </is>
      </c>
      <c r="C157" s="10" t="inlineStr">
        <is>
          <t>DRTS4/11/1 XI (4)PAO ®</t>
        </is>
      </c>
      <c r="D157" s="19" t="inlineStr">
        <is>
          <t>DRTS</t>
        </is>
      </c>
      <c r="E157" s="17" t="n">
        <v>45417</v>
      </c>
      <c r="F157" s="18" t="inlineStr">
        <is>
          <t>9760</t>
        </is>
      </c>
      <c r="G157" s="17" t="n">
        <v>45417</v>
      </c>
      <c r="H157" s="12" t="inlineStr">
        <is>
          <t>RECOMMENDATION FOR PROMOTION TO THE POSITION OF PRINCIPAL TRAFFIC ASSISTANT - C3 SALARY SCALE</t>
        </is>
      </c>
      <c r="I157" s="19" t="inlineStr">
        <is>
          <t>GR</t>
        </is>
      </c>
      <c r="J157" s="19" t="inlineStr">
        <is>
          <t>ADHR(4)</t>
        </is>
      </c>
      <c r="K157" s="17" t="n">
        <v>45426</v>
      </c>
      <c r="L157" s="20">
        <f>IF(G157&gt;K157,"",NETWORKDAYS(G157,K157,Holidays!$A$2:$A$15))-1</f>
        <v/>
      </c>
      <c r="M157" s="17" t="n"/>
      <c r="N157" s="21">
        <f>IF(K157&gt;M157,"",NETWORKDAYS(K157,M157,Holidays!$A$2:$A$15))-1</f>
        <v/>
      </c>
      <c r="O157" s="19" t="n"/>
      <c r="P157" s="17" t="n"/>
    </row>
    <row r="158" ht="30" customHeight="1">
      <c r="A158" s="19" t="n"/>
      <c r="B158" s="19" t="inlineStr">
        <is>
          <t>TM</t>
        </is>
      </c>
      <c r="C158" s="10" t="inlineStr">
        <is>
          <t>410525826 I(32)</t>
        </is>
      </c>
      <c r="D158" s="19" t="inlineStr">
        <is>
          <t>ROADS</t>
        </is>
      </c>
      <c r="E158" s="17" t="n">
        <v>45426</v>
      </c>
      <c r="F158" s="18" t="n">
        <v>410525826</v>
      </c>
      <c r="G158" s="17" t="n">
        <v>45426</v>
      </c>
      <c r="H158" s="12" t="inlineStr">
        <is>
          <t>REDESIGNATION AND TRANSFER IN TO THE POSITION OF LABOUR A2-MS KEABETSWE DIMBINDO</t>
        </is>
      </c>
      <c r="I158" s="19" t="inlineStr">
        <is>
          <t>TM</t>
        </is>
      </c>
      <c r="J158" s="19" t="inlineStr">
        <is>
          <t>ADHR(18)</t>
        </is>
      </c>
      <c r="K158" s="17" t="n">
        <v>45427</v>
      </c>
      <c r="L158" s="20">
        <f>IF(G158&gt;K158,"",NETWORKDAYS(G158,K158,Holidays!$A$2:$A$15))-1</f>
        <v/>
      </c>
      <c r="M158" s="17" t="n"/>
      <c r="N158" s="21">
        <f>IF(K158&gt;M158,"",NETWORKDAYS(K158,M158,Holidays!$A$2:$A$15))-1</f>
        <v/>
      </c>
      <c r="O158" s="19" t="n"/>
      <c r="P158" s="17" t="n"/>
    </row>
    <row r="159" ht="45" customHeight="1">
      <c r="A159" s="19" t="n"/>
      <c r="B159" s="19" t="inlineStr">
        <is>
          <t>TM</t>
        </is>
      </c>
      <c r="C159" s="10" t="inlineStr">
        <is>
          <t>CRD 734114205 I(51)</t>
        </is>
      </c>
      <c r="D159" s="19" t="inlineStr">
        <is>
          <t>ROADS</t>
        </is>
      </c>
      <c r="E159" s="17" t="n">
        <v>45426</v>
      </c>
      <c r="F159" s="18" t="n">
        <v>734114205</v>
      </c>
      <c r="G159" s="17" t="n">
        <v>45426</v>
      </c>
      <c r="H159" s="12" t="inlineStr">
        <is>
          <t>RECOMMENDATION FOR PAID ACTING APPOINTMENT MR-BAIKAKETSI GONTSE</t>
        </is>
      </c>
      <c r="I159" s="19" t="inlineStr">
        <is>
          <t>TM</t>
        </is>
      </c>
      <c r="J159" s="19" t="inlineStr">
        <is>
          <t>ADHR(11)</t>
        </is>
      </c>
      <c r="K159" s="17" t="n">
        <v>45427</v>
      </c>
      <c r="L159" s="20">
        <f>IF(G159&gt;K159,"",NETWORKDAYS(G159,K159,Holidays!$A$2:$A$15))-1</f>
        <v/>
      </c>
      <c r="M159" s="17" t="n"/>
      <c r="N159" s="21">
        <f>IF(K159&gt;M159,"",NETWORKDAYS(K159,M159,Holidays!$A$2:$A$15))-1</f>
        <v/>
      </c>
      <c r="O159" s="19" t="n"/>
      <c r="P159" s="17" t="n"/>
    </row>
    <row r="160" ht="30" customHeight="1">
      <c r="A160" s="19" t="n"/>
      <c r="B160" s="19" t="inlineStr">
        <is>
          <t>MART</t>
        </is>
      </c>
      <c r="C160" s="10" t="inlineStr">
        <is>
          <t>RD7/9/15/1T4(24)</t>
        </is>
      </c>
      <c r="D160" s="19" t="inlineStr">
        <is>
          <t>ROADS</t>
        </is>
      </c>
      <c r="E160" s="17" t="n">
        <v>45425</v>
      </c>
      <c r="F160" s="18" t="inlineStr">
        <is>
          <t>6/5/60</t>
        </is>
      </c>
      <c r="G160" s="17" t="n">
        <v>45427</v>
      </c>
      <c r="H160" s="12" t="inlineStr">
        <is>
          <t>ASPHALT OVERLAY OF NOKANENG-GUMARE(37KM)MTC 240/5/56/2017-2018(6)</t>
        </is>
      </c>
      <c r="I160" s="19" t="inlineStr">
        <is>
          <t>MARTIN</t>
        </is>
      </c>
      <c r="J160" s="19" t="inlineStr">
        <is>
          <t>MTC</t>
        </is>
      </c>
      <c r="K160" s="17" t="n">
        <v>45427</v>
      </c>
      <c r="L160" s="20">
        <f>IF(G160&gt;K160,"",NETWORKDAYS(G160,K160,Holidays!$A$2:$A$15))-1</f>
        <v/>
      </c>
      <c r="M160" s="17" t="n"/>
      <c r="N160" s="21">
        <f>IF(K160&gt;M160,"",NETWORKDAYS(K160,M160,Holidays!$A$2:$A$15))-1</f>
        <v/>
      </c>
      <c r="O160" s="19" t="inlineStr">
        <is>
          <t>PENDING</t>
        </is>
      </c>
      <c r="P160" s="17" t="n"/>
    </row>
    <row r="161" ht="30" customHeight="1">
      <c r="A161" s="19" t="n"/>
      <c r="B161" s="19" t="inlineStr">
        <is>
          <t>MARTDP23/5XXXVII(38)</t>
        </is>
      </c>
      <c r="C161" s="10" t="inlineStr">
        <is>
          <t>DP 23/5XXXVII</t>
        </is>
      </c>
      <c r="D161" s="19" t="inlineStr">
        <is>
          <t>DPSM</t>
        </is>
      </c>
      <c r="E161" s="17" t="n">
        <v>45417</v>
      </c>
      <c r="F161" s="18" t="inlineStr">
        <is>
          <t>1/8/9</t>
        </is>
      </c>
      <c r="G161" s="17" t="n">
        <v>45427</v>
      </c>
      <c r="H161" s="12" t="inlineStr">
        <is>
          <t>INDIAN TECHNICAL AND ECONOMIC CORPORATION(ITEC)PLANNER FOR 2024-25</t>
        </is>
      </c>
      <c r="I161" s="19" t="inlineStr">
        <is>
          <t>MARTIN</t>
        </is>
      </c>
      <c r="J161" s="19" t="inlineStr">
        <is>
          <t>TC</t>
        </is>
      </c>
      <c r="K161" s="17" t="n">
        <v>45427</v>
      </c>
      <c r="L161" s="20">
        <f>IF(G161&gt;K161,"",NETWORKDAYS(G161,K161,Holidays!$A$2:$A$15))-1</f>
        <v/>
      </c>
      <c r="M161" s="17" t="n"/>
      <c r="N161" s="21">
        <f>IF(K161&gt;M161,"",NETWORKDAYS(K161,M161,Holidays!$A$2:$A$15))-1</f>
        <v/>
      </c>
      <c r="O161" s="19" t="inlineStr">
        <is>
          <t>PENDING</t>
        </is>
      </c>
      <c r="P161" s="17" t="n"/>
    </row>
    <row r="162" ht="45" customHeight="1">
      <c r="A162" s="19" t="n"/>
      <c r="B162" s="19" t="inlineStr">
        <is>
          <t>GR</t>
        </is>
      </c>
      <c r="C162" s="10" t="inlineStr">
        <is>
          <t>GFM/C/PF 492424213 I (5)</t>
        </is>
      </c>
      <c r="D162" s="19" t="inlineStr">
        <is>
          <t>GFM</t>
        </is>
      </c>
      <c r="E162" s="17" t="n">
        <v>45419</v>
      </c>
      <c r="F162" s="18" t="inlineStr">
        <is>
          <t>4924</t>
        </is>
      </c>
      <c r="G162" s="17" t="n">
        <v>45419</v>
      </c>
      <c r="H162" s="12" t="inlineStr">
        <is>
          <t>RECOMMENDATION FOR CONFIRMATION TO PERMANENT AND PENSIONABLE TERMS</t>
        </is>
      </c>
      <c r="I162" s="19" t="inlineStr">
        <is>
          <t>GR</t>
        </is>
      </c>
      <c r="J162" s="19" t="inlineStr">
        <is>
          <t>ADHR(2)</t>
        </is>
      </c>
      <c r="K162" s="17" t="n">
        <v>45426</v>
      </c>
      <c r="L162" s="20">
        <f>IF(G162&gt;K162,"",NETWORKDAYS(G162,K162,Holidays!$A$2:$A$15))-1</f>
        <v/>
      </c>
      <c r="M162" s="17" t="n"/>
      <c r="N162" s="21">
        <f>IF(K162&gt;M162,"",NETWORKDAYS(K162,M162,Holidays!$A$2:$A$15))-1</f>
        <v/>
      </c>
      <c r="O162" s="19" t="inlineStr">
        <is>
          <t>PENDING</t>
        </is>
      </c>
      <c r="P162" s="17" t="n"/>
    </row>
    <row r="163" ht="45" customHeight="1">
      <c r="A163" s="19" t="n"/>
      <c r="B163" s="19" t="inlineStr">
        <is>
          <t>CTT</t>
        </is>
      </c>
      <c r="C163" s="10" t="inlineStr">
        <is>
          <t>GFM/C/PF 904 717 602 I(93)</t>
        </is>
      </c>
      <c r="D163" s="19" t="inlineStr">
        <is>
          <t>GFM</t>
        </is>
      </c>
      <c r="E163" s="17" t="n">
        <v>45425</v>
      </c>
      <c r="F163" s="18" t="n"/>
      <c r="G163" s="17" t="n">
        <v>45427</v>
      </c>
      <c r="H163" s="12" t="inlineStr">
        <is>
          <t>RECOMMENDATION FOR PAID ACTING APPOINTMENT-OMPHEMETSE PHAKISO</t>
        </is>
      </c>
      <c r="I163" s="19" t="inlineStr">
        <is>
          <t>CTT</t>
        </is>
      </c>
      <c r="J163" s="19" t="inlineStr">
        <is>
          <t>ADHR(12)</t>
        </is>
      </c>
      <c r="K163" s="17" t="n">
        <v>45427</v>
      </c>
      <c r="L163" s="20">
        <f>IF(G163&gt;K163,"",NETWORKDAYS(G163,K163,Holidays!$A$2:$A$15))-1</f>
        <v/>
      </c>
      <c r="M163" s="17" t="n"/>
      <c r="N163" s="21">
        <f>IF(K163&gt;M163,"",NETWORKDAYS(K163,M163,Holidays!$A$2:$A$15))-1</f>
        <v/>
      </c>
      <c r="O163" s="19" t="n"/>
      <c r="P163" s="17" t="n"/>
    </row>
    <row r="164" ht="45" customHeight="1">
      <c r="A164" s="19" t="n"/>
      <c r="B164" s="19" t="inlineStr">
        <is>
          <t>CTT</t>
        </is>
      </c>
      <c r="C164" s="10" t="inlineStr">
        <is>
          <t>GFM/C/PF 779 516 100 I(121)</t>
        </is>
      </c>
      <c r="D164" s="19" t="inlineStr">
        <is>
          <t>GFM</t>
        </is>
      </c>
      <c r="E164" s="17" t="n">
        <v>45425</v>
      </c>
      <c r="F164" s="18" t="n"/>
      <c r="G164" s="17" t="n">
        <v>45427</v>
      </c>
      <c r="H164" s="12" t="inlineStr">
        <is>
          <t>RECOMMENDATION FOR PAID ACTING APPOINTMENT-ENOCK MAGAGANE</t>
        </is>
      </c>
      <c r="I164" s="19" t="inlineStr">
        <is>
          <t>CTT</t>
        </is>
      </c>
      <c r="J164" s="19" t="inlineStr">
        <is>
          <t>ADHR(16)</t>
        </is>
      </c>
      <c r="K164" s="17" t="n">
        <v>45427</v>
      </c>
      <c r="L164" s="20">
        <f>IF(G164&gt;K164,"",NETWORKDAYS(G164,K164,Holidays!$A$2:$A$15))-1</f>
        <v/>
      </c>
      <c r="M164" s="17" t="n"/>
      <c r="N164" s="21">
        <f>IF(K164&gt;M164,"",NETWORKDAYS(K164,M164,Holidays!$A$2:$A$15))-1</f>
        <v/>
      </c>
      <c r="O164" s="19" t="n"/>
      <c r="P164" s="17" t="n"/>
    </row>
    <row r="165" ht="45" customHeight="1">
      <c r="A165" s="19" t="n"/>
      <c r="B165" s="19" t="inlineStr">
        <is>
          <t>CTT</t>
        </is>
      </c>
      <c r="C165" s="10" t="inlineStr">
        <is>
          <t>GFM/C/PF 721 924 708 I(10)</t>
        </is>
      </c>
      <c r="D165" s="19" t="inlineStr">
        <is>
          <t>GFM</t>
        </is>
      </c>
      <c r="E165" s="17" t="n">
        <v>45425</v>
      </c>
      <c r="F165" s="18" t="n"/>
      <c r="G165" s="17" t="n">
        <v>45427</v>
      </c>
      <c r="H165" s="12" t="inlineStr">
        <is>
          <t>RETIREMENT FROM THE PUBLIC SERVICE-NEO KEOGOTSITSE</t>
        </is>
      </c>
      <c r="I165" s="19" t="inlineStr">
        <is>
          <t>CTT</t>
        </is>
      </c>
      <c r="J165" s="19" t="inlineStr">
        <is>
          <t>ADHR(2)</t>
        </is>
      </c>
      <c r="K165" s="17" t="n">
        <v>45427</v>
      </c>
      <c r="L165" s="20">
        <f>IF(G165&gt;K165,"",NETWORKDAYS(G165,K165,Holidays!$A$2:$A$15))-1</f>
        <v/>
      </c>
      <c r="M165" s="17" t="n"/>
      <c r="N165" s="21">
        <f>IF(K165&gt;M165,"",NETWORKDAYS(K165,M165,Holidays!$A$2:$A$15))-1</f>
        <v/>
      </c>
      <c r="O165" s="19" t="n"/>
      <c r="P165" s="17" t="n"/>
    </row>
    <row r="166" ht="45" customHeight="1">
      <c r="A166" s="19" t="n"/>
      <c r="B166" s="19" t="inlineStr">
        <is>
          <t>CTT</t>
        </is>
      </c>
      <c r="C166" s="10" t="inlineStr">
        <is>
          <t>GFM/C/PF 603220201 I(47)</t>
        </is>
      </c>
      <c r="D166" s="19" t="inlineStr">
        <is>
          <t>GFM</t>
        </is>
      </c>
      <c r="E166" s="17" t="n">
        <v>45425</v>
      </c>
      <c r="F166" s="18" t="n"/>
      <c r="G166" s="17" t="n">
        <v>45427</v>
      </c>
      <c r="H166" s="12" t="inlineStr">
        <is>
          <t>SUBMISSION OF TERMINAL BENEFITS IN RESPECT OF GAOKGAKALA</t>
        </is>
      </c>
      <c r="I166" s="19" t="inlineStr">
        <is>
          <t>CTT</t>
        </is>
      </c>
      <c r="J166" s="19" t="inlineStr">
        <is>
          <t>C&amp;B(36)</t>
        </is>
      </c>
      <c r="K166" s="17" t="n">
        <v>45427</v>
      </c>
      <c r="L166" s="20">
        <f>IF(G166&gt;K166,"",NETWORKDAYS(G166,K166,Holidays!$A$2:$A$15))-1</f>
        <v/>
      </c>
      <c r="M166" s="17" t="n"/>
      <c r="N166" s="21">
        <f>IF(K166&gt;M166,"",NETWORKDAYS(K166,M166,Holidays!$A$2:$A$15))-1</f>
        <v/>
      </c>
      <c r="O166" s="19" t="n"/>
      <c r="P166" s="17" t="n"/>
    </row>
    <row r="167" ht="45" customHeight="1">
      <c r="A167" s="19" t="n"/>
      <c r="B167" s="19" t="inlineStr">
        <is>
          <t>CTT</t>
        </is>
      </c>
      <c r="C167" s="10" t="inlineStr">
        <is>
          <t>GFM/C/PF/ 105116908 I(163)</t>
        </is>
      </c>
      <c r="D167" s="19" t="inlineStr">
        <is>
          <t>GFM</t>
        </is>
      </c>
      <c r="E167" s="17" t="n">
        <v>45425</v>
      </c>
      <c r="F167" s="18" t="n"/>
      <c r="G167" s="17" t="n">
        <v>45427</v>
      </c>
      <c r="H167" s="12" t="inlineStr">
        <is>
          <t>SUBMISSION OF TERMINAL BENEFITS IN RESPECT OFARCHIBALD MHLAULI</t>
        </is>
      </c>
      <c r="I167" s="19" t="inlineStr">
        <is>
          <t>CTT</t>
        </is>
      </c>
      <c r="J167" s="19" t="inlineStr">
        <is>
          <t>C&amp;B(27)</t>
        </is>
      </c>
      <c r="K167" s="17" t="n">
        <v>45427</v>
      </c>
      <c r="L167" s="20">
        <f>IF(G167&gt;K167,"",NETWORKDAYS(G167,K167,Holidays!$A$2:$A$15))-1</f>
        <v/>
      </c>
      <c r="M167" s="17" t="n"/>
      <c r="N167" s="21">
        <f>IF(K167&gt;M167,"",NETWORKDAYS(K167,M167,Holidays!$A$2:$A$15))-1</f>
        <v/>
      </c>
      <c r="O167" s="19" t="n"/>
      <c r="P167" s="17" t="n"/>
    </row>
    <row r="168" ht="30" customHeight="1">
      <c r="A168" s="19" t="n"/>
      <c r="B168" s="19" t="inlineStr">
        <is>
          <t>MART</t>
        </is>
      </c>
      <c r="C168" s="10" t="inlineStr">
        <is>
          <t>H4/7/2 1(34)</t>
        </is>
      </c>
      <c r="D168" s="19" t="inlineStr">
        <is>
          <t>HOUSING</t>
        </is>
      </c>
      <c r="E168" s="17" t="n">
        <v>45426</v>
      </c>
      <c r="F168" s="18" t="inlineStr">
        <is>
          <t>1/8/8 V</t>
        </is>
      </c>
      <c r="G168" s="17" t="n">
        <v>45428</v>
      </c>
      <c r="H168" s="12" t="inlineStr">
        <is>
          <t>CHINESE MINISTRY OF COMMERCE(MOFCOM)MASTERS AND DOCTORAL SCHOLARSHIPS 2024</t>
        </is>
      </c>
      <c r="I168" s="19" t="inlineStr">
        <is>
          <t>MARTIN</t>
        </is>
      </c>
      <c r="J168" s="19" t="inlineStr">
        <is>
          <t>TC</t>
        </is>
      </c>
      <c r="K168" s="17" t="n">
        <v>45428</v>
      </c>
      <c r="L168" s="20">
        <f>IF(G168&gt;K168,"",NETWORKDAYS(G168,K168,Holidays!$A$2:$A$15))-1</f>
        <v/>
      </c>
      <c r="M168" s="17" t="n"/>
      <c r="N168" s="21">
        <f>IF(K168&gt;M168,"",NETWORKDAYS(K168,M168,Holidays!$A$2:$A$15))-1</f>
        <v/>
      </c>
      <c r="O168" s="19" t="inlineStr">
        <is>
          <t>PENDING</t>
        </is>
      </c>
      <c r="P168" s="17" t="n"/>
    </row>
    <row r="169" ht="45" customHeight="1">
      <c r="A169" s="19" t="n"/>
      <c r="B169" s="19" t="inlineStr">
        <is>
          <t>MART</t>
        </is>
      </c>
      <c r="C169" s="10" t="inlineStr">
        <is>
          <t>EIDC 6/4/16 1(12)</t>
        </is>
      </c>
      <c r="D169" s="19" t="inlineStr">
        <is>
          <t>ETHICS</t>
        </is>
      </c>
      <c r="E169" s="17" t="n">
        <v>45415</v>
      </c>
      <c r="F169" s="18" t="inlineStr">
        <is>
          <t>1/2/8</t>
        </is>
      </c>
      <c r="G169" s="17" t="n">
        <v>45428</v>
      </c>
      <c r="H169" s="12" t="inlineStr">
        <is>
          <t>REQUEST FOR LIST OF ELIGIBLE DECLARANTS IN ACCORDANCE WITH THE DECLARATION OF ASSETS AND LIABILITIES</t>
        </is>
      </c>
      <c r="I169" s="19" t="inlineStr">
        <is>
          <t>MARTIN</t>
        </is>
      </c>
      <c r="J169" s="19" t="inlineStr">
        <is>
          <t>SMCS</t>
        </is>
      </c>
      <c r="K169" s="17" t="n">
        <v>45428</v>
      </c>
      <c r="L169" s="20">
        <f>IF(G169&gt;K169,"",NETWORKDAYS(G169,K169,Holidays!$A$2:$A$15))-1</f>
        <v/>
      </c>
      <c r="M169" s="17" t="n"/>
      <c r="N169" s="21">
        <f>IF(K169&gt;M169,"",NETWORKDAYS(K169,M169,Holidays!$A$2:$A$15))-1</f>
        <v/>
      </c>
      <c r="O169" s="19" t="inlineStr">
        <is>
          <t>PENDING</t>
        </is>
      </c>
      <c r="P169" s="17" t="n"/>
    </row>
    <row r="170" ht="45" customHeight="1">
      <c r="A170" s="19" t="n"/>
      <c r="B170" s="19" t="inlineStr">
        <is>
          <t>TM</t>
        </is>
      </c>
      <c r="C170" s="10" t="inlineStr">
        <is>
          <t>CRD 402118609 I(100)</t>
        </is>
      </c>
      <c r="D170" s="19" t="inlineStr">
        <is>
          <t>ROADS</t>
        </is>
      </c>
      <c r="E170" s="17" t="n">
        <v>45427</v>
      </c>
      <c r="F170" s="18" t="inlineStr">
        <is>
          <t>402118609</t>
        </is>
      </c>
      <c r="G170" s="17" t="n">
        <v>45428</v>
      </c>
      <c r="H170" s="12" t="inlineStr">
        <is>
          <t>RECOMMENDATION FOR EXTENSION OF PAID ACTING APPOINTMENT-MR BELANG SENYARELO</t>
        </is>
      </c>
      <c r="I170" s="19" t="inlineStr">
        <is>
          <t>TM</t>
        </is>
      </c>
      <c r="J170" s="19" t="inlineStr">
        <is>
          <t>ADHR(25)</t>
        </is>
      </c>
      <c r="K170" s="17" t="n">
        <v>45428</v>
      </c>
      <c r="L170" s="20">
        <f>IF(G170&gt;K170,"",NETWORKDAYS(G170,K170,Holidays!$A$2:$A$15))-1</f>
        <v/>
      </c>
      <c r="M170" s="17" t="n"/>
      <c r="N170" s="21">
        <f>IF(K170&gt;M170,"",NETWORKDAYS(K170,M170,Holidays!$A$2:$A$15))-1</f>
        <v/>
      </c>
      <c r="O170" s="19" t="n"/>
      <c r="P170" s="17" t="n"/>
    </row>
    <row r="171" ht="45" customHeight="1">
      <c r="A171" s="19" t="n"/>
      <c r="B171" s="19" t="inlineStr">
        <is>
          <t>TM</t>
        </is>
      </c>
      <c r="C171" s="10" t="inlineStr">
        <is>
          <t>CRD 5/176523201 I(13)</t>
        </is>
      </c>
      <c r="D171" s="19" t="inlineStr">
        <is>
          <t>ROADS</t>
        </is>
      </c>
      <c r="E171" s="17" t="n">
        <v>45427</v>
      </c>
      <c r="F171" s="18" t="inlineStr">
        <is>
          <t>176523201</t>
        </is>
      </c>
      <c r="G171" s="17" t="n">
        <v>45428</v>
      </c>
      <c r="H171" s="12" t="inlineStr">
        <is>
          <t>RECOMMENDATION FOR CONFIRMATION OF APPOINTMENT TO PERMANENT AND PENSIONABLE-MS.  OABONA KEBOPETSWE</t>
        </is>
      </c>
      <c r="I171" s="19" t="inlineStr">
        <is>
          <t>TM</t>
        </is>
      </c>
      <c r="J171" s="19" t="inlineStr">
        <is>
          <t>ADHR(3)</t>
        </is>
      </c>
      <c r="K171" s="17" t="n">
        <v>45428</v>
      </c>
      <c r="L171" s="20">
        <f>IF(G171&gt;K171,"",NETWORKDAYS(G171,K171,Holidays!$A$2:$A$15))-1</f>
        <v/>
      </c>
      <c r="M171" s="17" t="n"/>
      <c r="N171" s="21">
        <f>IF(K171&gt;M171,"",NETWORKDAYS(K171,M171,Holidays!$A$2:$A$15))-1</f>
        <v/>
      </c>
      <c r="O171" s="19" t="n"/>
      <c r="P171" s="17" t="n"/>
    </row>
    <row r="172" ht="45" customHeight="1">
      <c r="A172" s="19" t="n"/>
      <c r="B172" s="19" t="inlineStr">
        <is>
          <t>CTT</t>
        </is>
      </c>
      <c r="C172" s="10" t="inlineStr">
        <is>
          <t>DRTS 771229905 I(102)</t>
        </is>
      </c>
      <c r="D172" s="19" t="inlineStr">
        <is>
          <t>DRTS</t>
        </is>
      </c>
      <c r="E172" s="17" t="n">
        <v>45426</v>
      </c>
      <c r="F172" s="18" t="n"/>
      <c r="G172" s="17" t="n">
        <v>45428</v>
      </c>
      <c r="H172" s="12" t="inlineStr">
        <is>
          <t>APPLICATION FOR JOB REINSTATEMENT-MONICA PEGO</t>
        </is>
      </c>
      <c r="I172" s="19" t="inlineStr">
        <is>
          <t>CTT</t>
        </is>
      </c>
      <c r="J172" s="19" t="inlineStr">
        <is>
          <t>MHRMA</t>
        </is>
      </c>
      <c r="K172" s="17" t="n">
        <v>45432</v>
      </c>
      <c r="L172" s="20">
        <f>IF(G172&gt;K172,"",NETWORKDAYS(G172,K172,Holidays!$A$2:$A$15))-1</f>
        <v/>
      </c>
      <c r="M172" s="17" t="n"/>
      <c r="N172" s="21">
        <f>IF(K172&gt;M172,"",NETWORKDAYS(K172,M172,Holidays!$A$2:$A$15))-1</f>
        <v/>
      </c>
      <c r="O172" s="19" t="n"/>
      <c r="P172" s="17" t="n"/>
    </row>
    <row r="173" ht="45" customHeight="1">
      <c r="A173" s="19" t="n"/>
      <c r="B173" s="19" t="inlineStr">
        <is>
          <t>CTT</t>
        </is>
      </c>
      <c r="C173" s="10" t="inlineStr">
        <is>
          <t>AGC 3/1/1/14244B I(9)</t>
        </is>
      </c>
      <c r="D173" s="19" t="inlineStr">
        <is>
          <t>AGC</t>
        </is>
      </c>
      <c r="E173" s="17" t="n">
        <v>45428</v>
      </c>
      <c r="F173" s="18" t="n"/>
      <c r="G173" s="17" t="n">
        <v>45428</v>
      </c>
      <c r="H173" s="12" t="inlineStr">
        <is>
          <t>THATO E.KOBUE V MTPW AND TWO OTHERS</t>
        </is>
      </c>
      <c r="I173" s="19" t="inlineStr">
        <is>
          <t>CTT</t>
        </is>
      </c>
      <c r="J173" s="19" t="inlineStr">
        <is>
          <t>ASICS/DMIR&amp;T(33)</t>
        </is>
      </c>
      <c r="K173" s="17" t="n">
        <v>45432</v>
      </c>
      <c r="L173" s="20">
        <f>IF(G173&gt;K173,"",NETWORKDAYS(G173,K173,Holidays!$A$2:$A$15))-1</f>
        <v/>
      </c>
      <c r="M173" s="17" t="n"/>
      <c r="N173" s="21">
        <f>IF(K173&gt;M173,"",NETWORKDAYS(K173,M173,Holidays!$A$2:$A$15))-1</f>
        <v/>
      </c>
      <c r="O173" s="19" t="n"/>
      <c r="P173" s="17" t="n"/>
    </row>
    <row r="174" ht="45" customHeight="1">
      <c r="A174" s="19" t="n"/>
      <c r="B174" s="19" t="inlineStr">
        <is>
          <t>CTT</t>
        </is>
      </c>
      <c r="C174" s="10" t="inlineStr">
        <is>
          <t>AGC 3/1/6294 B I(68)</t>
        </is>
      </c>
      <c r="D174" s="19" t="inlineStr">
        <is>
          <t>AGC</t>
        </is>
      </c>
      <c r="E174" s="17" t="n">
        <v>45366</v>
      </c>
      <c r="F174" s="18" t="n"/>
      <c r="G174" s="17" t="n">
        <v>45428</v>
      </c>
      <c r="H174" s="12" t="inlineStr">
        <is>
          <t>MODISAOTSILE RENTSE V ATTORNEY GENERAL</t>
        </is>
      </c>
      <c r="I174" s="19" t="inlineStr">
        <is>
          <t>CTT</t>
        </is>
      </c>
      <c r="J174" s="19" t="inlineStr">
        <is>
          <t>ASICS(24)</t>
        </is>
      </c>
      <c r="K174" s="17" t="n">
        <v>45432</v>
      </c>
      <c r="L174" s="20">
        <f>IF(G174&gt;K174,"",NETWORKDAYS(G174,K174,Holidays!$A$2:$A$15))-1</f>
        <v/>
      </c>
      <c r="M174" s="17" t="n"/>
      <c r="N174" s="21">
        <f>IF(K174&gt;M174,"",NETWORKDAYS(K174,M174,Holidays!$A$2:$A$15))-1</f>
        <v/>
      </c>
      <c r="O174" s="19" t="n"/>
      <c r="P174" s="17" t="n"/>
    </row>
    <row r="175" ht="45" customHeight="1">
      <c r="A175" s="19" t="n"/>
      <c r="B175" s="19" t="inlineStr">
        <is>
          <t>CTT</t>
        </is>
      </c>
      <c r="C175" s="10" t="inlineStr">
        <is>
          <t>DRTS 602325329 I(6)</t>
        </is>
      </c>
      <c r="D175" s="19" t="inlineStr">
        <is>
          <t>DRTS</t>
        </is>
      </c>
      <c r="E175" s="17" t="n">
        <v>45419</v>
      </c>
      <c r="F175" s="18" t="n"/>
      <c r="G175" s="17" t="n">
        <v>45427</v>
      </c>
      <c r="H175" s="12" t="inlineStr">
        <is>
          <t>RECOMMENDATION FOR PAID ACTING APP-TAPIWA RAMOSETLHA</t>
        </is>
      </c>
      <c r="I175" s="19" t="inlineStr">
        <is>
          <t>CTT</t>
        </is>
      </c>
      <c r="J175" s="19" t="inlineStr">
        <is>
          <t>ADHR(8)</t>
        </is>
      </c>
      <c r="K175" s="17" t="n">
        <v>45428</v>
      </c>
      <c r="L175" s="20">
        <f>IF(G175&gt;K175,"",NETWORKDAYS(G175,K175,Holidays!$A$2:$A$15))-1</f>
        <v/>
      </c>
      <c r="M175" s="17" t="n"/>
      <c r="N175" s="21">
        <f>IF(K175&gt;M175,"",NETWORKDAYS(K175,M175,Holidays!$A$2:$A$15))-1</f>
        <v/>
      </c>
      <c r="O175" s="19" t="n"/>
      <c r="P175" s="17" t="n"/>
    </row>
    <row r="176" ht="45" customHeight="1">
      <c r="A176" s="19" t="n"/>
      <c r="B176" s="19" t="inlineStr">
        <is>
          <t>CTT</t>
        </is>
      </c>
      <c r="C176" s="10" t="inlineStr">
        <is>
          <t>DRTS 010429625(6)</t>
        </is>
      </c>
      <c r="D176" s="19" t="inlineStr">
        <is>
          <t>DRTS</t>
        </is>
      </c>
      <c r="E176" s="17" t="n">
        <v>45422</v>
      </c>
      <c r="F176" s="18" t="n"/>
      <c r="G176" s="17" t="n">
        <v>45427</v>
      </c>
      <c r="H176" s="12" t="inlineStr">
        <is>
          <t>CONFIRMATION TO PERMANENT &amp; PENSIONABLE ESTABLISHMENT-AMOGELANG POPEGO</t>
        </is>
      </c>
      <c r="I176" s="19" t="inlineStr">
        <is>
          <t>CTT</t>
        </is>
      </c>
      <c r="J176" s="19" t="n"/>
      <c r="K176" s="17" t="n"/>
      <c r="L176" s="20">
        <f>IF(G176&gt;K176,"",NETWORKDAYS(G176,K176,Holidays!$A$2:$A$15))-1</f>
        <v/>
      </c>
      <c r="M176" s="17" t="n"/>
      <c r="N176" s="21">
        <f>IF(K176&gt;M176,"",NETWORKDAYS(K176,M176,Holidays!$A$2:$A$15))-1</f>
        <v/>
      </c>
      <c r="O176" s="19" t="n"/>
      <c r="P176" s="17" t="n"/>
    </row>
    <row r="177" ht="30" customHeight="1">
      <c r="A177" s="19" t="n"/>
      <c r="B177" s="19" t="inlineStr">
        <is>
          <t>CTT</t>
        </is>
      </c>
      <c r="C177" s="10" t="inlineStr">
        <is>
          <t>GFM/C/4/3/1 V(48)</t>
        </is>
      </c>
      <c r="D177" s="19" t="inlineStr">
        <is>
          <t>GFM</t>
        </is>
      </c>
      <c r="E177" s="17" t="n">
        <v>45427</v>
      </c>
      <c r="F177" s="18" t="n"/>
      <c r="G177" s="17" t="n">
        <v>45427</v>
      </c>
      <c r="H177" s="12" t="inlineStr">
        <is>
          <t>REQUEST FOR DISCIPLINARY HEARING CHAIPERSONS</t>
        </is>
      </c>
      <c r="I177" s="19" t="inlineStr">
        <is>
          <t>CTT</t>
        </is>
      </c>
      <c r="J177" s="19" t="inlineStr">
        <is>
          <t>DMIR&amp;T(10)</t>
        </is>
      </c>
      <c r="K177" s="17" t="n">
        <v>45428</v>
      </c>
      <c r="L177" s="20">
        <f>IF(G177&gt;K177,"",NETWORKDAYS(G177,K177,Holidays!$A$2:$A$15))-1</f>
        <v/>
      </c>
      <c r="M177" s="17" t="n"/>
      <c r="N177" s="21">
        <f>IF(K177&gt;M177,"",NETWORKDAYS(K177,M177,Holidays!$A$2:$A$15))-1</f>
        <v/>
      </c>
      <c r="O177" s="19" t="n"/>
      <c r="P177" s="17" t="n"/>
    </row>
    <row r="178" ht="45" customHeight="1">
      <c r="A178" s="19" t="n"/>
      <c r="B178" s="19" t="inlineStr">
        <is>
          <t>CTT</t>
        </is>
      </c>
      <c r="C178" s="10" t="inlineStr">
        <is>
          <t>GFM/C/PF 543610505 I()53)</t>
        </is>
      </c>
      <c r="D178" s="19" t="inlineStr">
        <is>
          <t>GFM</t>
        </is>
      </c>
      <c r="E178" s="17" t="n">
        <v>45427</v>
      </c>
      <c r="F178" s="18" t="n"/>
      <c r="G178" s="17" t="n">
        <v>45425</v>
      </c>
      <c r="H178" s="12" t="inlineStr">
        <is>
          <t>RETIREMENT FROM PUBLIC SERVICE-VINCENT G.LOMBALA</t>
        </is>
      </c>
      <c r="I178" s="19" t="n"/>
      <c r="J178" s="19" t="n"/>
      <c r="K178" s="17" t="n"/>
      <c r="L178" s="20">
        <f>IF(G178&gt;K178,"",NETWORKDAYS(G178,K178,Holidays!$A$2:$A$15))-1</f>
        <v/>
      </c>
      <c r="M178" s="17" t="n"/>
      <c r="N178" s="21">
        <f>IF(K178&gt;M178,"",NETWORKDAYS(K178,M178,Holidays!$A$2:$A$15))-1</f>
        <v/>
      </c>
      <c r="O178" s="19" t="n"/>
      <c r="P178" s="17" t="n"/>
    </row>
    <row r="179" ht="60" customHeight="1">
      <c r="A179" s="19" t="n"/>
      <c r="B179" s="19" t="inlineStr">
        <is>
          <t>CTT</t>
        </is>
      </c>
      <c r="C179" s="10" t="inlineStr">
        <is>
          <t>stm.MLP/1129/22</t>
        </is>
      </c>
      <c r="D179" s="19" t="inlineStr">
        <is>
          <t>MLP</t>
        </is>
      </c>
      <c r="E179" s="17" t="n">
        <v>45428</v>
      </c>
      <c r="F179" s="18" t="n"/>
      <c r="G179" s="17" t="n">
        <v>45428</v>
      </c>
      <c r="H179" s="12" t="inlineStr">
        <is>
          <t>STATUTORY NOTICE IN TERMS OF SECTION 4 OF THE STATE PROCEEDINGS (CIVIL ACTIONS BY OR AGAINST GOVERNEMENT OR PUBLIC OFFICERS)-LESEGO T.TSHEGETSANG</t>
        </is>
      </c>
      <c r="I179" s="19" t="inlineStr">
        <is>
          <t>CTT</t>
        </is>
      </c>
      <c r="J179" s="19" t="inlineStr">
        <is>
          <t>DMIR&amp;T(36)</t>
        </is>
      </c>
      <c r="K179" s="17" t="n">
        <v>45428</v>
      </c>
      <c r="L179" s="20">
        <f>IF(G179&gt;K179,"",NETWORKDAYS(G179,K179,Holidays!$A$2:$A$15))-1</f>
        <v/>
      </c>
      <c r="M179" s="17" t="n"/>
      <c r="N179" s="21">
        <f>IF(K179&gt;M179,"",NETWORKDAYS(K179,M179,Holidays!$A$2:$A$15))-1</f>
        <v/>
      </c>
      <c r="O179" s="19" t="n"/>
      <c r="P179" s="17" t="n"/>
    </row>
    <row r="180" ht="60" customHeight="1">
      <c r="A180" s="19" t="n"/>
      <c r="B180" s="19" t="inlineStr">
        <is>
          <t>MART</t>
        </is>
      </c>
      <c r="C180" s="10" t="inlineStr">
        <is>
          <t>CMOF 7/13/6 VOL 111</t>
        </is>
      </c>
      <c r="D180" s="19" t="inlineStr">
        <is>
          <t>FINANCE</t>
        </is>
      </c>
      <c r="E180" s="17" t="n">
        <v>45425</v>
      </c>
      <c r="F180" s="18" t="inlineStr">
        <is>
          <t>6/5/54</t>
        </is>
      </c>
      <c r="G180" s="17" t="n">
        <v>45428</v>
      </c>
      <c r="H180" s="12" t="inlineStr">
        <is>
          <t>JOINT TECHNICAL COMMITTEE,JOINT STEERING COMMITTEE AND JOINT MEETINGS TO BE HELD AT KASANE,BOTSWANA FOR THE TRANS-KALAHARI RAILWAY LINE PROJECT ON THE 27 MAY-31 MAY 2024</t>
        </is>
      </c>
      <c r="I180" s="19" t="inlineStr">
        <is>
          <t>MARTIN</t>
        </is>
      </c>
      <c r="J180" s="19" t="inlineStr">
        <is>
          <t>PS</t>
        </is>
      </c>
      <c r="K180" s="17" t="n">
        <v>45428</v>
      </c>
      <c r="L180" s="20">
        <f>IF(G180&gt;K180,"",NETWORKDAYS(G180,K180,Holidays!$A$2:$A$15))-1</f>
        <v/>
      </c>
      <c r="M180" s="17" t="n"/>
      <c r="N180" s="21">
        <f>IF(K180&gt;M180,"",NETWORKDAYS(K180,M180,Holidays!$A$2:$A$15))-1</f>
        <v/>
      </c>
      <c r="O180" s="19" t="inlineStr">
        <is>
          <t>PENDING</t>
        </is>
      </c>
      <c r="P180" s="17" t="n"/>
    </row>
    <row r="181" ht="90" customHeight="1">
      <c r="A181" s="19" t="n"/>
      <c r="B181" s="19" t="inlineStr">
        <is>
          <t>MART</t>
        </is>
      </c>
      <c r="C181" s="10" t="inlineStr">
        <is>
          <t>GFM/C/1/2/9 X(45)</t>
        </is>
      </c>
      <c r="D181" s="19" t="inlineStr">
        <is>
          <t>GFM</t>
        </is>
      </c>
      <c r="E181" s="17" t="n">
        <v>45422</v>
      </c>
      <c r="F181" s="18" t="inlineStr">
        <is>
          <t>5/2/5</t>
        </is>
      </c>
      <c r="G181" s="17" t="n">
        <v>45429</v>
      </c>
      <c r="H181" s="12" t="inlineStr">
        <is>
          <t>REQUEST TO FACILITATE THE SIGNING OF THE CONTRACTS FOR PROCUREMENT OF 24 MONTHS SERVICE CONTRACT FOR WIRELESS NETWORK SERVICES AT GOVERNMENT FLEET MANAGEMENT HEADQUARTERS:TENDER NO MTPW/POU/GFM/SER/07/2023-24</t>
        </is>
      </c>
      <c r="I181" s="19" t="inlineStr">
        <is>
          <t>MARTIN</t>
        </is>
      </c>
      <c r="J181" s="19" t="inlineStr">
        <is>
          <t>ASICS</t>
        </is>
      </c>
      <c r="K181" s="17" t="n">
        <v>45429</v>
      </c>
      <c r="L181" s="20">
        <f>IF(G181&gt;K181,"",NETWORKDAYS(G181,K181,Holidays!$A$2:$A$15))-1</f>
        <v/>
      </c>
      <c r="M181" s="17" t="n"/>
      <c r="N181" s="21">
        <f>IF(K181&gt;M181,"",NETWORKDAYS(K181,M181,Holidays!$A$2:$A$15))-1</f>
        <v/>
      </c>
      <c r="O181" s="19" t="inlineStr">
        <is>
          <t>PENDING</t>
        </is>
      </c>
      <c r="P181" s="17" t="n"/>
    </row>
    <row r="182" ht="30" customHeight="1">
      <c r="A182" s="19" t="n"/>
      <c r="B182" s="19" t="inlineStr">
        <is>
          <t>MART</t>
        </is>
      </c>
      <c r="C182" s="10" t="inlineStr">
        <is>
          <t>572217810 1(56)</t>
        </is>
      </c>
      <c r="D182" s="19" t="inlineStr">
        <is>
          <t>HOUSING</t>
        </is>
      </c>
      <c r="E182" s="17" t="n">
        <v>45427</v>
      </c>
      <c r="F182" s="18" t="inlineStr">
        <is>
          <t>572217810</t>
        </is>
      </c>
      <c r="G182" s="17" t="n">
        <v>45429</v>
      </c>
      <c r="H182" s="12" t="inlineStr">
        <is>
          <t>RECOMMENDATION FOR PAID ACTING APPOINTMENT:MR GOITSEONE TLALE</t>
        </is>
      </c>
      <c r="I182" s="19" t="inlineStr">
        <is>
          <t>MARTIN</t>
        </is>
      </c>
      <c r="J182" s="19" t="inlineStr">
        <is>
          <t>ADHR</t>
        </is>
      </c>
      <c r="K182" s="17" t="n">
        <v>45429</v>
      </c>
      <c r="L182" s="20">
        <f>IF(G182&gt;K182,"",NETWORKDAYS(G182,K182,Holidays!$A$2:$A$15))-1</f>
        <v/>
      </c>
      <c r="M182" s="17" t="n"/>
      <c r="N182" s="21">
        <f>IF(K182&gt;M182,"",NETWORKDAYS(K182,M182,Holidays!$A$2:$A$15))-1</f>
        <v/>
      </c>
      <c r="O182" s="19" t="inlineStr">
        <is>
          <t>PENDING</t>
        </is>
      </c>
      <c r="P182" s="17" t="n"/>
    </row>
    <row r="183" ht="30" customHeight="1">
      <c r="A183" s="19" t="n"/>
      <c r="B183" s="19" t="inlineStr">
        <is>
          <t>MART</t>
        </is>
      </c>
      <c r="C183" s="10" t="inlineStr">
        <is>
          <t>602320823 1(31)</t>
        </is>
      </c>
      <c r="D183" s="19" t="inlineStr">
        <is>
          <t>HOUSING</t>
        </is>
      </c>
      <c r="E183" s="17" t="n">
        <v>45426</v>
      </c>
      <c r="F183" s="18" t="inlineStr">
        <is>
          <t xml:space="preserve">602320823 </t>
        </is>
      </c>
      <c r="G183" s="17" t="n">
        <v>45429</v>
      </c>
      <c r="H183" s="12" t="inlineStr">
        <is>
          <t>RECOMMENDATION FOR PROMOTION TO THE POST OF HOUSING OFFICER 1(C1)</t>
        </is>
      </c>
      <c r="I183" s="19" t="inlineStr">
        <is>
          <t>MARTIN</t>
        </is>
      </c>
      <c r="J183" s="19" t="inlineStr">
        <is>
          <t>ADHR</t>
        </is>
      </c>
      <c r="K183" s="17" t="n">
        <v>45429</v>
      </c>
      <c r="L183" s="20">
        <f>IF(G183&gt;K183,"",NETWORKDAYS(G183,K183,Holidays!$A$2:$A$15))-1</f>
        <v/>
      </c>
      <c r="M183" s="17" t="n"/>
      <c r="N183" s="21">
        <f>IF(K183&gt;M183,"",NETWORKDAYS(K183,M183,Holidays!$A$2:$A$15))-1</f>
        <v/>
      </c>
      <c r="O183" s="19" t="inlineStr">
        <is>
          <t>PENDING</t>
        </is>
      </c>
      <c r="P183" s="17" t="n"/>
    </row>
    <row r="184" ht="30" customHeight="1">
      <c r="A184" s="19" t="n"/>
      <c r="B184" s="19" t="inlineStr">
        <is>
          <t>MART</t>
        </is>
      </c>
      <c r="C184" s="10" t="n">
        <v>943623311</v>
      </c>
      <c r="D184" s="19" t="inlineStr">
        <is>
          <t>HOUSING</t>
        </is>
      </c>
      <c r="E184" s="17" t="n">
        <v>45428</v>
      </c>
      <c r="F184" s="18" t="inlineStr">
        <is>
          <t>943629311</t>
        </is>
      </c>
      <c r="G184" s="17" t="n">
        <v>45429</v>
      </c>
      <c r="H184" s="12" t="inlineStr">
        <is>
          <t>RECOMMENDATION FOR PAID ACTING APPOINTMENT MS CHAIKWA</t>
        </is>
      </c>
      <c r="I184" s="19" t="inlineStr">
        <is>
          <t>MARTIN</t>
        </is>
      </c>
      <c r="J184" s="19" t="inlineStr">
        <is>
          <t>ADHR</t>
        </is>
      </c>
      <c r="K184" s="17" t="n">
        <v>45429</v>
      </c>
      <c r="L184" s="20">
        <f>IF(G184&gt;K184,"",NETWORKDAYS(G184,K184,Holidays!$A$2:$A$15))-1</f>
        <v/>
      </c>
      <c r="M184" s="17" t="n"/>
      <c r="N184" s="21">
        <f>IF(K184&gt;M184,"",NETWORKDAYS(K184,M184,Holidays!$A$2:$A$15))-1</f>
        <v/>
      </c>
      <c r="O184" s="19" t="inlineStr">
        <is>
          <t>PENDING</t>
        </is>
      </c>
      <c r="P184" s="17" t="n"/>
    </row>
    <row r="185" ht="30" customHeight="1">
      <c r="A185" s="19" t="n"/>
      <c r="B185" s="19" t="inlineStr">
        <is>
          <t>MART</t>
        </is>
      </c>
      <c r="C185" s="10" t="inlineStr">
        <is>
          <t>RD7/9/72</t>
        </is>
      </c>
      <c r="D185" s="19" t="inlineStr">
        <is>
          <t>ROADS</t>
        </is>
      </c>
      <c r="E185" s="17" t="n">
        <v>45425</v>
      </c>
      <c r="F185" s="18" t="inlineStr">
        <is>
          <t>6/5/92</t>
        </is>
      </c>
      <c r="G185" s="17" t="n">
        <v>45429</v>
      </c>
      <c r="H185" s="12" t="inlineStr">
        <is>
          <t>A WORKS CONTRACT MANDUNYANE,SHASHEMOOKE-BOROLONG</t>
        </is>
      </c>
      <c r="I185" s="19" t="inlineStr">
        <is>
          <t>MARTIN</t>
        </is>
      </c>
      <c r="J185" s="19" t="inlineStr">
        <is>
          <t>PSCB</t>
        </is>
      </c>
      <c r="K185" s="17" t="n">
        <v>45429</v>
      </c>
      <c r="L185" s="20">
        <f>IF(G185&gt;K185,"",NETWORKDAYS(G185,K185,Holidays!$A$2:$A$15))-1</f>
        <v/>
      </c>
      <c r="M185" s="17" t="n"/>
      <c r="N185" s="21">
        <f>IF(K185&gt;M185,"",NETWORKDAYS(K185,M185,Holidays!$A$2:$A$15))-1</f>
        <v/>
      </c>
      <c r="O185" s="19" t="inlineStr">
        <is>
          <t>PENDING</t>
        </is>
      </c>
      <c r="P185" s="17" t="n"/>
    </row>
    <row r="186" ht="45" customHeight="1">
      <c r="A186" s="19" t="n"/>
      <c r="B186" s="19" t="inlineStr">
        <is>
          <t>MART</t>
        </is>
      </c>
      <c r="C186" s="10" t="inlineStr">
        <is>
          <t>CMLHA 4/4/8 111(19)</t>
        </is>
      </c>
      <c r="D186" s="19" t="inlineStr">
        <is>
          <t>MLHA</t>
        </is>
      </c>
      <c r="E186" s="17" t="n">
        <v>45429</v>
      </c>
      <c r="F186" s="18" t="inlineStr">
        <is>
          <t>126628516</t>
        </is>
      </c>
      <c r="G186" s="17" t="n">
        <v>45432</v>
      </c>
      <c r="H186" s="12" t="inlineStr">
        <is>
          <t>REQUEST FOR REFERENCE CHECK:MS NAMETSO CHEPETE</t>
        </is>
      </c>
      <c r="I186" s="19" t="inlineStr">
        <is>
          <t>MARTIN</t>
        </is>
      </c>
      <c r="J186" s="19" t="inlineStr">
        <is>
          <t>MHRMA</t>
        </is>
      </c>
      <c r="K186" s="17" t="n">
        <v>45432</v>
      </c>
      <c r="L186" s="20">
        <f>IF(G186&gt;K186,"",NETWORKDAYS(G186,K186,Holidays!$A$2:$A$15))-1</f>
        <v/>
      </c>
      <c r="M186" s="17" t="n"/>
      <c r="N186" s="21">
        <f>IF(K186&gt;M186,"",NETWORKDAYS(K186,M186,Holidays!$A$2:$A$15))-1</f>
        <v/>
      </c>
      <c r="O186" s="19" t="inlineStr">
        <is>
          <t>PENDING</t>
        </is>
      </c>
      <c r="P186" s="17" t="n"/>
    </row>
    <row r="187">
      <c r="A187" s="19" t="n"/>
      <c r="B187" s="19" t="n"/>
      <c r="C187" s="10" t="n"/>
      <c r="D187" s="19" t="n"/>
      <c r="E187" s="17" t="n"/>
      <c r="F187" s="18" t="n"/>
      <c r="G187" s="17" t="n"/>
      <c r="H187" s="12" t="n"/>
      <c r="I187" s="19" t="n"/>
      <c r="J187" s="19" t="n"/>
      <c r="K187" s="17" t="n"/>
      <c r="L187" s="20">
        <f>IF(G187&gt;K187,"",NETWORKDAYS(G187,K187,Holidays!$A$2:$A$15))-1</f>
        <v/>
      </c>
      <c r="M187" s="17" t="n"/>
      <c r="N187" s="21">
        <f>IF(K187&gt;M187,"",NETWORKDAYS(K187,M187,Holidays!$A$2:$A$15))-1</f>
        <v/>
      </c>
      <c r="O187" s="19" t="n"/>
      <c r="P187" s="17" t="n"/>
    </row>
    <row r="188" ht="45" customHeight="1">
      <c r="A188" s="19" t="n"/>
      <c r="B188" s="19" t="inlineStr">
        <is>
          <t>TM</t>
        </is>
      </c>
      <c r="C188" s="10" t="inlineStr">
        <is>
          <t>CRD 266021407 I(15)</t>
        </is>
      </c>
      <c r="D188" s="19" t="inlineStr">
        <is>
          <t>ROADS</t>
        </is>
      </c>
      <c r="E188" s="17" t="n">
        <v>45428</v>
      </c>
      <c r="F188" s="18" t="inlineStr">
        <is>
          <t>266021407</t>
        </is>
      </c>
      <c r="G188" s="17" t="n">
        <v>45429</v>
      </c>
      <c r="H188" s="12" t="inlineStr">
        <is>
          <t>ACCEPTANCE OF REDESIGNATION-TLHALOSANG TOM</t>
        </is>
      </c>
      <c r="I188" s="19" t="inlineStr">
        <is>
          <t>TM</t>
        </is>
      </c>
      <c r="J188" s="19" t="inlineStr">
        <is>
          <t>ADHR(10)</t>
        </is>
      </c>
      <c r="K188" s="17" t="n">
        <v>45429</v>
      </c>
      <c r="L188" s="20">
        <f>IF(G188&gt;K188,"",NETWORKDAYS(G188,K188,Holidays!$A$2:$A$15))-1</f>
        <v/>
      </c>
      <c r="M188" s="17" t="n"/>
      <c r="N188" s="21">
        <f>IF(K188&gt;M188,"",NETWORKDAYS(K188,M188,Holidays!$A$2:$A$15))-1</f>
        <v/>
      </c>
      <c r="O188" s="19" t="n"/>
      <c r="P188" s="17" t="n"/>
    </row>
    <row r="189" ht="45" customHeight="1">
      <c r="A189" s="19" t="n"/>
      <c r="B189" s="19" t="inlineStr">
        <is>
          <t>TM</t>
        </is>
      </c>
      <c r="C189" s="10" t="inlineStr">
        <is>
          <t>CRD 598419904 I(71)</t>
        </is>
      </c>
      <c r="D189" s="19" t="inlineStr">
        <is>
          <t>ROADS</t>
        </is>
      </c>
      <c r="E189" s="17" t="n">
        <v>45428</v>
      </c>
      <c r="F189" s="18" t="inlineStr">
        <is>
          <t>598419904</t>
        </is>
      </c>
      <c r="G189" s="17" t="n">
        <v>45429</v>
      </c>
      <c r="H189" s="12" t="inlineStr">
        <is>
          <t>RECOMMENDATION FOR PAID ACTING APPOINTMENT-MR OTHUSITSE MASITWA</t>
        </is>
      </c>
      <c r="I189" s="19" t="inlineStr">
        <is>
          <t>TM</t>
        </is>
      </c>
      <c r="J189" s="19" t="inlineStr">
        <is>
          <t>ADHR(25)</t>
        </is>
      </c>
      <c r="K189" s="17" t="n">
        <v>45429</v>
      </c>
      <c r="L189" s="20">
        <f>IF(G189&gt;K189,"",NETWORKDAYS(G189,K189,Holidays!$A$2:$A$15))-1</f>
        <v/>
      </c>
      <c r="M189" s="17" t="n"/>
      <c r="N189" s="21">
        <f>IF(K189&gt;M189,"",NETWORKDAYS(K189,M189,Holidays!$A$2:$A$15))-1</f>
        <v/>
      </c>
      <c r="O189" s="19" t="n"/>
      <c r="P189" s="17" t="n"/>
    </row>
    <row r="190" ht="45" customHeight="1">
      <c r="A190" s="19" t="n"/>
      <c r="B190" s="19" t="inlineStr">
        <is>
          <t>GR</t>
        </is>
      </c>
      <c r="C190" s="10" t="inlineStr">
        <is>
          <t>RTS 612618603 I (401)</t>
        </is>
      </c>
      <c r="D190" s="19" t="inlineStr">
        <is>
          <t>DRTS</t>
        </is>
      </c>
      <c r="E190" s="17" t="n">
        <v>45414</v>
      </c>
      <c r="F190" s="18" t="inlineStr">
        <is>
          <t>6126</t>
        </is>
      </c>
      <c r="G190" s="17" t="n">
        <v>45419</v>
      </c>
      <c r="H190" s="12" t="inlineStr">
        <is>
          <t>TERMINAL BENEFITS- MR GODWIN TLHOGO</t>
        </is>
      </c>
      <c r="I190" s="19" t="inlineStr">
        <is>
          <t>GR</t>
        </is>
      </c>
      <c r="J190" s="19" t="inlineStr">
        <is>
          <t>C&amp;B(16)</t>
        </is>
      </c>
      <c r="K190" s="17" t="n">
        <v>45429</v>
      </c>
      <c r="L190" s="20">
        <f>IF(G190&gt;K190,"",H190J190NETWORKDAYS(G190,K190,Holidays!$A$2:$A$15))-1</f>
        <v/>
      </c>
      <c r="M190" s="17" t="n"/>
      <c r="N190" s="21">
        <f>IF(K190&gt;M190,"",NETWORKDAYS(K190,M190,Holidays!$A$2:$A$15))-1</f>
        <v/>
      </c>
      <c r="O190" s="19" t="n"/>
      <c r="P190" s="17" t="n"/>
    </row>
    <row r="191" ht="45" customHeight="1">
      <c r="A191" s="19" t="n"/>
      <c r="B191" s="19" t="inlineStr">
        <is>
          <t>TM</t>
        </is>
      </c>
      <c r="C191" s="10" t="inlineStr">
        <is>
          <t>OMB-GB-MA-00592-2024(7)</t>
        </is>
      </c>
      <c r="D191" s="19" t="inlineStr">
        <is>
          <t>OMB</t>
        </is>
      </c>
      <c r="E191" s="17" t="n">
        <v>45428</v>
      </c>
      <c r="F191" s="18" t="inlineStr">
        <is>
          <t>4/5/1</t>
        </is>
      </c>
      <c r="G191" s="17" t="n">
        <v>45432</v>
      </c>
      <c r="H191" s="12" t="inlineStr">
        <is>
          <t>COMPLAINT BY MPHOENTLE RALOTSHEPHE</t>
        </is>
      </c>
      <c r="I191" s="19" t="inlineStr">
        <is>
          <t>TM</t>
        </is>
      </c>
      <c r="J191" s="19" t="inlineStr">
        <is>
          <t>DMIRT(18)</t>
        </is>
      </c>
      <c r="K191" s="17" t="n">
        <v>45432</v>
      </c>
      <c r="L191" s="20">
        <f>IF(G191&gt;K191,"",NETWORKDAYS(G191,K191,Holidays!$A$2:$A$15))-1</f>
        <v/>
      </c>
      <c r="M191" s="17" t="n"/>
      <c r="N191" s="21">
        <f>IF(K191&gt;M191,"",NETWORKDAYS(K191,M191,Holidays!$A$2:$A$15))-1</f>
        <v/>
      </c>
      <c r="O191" s="19" t="n"/>
      <c r="P191" s="17" t="n"/>
    </row>
    <row r="192" ht="30" customHeight="1">
      <c r="A192" s="19" t="n"/>
      <c r="B192" s="19" t="inlineStr">
        <is>
          <t>TM</t>
        </is>
      </c>
      <c r="C192" s="10" t="inlineStr">
        <is>
          <t>257918007 I(20)</t>
        </is>
      </c>
      <c r="D192" s="19" t="inlineStr">
        <is>
          <t>DOH</t>
        </is>
      </c>
      <c r="E192" s="17" t="n">
        <v>45432</v>
      </c>
      <c r="F192" s="18" t="inlineStr">
        <is>
          <t>257918007</t>
        </is>
      </c>
      <c r="G192" s="17" t="n">
        <v>45432</v>
      </c>
      <c r="H192" s="12" t="inlineStr">
        <is>
          <t>RECOMMENDATION FOR PAID ACTING APPOINTMENT:MR TINAH MOTSHEGWE</t>
        </is>
      </c>
      <c r="I192" s="19" t="inlineStr">
        <is>
          <t>TM</t>
        </is>
      </c>
      <c r="J192" s="19" t="inlineStr">
        <is>
          <t>ADHR(</t>
        </is>
      </c>
      <c r="K192" s="17" t="n"/>
      <c r="L192" s="20">
        <f>IF(G192&gt;K192,"",NETWORKDAYS(G192,K192,Holidays!$A$2:$A$15))-1</f>
        <v/>
      </c>
      <c r="M192" s="17" t="n"/>
      <c r="N192" s="21">
        <f>IF(K192&gt;M192,"",NETWORKDAYS(K192,M192,Holidays!$A$2:$A$15))-1</f>
        <v/>
      </c>
      <c r="O192" s="19" t="n"/>
      <c r="P192" s="17" t="n"/>
    </row>
    <row r="193" ht="30" customHeight="1">
      <c r="A193" s="19" t="n"/>
      <c r="B193" s="19" t="inlineStr">
        <is>
          <t>GR</t>
        </is>
      </c>
      <c r="C193" s="10" t="inlineStr">
        <is>
          <t>DRTS 4/7/3 I (112) PAO ®</t>
        </is>
      </c>
      <c r="D193" s="19" t="inlineStr">
        <is>
          <t>DRTS</t>
        </is>
      </c>
      <c r="E193" s="17" t="n">
        <v>45414</v>
      </c>
      <c r="F193" s="18" t="inlineStr">
        <is>
          <t>1875</t>
        </is>
      </c>
      <c r="G193" s="17" t="n">
        <v>45420</v>
      </c>
      <c r="H193" s="12" t="inlineStr">
        <is>
          <t>FEEDBACK ON  DEPARTMENTAL TRANSFER - MR GABANAGAE DINTELO</t>
        </is>
      </c>
      <c r="I193" s="19" t="inlineStr">
        <is>
          <t>GR</t>
        </is>
      </c>
      <c r="J193" s="19" t="inlineStr">
        <is>
          <t>ADHR(51)</t>
        </is>
      </c>
      <c r="K193" s="17" t="n">
        <v>45432</v>
      </c>
      <c r="L193" s="20">
        <f>IF(G193&gt;K193,"",NETWORKDAYS(G193,K193,Holidays!$A$2:$A$15))-1</f>
        <v/>
      </c>
      <c r="M193" s="17" t="n"/>
      <c r="N193" s="21">
        <f>IF(K193&gt;M193,"",NETWORKDAYS(K193,M193,Holidays!$A$2:$A$15))-1</f>
        <v/>
      </c>
      <c r="O193" s="19" t="n"/>
      <c r="P193" s="17" t="n"/>
    </row>
    <row r="194" ht="45" customHeight="1">
      <c r="A194" s="19" t="n"/>
      <c r="B194" s="19" t="inlineStr">
        <is>
          <t>GR</t>
        </is>
      </c>
      <c r="C194" s="10" t="inlineStr">
        <is>
          <t>DFM /C/4/9 493227605 I(41)</t>
        </is>
      </c>
      <c r="D194" s="19" t="inlineStr">
        <is>
          <t>DBWDM</t>
        </is>
      </c>
      <c r="E194" s="17" t="n">
        <v>45422</v>
      </c>
      <c r="F194" s="18" t="inlineStr">
        <is>
          <t>4932</t>
        </is>
      </c>
      <c r="G194" s="17" t="n">
        <v>45422</v>
      </c>
      <c r="H194" s="12" t="inlineStr">
        <is>
          <t>REQUEST FOR PERMISSION TO STUDY DIPLOMA IN ARCHIVES AND RECORDS MANAGEMENT- DIPONO MODUMO</t>
        </is>
      </c>
      <c r="I194" s="19" t="inlineStr">
        <is>
          <t>GR</t>
        </is>
      </c>
      <c r="J194" s="19" t="inlineStr">
        <is>
          <t>TC(18)</t>
        </is>
      </c>
      <c r="K194" s="17" t="n">
        <v>45432</v>
      </c>
      <c r="L194" s="20">
        <f>IF(G194&gt;K194,"",NETWORKDAYS(G194,K194,Holidays!$A$2:$A$15))-1</f>
        <v/>
      </c>
      <c r="M194" s="17" t="n"/>
      <c r="N194" s="21">
        <f>IF(K194&gt;M194,"",NETWORKDAYS(K194,M194,Holidays!$A$2:$A$15))-1</f>
        <v/>
      </c>
      <c r="O194" s="19" t="n"/>
      <c r="P194" s="17" t="n"/>
    </row>
    <row r="195" ht="45" customHeight="1">
      <c r="A195" s="19" t="n"/>
      <c r="B195" s="19" t="inlineStr">
        <is>
          <t>GR</t>
        </is>
      </c>
      <c r="C195" s="10" t="inlineStr">
        <is>
          <t>DPIPC/C/4/9/633218100 I (62)</t>
        </is>
      </c>
      <c r="D195" s="19" t="inlineStr">
        <is>
          <t>DBIP</t>
        </is>
      </c>
      <c r="E195" s="17" t="n">
        <v>45426</v>
      </c>
      <c r="F195" s="18" t="inlineStr">
        <is>
          <t>6332</t>
        </is>
      </c>
      <c r="G195" s="17" t="n">
        <v>45429</v>
      </c>
      <c r="H195" s="12" t="inlineStr">
        <is>
          <t>ACCEPTANCE TO TRANSFER: MR GALEBUTSWE M NAKEDI</t>
        </is>
      </c>
      <c r="I195" s="19" t="inlineStr">
        <is>
          <t>GR</t>
        </is>
      </c>
      <c r="J195" s="19" t="inlineStr">
        <is>
          <t>ADHR(87)</t>
        </is>
      </c>
      <c r="K195" s="17" t="n">
        <v>45432</v>
      </c>
      <c r="L195" s="20">
        <f>IF(G195&gt;K195,"",NETWORKDAYS(G195,K195,Holidays!$A$2:$A$15))-1</f>
        <v/>
      </c>
      <c r="M195" s="17" t="n"/>
      <c r="N195" s="21">
        <f>IF(K195&gt;M195,"",NETWORKDAYS(K195,M195,Holidays!$A$2:$A$15))-1</f>
        <v/>
      </c>
      <c r="O195" s="19" t="n"/>
      <c r="P195" s="17" t="n"/>
    </row>
    <row r="196" ht="30" customHeight="1">
      <c r="A196" s="19" t="n"/>
      <c r="B196" s="19" t="inlineStr">
        <is>
          <t>GR</t>
        </is>
      </c>
      <c r="C196" s="10" t="inlineStr">
        <is>
          <t>BOPEU/3/2/05/24</t>
        </is>
      </c>
      <c r="D196" s="19" t="inlineStr">
        <is>
          <t>BOPEU</t>
        </is>
      </c>
      <c r="E196" s="17" t="n">
        <v>45426</v>
      </c>
      <c r="F196" s="18" t="inlineStr">
        <is>
          <t>3746</t>
        </is>
      </c>
      <c r="G196" s="17" t="n">
        <v>45426</v>
      </c>
      <c r="H196" s="12" t="inlineStr">
        <is>
          <t>REQUEST FOR WAVER AND PROGRESSION OF STOREKEEPERS - APHIA ROBERT &amp;59 OTHERS.</t>
        </is>
      </c>
      <c r="I196" s="19" t="inlineStr">
        <is>
          <t>GR</t>
        </is>
      </c>
      <c r="J196" s="19" t="inlineStr">
        <is>
          <t>MHRMA(65)</t>
        </is>
      </c>
      <c r="K196" s="17" t="n">
        <v>45429</v>
      </c>
      <c r="L196" s="20">
        <f>IF(G196&gt;K196,"",NETWORKDAYS(G196,K196,Holidays!$A$2:$A$15))-1</f>
        <v/>
      </c>
      <c r="M196" s="17" t="n"/>
      <c r="N196" s="21">
        <f>IF(K196&gt;M196,"",NETWORKDAYS(K196,M196,Holidays!$A$2:$A$15))-1</f>
        <v/>
      </c>
      <c r="O196" s="19" t="n"/>
      <c r="P196" s="17" t="n"/>
    </row>
    <row r="197" ht="30" customHeight="1">
      <c r="A197" s="19" t="n"/>
      <c r="B197" s="19" t="inlineStr">
        <is>
          <t>GR</t>
        </is>
      </c>
      <c r="C197" s="10" t="inlineStr">
        <is>
          <t>DFM/C/980510508 I(120)</t>
        </is>
      </c>
      <c r="D197" s="19" t="inlineStr">
        <is>
          <t>DBWDM</t>
        </is>
      </c>
      <c r="E197" s="17" t="n">
        <v>45425</v>
      </c>
      <c r="F197" s="18" t="n">
        <v>9805</v>
      </c>
      <c r="G197" s="17" t="n">
        <v>45425</v>
      </c>
      <c r="H197" s="12" t="inlineStr">
        <is>
          <t>ACCEPTANCE FOR RE- DESIGNATION - MR OTSOGILE MORAKE</t>
        </is>
      </c>
      <c r="I197" s="19" t="inlineStr">
        <is>
          <t>GR</t>
        </is>
      </c>
      <c r="J197" s="19" t="inlineStr">
        <is>
          <t>ADHR(83)</t>
        </is>
      </c>
      <c r="K197" s="17" t="n">
        <v>45432</v>
      </c>
      <c r="L197" s="20">
        <f>IF(G197&gt;K197,"",NETWORKDAYS(G197,K197,Holidays!$A$2:$A$15))-1</f>
        <v/>
      </c>
      <c r="M197" s="17" t="n"/>
      <c r="N197" s="21">
        <f>IF(K197&gt;M197,"",NETWORKDAYS(K197,M197,Holidays!$A$2:$A$15))-1</f>
        <v/>
      </c>
      <c r="O197" s="19" t="n"/>
      <c r="P197" s="17" t="n"/>
    </row>
    <row r="198" ht="30" customHeight="1">
      <c r="A198" s="19" t="n"/>
      <c r="B198" s="19" t="inlineStr">
        <is>
          <t>GR</t>
        </is>
      </c>
      <c r="C198" s="10" t="inlineStr">
        <is>
          <t>N/A</t>
        </is>
      </c>
      <c r="D198" s="19" t="inlineStr">
        <is>
          <t>LABOUR</t>
        </is>
      </c>
      <c r="E198" s="17" t="n">
        <v>45426</v>
      </c>
      <c r="F198" s="18" t="inlineStr">
        <is>
          <t>3462</t>
        </is>
      </c>
      <c r="G198" s="17" t="n">
        <v>45428</v>
      </c>
      <c r="H198" s="12" t="inlineStr">
        <is>
          <t>DISPUTE LODGED: UNPAID TERMINAL BENEFITS- PORTIA MOSADI</t>
        </is>
      </c>
      <c r="I198" s="19" t="inlineStr">
        <is>
          <t>GR</t>
        </is>
      </c>
      <c r="J198" s="19" t="inlineStr">
        <is>
          <t>DMIR&amp;T(35)</t>
        </is>
      </c>
      <c r="K198" s="17" t="n">
        <v>45432</v>
      </c>
      <c r="L198" s="20">
        <f>IF(G198&gt;K198,"",NETWORKDAYS(G198,K198,Holidays!$A$2:$A$15))-1</f>
        <v/>
      </c>
      <c r="M198" s="17" t="n"/>
      <c r="N198" s="21">
        <f>IF(K198&gt;M198,"",NETWORKDAYS(K198,M198,Holidays!$A$2:$A$15))-1</f>
        <v/>
      </c>
      <c r="O198" s="19" t="n"/>
      <c r="P198" s="17" t="n"/>
    </row>
    <row r="199" ht="45" customHeight="1">
      <c r="A199" s="19" t="n"/>
      <c r="B199" s="19" t="inlineStr">
        <is>
          <t>GR</t>
        </is>
      </c>
      <c r="C199" s="10" t="inlineStr">
        <is>
          <t>OMB-GB-MA-00592-2023 (8)</t>
        </is>
      </c>
      <c r="D199" s="19" t="inlineStr">
        <is>
          <t>OMBUDS</t>
        </is>
      </c>
      <c r="E199" s="17" t="n">
        <v>45417</v>
      </c>
      <c r="F199" s="18" t="inlineStr">
        <is>
          <t>7751</t>
        </is>
      </c>
      <c r="G199" s="17" t="n">
        <v>45417</v>
      </c>
      <c r="H199" s="12" t="inlineStr">
        <is>
          <t>COMPLAINT BY THATSYAONE MMONO &amp;OTHERS</t>
        </is>
      </c>
      <c r="I199" s="19" t="inlineStr">
        <is>
          <t>GR</t>
        </is>
      </c>
      <c r="J199" s="19" t="inlineStr">
        <is>
          <t>DMIR&amp;T(44)</t>
        </is>
      </c>
      <c r="K199" s="17" t="n">
        <v>45432</v>
      </c>
      <c r="L199" s="20">
        <f>IF(G199&gt;K199,"",NETWORKDAYS(G199,K199,Holidays!$A$2:$A$15))-1</f>
        <v/>
      </c>
      <c r="M199" s="17" t="n"/>
      <c r="N199" s="21">
        <f>IF(K199&gt;M199,"",NETWORKDAYS(K199,M199,Holidays!$A$2:$A$15))-1</f>
        <v/>
      </c>
      <c r="O199" s="19" t="n"/>
      <c r="P199" s="17" t="n"/>
    </row>
    <row r="200" ht="45" customHeight="1">
      <c r="A200" s="19" t="n"/>
      <c r="B200" s="19" t="inlineStr">
        <is>
          <t>GR</t>
        </is>
      </c>
      <c r="C200" s="10" t="inlineStr">
        <is>
          <t>DFM/C/4/9/236129205 I(231)</t>
        </is>
      </c>
      <c r="D200" s="19" t="inlineStr">
        <is>
          <t>DBWDM</t>
        </is>
      </c>
      <c r="E200" s="17" t="n">
        <v>45422</v>
      </c>
      <c r="F200" s="18" t="inlineStr">
        <is>
          <t>2361</t>
        </is>
      </c>
      <c r="G200" s="17" t="n">
        <v>45426</v>
      </c>
      <c r="H200" s="12" t="inlineStr">
        <is>
          <t>REQUEST TO TERMINATE PAID ACTING APPOINTMENT: MS NDOGA KOPANO</t>
        </is>
      </c>
      <c r="I200" s="19" t="inlineStr">
        <is>
          <t>GR</t>
        </is>
      </c>
      <c r="J200" s="19" t="inlineStr">
        <is>
          <t>ADHR(25)</t>
        </is>
      </c>
      <c r="K200" s="17" t="n">
        <v>45432</v>
      </c>
      <c r="L200" s="20">
        <f>IF(G200&gt;K200,"",NETWORKDAYS(G200,K200,Holidays!$A$2:$A$15))-1</f>
        <v/>
      </c>
      <c r="M200" s="17" t="n"/>
      <c r="N200" s="21">
        <f>IF(K200&gt;M200,"",NETWORKDAYS(K200,M200,Holidays!$A$2:$A$15))-1</f>
        <v/>
      </c>
      <c r="O200" s="19" t="n"/>
      <c r="P200" s="17" t="n"/>
    </row>
    <row r="201" ht="45" customHeight="1">
      <c r="A201" s="19" t="n"/>
      <c r="B201" s="19" t="inlineStr">
        <is>
          <t>GR</t>
        </is>
      </c>
      <c r="C201" s="10" t="inlineStr">
        <is>
          <t>DFM/C/4/9/8944225 I (109)</t>
        </is>
      </c>
      <c r="D201" s="19" t="inlineStr">
        <is>
          <t>DBWDM</t>
        </is>
      </c>
      <c r="E201" s="17" t="n">
        <v>45422</v>
      </c>
      <c r="F201" s="18" t="inlineStr">
        <is>
          <t>8944</t>
        </is>
      </c>
      <c r="G201" s="17" t="n">
        <v>45426</v>
      </c>
      <c r="H201" s="12" t="inlineStr">
        <is>
          <t>SUBMISSION OF CERTIFICATE OF RECEPTION AND SECRETARIAL STUDIES: MS NTSHEGETSANG TOLOSI</t>
        </is>
      </c>
      <c r="I201" s="19" t="inlineStr">
        <is>
          <t>GR</t>
        </is>
      </c>
      <c r="J201" s="19" t="inlineStr">
        <is>
          <t>TC(13)</t>
        </is>
      </c>
      <c r="K201" s="17" t="n">
        <v>45426</v>
      </c>
      <c r="L201" s="20">
        <f>IF(G201&gt;K201,"",NETWORKDAYS(G201,K201,Holidays!$A$2:$A$15))-1</f>
        <v/>
      </c>
      <c r="M201" s="17" t="n"/>
      <c r="N201" s="21">
        <f>IF(K201&gt;M201,"",NETWORKDAYS(K201,M201,Holidays!$A$2:$A$15))-1</f>
        <v/>
      </c>
      <c r="O201" s="19" t="n"/>
      <c r="P201" s="17" t="n"/>
    </row>
    <row r="202" ht="45" customHeight="1">
      <c r="A202" s="19" t="n"/>
      <c r="B202" s="19" t="inlineStr">
        <is>
          <t>GR</t>
        </is>
      </c>
      <c r="C202" s="10" t="inlineStr">
        <is>
          <t>DID/C/4/9/903916210 i(65)</t>
        </is>
      </c>
      <c r="D202" s="19" t="inlineStr">
        <is>
          <t>DBWDM</t>
        </is>
      </c>
      <c r="E202" s="17" t="n">
        <v>45426</v>
      </c>
      <c r="F202" s="18" t="inlineStr">
        <is>
          <t>8039</t>
        </is>
      </c>
      <c r="G202" s="17" t="n">
        <v>45426</v>
      </c>
      <c r="H202" s="12" t="inlineStr">
        <is>
          <t>RECOMMENDATION FOR PROMOTION TO THE POSITION OF PRINCIPAL QUANTITY SUREYOR I D2  SALARY SCALE - MR THAPELO M MONGALE</t>
        </is>
      </c>
      <c r="I202" s="19" t="inlineStr">
        <is>
          <t>GR</t>
        </is>
      </c>
      <c r="J202" s="19" t="inlineStr">
        <is>
          <t>ADHR(71)</t>
        </is>
      </c>
      <c r="K202" s="17" t="n">
        <v>45432</v>
      </c>
      <c r="L202" s="20">
        <f>IF(G202&gt;K202,"",NETWORKDAYS(G202,K202,Holidays!$A$2:$A$15))-1</f>
        <v/>
      </c>
      <c r="M202" s="17" t="n"/>
      <c r="N202" s="21">
        <f>IF(K202&gt;M202,"",NETWORKDAYS(K202,M202,Holidays!$A$2:$A$15))-1</f>
        <v/>
      </c>
      <c r="O202" s="19" t="n"/>
      <c r="P202" s="17" t="n"/>
    </row>
    <row r="203" ht="30" customHeight="1">
      <c r="A203" s="19" t="n"/>
      <c r="B203" s="19" t="inlineStr">
        <is>
          <t>CTT</t>
        </is>
      </c>
      <c r="C203" s="10" t="inlineStr">
        <is>
          <t>GFM/C/4/494622702 II(2)</t>
        </is>
      </c>
      <c r="D203" s="19" t="inlineStr">
        <is>
          <t>GFM</t>
        </is>
      </c>
      <c r="E203" s="17" t="n">
        <v>45427</v>
      </c>
      <c r="F203" s="18" t="n"/>
      <c r="G203" s="17" t="n">
        <v>45427</v>
      </c>
      <c r="H203" s="12" t="inlineStr">
        <is>
          <t>RECOMMENDATION FOR PAID ACTING APPOINTMENT-GABOGANEDIWE DIDIMALANG</t>
        </is>
      </c>
      <c r="I203" s="19" t="inlineStr">
        <is>
          <t>CTT</t>
        </is>
      </c>
      <c r="J203" s="19" t="inlineStr">
        <is>
          <t>ADHR(16)</t>
        </is>
      </c>
      <c r="K203" s="17" t="n">
        <v>45432</v>
      </c>
      <c r="L203" s="20">
        <f>IF(G203&gt;K203,"",NETWORKDAYS(G203,K203,Holidays!$A$2:$A$15))-1</f>
        <v/>
      </c>
      <c r="M203" s="17" t="n"/>
      <c r="N203" s="21">
        <f>IF(K203&gt;M203,"",NETWORKDAYS(K203,M203,Holidays!$A$2:$A$15))-1</f>
        <v/>
      </c>
      <c r="O203" s="19" t="n"/>
      <c r="P203" s="17" t="n"/>
    </row>
    <row r="204" ht="45" customHeight="1">
      <c r="A204" s="19" t="n"/>
      <c r="B204" s="19" t="inlineStr">
        <is>
          <t>CTT</t>
        </is>
      </c>
      <c r="C204" s="10" t="inlineStr">
        <is>
          <t>GFM/C/PF 215722210 I(50)</t>
        </is>
      </c>
      <c r="D204" s="19" t="inlineStr">
        <is>
          <t>GFM</t>
        </is>
      </c>
      <c r="E204" s="17" t="n">
        <v>45426</v>
      </c>
      <c r="F204" s="18" t="n"/>
      <c r="G204" s="17" t="n">
        <v>45427</v>
      </c>
      <c r="H204" s="12" t="inlineStr">
        <is>
          <t>RECOMMENDATION FOR PAID ACTING-MAITUMELO SAMUZALA</t>
        </is>
      </c>
      <c r="I204" s="19" t="inlineStr">
        <is>
          <t>CTT</t>
        </is>
      </c>
      <c r="J204" s="19" t="inlineStr">
        <is>
          <t>ADHR(26)</t>
        </is>
      </c>
      <c r="K204" s="17" t="n">
        <v>45432</v>
      </c>
      <c r="L204" s="20">
        <f>IF(G204&gt;K204,"",NETWORKDAYS(G204,K204,Holidays!$A$2:$A$15))-1</f>
        <v/>
      </c>
      <c r="M204" s="17" t="n"/>
      <c r="N204" s="21">
        <f>IF(K204&gt;M204,"",NETWORKDAYS(K204,M204,Holidays!$A$2:$A$15))-1</f>
        <v/>
      </c>
      <c r="O204" s="19" t="n"/>
      <c r="P204" s="17" t="n"/>
    </row>
    <row r="205" ht="30" customHeight="1">
      <c r="A205" s="19" t="n"/>
      <c r="B205" s="19" t="inlineStr">
        <is>
          <t>CTT</t>
        </is>
      </c>
      <c r="C205" s="10" t="inlineStr">
        <is>
          <t>OP 7/65/53 XV(83)</t>
        </is>
      </c>
      <c r="D205" s="19" t="inlineStr">
        <is>
          <t>OP</t>
        </is>
      </c>
      <c r="E205" s="17" t="n">
        <v>45428</v>
      </c>
      <c r="F205" s="18" t="n"/>
      <c r="G205" s="17" t="n">
        <v>45428</v>
      </c>
      <c r="H205" s="12" t="inlineStr">
        <is>
          <t>DEPARTMENTAL TRANFER-MARGARET KGOSIESELE</t>
        </is>
      </c>
      <c r="I205" s="19" t="inlineStr">
        <is>
          <t>CTT</t>
        </is>
      </c>
      <c r="J205" s="19" t="inlineStr">
        <is>
          <t>ADHR(36)</t>
        </is>
      </c>
      <c r="K205" s="17" t="n">
        <v>45432</v>
      </c>
      <c r="L205" s="20">
        <f>IF(G205&gt;K205,"",NETWORKDAYS(G205,K205,Holidays!$A$2:$A$15))-1</f>
        <v/>
      </c>
      <c r="M205" s="17" t="n"/>
      <c r="N205" s="21">
        <f>IF(K205&gt;M205,"",NETWORKDAYS(K205,M205,Holidays!$A$2:$A$15))-1</f>
        <v/>
      </c>
      <c r="O205" s="19" t="n"/>
      <c r="P205" s="17" t="n"/>
    </row>
    <row r="206" ht="30" customHeight="1">
      <c r="A206" s="19" t="n"/>
      <c r="B206" s="19" t="inlineStr">
        <is>
          <t>CTT</t>
        </is>
      </c>
      <c r="C206" s="10" t="inlineStr">
        <is>
          <t>ENT 4/24/16 XVI(79)</t>
        </is>
      </c>
      <c r="D206" s="19" t="inlineStr">
        <is>
          <t>MET</t>
        </is>
      </c>
      <c r="E206" s="17" t="n">
        <v>45428</v>
      </c>
      <c r="F206" s="18" t="n"/>
      <c r="G206" s="17" t="n">
        <v>45429</v>
      </c>
      <c r="H206" s="12" t="inlineStr">
        <is>
          <t>REQUEST FOR DEPARTMENTAL TRANSFER-MARGARET KGOSIESELE</t>
        </is>
      </c>
      <c r="I206" s="19" t="inlineStr">
        <is>
          <t>CTT</t>
        </is>
      </c>
      <c r="J206" s="19" t="inlineStr">
        <is>
          <t>ADHR(37)</t>
        </is>
      </c>
      <c r="K206" s="17" t="n">
        <v>45432</v>
      </c>
      <c r="L206" s="20">
        <f>IF(G205&gt;K205,"",NETWORKDAYS(G205,K205,Holidays!$A$2:$A$15))-1</f>
        <v/>
      </c>
      <c r="M206" s="17" t="n"/>
      <c r="N206" s="21">
        <f>IF(K205&gt;M205,"",NETWORKDAYS(K205,M205,Holidays!$A$2:$A$15))-1</f>
        <v/>
      </c>
      <c r="O206" s="19" t="n"/>
      <c r="P206" s="17" t="n"/>
    </row>
    <row r="207" ht="45" customHeight="1">
      <c r="A207" s="19" t="n"/>
      <c r="B207" s="19" t="inlineStr">
        <is>
          <t>CTT</t>
        </is>
      </c>
      <c r="C207" s="10" t="inlineStr">
        <is>
          <t>DFM/C/4/265920701 I(173)</t>
        </is>
      </c>
      <c r="D207" s="19" t="inlineStr">
        <is>
          <t>DBWDM</t>
        </is>
      </c>
      <c r="E207" s="17" t="n">
        <v>45429</v>
      </c>
      <c r="F207" s="18" t="n"/>
      <c r="G207" s="17" t="n">
        <v>45432</v>
      </c>
      <c r="H207" s="12" t="inlineStr">
        <is>
          <t>RECOMMENDATION FOR PAID ACTING APPOINTMENT-NTSHADI G.LEBAKANYANE</t>
        </is>
      </c>
      <c r="I207" s="19" t="inlineStr">
        <is>
          <t>CTT</t>
        </is>
      </c>
      <c r="J207" s="19" t="inlineStr">
        <is>
          <t>ADHR(33)</t>
        </is>
      </c>
      <c r="K207" s="17" t="n">
        <v>45433</v>
      </c>
      <c r="L207" s="20" t="n">
        <v>0</v>
      </c>
      <c r="M207" s="17" t="n"/>
      <c r="N207" s="21">
        <f>IF(K207&gt;M207,"",NETWORKDAYS(K207,M207,Holidays!$A$2:$A$15))-1</f>
        <v/>
      </c>
      <c r="O207" s="19" t="n"/>
      <c r="P207" s="17" t="n"/>
    </row>
    <row r="208">
      <c r="A208" s="19" t="n"/>
      <c r="B208" s="19" t="n"/>
      <c r="C208" s="10" t="n"/>
      <c r="D208" s="19" t="n"/>
      <c r="E208" s="17" t="n"/>
      <c r="F208" s="18" t="n"/>
      <c r="G208" s="17" t="n"/>
      <c r="H208" s="12" t="n"/>
      <c r="I208" s="19" t="n"/>
      <c r="J208" s="19" t="n"/>
      <c r="K208" s="17" t="n"/>
      <c r="L208" s="20">
        <f>IF(G208&gt;K208,"",NETWORKDAYS(G208,K208,Holidays!$A$2:$A$15))-1</f>
        <v/>
      </c>
      <c r="M208" s="17" t="n"/>
      <c r="N208" s="21">
        <f>IF(K208&gt;M208,"",NETWORKDAYS(K208,M208,Holidays!$A$2:$A$15))-1</f>
        <v/>
      </c>
      <c r="O208" s="19" t="n"/>
      <c r="P208" s="17" t="n"/>
    </row>
    <row r="209" ht="45" customHeight="1">
      <c r="A209" s="19" t="n"/>
      <c r="B209" s="19" t="inlineStr">
        <is>
          <t>TM</t>
        </is>
      </c>
      <c r="C209" s="10" t="inlineStr">
        <is>
          <t>AGC 3/1/14763/B/1</t>
        </is>
      </c>
      <c r="D209" s="19" t="inlineStr">
        <is>
          <t>ATTORNEY</t>
        </is>
      </c>
      <c r="E209" s="17" t="n">
        <v>45432</v>
      </c>
      <c r="F209" s="18" t="inlineStr">
        <is>
          <t>6/5/92</t>
        </is>
      </c>
      <c r="G209" s="17" t="n">
        <v>45432</v>
      </c>
      <c r="H209" s="12" t="inlineStr">
        <is>
          <t>RE:MILLENUIM HOLDINGS (PTY) LIMITED V ATTORNEY GENERAL</t>
        </is>
      </c>
      <c r="I209" s="19" t="inlineStr">
        <is>
          <t>TM</t>
        </is>
      </c>
      <c r="J209" s="19" t="inlineStr">
        <is>
          <t>ASCIS(55)</t>
        </is>
      </c>
      <c r="K209" s="17" t="n">
        <v>45432</v>
      </c>
      <c r="L209" s="20" t="n">
        <v>0</v>
      </c>
      <c r="M209" s="17" t="n"/>
      <c r="N209" s="21">
        <f>IF(K209&gt;M209,"",NETWORKDAYS(K209,M209,Holidays!$A$2:$A$15))-1</f>
        <v/>
      </c>
      <c r="O209" s="19" t="n"/>
      <c r="P209" s="17" t="n"/>
    </row>
    <row r="210" ht="30" customHeight="1">
      <c r="A210" s="19" t="n"/>
      <c r="B210" s="19" t="inlineStr">
        <is>
          <t>TM</t>
        </is>
      </c>
      <c r="C210" s="10" t="n"/>
      <c r="D210" s="19" t="inlineStr">
        <is>
          <t>D.GALEEMELWE</t>
        </is>
      </c>
      <c r="E210" s="17" t="n">
        <v>45432</v>
      </c>
      <c r="F210" s="18" t="inlineStr">
        <is>
          <t>4/5/1</t>
        </is>
      </c>
      <c r="G210" s="17" t="n">
        <v>45432</v>
      </c>
      <c r="H210" s="12" t="inlineStr">
        <is>
          <t>RE:NON PAYMENT OF ACCRUED GRATUITY-GALEEMELWE G.DITSELE</t>
        </is>
      </c>
      <c r="I210" s="19" t="inlineStr">
        <is>
          <t>TM</t>
        </is>
      </c>
      <c r="J210" s="19" t="inlineStr">
        <is>
          <t>DMIRT(21)</t>
        </is>
      </c>
      <c r="K210" s="17" t="n">
        <v>45432</v>
      </c>
      <c r="L210" s="20">
        <f>IF(G210&gt;K210,"",NETWORKDAYS(G210,K210,Holidays!$A$2:$A$15))-1</f>
        <v/>
      </c>
      <c r="M210" s="17" t="n"/>
      <c r="N210" s="21">
        <f>IF(K210&gt;M210,"",NETWORKDAYS(K210,M210,Holidays!$A$2:$A$15))-1</f>
        <v/>
      </c>
      <c r="O210" s="19" t="n"/>
      <c r="P210" s="17" t="n"/>
    </row>
    <row r="211" ht="45" customHeight="1">
      <c r="A211" s="19" t="n"/>
      <c r="B211" s="19" t="inlineStr">
        <is>
          <t>TM</t>
        </is>
      </c>
      <c r="C211" s="10" t="inlineStr">
        <is>
          <t>CMLGRD 4/3/666113205 I(99)</t>
        </is>
      </c>
      <c r="D211" s="19" t="inlineStr">
        <is>
          <t>MLGRD</t>
        </is>
      </c>
      <c r="E211" s="17" t="n">
        <v>45417</v>
      </c>
      <c r="F211" s="18" t="n">
        <v>666113205</v>
      </c>
      <c r="G211" s="17" t="n">
        <v>45432</v>
      </c>
      <c r="H211" s="12" t="inlineStr">
        <is>
          <t>RE:REQUEST TO BE COMMUNICATED PROJECT ALLOWANCE</t>
        </is>
      </c>
      <c r="I211" s="19" t="inlineStr">
        <is>
          <t>TM</t>
        </is>
      </c>
      <c r="J211" s="19" t="inlineStr">
        <is>
          <t>MHRM(15)</t>
        </is>
      </c>
      <c r="K211" s="17" t="n">
        <v>45432</v>
      </c>
      <c r="L211" s="20">
        <f>IF(G211&gt;K211,"",NETWORKDAYS(G211,K211,Holidays!$A$2:$A$15))-1</f>
        <v/>
      </c>
      <c r="M211" s="17" t="n"/>
      <c r="N211" s="21">
        <f>IF(K211&gt;M211,"",NETWORKDAYS(K211,M211,Holidays!$A$2:$A$15))-1</f>
        <v/>
      </c>
      <c r="O211" s="19" t="n"/>
      <c r="P211" s="17" t="n"/>
    </row>
    <row r="212" ht="30" customHeight="1">
      <c r="A212" s="19" t="n"/>
      <c r="B212" s="19" t="inlineStr">
        <is>
          <t>MARTIN</t>
        </is>
      </c>
      <c r="C212" s="10" t="inlineStr">
        <is>
          <t>DRTS 054225097</t>
        </is>
      </c>
      <c r="D212" s="19" t="inlineStr">
        <is>
          <t>DRTS</t>
        </is>
      </c>
      <c r="E212" s="17" t="n">
        <v>45420</v>
      </c>
      <c r="F212" s="18" t="n">
        <v>64225097</v>
      </c>
      <c r="G212" s="17" t="n">
        <v>45432</v>
      </c>
      <c r="H212" s="12" t="inlineStr">
        <is>
          <t>RECOMMENDATION FOR PAID ACTING APPOINTMENT MS CONSTANCE MOSWETSI</t>
        </is>
      </c>
      <c r="I212" s="19" t="inlineStr">
        <is>
          <t>MARTIN</t>
        </is>
      </c>
      <c r="J212" s="19" t="inlineStr">
        <is>
          <t>PAOHR</t>
        </is>
      </c>
      <c r="K212" s="17" t="n">
        <v>45432</v>
      </c>
      <c r="L212" s="20">
        <f>IF(G212&gt;K212,"",NETWORKDAYS(G212,K212,Holidays!$A$2:$A$15))-1</f>
        <v/>
      </c>
      <c r="M212" s="17" t="n"/>
      <c r="N212" s="21">
        <f>IF(K212&gt;M212,"",NETWORKDAYS(K212,M212,Holidays!$A$2:$A$15))-1</f>
        <v/>
      </c>
      <c r="O212" s="19" t="inlineStr">
        <is>
          <t>PENDING</t>
        </is>
      </c>
      <c r="P212" s="17" t="n"/>
    </row>
    <row r="213" ht="45" customHeight="1">
      <c r="A213" s="19" t="n"/>
      <c r="B213" s="19" t="inlineStr">
        <is>
          <t>MART</t>
        </is>
      </c>
      <c r="C213" s="10" t="inlineStr">
        <is>
          <t>DRTS 077222518 (16)</t>
        </is>
      </c>
      <c r="D213" s="19" t="inlineStr">
        <is>
          <t>DRTS</t>
        </is>
      </c>
      <c r="E213" s="17" t="n">
        <v>45429</v>
      </c>
      <c r="F213" s="18" t="inlineStr">
        <is>
          <t>077222518</t>
        </is>
      </c>
      <c r="G213" s="17" t="n">
        <v>45432</v>
      </c>
      <c r="H213" s="12" t="inlineStr">
        <is>
          <t>RECOMMENDATION FOR EXTENSION OF PAID ACTING APPOINTMENT LORATO TAU</t>
        </is>
      </c>
      <c r="I213" s="19" t="inlineStr">
        <is>
          <t>MARTIN</t>
        </is>
      </c>
      <c r="J213" s="19" t="inlineStr">
        <is>
          <t>PAOHR</t>
        </is>
      </c>
      <c r="K213" s="17" t="n">
        <v>45432</v>
      </c>
      <c r="L213" s="20">
        <f>IF(G213&gt;K213,"",NETWORKDAYS(G213,K213,Holidays!$A$2:$A$15))-1</f>
        <v/>
      </c>
      <c r="M213" s="17" t="n"/>
      <c r="N213" s="21">
        <f>IF(K213&gt;M213,"",NETWORKDAYS(K213,M213,Holidays!$A$2:$A$15))-1</f>
        <v/>
      </c>
      <c r="O213" s="19" t="inlineStr">
        <is>
          <t>PENDING</t>
        </is>
      </c>
      <c r="P213" s="17" t="n"/>
    </row>
    <row r="214" ht="30" customHeight="1">
      <c r="A214" s="19" t="n"/>
      <c r="B214" s="19" t="inlineStr">
        <is>
          <t>MART</t>
        </is>
      </c>
      <c r="C214" s="10" t="inlineStr">
        <is>
          <t>DRTS299</t>
        </is>
      </c>
      <c r="D214" s="19" t="inlineStr">
        <is>
          <t>DRTS</t>
        </is>
      </c>
      <c r="E214" s="17" t="n">
        <v>45428</v>
      </c>
      <c r="F214" s="18" t="inlineStr">
        <is>
          <t>299720303</t>
        </is>
      </c>
      <c r="G214" s="17" t="n">
        <v>45066</v>
      </c>
      <c r="H214" s="12" t="inlineStr">
        <is>
          <t>RECOMMENDATION FOR RETROSPECTIVE PAID ACTING APPOINTMENT MS KEFILWE BABY MOTHIBI</t>
        </is>
      </c>
      <c r="I214" s="19" t="inlineStr">
        <is>
          <t>MARTIN</t>
        </is>
      </c>
      <c r="J214" s="19" t="inlineStr">
        <is>
          <t>PAOHR</t>
        </is>
      </c>
      <c r="K214" s="17" t="n">
        <v>45432</v>
      </c>
      <c r="L214" s="20">
        <f>IF(G214&gt;K214,"",NETWORKDAYS(G214,K214,Holidays!$A$2:$A$15))-1</f>
        <v/>
      </c>
      <c r="M214" s="17" t="n"/>
      <c r="N214" s="21">
        <f>IF(K214&gt;M214,"",NETWORKDAYS(K214,M214,Holidays!$A$2:$A$15))-1</f>
        <v/>
      </c>
      <c r="O214" s="19" t="inlineStr">
        <is>
          <t>PENDING</t>
        </is>
      </c>
      <c r="P214" s="17" t="n"/>
    </row>
    <row r="215" ht="45" customHeight="1">
      <c r="A215" s="19" t="n"/>
      <c r="B215" s="19" t="inlineStr">
        <is>
          <t>CTT</t>
        </is>
      </c>
      <c r="C215" s="10" t="inlineStr">
        <is>
          <t>DFM/C/4/9/423028612 I(103)</t>
        </is>
      </c>
      <c r="D215" s="19" t="inlineStr">
        <is>
          <t>DBWDM</t>
        </is>
      </c>
      <c r="E215" s="17" t="n">
        <v>45429</v>
      </c>
      <c r="F215" s="18" t="n"/>
      <c r="G215" s="17" t="n">
        <v>45432</v>
      </c>
      <c r="H215" s="12" t="inlineStr">
        <is>
          <t>RECOMMENDATION FOR PAID ACTING APPOINTMENT-TEBOGO DANIEL</t>
        </is>
      </c>
      <c r="I215" s="19" t="inlineStr">
        <is>
          <t>CTT</t>
        </is>
      </c>
      <c r="J215" s="19" t="inlineStr">
        <is>
          <t>ADHR</t>
        </is>
      </c>
      <c r="K215" s="17" t="n"/>
      <c r="L215" s="20">
        <f>IF(G215&gt;K215,"",NETWORKDAYS(G215,K215,Holidays!$A$2:$A$15))-1</f>
        <v/>
      </c>
      <c r="M215" s="17" t="n"/>
      <c r="N215" s="21">
        <f>IF(K215&gt;M215,"",NETWORKDAYS(K215,M215,Holidays!$A$2:$A$15))-1</f>
        <v/>
      </c>
      <c r="O215" s="19" t="n"/>
      <c r="P215" s="17" t="n"/>
    </row>
    <row r="216" ht="45" customHeight="1">
      <c r="A216" s="19" t="n"/>
      <c r="B216" s="19" t="inlineStr">
        <is>
          <t>CTT</t>
        </is>
      </c>
      <c r="C216" s="10" t="inlineStr">
        <is>
          <t>DFM C/4/9/584315000 I(103)</t>
        </is>
      </c>
      <c r="D216" s="19" t="inlineStr">
        <is>
          <t>DBWDM</t>
        </is>
      </c>
      <c r="E216" s="17" t="n">
        <v>45429</v>
      </c>
      <c r="F216" s="18" t="n"/>
      <c r="G216" s="17" t="n">
        <v>45432</v>
      </c>
      <c r="H216" s="12" t="inlineStr">
        <is>
          <t>RECOMMENDATION FOR PAID ACTING APPOINTMENT-THOMAS MONYALATSI</t>
        </is>
      </c>
      <c r="I216" s="19" t="inlineStr">
        <is>
          <t>CTT</t>
        </is>
      </c>
      <c r="J216" s="19" t="inlineStr">
        <is>
          <t>ADHR(92)</t>
        </is>
      </c>
      <c r="K216" s="17" t="n">
        <v>45433</v>
      </c>
      <c r="L216" s="20">
        <f>IF(G216&gt;K216,"",NETWORKDAYS(G216,K216,Holidays!$A$2:$A$15))-1</f>
        <v/>
      </c>
      <c r="M216" s="17" t="n"/>
      <c r="N216" s="21">
        <f>IF(K216&gt;M216,"",NETWORKDAYS(K216,M216,Holidays!$A$2:$A$15))-1</f>
        <v/>
      </c>
      <c r="O216" s="19" t="n"/>
      <c r="P216" s="17" t="n"/>
    </row>
    <row r="217" ht="45" customHeight="1">
      <c r="A217" s="19" t="n"/>
      <c r="B217" s="19" t="inlineStr">
        <is>
          <t>CTT</t>
        </is>
      </c>
      <c r="C217" s="10" t="inlineStr">
        <is>
          <t>DFM/C/4/9/702717810 I(64)</t>
        </is>
      </c>
      <c r="D217" s="19" t="inlineStr">
        <is>
          <t>DBWDM</t>
        </is>
      </c>
      <c r="E217" s="17" t="n">
        <v>45429</v>
      </c>
      <c r="F217" s="18" t="n"/>
      <c r="G217" s="17" t="n">
        <v>45432</v>
      </c>
      <c r="H217" s="12" t="inlineStr">
        <is>
          <t>RECOMMENDATION FOR PAID ACTING APPOINTMENT-SHATHANI VANDI</t>
        </is>
      </c>
      <c r="I217" s="19" t="inlineStr">
        <is>
          <t>CTT</t>
        </is>
      </c>
      <c r="J217" s="19" t="inlineStr">
        <is>
          <t>ADHR(19)</t>
        </is>
      </c>
      <c r="K217" s="17" t="n">
        <v>45433</v>
      </c>
      <c r="L217" s="20">
        <f>IF(G217&gt;K217,"",NETWORKDAYS(G217,K217,Holidays!$A$2:$A$15))-1</f>
        <v/>
      </c>
      <c r="M217" s="17" t="n"/>
      <c r="N217" s="21">
        <f>IF(K217&gt;M217,"",NETWORKDAYS(K217,M217,Holidays!$A$2:$A$15))-1</f>
        <v/>
      </c>
      <c r="O217" s="19" t="n"/>
      <c r="P217" s="17" t="n"/>
    </row>
    <row r="218" ht="45" customHeight="1">
      <c r="A218" s="19" t="n"/>
      <c r="B218" s="19" t="inlineStr">
        <is>
          <t>CTT</t>
        </is>
      </c>
      <c r="C218" s="10" t="inlineStr">
        <is>
          <t>DFM/C/4/9/58431500 I(103)</t>
        </is>
      </c>
      <c r="D218" s="19" t="inlineStr">
        <is>
          <t>DBWDM</t>
        </is>
      </c>
      <c r="E218" s="17" t="n">
        <v>45429</v>
      </c>
      <c r="F218" s="18" t="n"/>
      <c r="G218" s="17" t="n">
        <v>45432</v>
      </c>
      <c r="H218" s="12" t="inlineStr">
        <is>
          <t>TRANSFER-THATAYAONE GABORONE</t>
        </is>
      </c>
      <c r="I218" s="19" t="inlineStr">
        <is>
          <t>CTT</t>
        </is>
      </c>
      <c r="J218" s="19" t="inlineStr">
        <is>
          <t>ADHR(45)</t>
        </is>
      </c>
      <c r="K218" s="17" t="n">
        <v>45433</v>
      </c>
      <c r="L218" s="20">
        <f>IF(G218&gt;K218,"",NETWORKDAYS(G218,K218,Holidays!$A$2:$A$15))-1</f>
        <v/>
      </c>
      <c r="M218" s="17" t="n"/>
      <c r="N218" s="21">
        <f>IF(K218&gt;M218,"",NETWORKDAYS(K218,M218,Holidays!$A$2:$A$15))-1</f>
        <v/>
      </c>
      <c r="O218" s="19" t="n"/>
      <c r="P218" s="17" t="n"/>
    </row>
    <row r="219" ht="30" customHeight="1">
      <c r="A219" s="19" t="n"/>
      <c r="B219" s="19" t="inlineStr">
        <is>
          <t>CTT</t>
        </is>
      </c>
      <c r="C219" s="10" t="inlineStr">
        <is>
          <t>DID/35811816(47)</t>
        </is>
      </c>
      <c r="D219" s="19" t="inlineStr">
        <is>
          <t>DBWDM</t>
        </is>
      </c>
      <c r="E219" s="17" t="n">
        <v>45432</v>
      </c>
      <c r="F219" s="18" t="n"/>
      <c r="G219" s="17" t="n">
        <v>45797</v>
      </c>
      <c r="H219" s="12" t="inlineStr">
        <is>
          <t>APPLICATION FOR DEPARTMENTAL TRANSFER-MOMPOLOKI BAMPADILE</t>
        </is>
      </c>
      <c r="I219" s="19" t="inlineStr">
        <is>
          <t>CTT</t>
        </is>
      </c>
      <c r="J219" s="19" t="inlineStr">
        <is>
          <t>ADHR(66)</t>
        </is>
      </c>
      <c r="K219" s="17" t="n">
        <v>45434</v>
      </c>
      <c r="L219" s="20">
        <f>IF(G219&gt;K219,"",NETWORKDAYS(G219,K219,Holidays!$A$2:$A$15))-1</f>
        <v/>
      </c>
      <c r="M219" s="17" t="n"/>
      <c r="N219" s="21">
        <f>IF(K219&gt;M219,"",NETWORKDAYS(K219,M219,Holidays!$A$2:$A$15))-1</f>
        <v/>
      </c>
      <c r="O219" s="19" t="n"/>
      <c r="P219" s="17" t="n"/>
    </row>
    <row r="220" ht="45" customHeight="1">
      <c r="A220" s="19" t="n"/>
      <c r="B220" s="19" t="inlineStr">
        <is>
          <t>CTT</t>
        </is>
      </c>
      <c r="C220" s="10" t="inlineStr">
        <is>
          <t>DID/C/4/9/875718409 II(48)</t>
        </is>
      </c>
      <c r="D220" s="19" t="inlineStr">
        <is>
          <t>DBWDM</t>
        </is>
      </c>
      <c r="E220" s="17" t="n">
        <v>45429</v>
      </c>
      <c r="F220" s="18" t="n"/>
      <c r="G220" s="17" t="n">
        <v>45433</v>
      </c>
      <c r="H220" s="12" t="inlineStr">
        <is>
          <t>INTENT TO TRANSFER-BATSILE M.TAOSA</t>
        </is>
      </c>
      <c r="I220" s="19" t="inlineStr">
        <is>
          <t>CTT</t>
        </is>
      </c>
      <c r="J220" s="19" t="inlineStr">
        <is>
          <t>ADHR(104)</t>
        </is>
      </c>
      <c r="K220" s="17" t="n">
        <v>45433</v>
      </c>
      <c r="L220" s="20">
        <f>IF(G220&gt;K220,"",NETWORKDAYS(G220,K220,Holidays!$A$2:$A$15))-1</f>
        <v/>
      </c>
      <c r="M220" s="17" t="n"/>
      <c r="N220" s="21">
        <f>IF(K220&gt;M220,"",NETWORKDAYS(K220,M220,Holidays!$A$2:$A$15))-1</f>
        <v/>
      </c>
      <c r="O220" s="19" t="n"/>
      <c r="P220" s="17" t="n"/>
    </row>
    <row r="221" ht="30" customHeight="1">
      <c r="A221" s="19" t="n"/>
      <c r="B221" s="19" t="inlineStr">
        <is>
          <t>TM</t>
        </is>
      </c>
      <c r="C221" s="10" t="n"/>
      <c r="D221" s="19" t="inlineStr">
        <is>
          <t>O.MMUTLE</t>
        </is>
      </c>
      <c r="E221" s="17" t="n">
        <v>45432</v>
      </c>
      <c r="F221" s="18" t="n"/>
      <c r="G221" s="17" t="n">
        <v>45433</v>
      </c>
      <c r="H221" s="12" t="inlineStr">
        <is>
          <t>REQUEST TO BE PAID SCARE SKILL ALLOWANCE ARREARS-OATHUSA MMUTLE</t>
        </is>
      </c>
      <c r="I221" s="19" t="inlineStr">
        <is>
          <t>TM</t>
        </is>
      </c>
      <c r="J221" s="19" t="n"/>
      <c r="K221" s="17" t="n"/>
      <c r="L221" s="20">
        <f>IF(G221&gt;K221,"",NETWORKDAYS(G221,K221,Holidays!$A$2:$A$15))-1</f>
        <v/>
      </c>
      <c r="M221" s="17" t="n"/>
      <c r="N221" s="21">
        <f>IF(K221&gt;M221,"",NETWORKDAYS(K221,M221,Holidays!$A$2:$A$15))-1</f>
        <v/>
      </c>
      <c r="O221" s="19" t="n"/>
      <c r="P221" s="17" t="n"/>
    </row>
    <row r="222" ht="30" customHeight="1">
      <c r="A222" s="19" t="n"/>
      <c r="B222" s="19" t="inlineStr">
        <is>
          <t>TM</t>
        </is>
      </c>
      <c r="C222" s="10" t="inlineStr">
        <is>
          <t>624622514 I(37)</t>
        </is>
      </c>
      <c r="D222" s="19" t="inlineStr">
        <is>
          <t>DOH</t>
        </is>
      </c>
      <c r="E222" s="17" t="n">
        <v>45433</v>
      </c>
      <c r="F222" s="18" t="inlineStr">
        <is>
          <t>3231</t>
        </is>
      </c>
      <c r="G222" s="17" t="n">
        <v>45433</v>
      </c>
      <c r="H222" s="12" t="inlineStr">
        <is>
          <t>RECOMMENDATION FOR TRANSFER OF MS ZANDILE PABALELO MOTHUSI-HOUSING OFFICER I</t>
        </is>
      </c>
      <c r="I222" s="19" t="inlineStr">
        <is>
          <t>TM</t>
        </is>
      </c>
      <c r="J222" s="19" t="inlineStr">
        <is>
          <t>ADHR(29)</t>
        </is>
      </c>
      <c r="K222" s="17" t="n">
        <v>45433</v>
      </c>
      <c r="L222" s="20">
        <f>IF(G222&gt;K222,"",NETWORKDAYS(G222,K222,Holidays!$A$2:$A$15))-1</f>
        <v/>
      </c>
      <c r="M222" s="17" t="n"/>
      <c r="N222" s="21">
        <f>IF(K222&gt;M222,"",NETWORKDAYS(K222,M222,Holidays!$A$2:$A$15))-1</f>
        <v/>
      </c>
      <c r="O222" s="19" t="n"/>
      <c r="P222" s="17" t="n"/>
    </row>
    <row r="223" ht="30" customHeight="1">
      <c r="A223" s="19" t="n"/>
      <c r="B223" s="19" t="inlineStr">
        <is>
          <t>TM</t>
        </is>
      </c>
      <c r="C223" s="10" t="inlineStr">
        <is>
          <t>MH 6/5/5 I(4)</t>
        </is>
      </c>
      <c r="D223" s="19" t="inlineStr">
        <is>
          <t>MOH</t>
        </is>
      </c>
      <c r="E223" s="17" t="n">
        <v>45432</v>
      </c>
      <c r="F223" s="18" t="n"/>
      <c r="G223" s="17" t="n">
        <v>45433</v>
      </c>
      <c r="H223" s="12" t="inlineStr">
        <is>
          <t>RE:TUTUME PRIMARY HOSPITAL</t>
        </is>
      </c>
      <c r="I223" s="19" t="inlineStr">
        <is>
          <t>TM</t>
        </is>
      </c>
      <c r="J223" s="19" t="n"/>
      <c r="K223" s="17" t="n"/>
      <c r="L223" s="20">
        <f>IF(G223&gt;K223,"",NETWORKDAYS(G223,K223,Holidays!$A$2:$A$15))-1</f>
        <v/>
      </c>
      <c r="M223" s="17" t="n"/>
      <c r="N223" s="21">
        <f>IF(K223&gt;M223,"",NETWORKDAYS(K223,M223,Holidays!$A$2:$A$15))-1</f>
        <v/>
      </c>
      <c r="O223" s="19" t="n"/>
      <c r="P223" s="17" t="n"/>
    </row>
    <row r="224" ht="45" customHeight="1">
      <c r="A224" s="19" t="n"/>
      <c r="B224" s="19" t="inlineStr">
        <is>
          <t>CTT</t>
        </is>
      </c>
      <c r="C224" s="10" t="inlineStr">
        <is>
          <t>DFM/C/4/9 381517503 I(5)</t>
        </is>
      </c>
      <c r="D224" s="19" t="inlineStr">
        <is>
          <t>DBWDM</t>
        </is>
      </c>
      <c r="E224" s="17" t="n">
        <v>45432</v>
      </c>
      <c r="F224" s="18" t="n"/>
      <c r="G224" s="17" t="n">
        <v>45434</v>
      </c>
      <c r="H224" s="12" t="inlineStr">
        <is>
          <t>APPLICATION FOR DEPARTMENTAL TRANSFER-MOEMEDI LEFIFI</t>
        </is>
      </c>
      <c r="I224" s="19" t="inlineStr">
        <is>
          <t>CTT</t>
        </is>
      </c>
      <c r="J224" s="19" t="n"/>
      <c r="K224" s="17" t="n"/>
      <c r="L224" s="20">
        <f>IF(G224&gt;K224,"",NETWORKDAYS(G224,K224,Holidays!$A$2:$A$15))-1</f>
        <v/>
      </c>
      <c r="M224" s="17" t="n"/>
      <c r="N224" s="21">
        <f>IF(K224&gt;M224,"",NETWORKDAYS(K224,M224,Holidays!$A$2:$A$15))-1</f>
        <v/>
      </c>
      <c r="O224" s="19" t="n"/>
      <c r="P224" s="17" t="n"/>
    </row>
    <row r="225" ht="45" customHeight="1">
      <c r="A225" s="19" t="n"/>
      <c r="B225" s="19" t="inlineStr">
        <is>
          <t>CTT</t>
        </is>
      </c>
      <c r="C225" s="10" t="inlineStr">
        <is>
          <t>DID/C/4/9/350517909 II(16)</t>
        </is>
      </c>
      <c r="D225" s="19" t="inlineStr">
        <is>
          <t>DBWDM</t>
        </is>
      </c>
      <c r="E225" s="17" t="n">
        <v>45434</v>
      </c>
      <c r="F225" s="18" t="n"/>
      <c r="G225" s="17" t="n">
        <v>45434</v>
      </c>
      <c r="H225" s="12" t="inlineStr">
        <is>
          <t>INTENT TO TRANSFER-ACE MONKGOGI</t>
        </is>
      </c>
      <c r="I225" s="19" t="inlineStr">
        <is>
          <t>CTT</t>
        </is>
      </c>
      <c r="J225" s="19" t="inlineStr">
        <is>
          <t>ADHR(70)</t>
        </is>
      </c>
      <c r="K225" s="17" t="n">
        <v>45434</v>
      </c>
      <c r="L225" s="20">
        <f>IF(G225&gt;K225,"",NETWORKDAYS(G225,K225,Holidays!$A$2:$A$15))-1</f>
        <v/>
      </c>
      <c r="M225" s="17" t="n"/>
      <c r="N225" s="21">
        <f>IF(K225&gt;M225,"",NETWORKDAYS(K225,M225,Holidays!$A$2:$A$15))-1</f>
        <v/>
      </c>
      <c r="O225" s="19" t="n"/>
      <c r="P225" s="17" t="n"/>
    </row>
    <row r="226" ht="45" customHeight="1">
      <c r="A226" s="19" t="n"/>
      <c r="B226" s="19" t="inlineStr">
        <is>
          <t>CTT</t>
        </is>
      </c>
      <c r="C226" s="10" t="inlineStr">
        <is>
          <t>DFM/C/4/9/695320500 I(170)</t>
        </is>
      </c>
      <c r="D226" s="19" t="inlineStr">
        <is>
          <t>DBWDM</t>
        </is>
      </c>
      <c r="E226" s="17" t="n">
        <v>45432</v>
      </c>
      <c r="F226" s="18" t="n"/>
      <c r="G226" s="17" t="n">
        <v>45434</v>
      </c>
      <c r="H226" s="12" t="inlineStr">
        <is>
          <t>RECOMMENDATION FOR PAID ACTING APPOINTMENT-BOITUMELO LESANG</t>
        </is>
      </c>
      <c r="I226" s="19" t="inlineStr">
        <is>
          <t>CTT</t>
        </is>
      </c>
      <c r="J226" s="19" t="inlineStr">
        <is>
          <t>ADHR(48)</t>
        </is>
      </c>
      <c r="K226" s="17" t="n">
        <v>45434</v>
      </c>
      <c r="L226" s="20">
        <f>IF(G226&gt;K226,"",NETWORKDAYS(G226,K226,Holidays!$A$2:$A$15))-1</f>
        <v/>
      </c>
      <c r="M226" s="17" t="n"/>
      <c r="N226" s="21">
        <f>IF(K226&gt;M226,"",NETWORKDAYS(K226,M226,Holidays!$A$2:$A$15))-1</f>
        <v/>
      </c>
      <c r="O226" s="19" t="n"/>
      <c r="P226" s="17" t="n"/>
    </row>
    <row r="227" ht="45" customHeight="1">
      <c r="A227" s="19" t="n"/>
      <c r="B227" s="19" t="inlineStr">
        <is>
          <t>CTT</t>
        </is>
      </c>
      <c r="C227" s="10" t="inlineStr">
        <is>
          <t>DFM/1/12/2 I(148)</t>
        </is>
      </c>
      <c r="D227" s="19" t="inlineStr">
        <is>
          <t>DBWDM</t>
        </is>
      </c>
      <c r="E227" s="17" t="n">
        <v>45429</v>
      </c>
      <c r="F227" s="18" t="n"/>
      <c r="G227" s="17" t="n">
        <v>45434</v>
      </c>
      <c r="H227" s="12" t="inlineStr">
        <is>
          <t>EXTENSION OF TIME FOR C-BAND MULTIPLT TITLING ARREARS PAYMENTS VERIFICATION TEAMS-TSHOLOFELO MOLOSIWA</t>
        </is>
      </c>
      <c r="I227" s="19" t="inlineStr">
        <is>
          <t>CTT</t>
        </is>
      </c>
      <c r="J227" s="19" t="inlineStr">
        <is>
          <t>MHRM(81)</t>
        </is>
      </c>
      <c r="K227" s="17" t="n">
        <v>45434</v>
      </c>
      <c r="L227" s="20">
        <f>IF(G227&gt;K227,"",NETWORKDAYS(G227,K227,Holidays!$A$2:$A$15))-1</f>
        <v/>
      </c>
      <c r="M227" s="17" t="n"/>
      <c r="N227" s="21">
        <f>IF(K227&gt;M227,"",NETWORKDAYS(K227,M227,Holidays!$A$2:$A$15))-1</f>
        <v/>
      </c>
      <c r="O227" s="19" t="n"/>
      <c r="P227" s="17" t="n"/>
    </row>
    <row r="228" ht="45" customHeight="1">
      <c r="A228" s="19" t="n"/>
      <c r="B228" s="19" t="inlineStr">
        <is>
          <t>CTT</t>
        </is>
      </c>
      <c r="C228" s="10" t="inlineStr">
        <is>
          <t>DFM/C/4/9/685725805 II(34)</t>
        </is>
      </c>
      <c r="D228" s="19" t="inlineStr">
        <is>
          <t>DBWDM</t>
        </is>
      </c>
      <c r="E228" s="17" t="n">
        <v>45432</v>
      </c>
      <c r="F228" s="18" t="n"/>
      <c r="G228" s="17" t="n">
        <v>45434</v>
      </c>
      <c r="H228" s="12" t="inlineStr">
        <is>
          <t>RECOMMENDATION FOR PAID ACTING APPOINTMENT-GLORIA LETLHOGELA</t>
        </is>
      </c>
      <c r="I228" s="19" t="inlineStr">
        <is>
          <t>CTT</t>
        </is>
      </c>
      <c r="J228" s="19" t="inlineStr">
        <is>
          <t>ADHR(8)</t>
        </is>
      </c>
      <c r="K228" s="17" t="n">
        <v>45434</v>
      </c>
      <c r="L228" s="20">
        <f>IF(G228&gt;K228,"",NETWORKDAYS(G228,K228,Holidays!$A$2:$A$15))-1</f>
        <v/>
      </c>
      <c r="M228" s="17" t="n"/>
      <c r="N228" s="21">
        <f>IF(K228&gt;M228,"",NETWORKDAYS(K228,M228,Holidays!$A$2:$A$15))-1</f>
        <v/>
      </c>
      <c r="O228" s="19" t="n"/>
      <c r="P228" s="17" t="n"/>
    </row>
    <row r="229" ht="45" customHeight="1">
      <c r="A229" s="19" t="n"/>
      <c r="B229" s="19" t="inlineStr">
        <is>
          <t>CTT</t>
        </is>
      </c>
      <c r="C229" s="10" t="inlineStr">
        <is>
          <t>DFM/C/4/9/193222905 I(112)</t>
        </is>
      </c>
      <c r="D229" s="19" t="inlineStr">
        <is>
          <t>DBWDM</t>
        </is>
      </c>
      <c r="E229" s="17" t="n">
        <v>45432</v>
      </c>
      <c r="F229" s="18" t="n"/>
      <c r="G229" s="17" t="n">
        <v>45434</v>
      </c>
      <c r="H229" s="12" t="inlineStr">
        <is>
          <t>RECOMMENDATION FOR PAID ACTING-BATSALELWANG MOKONE</t>
        </is>
      </c>
      <c r="I229" s="19" t="inlineStr">
        <is>
          <t>CTT</t>
        </is>
      </c>
      <c r="J229" s="19" t="inlineStr">
        <is>
          <t>ADHR(14)</t>
        </is>
      </c>
      <c r="K229" s="17" t="n">
        <v>45434</v>
      </c>
      <c r="L229" s="20">
        <f>IF(G229&gt;K229,"",NETWORKDAYS(G229,K229,Holidays!$A$2:$A$15))-1</f>
        <v/>
      </c>
      <c r="M229" s="17" t="n"/>
      <c r="N229" s="21">
        <f>IF(K229&gt;M229,"",NETWORKDAYS(K229,M229,Holidays!$A$2:$A$15))-1</f>
        <v/>
      </c>
      <c r="O229" s="19" t="n"/>
      <c r="P229" s="17" t="n"/>
    </row>
    <row r="230" ht="45" customHeight="1">
      <c r="A230" s="19" t="n"/>
      <c r="B230" s="19" t="inlineStr">
        <is>
          <t>CTT</t>
        </is>
      </c>
      <c r="C230" s="10" t="inlineStr">
        <is>
          <t>DFM/C/4/598215901 I(169)</t>
        </is>
      </c>
      <c r="D230" s="19" t="inlineStr">
        <is>
          <t>DBWDM</t>
        </is>
      </c>
      <c r="E230" s="17" t="n">
        <v>45432</v>
      </c>
      <c r="F230" s="18" t="n"/>
      <c r="G230" s="17" t="n">
        <v>45434</v>
      </c>
      <c r="H230" s="12" t="inlineStr">
        <is>
          <t>REQUEST TO TRANSFER MR KATLARELO MOLAPISI</t>
        </is>
      </c>
      <c r="I230" s="19" t="inlineStr">
        <is>
          <t>CTT</t>
        </is>
      </c>
      <c r="J230" s="19" t="inlineStr">
        <is>
          <t>ADHR</t>
        </is>
      </c>
      <c r="K230" s="17" t="n">
        <v>45434</v>
      </c>
      <c r="L230" s="20">
        <f>IF(G230&gt;K230,"",NETWORKDAYS(G230,K230,Holidays!$A$2:$A$15))-1</f>
        <v/>
      </c>
      <c r="M230" s="17" t="n">
        <v>45439</v>
      </c>
      <c r="N230" s="21">
        <f>IF(K230&gt;M230,"",NETWORKDAYS(K230,M230,Holidays!$A$2:$A$15))-1</f>
        <v/>
      </c>
      <c r="O230" s="19" t="inlineStr">
        <is>
          <t>ACTION TAKEN</t>
        </is>
      </c>
      <c r="P230" s="17" t="n">
        <v>45442</v>
      </c>
    </row>
    <row r="231" ht="45" customHeight="1">
      <c r="A231" s="19" t="n"/>
      <c r="B231" s="19" t="inlineStr">
        <is>
          <t>CTT</t>
        </is>
      </c>
      <c r="C231" s="10" t="inlineStr">
        <is>
          <t>DFM/C/4/9/376710211 I(125)</t>
        </is>
      </c>
      <c r="D231" s="19" t="inlineStr">
        <is>
          <t>DBWDM</t>
        </is>
      </c>
      <c r="E231" s="17" t="n">
        <v>45428</v>
      </c>
      <c r="F231" s="18" t="n"/>
      <c r="G231" s="17" t="n">
        <v>45434</v>
      </c>
      <c r="H231" s="12" t="inlineStr">
        <is>
          <t>ENQUIRY ON THE POST OF SENIOR PROJECT OFFICER(ANTI-CORRUPTION UNIT)-KABELO OTSHWENTSE</t>
        </is>
      </c>
      <c r="I231" s="19" t="inlineStr">
        <is>
          <t>CTT</t>
        </is>
      </c>
      <c r="J231" s="19" t="inlineStr">
        <is>
          <t>DMIR&amp;T(55)</t>
        </is>
      </c>
      <c r="K231" s="17" t="n">
        <v>45434</v>
      </c>
      <c r="L231" s="20">
        <f>IF(G231&gt;K231,"",NETWORKDAYS(G231,K231,Holidays!$A$2:$A$15))-1</f>
        <v/>
      </c>
      <c r="M231" s="17" t="n"/>
      <c r="N231" s="21">
        <f>IF(K231&gt;M231,"",NETWORKDAYS(K231,M231,Holidays!$A$2:$A$15))-1</f>
        <v/>
      </c>
      <c r="O231" s="19" t="n"/>
      <c r="P231" s="17" t="n"/>
    </row>
    <row r="232" ht="45" customHeight="1">
      <c r="A232" s="19" t="n"/>
      <c r="B232" s="19" t="inlineStr">
        <is>
          <t>CTT</t>
        </is>
      </c>
      <c r="C232" s="10" t="inlineStr">
        <is>
          <t>DFM/C/4/9/709913008 II(187)</t>
        </is>
      </c>
      <c r="D232" s="19" t="inlineStr">
        <is>
          <t>DBWBM</t>
        </is>
      </c>
      <c r="E232" s="17" t="n">
        <v>45432</v>
      </c>
      <c r="F232" s="18" t="n"/>
      <c r="G232" s="17" t="n">
        <v>45434</v>
      </c>
      <c r="H232" s="12" t="inlineStr">
        <is>
          <t>RECOMMENDATION FOR EXTENTION OF PAID ACTING APPOINTMENT-MOOKETSI PHALALO</t>
        </is>
      </c>
      <c r="I232" s="19" t="inlineStr">
        <is>
          <t>CTT</t>
        </is>
      </c>
      <c r="J232" s="19" t="inlineStr">
        <is>
          <t>ADHR(69)</t>
        </is>
      </c>
      <c r="K232" s="17" t="n">
        <v>45434</v>
      </c>
      <c r="L232" s="20">
        <f>IF(G232&gt;K232,"",NETWORKDAYS(G232,K232,Holidays!$A$2:$A$15))-1</f>
        <v/>
      </c>
      <c r="M232" s="17" t="n"/>
      <c r="N232" s="21">
        <f>IF(K232&gt;M232,"",NETWORKDAYS(K232,M232,Holidays!$A$2:$A$15))-1</f>
        <v/>
      </c>
      <c r="O232" s="19" t="n"/>
      <c r="P232" s="17" t="n"/>
    </row>
    <row r="233" ht="45" customHeight="1">
      <c r="A233" s="19" t="n"/>
      <c r="B233" s="19" t="inlineStr">
        <is>
          <t>CTT</t>
        </is>
      </c>
      <c r="C233" s="10" t="inlineStr">
        <is>
          <t>DFM/C/4/9/890521604 I(121)</t>
        </is>
      </c>
      <c r="D233" s="19" t="inlineStr">
        <is>
          <t>DBWDM</t>
        </is>
      </c>
      <c r="E233" s="17" t="n">
        <v>45432</v>
      </c>
      <c r="F233" s="18" t="n"/>
      <c r="G233" s="17" t="n">
        <v>45434</v>
      </c>
      <c r="H233" s="12" t="inlineStr">
        <is>
          <t>APPLICATION FOR DEPARTMENTAL TRANSFER-MASEGO MURUNDA</t>
        </is>
      </c>
      <c r="I233" s="19" t="inlineStr">
        <is>
          <t>CTT</t>
        </is>
      </c>
      <c r="J233" s="19" t="inlineStr">
        <is>
          <t>ADHR(15)</t>
        </is>
      </c>
      <c r="K233" s="17" t="n">
        <v>45434</v>
      </c>
      <c r="L233" s="20">
        <f>IF(G233&gt;K233,"",NETWORKDAYS(G233,K233,Holidays!$A$2:$A$15))-1</f>
        <v/>
      </c>
      <c r="M233" s="17" t="n"/>
      <c r="N233" s="21">
        <f>IF(K233&gt;M233,"",NETWORKDAYS(K233,M233,Holidays!$A$2:$A$15))-1</f>
        <v/>
      </c>
      <c r="O233" s="19" t="n"/>
      <c r="P233" s="17" t="n"/>
    </row>
    <row r="234" ht="30" customHeight="1">
      <c r="A234" s="19" t="n"/>
      <c r="B234" s="19" t="inlineStr">
        <is>
          <t>TM</t>
        </is>
      </c>
      <c r="C234" s="10" t="inlineStr">
        <is>
          <t>RD 7/11/23 VI(25)</t>
        </is>
      </c>
      <c r="D234" s="19" t="inlineStr">
        <is>
          <t>ROADS</t>
        </is>
      </c>
      <c r="E234" s="17" t="n">
        <v>45433</v>
      </c>
      <c r="F234" s="18" t="inlineStr">
        <is>
          <t>6/5/163</t>
        </is>
      </c>
      <c r="G234" s="17" t="n">
        <v>45434</v>
      </c>
      <c r="H234" s="12" t="inlineStr">
        <is>
          <t>SHOULDER  CONSTRUCTION AND ASPHALT OVERLAY OF SEPOPA -MOHEMO ROAD 60KM,PACKAGE I</t>
        </is>
      </c>
      <c r="I234" s="19" t="inlineStr">
        <is>
          <t>TM</t>
        </is>
      </c>
      <c r="J234" s="19" t="inlineStr">
        <is>
          <t>ASICS(24)</t>
        </is>
      </c>
      <c r="K234" s="17" t="n">
        <v>45434</v>
      </c>
      <c r="L234" s="20">
        <f>IF(G234&gt;K234,"",NETWORKDAYS(G234,K234,Holidays!$A$2:$A$15))-1</f>
        <v/>
      </c>
      <c r="M234" s="17" t="n"/>
      <c r="N234" s="21">
        <f>IF(K234&gt;M234,"",NETWORKDAYS(K234,M234,Holidays!$A$2:$A$15))-1</f>
        <v/>
      </c>
      <c r="O234" s="19" t="n"/>
      <c r="P234" s="17" t="n"/>
    </row>
    <row r="235" ht="30" customHeight="1">
      <c r="A235" s="19" t="n"/>
      <c r="B235" s="19" t="inlineStr">
        <is>
          <t>TM</t>
        </is>
      </c>
      <c r="C235" s="10" t="inlineStr">
        <is>
          <t>DIDC 1/2/8 (13)</t>
        </is>
      </c>
      <c r="D235" s="19" t="inlineStr">
        <is>
          <t>DBWDM</t>
        </is>
      </c>
      <c r="E235" s="17" t="n">
        <v>45434</v>
      </c>
      <c r="F235" s="18" t="inlineStr">
        <is>
          <t>1/3/6</t>
        </is>
      </c>
      <c r="G235" s="17" t="n">
        <v>45434</v>
      </c>
      <c r="H235" s="12" t="inlineStr">
        <is>
          <t>INITIAL CORRUPTION PREVENTION COMMITTEE(CPC)TRAINING WORKSHOPS</t>
        </is>
      </c>
      <c r="I235" s="19" t="inlineStr">
        <is>
          <t>TM</t>
        </is>
      </c>
      <c r="J235" s="19" t="inlineStr">
        <is>
          <t>ACU(57)</t>
        </is>
      </c>
      <c r="K235" s="17" t="n">
        <v>45434</v>
      </c>
      <c r="L235" s="20">
        <f>IF(G235&gt;K235,"",NETWORKDAYS(G235,K235,Holidays!$A$2:$A$15))-1</f>
        <v/>
      </c>
      <c r="M235" s="17" t="n"/>
      <c r="N235" s="21">
        <f>IF(K235&gt;M235,"",NETWORKDAYS(K235,M235,Holidays!$A$2:$A$15))-1</f>
        <v/>
      </c>
      <c r="O235" s="19" t="n"/>
      <c r="P235" s="17" t="n"/>
    </row>
    <row r="236" ht="45" customHeight="1">
      <c r="A236" s="19" t="n"/>
      <c r="B236" s="19" t="inlineStr">
        <is>
          <t>TM</t>
        </is>
      </c>
      <c r="C236" s="10" t="inlineStr">
        <is>
          <t>DID 6/10/4 III(24)</t>
        </is>
      </c>
      <c r="D236" s="19" t="inlineStr">
        <is>
          <t>DBWDM</t>
        </is>
      </c>
      <c r="E236" s="17" t="n">
        <v>45420</v>
      </c>
      <c r="F236" s="18" t="inlineStr">
        <is>
          <t>6/5/97</t>
        </is>
      </c>
      <c r="G236" s="17" t="n">
        <v>45434</v>
      </c>
      <c r="H236" s="12" t="inlineStr">
        <is>
          <t>A WORKS CONTRACT FOR THE PROCUREMENT OF PROPOSED CONSTRUCTION OF ANTI POACHING CAMP IN KANG</t>
        </is>
      </c>
      <c r="I236" s="19" t="inlineStr">
        <is>
          <t>TM</t>
        </is>
      </c>
      <c r="J236" s="19" t="inlineStr">
        <is>
          <t>DPS-PW(34)</t>
        </is>
      </c>
      <c r="K236" s="17" t="n">
        <v>45434</v>
      </c>
      <c r="L236" s="20">
        <f>IF(G236&gt;K236,"",NETWORKDAYS(G236,K236,Holidays!$A$2:$A$15))-1</f>
        <v/>
      </c>
      <c r="M236" s="17" t="n"/>
      <c r="N236" s="21">
        <f>IF(K236&gt;M236,"",NETWORKDAYS(K236,M236,Holidays!$A$2:$A$15))-1</f>
        <v/>
      </c>
      <c r="O236" s="19" t="n"/>
      <c r="P236" s="17" t="n"/>
    </row>
    <row r="237" ht="30" customHeight="1">
      <c r="A237" s="19" t="n"/>
      <c r="B237" s="19" t="inlineStr">
        <is>
          <t>TM</t>
        </is>
      </c>
      <c r="C237" s="10" t="inlineStr">
        <is>
          <t>DID  6/18/6 II(12)</t>
        </is>
      </c>
      <c r="D237" s="19" t="inlineStr">
        <is>
          <t>DBWDM</t>
        </is>
      </c>
      <c r="E237" s="17" t="n">
        <v>45429</v>
      </c>
      <c r="F237" s="18" t="inlineStr">
        <is>
          <t>6/5/88</t>
        </is>
      </c>
      <c r="G237" s="17" t="n">
        <v>45433</v>
      </c>
      <c r="H237" s="12" t="inlineStr">
        <is>
          <t>RE:REFURBISHMENT OF ORAPA HOUSE REPORT</t>
        </is>
      </c>
      <c r="I237" s="19" t="inlineStr">
        <is>
          <t>TM</t>
        </is>
      </c>
      <c r="J237" s="19" t="inlineStr">
        <is>
          <t>DPS-PW(69)</t>
        </is>
      </c>
      <c r="K237" s="17" t="n">
        <v>45435</v>
      </c>
      <c r="L237" s="20">
        <f>IF(G237&gt;K237,"",NETWORKDAYS(G237,K237,Holidays!$A$2:$A$15))-1</f>
        <v/>
      </c>
      <c r="M237" s="17" t="n"/>
      <c r="N237" s="21">
        <f>IF(K237&gt;M237,"",NETWORKDAYS(K237,M237,Holidays!$A$2:$A$15))-1</f>
        <v/>
      </c>
      <c r="O237" s="19" t="n"/>
      <c r="P237" s="17" t="n"/>
    </row>
    <row r="238" ht="30" customHeight="1">
      <c r="A238" s="19" t="n"/>
      <c r="B238" s="19" t="inlineStr">
        <is>
          <t>TM</t>
        </is>
      </c>
      <c r="C238" s="10" t="inlineStr">
        <is>
          <t>RD 6/5/5 II(16)</t>
        </is>
      </c>
      <c r="D238" s="19" t="inlineStr">
        <is>
          <t>ROADS</t>
        </is>
      </c>
      <c r="E238" s="17" t="n">
        <v>45425</v>
      </c>
      <c r="F238" s="18" t="inlineStr">
        <is>
          <t>6/5/129</t>
        </is>
      </c>
      <c r="G238" s="17" t="n">
        <v>45433</v>
      </c>
      <c r="H238" s="12" t="inlineStr">
        <is>
          <t>REHABILITATION OF MABELEAPUDI INTERNAL ACCESS ROADS(2.0 KM)</t>
        </is>
      </c>
      <c r="I238" s="19" t="inlineStr">
        <is>
          <t>TM</t>
        </is>
      </c>
      <c r="J238" s="19" t="inlineStr">
        <is>
          <t>DPS-PW(9)</t>
        </is>
      </c>
      <c r="K238" s="17" t="n">
        <v>45435</v>
      </c>
      <c r="L238" s="20">
        <f>IF(G238&gt;K238,"",NETWORKDAYS(G238,K238,Holidays!$A$2:$A$15))-1</f>
        <v/>
      </c>
      <c r="M238" s="17" t="n"/>
      <c r="N238" s="21">
        <f>IF(K238&gt;M238,"",NETWORKDAYS(K238,M238,Holidays!$A$2:$A$15))-1</f>
        <v/>
      </c>
      <c r="O238" s="19" t="n"/>
      <c r="P238" s="17" t="n"/>
    </row>
    <row r="239">
      <c r="A239" s="19" t="n"/>
      <c r="B239" s="19" t="inlineStr">
        <is>
          <t>TM</t>
        </is>
      </c>
      <c r="C239" s="10" t="n"/>
      <c r="D239" s="19" t="n"/>
      <c r="E239" s="17" t="n"/>
      <c r="F239" s="18" t="n"/>
      <c r="G239" s="17" t="n"/>
      <c r="H239" s="12" t="n"/>
      <c r="I239" s="19" t="n"/>
      <c r="J239" s="19" t="n"/>
      <c r="K239" s="17" t="n"/>
      <c r="L239" s="20">
        <f>IF(G239&gt;K239,"",NETWORKDAYS(G239,K239,Holidays!$A$2:$A$15))-1</f>
        <v/>
      </c>
      <c r="M239" s="17" t="n"/>
      <c r="N239" s="21">
        <f>IF(K239&gt;M239,"",NETWORKDAYS(K239,M239,Holidays!$A$2:$A$15))-1</f>
        <v/>
      </c>
      <c r="O239" s="19" t="n"/>
      <c r="P239" s="17" t="n"/>
    </row>
    <row r="240" ht="30" customHeight="1">
      <c r="A240" s="19" t="n"/>
      <c r="B240" s="19" t="inlineStr">
        <is>
          <t>MART</t>
        </is>
      </c>
      <c r="C240" s="10" t="inlineStr">
        <is>
          <t>GFM/C/PF 699320708</t>
        </is>
      </c>
      <c r="D240" s="19" t="inlineStr">
        <is>
          <t>GFM</t>
        </is>
      </c>
      <c r="E240" s="17" t="n">
        <v>45428</v>
      </c>
      <c r="F240" s="18" t="inlineStr">
        <is>
          <t>699 320708</t>
        </is>
      </c>
      <c r="G240" s="17" t="n">
        <v>45435</v>
      </c>
      <c r="H240" s="12" t="inlineStr">
        <is>
          <t>RECOMMENDATION FOR PAID ACTING APPOINTMENT: MS IDAH SEKELEJANE</t>
        </is>
      </c>
      <c r="I240" s="19" t="inlineStr">
        <is>
          <t>MARTIN</t>
        </is>
      </c>
      <c r="J240" s="19" t="inlineStr">
        <is>
          <t>ADHR</t>
        </is>
      </c>
      <c r="K240" s="17" t="n">
        <v>45435</v>
      </c>
      <c r="L240" s="20">
        <f>IF(G240&gt;K240,"",NETWORKDAYS(G240,K240,Holidays!$A$2:$A$15))-1</f>
        <v/>
      </c>
      <c r="M240" s="17" t="n"/>
      <c r="N240" s="21">
        <f>IF(K240&gt;M240,"",NETWORKDAYS(K240,M240,Holidays!$A$2:$A$15))-1</f>
        <v/>
      </c>
      <c r="O240" s="19" t="inlineStr">
        <is>
          <t>PENDING</t>
        </is>
      </c>
      <c r="P240" s="17" t="n"/>
    </row>
    <row r="241" ht="45" customHeight="1">
      <c r="A241" s="19" t="n"/>
      <c r="B241" s="19" t="inlineStr">
        <is>
          <t>MART</t>
        </is>
      </c>
      <c r="C241" s="10" t="inlineStr">
        <is>
          <t>GFM/C/PF 010120401 1(63)</t>
        </is>
      </c>
      <c r="D241" s="19" t="inlineStr">
        <is>
          <t>GFM</t>
        </is>
      </c>
      <c r="E241" s="17" t="n">
        <v>45428</v>
      </c>
      <c r="F241" s="18" t="inlineStr">
        <is>
          <t>010120401</t>
        </is>
      </c>
      <c r="G241" s="17" t="n">
        <v>45435</v>
      </c>
      <c r="H241" s="12" t="inlineStr">
        <is>
          <t>RECOMMENDATION FOR RETROSPECTIVE PAID ACTING APPOINTMENT KENOSI MALESHWANE</t>
        </is>
      </c>
      <c r="I241" s="19" t="inlineStr">
        <is>
          <t>MARTIN</t>
        </is>
      </c>
      <c r="J241" s="19" t="inlineStr">
        <is>
          <t>ADHR</t>
        </is>
      </c>
      <c r="K241" s="17" t="n">
        <v>45435</v>
      </c>
      <c r="L241" s="20">
        <f>IF(G241&gt;K241,"",NETWORKDAYS(G241,K241,Holidays!$A$2:$A$15))-1</f>
        <v/>
      </c>
      <c r="M241" s="17" t="n"/>
      <c r="N241" s="21">
        <f>IF(K241&gt;M241,"",NETWORKDAYS(K241,M241,Holidays!$A$2:$A$15))-1</f>
        <v/>
      </c>
      <c r="O241" s="19" t="inlineStr">
        <is>
          <t>PENDING</t>
        </is>
      </c>
      <c r="P241" s="17" t="n"/>
    </row>
    <row r="242" ht="30" customHeight="1">
      <c r="A242" s="19" t="n"/>
      <c r="B242" s="19" t="inlineStr">
        <is>
          <t>MART</t>
        </is>
      </c>
      <c r="C242" s="10" t="inlineStr">
        <is>
          <t>GFM/C/868218410</t>
        </is>
      </c>
      <c r="D242" s="19" t="inlineStr">
        <is>
          <t>GFM</t>
        </is>
      </c>
      <c r="E242" s="17" t="n">
        <v>45429</v>
      </c>
      <c r="F242" s="18" t="inlineStr">
        <is>
          <t>868218410</t>
        </is>
      </c>
      <c r="G242" s="17" t="n">
        <v>45435</v>
      </c>
      <c r="H242" s="12" t="inlineStr">
        <is>
          <t>ACCEPTANCE OF PROMOTION MR NKWEBI CHIMBISE</t>
        </is>
      </c>
      <c r="I242" s="19" t="inlineStr">
        <is>
          <t>MARTIN</t>
        </is>
      </c>
      <c r="J242" s="19" t="inlineStr">
        <is>
          <t>ADHR</t>
        </is>
      </c>
      <c r="K242" s="17" t="n">
        <v>45435</v>
      </c>
      <c r="L242" s="20">
        <f>IF(G242&gt;K242,"",NETWORKDAYS(G242,K242,Holidays!$A$2:$A$15))-1</f>
        <v/>
      </c>
      <c r="M242" s="17" t="n"/>
      <c r="N242" s="21">
        <f>IF(K242&gt;M242,"",NETWORKDAYS(K242,M242,Holidays!$A$2:$A$15))-1</f>
        <v/>
      </c>
      <c r="O242" s="19" t="inlineStr">
        <is>
          <t>PENDING</t>
        </is>
      </c>
      <c r="P242" s="17" t="n"/>
    </row>
    <row r="243" ht="30" customHeight="1">
      <c r="A243" s="19" t="n"/>
      <c r="B243" s="19" t="inlineStr">
        <is>
          <t>MART</t>
        </is>
      </c>
      <c r="C243" s="10" t="inlineStr">
        <is>
          <t>GFM/C/708623905</t>
        </is>
      </c>
      <c r="D243" s="19" t="inlineStr">
        <is>
          <t>GFM</t>
        </is>
      </c>
      <c r="E243" s="17" t="n">
        <v>45429</v>
      </c>
      <c r="F243" s="18" t="n">
        <v>708623905</v>
      </c>
      <c r="G243" s="17" t="n">
        <v>45435</v>
      </c>
      <c r="H243" s="12" t="inlineStr">
        <is>
          <t>ACCEPTANCE OF PROMOTION MS DIKGALATU</t>
        </is>
      </c>
      <c r="I243" s="19" t="inlineStr">
        <is>
          <t>MARTIN</t>
        </is>
      </c>
      <c r="J243" s="19" t="inlineStr">
        <is>
          <t>ADHR</t>
        </is>
      </c>
      <c r="K243" s="17" t="n">
        <v>45435</v>
      </c>
      <c r="L243" s="20">
        <f>IF(G243&gt;K243,"",NETWORKDAYS(G243,K243,Holidays!$A$2:$A$15))-1</f>
        <v/>
      </c>
      <c r="M243" s="17" t="n"/>
      <c r="N243" s="21">
        <f>IF(K243&gt;M243,"",NETWORKDAYS(K243,M243,Holidays!$A$2:$A$15))-1</f>
        <v/>
      </c>
      <c r="O243" s="19" t="inlineStr">
        <is>
          <t>PENDING</t>
        </is>
      </c>
      <c r="P243" s="17" t="n"/>
    </row>
    <row r="244" ht="45" customHeight="1">
      <c r="A244" s="19" t="n"/>
      <c r="B244" s="19" t="inlineStr">
        <is>
          <t>TM</t>
        </is>
      </c>
      <c r="C244" s="10" t="inlineStr">
        <is>
          <t>P410016107 (102)</t>
        </is>
      </c>
      <c r="D244" s="19" t="inlineStr">
        <is>
          <t>DPSM</t>
        </is>
      </c>
      <c r="E244" s="17" t="n">
        <v>45429</v>
      </c>
      <c r="F244" s="18" t="inlineStr">
        <is>
          <t>410016107</t>
        </is>
      </c>
      <c r="G244" s="17" t="n">
        <v>45435</v>
      </c>
      <c r="H244" s="12" t="inlineStr">
        <is>
          <t>REQUEST FOR A COPY OF FIRST APP;OINTMENT LETTER AND CASUALTY RETURN OF FIRST APPOINTMENT:AMOS MOTSHEGWE</t>
        </is>
      </c>
      <c r="I244" s="19" t="inlineStr">
        <is>
          <t>TM</t>
        </is>
      </c>
      <c r="J244" s="19" t="inlineStr">
        <is>
          <t>C&amp;B(15)</t>
        </is>
      </c>
      <c r="K244" s="17" t="n">
        <v>45435</v>
      </c>
      <c r="L244" s="20">
        <f>IF(G244&gt;K244,"",NETWORKDAYS(G244,K244,Holidays!$A$2:$A$15))-1</f>
        <v/>
      </c>
      <c r="M244" s="17" t="n"/>
      <c r="N244" s="21">
        <f>IF(K244&gt;M244,"",NETWORKDAYS(K244,M244,Holidays!$A$2:$A$15))-1</f>
        <v/>
      </c>
      <c r="O244" s="19" t="n"/>
      <c r="P244" s="17" t="n"/>
    </row>
    <row r="245" ht="30" customHeight="1">
      <c r="A245" s="19" t="n"/>
      <c r="B245" s="19" t="inlineStr">
        <is>
          <t>TM</t>
        </is>
      </c>
      <c r="C245" s="10" t="inlineStr">
        <is>
          <t>AGC 3/1/268 BFT I(4)</t>
        </is>
      </c>
      <c r="D245" s="19" t="inlineStr">
        <is>
          <t>ATTORNEY</t>
        </is>
      </c>
      <c r="E245" s="17" t="n">
        <v>45434</v>
      </c>
      <c r="F245" s="18" t="inlineStr">
        <is>
          <t>6/5/126</t>
        </is>
      </c>
      <c r="G245" s="17" t="n">
        <v>45435</v>
      </c>
      <c r="H245" s="12" t="inlineStr">
        <is>
          <t>RE:M.DUBE t/a HOPE THREATRE PRODUCTIONS/ATTORNEY GENERAL</t>
        </is>
      </c>
      <c r="I245" s="19" t="inlineStr">
        <is>
          <t>TM</t>
        </is>
      </c>
      <c r="J245" s="19" t="inlineStr">
        <is>
          <t>ASCIS(8)</t>
        </is>
      </c>
      <c r="K245" s="17" t="n">
        <v>45435</v>
      </c>
      <c r="L245" s="20">
        <f>IF(G245&gt;K245,"",NETWORKDAYS(G245,K245,Holidays!$A$2:$A$15))-1</f>
        <v/>
      </c>
      <c r="M245" s="17" t="n"/>
      <c r="N245" s="21">
        <f>IF(K245&gt;M245,"",NETWORKDAYS(K245,M245,Holidays!$A$2:$A$15))-1</f>
        <v/>
      </c>
      <c r="O245" s="19" t="n"/>
      <c r="P245" s="17" t="n"/>
    </row>
    <row r="246" ht="30" customHeight="1">
      <c r="A246" s="19" t="n"/>
      <c r="B246" s="19" t="inlineStr">
        <is>
          <t>TM</t>
        </is>
      </c>
      <c r="C246" s="10" t="inlineStr">
        <is>
          <t>BPC-GABS 6/2/1 II</t>
        </is>
      </c>
      <c r="D246" s="22" t="inlineStr">
        <is>
          <t>BPC</t>
        </is>
      </c>
      <c r="E246" s="17" t="n">
        <v>45434</v>
      </c>
      <c r="F246" s="18" t="inlineStr">
        <is>
          <t>6/5/70</t>
        </is>
      </c>
      <c r="G246" s="17" t="n">
        <v>45435</v>
      </c>
      <c r="H246" s="12" t="inlineStr">
        <is>
          <t>RE:WAYLEAVE REQUEST-CONNECTION OF MABULE AND SURROUNDING VILLAGES TO LOCAL SUPPLY</t>
        </is>
      </c>
      <c r="I246" s="19" t="inlineStr">
        <is>
          <t>TM</t>
        </is>
      </c>
      <c r="J246" s="19" t="inlineStr">
        <is>
          <t>DPS-PW(96)</t>
        </is>
      </c>
      <c r="K246" s="17" t="n">
        <v>45435</v>
      </c>
      <c r="L246" s="20">
        <f>IF(G246&gt;K246,"",NETWORKDAYS(G246,K246,Holidays!$A$2:$A$15))-1</f>
        <v/>
      </c>
      <c r="M246" s="17" t="n"/>
      <c r="N246" s="21">
        <f>IF(K246&gt;M246,"",NETWORKDAYS(K246,M246,Holidays!$A$2:$A$15))-1</f>
        <v/>
      </c>
      <c r="O246" s="19" t="n"/>
      <c r="P246" s="17" t="n"/>
    </row>
    <row r="247" ht="30" customHeight="1">
      <c r="A247" s="19" t="n"/>
      <c r="B247" s="19" t="inlineStr">
        <is>
          <t>TM</t>
        </is>
      </c>
      <c r="C247" s="10" t="inlineStr">
        <is>
          <t>CRD 16/14/1 B XII(97)</t>
        </is>
      </c>
      <c r="D247" s="19" t="inlineStr">
        <is>
          <t>ROADS</t>
        </is>
      </c>
      <c r="E247" s="17" t="n">
        <v>45434</v>
      </c>
      <c r="F247" s="18" t="n"/>
      <c r="G247" s="17" t="n">
        <v>45435</v>
      </c>
      <c r="H247" s="12" t="inlineStr">
        <is>
          <t>OUTPUT AND PERFORMANCE BASED ROADS CONTRACTS (OPRC)PACKAGE 1:MMANKGODI-JWANENG ROADS</t>
        </is>
      </c>
      <c r="I247" s="19" t="inlineStr">
        <is>
          <t>TM</t>
        </is>
      </c>
      <c r="J247" s="19" t="n"/>
      <c r="K247" s="17" t="n"/>
      <c r="L247" s="20">
        <f>IF(G247&gt;K247,"",NETWORKDAYS(G247,K247,Holidays!$A$2:$A$15))-1</f>
        <v/>
      </c>
      <c r="M247" s="17" t="n"/>
      <c r="N247" s="21">
        <f>IF(K247&gt;M247,"",NETWORKDAYS(K247,M247,Holidays!$A$2:$A$15))-1</f>
        <v/>
      </c>
      <c r="O247" s="19" t="n"/>
      <c r="P247" s="17" t="n"/>
    </row>
    <row r="248" ht="30" customHeight="1">
      <c r="A248" s="19" t="n"/>
      <c r="B248" s="19" t="inlineStr">
        <is>
          <t>TM</t>
        </is>
      </c>
      <c r="C248" s="10" t="inlineStr">
        <is>
          <t>RD 7/9/7 VII(21)</t>
        </is>
      </c>
      <c r="D248" s="19" t="inlineStr">
        <is>
          <t xml:space="preserve">ROADS </t>
        </is>
      </c>
      <c r="E248" s="17" t="n">
        <v>45434</v>
      </c>
      <c r="F248" s="18" t="inlineStr">
        <is>
          <t>6/5/75</t>
        </is>
      </c>
      <c r="G248" s="17" t="n">
        <v>45435</v>
      </c>
      <c r="H248" s="12" t="inlineStr">
        <is>
          <t>ASPHALT OVERLAY AND ROAD MAKING OF MACHENENG- RAMOKGONAMI TURN OFF AND ACCESS ROAD (60KM)</t>
        </is>
      </c>
      <c r="I248" s="19" t="inlineStr">
        <is>
          <t>TM</t>
        </is>
      </c>
      <c r="J248" s="19" t="inlineStr">
        <is>
          <t>DPO(16)</t>
        </is>
      </c>
      <c r="K248" s="17" t="n">
        <v>45439</v>
      </c>
      <c r="L248" s="20">
        <f>IF(G248&gt;K248,"",NETWORKDAYS(G248,K248,Holidays!$A$2:$A$15))-1</f>
        <v/>
      </c>
      <c r="M248" s="17" t="n"/>
      <c r="N248" s="21">
        <f>IF(K248&gt;M248,"",NETWORKDAYS(K248,M248,Holidays!$A$2:$A$15))-1</f>
        <v/>
      </c>
      <c r="O248" s="19" t="n"/>
      <c r="P248" s="17" t="n"/>
    </row>
    <row r="249" ht="30" customHeight="1">
      <c r="A249" s="19" t="n"/>
      <c r="B249" s="19" t="inlineStr">
        <is>
          <t>CTT</t>
        </is>
      </c>
      <c r="C249" s="10" t="inlineStr">
        <is>
          <t>ENT 4/24/16 XVI(78)</t>
        </is>
      </c>
      <c r="D249" s="19" t="inlineStr">
        <is>
          <t>MENT</t>
        </is>
      </c>
      <c r="E249" s="17" t="n">
        <v>45428</v>
      </c>
      <c r="F249" s="18" t="inlineStr">
        <is>
          <t>4/5/1</t>
        </is>
      </c>
      <c r="G249" s="17" t="n">
        <v>45429</v>
      </c>
      <c r="H249" s="12" t="inlineStr">
        <is>
          <t>REQUEST FOR DEPARTMENTAL TRANSFER-KEFILWE B. MOTHIBI</t>
        </is>
      </c>
      <c r="I249" s="19" t="inlineStr">
        <is>
          <t>CTT</t>
        </is>
      </c>
      <c r="J249" s="19" t="inlineStr">
        <is>
          <t>ADHR(25)</t>
        </is>
      </c>
      <c r="K249" s="17" t="n">
        <v>45435</v>
      </c>
      <c r="L249" s="20">
        <f>IF(G249&gt;K249,"",NETWORKDAYS(G249,K249,Holidays!$A$2:$A$15))-1</f>
        <v/>
      </c>
      <c r="M249" s="17" t="n"/>
      <c r="N249" s="21">
        <f>IF(K249&gt;M249,"",NETWORKDAYS(K249,M249,Holidays!$A$2:$A$15))-1</f>
        <v/>
      </c>
      <c r="O249" s="19" t="inlineStr">
        <is>
          <t>PENDING</t>
        </is>
      </c>
      <c r="P249" s="17" t="n"/>
    </row>
    <row r="250" ht="45" customHeight="1">
      <c r="A250" s="19" t="n"/>
      <c r="B250" s="19" t="inlineStr">
        <is>
          <t>CTT</t>
        </is>
      </c>
      <c r="C250" s="10" t="inlineStr">
        <is>
          <t>DFM/C/4/9/035512602 I(91)</t>
        </is>
      </c>
      <c r="D250" s="19" t="inlineStr">
        <is>
          <t>DBWDM</t>
        </is>
      </c>
      <c r="E250" s="17" t="n">
        <v>45433</v>
      </c>
      <c r="F250" s="18" t="n">
        <v>605323318</v>
      </c>
      <c r="G250" s="17" t="n">
        <v>45435</v>
      </c>
      <c r="H250" s="12" t="inlineStr">
        <is>
          <t>RECOMMENDATION FOR ACTING APPOINTMENT-KEBADIRETSE MOARAMELE</t>
        </is>
      </c>
      <c r="I250" s="19" t="inlineStr">
        <is>
          <t>CTT</t>
        </is>
      </c>
      <c r="J250" s="19" t="inlineStr">
        <is>
          <t>ADHR(34)</t>
        </is>
      </c>
      <c r="K250" s="17" t="n">
        <v>45435</v>
      </c>
      <c r="L250" s="20">
        <f>IF(G250&gt;K250,"",NETWORKDAYS(G250,K250,Holidays!$A$2:$A$15))-1</f>
        <v/>
      </c>
      <c r="M250" s="17" t="n"/>
      <c r="N250" s="21">
        <f>IF(K250&gt;M250,"",NETWORKDAYS(K250,M250,Holidays!$A$2:$A$15))-1</f>
        <v/>
      </c>
      <c r="O250" s="19" t="inlineStr">
        <is>
          <t>PENDING</t>
        </is>
      </c>
      <c r="P250" s="17" t="n"/>
    </row>
    <row r="251" ht="45" customHeight="1">
      <c r="A251" s="19" t="n"/>
      <c r="B251" s="19" t="inlineStr">
        <is>
          <t>CTT</t>
        </is>
      </c>
      <c r="C251" s="10" t="inlineStr">
        <is>
          <t>DFM/C/4/9/794527302 I(70)</t>
        </is>
      </c>
      <c r="D251" s="19" t="inlineStr">
        <is>
          <t>DBWDM</t>
        </is>
      </c>
      <c r="E251" s="17" t="n">
        <v>45433</v>
      </c>
      <c r="F251" s="18" t="n">
        <v>114212505</v>
      </c>
      <c r="G251" s="17" t="n">
        <v>45435</v>
      </c>
      <c r="H251" s="12" t="inlineStr">
        <is>
          <t>RECOMMENDATION FOR PAID ACTING APPOINTMENT-RELESENG PHALAYAGAE</t>
        </is>
      </c>
      <c r="I251" s="19" t="inlineStr">
        <is>
          <t>CTT</t>
        </is>
      </c>
      <c r="J251" s="19" t="inlineStr">
        <is>
          <t>ADHR(71)</t>
        </is>
      </c>
      <c r="K251" s="17" t="n">
        <v>45435</v>
      </c>
      <c r="L251" s="20">
        <f>IF(G251&gt;K251,"",NETWORKDAYS(G251,K251,Holidays!$A$2:$A$15))-1</f>
        <v/>
      </c>
      <c r="M251" s="17" t="n"/>
      <c r="N251" s="21">
        <f>IF(K251&gt;M251,"",NETWORKDAYS(K251,M251,Holidays!$A$2:$A$15))-1</f>
        <v/>
      </c>
      <c r="O251" s="19" t="inlineStr">
        <is>
          <t>PENDING</t>
        </is>
      </c>
      <c r="P251" s="17" t="n"/>
    </row>
    <row r="252" ht="45" customHeight="1">
      <c r="A252" s="19" t="n"/>
      <c r="B252" s="19" t="inlineStr">
        <is>
          <t>CTT</t>
        </is>
      </c>
      <c r="C252" s="10" t="inlineStr">
        <is>
          <t>DPIPC/4/9/854610114 I(169)</t>
        </is>
      </c>
      <c r="D252" s="19" t="inlineStr">
        <is>
          <t>DPIPC</t>
        </is>
      </c>
      <c r="E252" s="17" t="n">
        <v>45433</v>
      </c>
      <c r="F252" s="18" t="inlineStr">
        <is>
          <t>004723818</t>
        </is>
      </c>
      <c r="G252" s="17" t="n">
        <v>45435</v>
      </c>
      <c r="H252" s="12" t="inlineStr">
        <is>
          <t>RECOMMENDATION FOR EXTENSION OF PAID ACTING APPOINTMENT-DITIRO MAFOKATE</t>
        </is>
      </c>
      <c r="I252" s="19" t="inlineStr">
        <is>
          <t>CTT</t>
        </is>
      </c>
      <c r="J252" s="19" t="inlineStr">
        <is>
          <t>ADHR(65)</t>
        </is>
      </c>
      <c r="K252" s="17" t="n">
        <v>45435</v>
      </c>
      <c r="L252" s="20">
        <f>IF(G252&gt;K252,"",NETWORKDAYS(G252,K252,Holidays!$A$2:$A$15))-1</f>
        <v/>
      </c>
      <c r="M252" s="17" t="n"/>
      <c r="N252" s="21">
        <f>IF(K252&gt;M252,"",NETWORKDAYS(K252,M252,Holidays!$A$2:$A$15))-1</f>
        <v/>
      </c>
      <c r="O252" s="19" t="inlineStr">
        <is>
          <t>PENDING</t>
        </is>
      </c>
      <c r="P252" s="17" t="n"/>
    </row>
    <row r="253" ht="45" customHeight="1">
      <c r="A253" s="19" t="n"/>
      <c r="B253" s="19" t="inlineStr">
        <is>
          <t>CTT</t>
        </is>
      </c>
      <c r="C253" s="10" t="inlineStr">
        <is>
          <t>DPIPC/4/9/156522603 I(65)</t>
        </is>
      </c>
      <c r="D253" s="19" t="inlineStr">
        <is>
          <t>DPIP</t>
        </is>
      </c>
      <c r="E253" s="17" t="n">
        <v>45434</v>
      </c>
      <c r="F253" s="18" t="n"/>
      <c r="G253" s="17" t="n">
        <v>45435</v>
      </c>
      <c r="H253" s="12" t="inlineStr">
        <is>
          <t>ACCEPTANCE TO TRANSFER AND PROMOTION: GLORIA GAOSIKELWE</t>
        </is>
      </c>
      <c r="I253" s="19" t="inlineStr">
        <is>
          <t>CTT</t>
        </is>
      </c>
      <c r="J253" s="19" t="inlineStr">
        <is>
          <t>ADHR(119)</t>
        </is>
      </c>
      <c r="K253" s="17" t="n">
        <v>45435</v>
      </c>
      <c r="L253" s="20">
        <f>IF(G253&gt;K253,"",NETWORKDAYS(G253,K253,Holidays!$A$2:$A$15))-1</f>
        <v/>
      </c>
      <c r="M253" s="17" t="n"/>
      <c r="N253" s="21">
        <f>IF(K253&gt;M253,"",NETWORKDAYS(K253,M253,Holidays!$A$2:$A$15))-1</f>
        <v/>
      </c>
      <c r="O253" s="19" t="n"/>
      <c r="P253" s="17" t="n"/>
    </row>
    <row r="254" ht="45" customHeight="1">
      <c r="A254" s="19" t="n"/>
      <c r="B254" s="19" t="inlineStr">
        <is>
          <t>CTT</t>
        </is>
      </c>
      <c r="C254" s="10" t="inlineStr">
        <is>
          <t>DFM/C/4/660125808 I(90)</t>
        </is>
      </c>
      <c r="D254" s="19" t="inlineStr">
        <is>
          <t>DBWDM</t>
        </is>
      </c>
      <c r="E254" s="17" t="n">
        <v>45433</v>
      </c>
      <c r="F254" s="18" t="n"/>
      <c r="G254" s="17" t="n">
        <v>45435</v>
      </c>
      <c r="H254" s="12" t="inlineStr">
        <is>
          <t>APPLICATION FOR DEPARTMENTAL TRANSFER-TSHEGOFATSO KGOPE</t>
        </is>
      </c>
      <c r="I254" s="19" t="inlineStr">
        <is>
          <t>CTT</t>
        </is>
      </c>
      <c r="J254" s="19" t="inlineStr">
        <is>
          <t>ADHR(30)</t>
        </is>
      </c>
      <c r="K254" s="17" t="n">
        <v>45435</v>
      </c>
      <c r="L254" s="20">
        <f>IF(G254&gt;K254,"",NETWORKDAYS(G254,K254,Holidays!$A$2:$A$15))-1</f>
        <v/>
      </c>
      <c r="M254" s="17" t="n"/>
      <c r="N254" s="21">
        <f>IF(K254&gt;M254,"",NETWORKDAYS(K254,M254,Holidays!$A$2:$A$15))-1</f>
        <v/>
      </c>
      <c r="O254" s="19" t="n"/>
      <c r="P254" s="17" t="n"/>
    </row>
    <row r="255" ht="30" customHeight="1">
      <c r="A255" s="19" t="n"/>
      <c r="B255" s="19" t="inlineStr">
        <is>
          <t>TM</t>
        </is>
      </c>
      <c r="C255" s="10" t="inlineStr">
        <is>
          <t>EID 4/7/2 I(71)</t>
        </is>
      </c>
      <c r="D255" s="19" t="inlineStr">
        <is>
          <t>EID</t>
        </is>
      </c>
      <c r="E255" s="17" t="n">
        <v>45434</v>
      </c>
      <c r="F255" s="18" t="inlineStr">
        <is>
          <t>332311219</t>
        </is>
      </c>
      <c r="G255" s="17" t="n">
        <v>45435</v>
      </c>
      <c r="H255" s="12" t="inlineStr">
        <is>
          <t>REQUEST FOR DEPARTMENTAL TRANSFER-THAPELO MOKGETHISI</t>
        </is>
      </c>
      <c r="I255" s="19" t="inlineStr">
        <is>
          <t>TM</t>
        </is>
      </c>
      <c r="J255" s="19" t="inlineStr">
        <is>
          <t>ADHR(22)</t>
        </is>
      </c>
      <c r="K255" s="17" t="n">
        <v>45435</v>
      </c>
      <c r="L255" s="20">
        <f>IF(G255&gt;K255,"",NETWORKDAYS(G255,K255,Holidays!$A$2:$A$15))-1</f>
        <v/>
      </c>
      <c r="M255" s="17" t="n"/>
      <c r="N255" s="21">
        <f>IF(K255&gt;M255,"",NETWORKDAYS(K255,M255,Holidays!$A$2:$A$15))-1</f>
        <v/>
      </c>
      <c r="O255" s="19" t="n"/>
      <c r="P255" s="17" t="n"/>
    </row>
    <row r="256" ht="45" customHeight="1">
      <c r="A256" s="19" t="n"/>
      <c r="B256" s="19" t="inlineStr">
        <is>
          <t>GR</t>
        </is>
      </c>
      <c r="C256" s="10" t="inlineStr">
        <is>
          <t>DFMC 1/2/4  (44)</t>
        </is>
      </c>
      <c r="D256" s="19" t="inlineStr">
        <is>
          <t>DBWDM</t>
        </is>
      </c>
      <c r="E256" s="17" t="n">
        <v>45436</v>
      </c>
      <c r="F256" s="18" t="inlineStr">
        <is>
          <t>1/1/4</t>
        </is>
      </c>
      <c r="G256" s="17" t="n">
        <v>45436</v>
      </c>
      <c r="H256" s="12" t="inlineStr">
        <is>
          <t>INVITATION TO THE SOUTHERN AFRICAN DEVELOPMENT COMMUNITY (SADC) TECHNICAL WORKSHOP ON TRADE IN SERVICES STRATEGY AND 47 TRADE NEGOTIATING</t>
        </is>
      </c>
      <c r="I256" s="19" t="inlineStr">
        <is>
          <t>GR</t>
        </is>
      </c>
      <c r="J256" s="19" t="inlineStr">
        <is>
          <t>DPS -PW(54)</t>
        </is>
      </c>
      <c r="K256" s="17" t="n">
        <v>45436</v>
      </c>
      <c r="L256" s="20">
        <f>IF(G256&gt;K256,"",NETWORKDAYS(G256,K256,Holidays!$A$2:$A$15))-1</f>
        <v/>
      </c>
      <c r="M256" s="17" t="n"/>
      <c r="N256" s="21">
        <f>IF(K256&gt;M256,"",NETWORKDAYS(K256,M256,Holidays!$A$2:$A$15))-1</f>
        <v/>
      </c>
      <c r="O256" s="19" t="n"/>
      <c r="P256" s="17" t="n"/>
    </row>
    <row r="257" ht="45" customHeight="1">
      <c r="A257" s="19" t="n"/>
      <c r="B257" s="19" t="inlineStr">
        <is>
          <t>MART</t>
        </is>
      </c>
      <c r="C257" s="10" t="inlineStr">
        <is>
          <t>GFM/C/PF307512410 11(24)</t>
        </is>
      </c>
      <c r="D257" s="19" t="inlineStr">
        <is>
          <t>GFM</t>
        </is>
      </c>
      <c r="E257" s="17" t="n">
        <v>45433</v>
      </c>
      <c r="F257" s="18" t="inlineStr">
        <is>
          <t>307512410</t>
        </is>
      </c>
      <c r="G257" s="17" t="n">
        <v>45439</v>
      </c>
      <c r="H257" s="12" t="inlineStr">
        <is>
          <t>REQUEST FOR TRANSFER-MR KAMOGELO KGOSIMORE</t>
        </is>
      </c>
      <c r="I257" s="19" t="inlineStr">
        <is>
          <t>MARTIN</t>
        </is>
      </c>
      <c r="J257" s="19" t="inlineStr">
        <is>
          <t>ADHR</t>
        </is>
      </c>
      <c r="K257" s="17" t="n">
        <v>45439</v>
      </c>
      <c r="L257" s="20">
        <f>IF(G257&gt;K257,"",NETWORKDAYS(G257,K257,Holidays!$A$2:$A$15))-1</f>
        <v/>
      </c>
      <c r="M257" s="17" t="n"/>
      <c r="N257" s="21">
        <f>IF(K257&gt;M257,"",NETWORKDAYS(K257,M257,Holidays!$A$2:$A$15))-1</f>
        <v/>
      </c>
      <c r="O257" s="19" t="inlineStr">
        <is>
          <t>PENDING</t>
        </is>
      </c>
      <c r="P257" s="17" t="n"/>
    </row>
    <row r="258" ht="30" customHeight="1">
      <c r="A258" s="19" t="n"/>
      <c r="B258" s="19" t="inlineStr">
        <is>
          <t>MART</t>
        </is>
      </c>
      <c r="C258" s="10" t="inlineStr">
        <is>
          <t>GFM 5/2/1(36)</t>
        </is>
      </c>
      <c r="D258" s="19" t="inlineStr">
        <is>
          <t>GFM</t>
        </is>
      </c>
      <c r="E258" s="17" t="n">
        <v>45433</v>
      </c>
      <c r="F258" s="18" t="inlineStr">
        <is>
          <t>622921007</t>
        </is>
      </c>
      <c r="G258" s="17" t="n">
        <v>45439</v>
      </c>
      <c r="H258" s="12" t="inlineStr">
        <is>
          <t>MEDICAL BOARD FORMS FOR MAREA KEBONANG</t>
        </is>
      </c>
      <c r="I258" s="19" t="inlineStr">
        <is>
          <t>MARTIN</t>
        </is>
      </c>
      <c r="J258" s="19" t="inlineStr">
        <is>
          <t>SHEC</t>
        </is>
      </c>
      <c r="K258" s="17" t="n">
        <v>45439</v>
      </c>
      <c r="L258" s="20">
        <f>IF(G258&gt;K258,"",NETWORKDAYS(G258,K258,Holidays!$A$2:$A$15))-1</f>
        <v/>
      </c>
      <c r="M258" s="17" t="n"/>
      <c r="N258" s="21">
        <f>IF(K258&gt;M258,"",NETWORKDAYS(K258,M258,Holidays!$A$2:$A$15))-1</f>
        <v/>
      </c>
      <c r="O258" s="19" t="inlineStr">
        <is>
          <t>PENDING</t>
        </is>
      </c>
      <c r="P258" s="17" t="n"/>
    </row>
    <row r="259" ht="30" customHeight="1">
      <c r="A259" s="19" t="n"/>
      <c r="B259" s="19" t="inlineStr">
        <is>
          <t>MART</t>
        </is>
      </c>
      <c r="C259" s="10" t="inlineStr">
        <is>
          <t>GFM/C/PF 161610907</t>
        </is>
      </c>
      <c r="D259" s="19" t="inlineStr">
        <is>
          <t>GFM</t>
        </is>
      </c>
      <c r="E259" s="17" t="n">
        <v>45432</v>
      </c>
      <c r="F259" s="18" t="inlineStr">
        <is>
          <t>161610907 1(39)</t>
        </is>
      </c>
      <c r="G259" s="17" t="n">
        <v>45439</v>
      </c>
      <c r="H259" s="12" t="inlineStr">
        <is>
          <t>RECOMMENDATION FOR PAID ACTING APPOINTMENT:MR KABELO BILLY MOLOKO</t>
        </is>
      </c>
      <c r="I259" s="19" t="inlineStr">
        <is>
          <t>MARTIN</t>
        </is>
      </c>
      <c r="J259" s="19" t="inlineStr">
        <is>
          <t>ADHR</t>
        </is>
      </c>
      <c r="K259" s="17" t="n">
        <v>45439</v>
      </c>
      <c r="L259" s="20">
        <f>IF(G259&gt;K259,"",NETWORKDAYS(G259,K259,Holidays!$A$2:$A$15))-1</f>
        <v/>
      </c>
      <c r="M259" s="17" t="n"/>
      <c r="N259" s="21">
        <f>IF(K259&gt;M259,"",NETWORKDAYS(K259,M259,Holidays!$A$2:$A$15))-1</f>
        <v/>
      </c>
      <c r="O259" s="19" t="inlineStr">
        <is>
          <t>PENDING</t>
        </is>
      </c>
      <c r="P259" s="17" t="n"/>
    </row>
    <row r="260" ht="45" customHeight="1">
      <c r="A260" s="19" t="n"/>
      <c r="B260" s="19" t="inlineStr">
        <is>
          <t>MART</t>
        </is>
      </c>
      <c r="C260" s="10" t="inlineStr">
        <is>
          <t>DRTS 044527595 1(21</t>
        </is>
      </c>
      <c r="D260" s="19" t="inlineStr">
        <is>
          <t xml:space="preserve">DRTS </t>
        </is>
      </c>
      <c r="E260" s="17" t="n">
        <v>45435</v>
      </c>
      <c r="F260" s="18" t="inlineStr">
        <is>
          <t>044527595</t>
        </is>
      </c>
      <c r="G260" s="17" t="n">
        <v>45439</v>
      </c>
      <c r="H260" s="12" t="inlineStr">
        <is>
          <t>APPEAL OF A DECISION(COMPENSATION FOR EXTRA DUTIES SETHUNYA</t>
        </is>
      </c>
      <c r="I260" s="19" t="inlineStr">
        <is>
          <t>MARTIN</t>
        </is>
      </c>
      <c r="J260" s="19" t="inlineStr">
        <is>
          <t>SHEC</t>
        </is>
      </c>
      <c r="K260" s="17" t="n">
        <v>45439</v>
      </c>
      <c r="L260" s="20">
        <f>IF(G260&gt;K260,"",NETWORKDAYS(G260,K260,Holidays!$A$2:$A$15))-1</f>
        <v/>
      </c>
      <c r="M260" s="17" t="n"/>
      <c r="N260" s="21">
        <f>IF(K260&gt;M260,"",NETWORKDAYS(K260,M260,Holidays!$A$2:$A$15))-1</f>
        <v/>
      </c>
      <c r="O260" s="19" t="inlineStr">
        <is>
          <t>PENDING</t>
        </is>
      </c>
      <c r="P260" s="17" t="n"/>
    </row>
    <row r="261" ht="45" customHeight="1">
      <c r="A261" s="19" t="n"/>
      <c r="B261" s="19" t="inlineStr">
        <is>
          <t>MM</t>
        </is>
      </c>
      <c r="C261" s="10" t="inlineStr">
        <is>
          <t>DFM 6/11/2 I(74)</t>
        </is>
      </c>
      <c r="D261" s="19" t="inlineStr">
        <is>
          <t>DBWDM</t>
        </is>
      </c>
      <c r="E261" s="17" t="n">
        <v>45436</v>
      </c>
      <c r="F261" s="18" t="inlineStr">
        <is>
          <t>6/5/126 I (7)</t>
        </is>
      </c>
      <c r="G261" s="17" t="n">
        <v>45440</v>
      </c>
      <c r="H261" s="12" t="inlineStr">
        <is>
          <t>PROPOSED REFURBISHMENT OF NTSHE HOUSE INTEGRATED OFFICE BUILDING IN FRANCISTOWN - BUILDING WORKS</t>
        </is>
      </c>
      <c r="I261" s="19" t="inlineStr">
        <is>
          <t>MM</t>
        </is>
      </c>
      <c r="J261" s="19" t="inlineStr">
        <is>
          <t>ASCIS (10)</t>
        </is>
      </c>
      <c r="K261" s="17" t="n">
        <v>45440</v>
      </c>
      <c r="L261" s="20">
        <f>IF(G261&gt;K261,"",NETWORKDAYS(G261,K261,Holidays!$A$2:$A$15))-1</f>
        <v/>
      </c>
      <c r="M261" s="17" t="n"/>
      <c r="N261" s="21">
        <f>IF(K261&gt;M261,"",NETWORKDAYS(K261,M261,Holidays!$A$2:$A$15))-1</f>
        <v/>
      </c>
      <c r="O261" s="19" t="n"/>
      <c r="P261" s="17" t="n"/>
    </row>
    <row r="262" ht="30" customHeight="1">
      <c r="A262" s="19" t="n"/>
      <c r="B262" s="19" t="inlineStr">
        <is>
          <t>MM</t>
        </is>
      </c>
      <c r="C262" s="10" t="inlineStr">
        <is>
          <t>PNPCP-0353</t>
        </is>
      </c>
      <c r="D262" s="19" t="inlineStr">
        <is>
          <t>OP</t>
        </is>
      </c>
      <c r="E262" s="17" t="inlineStr">
        <is>
          <t xml:space="preserve">           24/05/24</t>
        </is>
      </c>
      <c r="F262" s="18" t="n"/>
      <c r="G262" s="17" t="inlineStr">
        <is>
          <t xml:space="preserve">               27/05/24</t>
        </is>
      </c>
      <c r="H262" s="12" t="inlineStr">
        <is>
          <t>APPEAL REGARDING PAYMENTS: NMS MENDUZA ELECTRICAL &amp; BUILDING (PTY) LTD</t>
        </is>
      </c>
      <c r="I262" s="19" t="inlineStr">
        <is>
          <t>MM</t>
        </is>
      </c>
      <c r="J262" s="19" t="n"/>
      <c r="K262" s="17" t="n"/>
      <c r="L262" s="20">
        <f>IF(G262&gt;K262,"",NETWORKDAYS(G262,K262,Holidays!$A$2:$A$15))-1</f>
        <v/>
      </c>
      <c r="M262" s="17" t="n"/>
      <c r="N262" s="21">
        <f>IF(K262&gt;M262,"",NETWORKDAYS(K262,M262,Holidays!$A$2:$A$15))-1</f>
        <v/>
      </c>
      <c r="O262" s="19" t="n"/>
      <c r="P262" s="17" t="n"/>
    </row>
    <row r="263" ht="45" customHeight="1">
      <c r="A263" s="19" t="n"/>
      <c r="B263" s="19" t="inlineStr">
        <is>
          <t>MM</t>
        </is>
      </c>
      <c r="C263" s="10" t="inlineStr">
        <is>
          <t>DFMC 1/2/4 I (44)</t>
        </is>
      </c>
      <c r="D263" s="19" t="inlineStr">
        <is>
          <t>DBWDM</t>
        </is>
      </c>
      <c r="E263" s="17" t="inlineStr">
        <is>
          <t xml:space="preserve">           24/05/24</t>
        </is>
      </c>
      <c r="F263" s="18" t="n"/>
      <c r="G263" s="17" t="inlineStr">
        <is>
          <t xml:space="preserve">             2024/05/27</t>
        </is>
      </c>
      <c r="H263" s="12" t="inlineStr">
        <is>
          <t>INVITATION TO THE SOUTHERN AFRICAN DEVELOPMENT COMMUNITY (SADC) TECHNICAL WORKSHOP ON TRADE IN SERVICES STRATEGY AND 47 TRADE NEGOTIATING</t>
        </is>
      </c>
      <c r="I263" s="19" t="inlineStr">
        <is>
          <t>MM</t>
        </is>
      </c>
      <c r="J263" s="19" t="n"/>
      <c r="K263" s="17" t="n"/>
      <c r="L263" s="20">
        <f>IF(G263&gt;K263,"",NETWORKDAYS(G263,K263,Holidays!$A$2:$A$15))-1</f>
        <v/>
      </c>
      <c r="M263" s="17" t="n"/>
      <c r="N263" s="21">
        <f>IF(K263&gt;M263,"",NETWORKDAYS(K263,M263,Holidays!$A$2:$A$15))-1</f>
        <v/>
      </c>
      <c r="O263" s="19" t="n"/>
      <c r="P263" s="17" t="n"/>
    </row>
    <row r="264" ht="30" customHeight="1">
      <c r="A264" s="19" t="n"/>
      <c r="B264" s="19" t="inlineStr">
        <is>
          <t>MM</t>
        </is>
      </c>
      <c r="C264" s="10" t="inlineStr">
        <is>
          <t>CRD 056 622 096 I(96)</t>
        </is>
      </c>
      <c r="D264" s="19" t="inlineStr">
        <is>
          <t>RIDM</t>
        </is>
      </c>
      <c r="E264" s="17" t="inlineStr">
        <is>
          <t xml:space="preserve">            24/05/24</t>
        </is>
      </c>
      <c r="F264" s="18" t="n">
        <v>666</v>
      </c>
      <c r="G264" s="17" t="n">
        <v>45439</v>
      </c>
      <c r="H264" s="12" t="inlineStr">
        <is>
          <t>RECOMMENDATION FOR RETROPECTIVE PAID ACTING APPOINTMENT-NKGOMOTSENG LUDO TSHOTLEGO</t>
        </is>
      </c>
      <c r="I264" s="19" t="inlineStr">
        <is>
          <t>MM</t>
        </is>
      </c>
      <c r="J264" s="19" t="inlineStr">
        <is>
          <t>ADHR(73)</t>
        </is>
      </c>
      <c r="K264" s="17" t="n">
        <v>45440</v>
      </c>
      <c r="L264" s="20">
        <f>IF(G264&gt;K264,"",G264NETWORKDAYS(G264,K264,Holidays!$A$2:$A$15))-1</f>
        <v/>
      </c>
      <c r="M264" s="17" t="n"/>
      <c r="N264" s="21">
        <f>IF(K264&gt;M264,"",NETWORKDAYS(K264,M264,Holidays!$A$2:$A$15))-1</f>
        <v/>
      </c>
      <c r="O264" s="19" t="n"/>
      <c r="P264" s="17" t="n"/>
    </row>
    <row r="265" ht="30" customHeight="1">
      <c r="A265" s="19" t="n"/>
      <c r="B265" s="19" t="inlineStr">
        <is>
          <t>MM</t>
        </is>
      </c>
      <c r="C265" s="10" t="inlineStr">
        <is>
          <t>CRD 031 125 697 I (70)</t>
        </is>
      </c>
      <c r="D265" s="19" t="inlineStr">
        <is>
          <t>RIDM</t>
        </is>
      </c>
      <c r="E265" s="17" t="inlineStr">
        <is>
          <t xml:space="preserve">            24/05/24</t>
        </is>
      </c>
      <c r="F265" s="18" t="n"/>
      <c r="G265" s="17" t="inlineStr">
        <is>
          <t xml:space="preserve">             2024/05/27</t>
        </is>
      </c>
      <c r="H265" s="12" t="inlineStr">
        <is>
          <t>RECOMMENDATION FOR RETROSPECTIVE EXTENSION OF PAID ACTING APPOINTMENT-MS. MERCY SEFO</t>
        </is>
      </c>
      <c r="I265" s="19" t="inlineStr">
        <is>
          <t>MM</t>
        </is>
      </c>
      <c r="J265" s="19" t="inlineStr">
        <is>
          <t>adhr(25)</t>
        </is>
      </c>
      <c r="K265" s="17" t="n">
        <v>45442</v>
      </c>
      <c r="L265" s="20">
        <f>IF(G265&gt;K265,"",NETWORKDAYS(G265,K265,Holidays!$A$2:$A$15))-1</f>
        <v/>
      </c>
      <c r="M265" s="17" t="n"/>
      <c r="N265" s="21">
        <f>IF(K265&gt;M265,"",NETWORKDAYS(K265,M265,Holidays!$A$2:$A$15))-1</f>
        <v/>
      </c>
      <c r="O265" s="19" t="n"/>
      <c r="P265" s="17" t="n"/>
    </row>
    <row r="266" ht="30" customHeight="1">
      <c r="A266" s="19" t="n"/>
      <c r="B266" s="19" t="inlineStr">
        <is>
          <t>MM</t>
        </is>
      </c>
      <c r="C266" s="10" t="inlineStr">
        <is>
          <t>CRD 931 227 508 I (124)</t>
        </is>
      </c>
      <c r="D266" s="19" t="inlineStr">
        <is>
          <t>RIDM</t>
        </is>
      </c>
      <c r="E266" s="17" t="inlineStr">
        <is>
          <t xml:space="preserve">             24/05/24</t>
        </is>
      </c>
      <c r="F266" s="18" t="inlineStr">
        <is>
          <t>9931</t>
        </is>
      </c>
      <c r="G266" s="17" t="inlineStr">
        <is>
          <t xml:space="preserve">           2024/05/27</t>
        </is>
      </c>
      <c r="H266" s="12" t="inlineStr">
        <is>
          <t>RECOMMENDATION FOR PAID ACTING APPOINTMENT-MS.ONNEILE CAROL NGWIGWA</t>
        </is>
      </c>
      <c r="I266" s="19" t="inlineStr">
        <is>
          <t>MM</t>
        </is>
      </c>
      <c r="J266" s="19" t="inlineStr">
        <is>
          <t>ADHR(23)</t>
        </is>
      </c>
      <c r="K266" s="17" t="n">
        <v>45440</v>
      </c>
      <c r="L266" s="20">
        <f>IF(G266&gt;K266,"",NETWORKDAYS(G266,K266,Holidays!$A$2:$A$15))-1</f>
        <v/>
      </c>
      <c r="M266" s="17" t="n"/>
      <c r="N266" s="21">
        <f>IF(K266&gt;M266,"",NETWORKDAYS(K266,M266,Holidays!$A$2:$A$15))-1</f>
        <v/>
      </c>
      <c r="O266" s="19" t="n"/>
      <c r="P266" s="17" t="n"/>
    </row>
    <row r="267" ht="30" customHeight="1">
      <c r="A267" s="19" t="n"/>
      <c r="B267" s="19" t="inlineStr">
        <is>
          <t>MM</t>
        </is>
      </c>
      <c r="C267" s="10" t="inlineStr">
        <is>
          <t>GFM 4/7/2 II (26)</t>
        </is>
      </c>
      <c r="D267" s="19" t="inlineStr">
        <is>
          <t>GFM</t>
        </is>
      </c>
      <c r="E267" s="17" t="inlineStr">
        <is>
          <t xml:space="preserve">            24/05/24</t>
        </is>
      </c>
      <c r="F267" s="18" t="inlineStr">
        <is>
          <t>1/8/8</t>
        </is>
      </c>
      <c r="G267" s="17" t="inlineStr">
        <is>
          <t xml:space="preserve">          2024/0527</t>
        </is>
      </c>
      <c r="H267" s="12" t="inlineStr">
        <is>
          <t>NOMINEES FOR THE CHINESE MOFCOM SCHOLARSHIPS 2024</t>
        </is>
      </c>
      <c r="I267" s="19" t="inlineStr">
        <is>
          <t>MM</t>
        </is>
      </c>
      <c r="J267" s="19" t="inlineStr">
        <is>
          <t>TC</t>
        </is>
      </c>
      <c r="K267" s="17" t="n">
        <v>45442</v>
      </c>
      <c r="L267" s="20">
        <f>IF(G267&gt;K267,"",NETWORKDAYS(G267,K267,Holidays!$A$2:$A$15))-1</f>
        <v/>
      </c>
      <c r="M267" s="17" t="n"/>
      <c r="N267" s="21">
        <f>IF(K267&gt;M267,"",NETWORKDAYS(K267,M267,Holidays!$A$2:$A$15))-1</f>
        <v/>
      </c>
      <c r="O267" s="19" t="n"/>
      <c r="P267" s="17" t="n"/>
    </row>
    <row r="268" ht="45" customHeight="1">
      <c r="A268" s="19" t="n"/>
      <c r="B268" s="19" t="inlineStr">
        <is>
          <t>MM</t>
        </is>
      </c>
      <c r="C268" s="10" t="inlineStr">
        <is>
          <t>CRD 853 318 408  TEMP (33)</t>
        </is>
      </c>
      <c r="D268" s="19" t="inlineStr">
        <is>
          <t>RIDM</t>
        </is>
      </c>
      <c r="E268" s="17" t="inlineStr">
        <is>
          <t xml:space="preserve">             24/05/24</t>
        </is>
      </c>
      <c r="F268" s="18" t="n"/>
      <c r="G268" s="17" t="inlineStr">
        <is>
          <t xml:space="preserve">          2024/05/27</t>
        </is>
      </c>
      <c r="H268" s="12" t="inlineStr">
        <is>
          <t>ACCEPTANCE OF INTENT TO TRANSFER -MR. PRINCE MOALOSI</t>
        </is>
      </c>
      <c r="I268" s="19" t="inlineStr">
        <is>
          <t>MM</t>
        </is>
      </c>
      <c r="J268" s="19" t="n"/>
      <c r="K268" s="17" t="n"/>
      <c r="L268" s="20">
        <f>IF(G268&gt;K268,"",NETWORKDAYS(G268,K268,Holidays!$A$2:$A$15))-1</f>
        <v/>
      </c>
      <c r="M268" s="17" t="n"/>
      <c r="N268" s="21">
        <f>IF(K268&gt;M268,"",NETWORKDAYS(K268,M268,Holidays!$A$2:$A$15))-1</f>
        <v/>
      </c>
      <c r="O268" s="19" t="n"/>
      <c r="P268" s="17" t="n"/>
    </row>
    <row r="269" ht="30" customHeight="1">
      <c r="A269" s="19" t="n"/>
      <c r="B269" s="19" t="inlineStr">
        <is>
          <t>MM</t>
        </is>
      </c>
      <c r="C269" s="10" t="inlineStr">
        <is>
          <t>RD GF5/712 620 209 I (5)</t>
        </is>
      </c>
      <c r="D269" s="19" t="inlineStr">
        <is>
          <t>RIDM</t>
        </is>
      </c>
      <c r="E269" s="17" t="inlineStr">
        <is>
          <t xml:space="preserve">           24/05/24</t>
        </is>
      </c>
      <c r="F269" s="18" t="n"/>
      <c r="G269" s="17" t="inlineStr">
        <is>
          <t xml:space="preserve">         2024/05/27</t>
        </is>
      </c>
      <c r="H269" s="12" t="inlineStr">
        <is>
          <t>RETIREMENT FROM THE PUBLIC SERVICE-MS ELSIE MMANKU MOKOBOKA ID #712 620 209</t>
        </is>
      </c>
      <c r="I269" s="19" t="inlineStr">
        <is>
          <t>MM</t>
        </is>
      </c>
      <c r="J269" s="19" t="n"/>
      <c r="K269" s="17" t="n"/>
      <c r="L269" s="20">
        <f>IF(G269&gt;K269,"",NETWORKDAYS(G269,K269,Holidays!$A$2:$A$15))-1</f>
        <v/>
      </c>
      <c r="M269" s="17" t="n"/>
      <c r="N269" s="21">
        <f>IF(K269&gt;M269,"",NETWORKDAYS(K269,M269,Holidays!$A$2:$A$15))-1</f>
        <v/>
      </c>
      <c r="O269" s="19" t="n"/>
      <c r="P269" s="17" t="n"/>
    </row>
    <row r="270" ht="45" customHeight="1">
      <c r="A270" s="19" t="n"/>
      <c r="B270" s="19" t="inlineStr">
        <is>
          <t>MM</t>
        </is>
      </c>
      <c r="C270" s="10" t="inlineStr">
        <is>
          <t>CRD 5/9/2 XXVII(78)</t>
        </is>
      </c>
      <c r="D270" s="19" t="inlineStr">
        <is>
          <t>RIDM</t>
        </is>
      </c>
      <c r="E270" s="17" t="inlineStr">
        <is>
          <t xml:space="preserve">          24/05/24</t>
        </is>
      </c>
      <c r="F270" s="18" t="n"/>
      <c r="G270" s="17" t="inlineStr">
        <is>
          <t xml:space="preserve">          2024/05/27</t>
        </is>
      </c>
      <c r="H270" s="12" t="inlineStr">
        <is>
          <t>REQUEST TO CONSIDER OFFICERS PROMOTION TO TWO (2) POSTIONS OF DEPUTY DIRECTOR-DEVELOPMENT  AND DEPUTY DIRECTOR MAINTENANCE</t>
        </is>
      </c>
      <c r="I270" s="19" t="inlineStr">
        <is>
          <t>MM</t>
        </is>
      </c>
      <c r="J270" s="19" t="n"/>
      <c r="K270" s="17" t="n"/>
      <c r="L270" s="20">
        <f>IF(G270&gt;K270,"",NETWORKDAYS(G270,K270,Holidays!$A$2:$A$15))-1</f>
        <v/>
      </c>
      <c r="M270" s="17" t="n"/>
      <c r="N270" s="21">
        <f>IF(K270&gt;M270,"",NETWORKDAYS(K270,M270,Holidays!$A$2:$A$15))-1</f>
        <v/>
      </c>
      <c r="O270" s="19" t="n"/>
      <c r="P270" s="17" t="n"/>
    </row>
    <row r="271" ht="60" customHeight="1">
      <c r="A271" s="19" t="n"/>
      <c r="B271" s="19" t="inlineStr">
        <is>
          <t>MM</t>
        </is>
      </c>
      <c r="C271" s="10" t="inlineStr">
        <is>
          <t>RD 7/9/11 I(34)</t>
        </is>
      </c>
      <c r="D271" s="19" t="inlineStr">
        <is>
          <t>RIDM</t>
        </is>
      </c>
      <c r="E271" s="17" t="inlineStr">
        <is>
          <t xml:space="preserve">         2024/05/24</t>
        </is>
      </c>
      <c r="F271" s="18" t="inlineStr">
        <is>
          <t>6/5/199 I</t>
        </is>
      </c>
      <c r="G271" s="17" t="inlineStr">
        <is>
          <t xml:space="preserve">         2024/05/27</t>
        </is>
      </c>
      <c r="H271" s="12" t="inlineStr">
        <is>
          <t xml:space="preserve">ASPHAT OVERLAYING OF MOKOBENG-SEFHARE ROAD(30KM) TENDER NO. MTC 240/5/56/2021-2022 (2)    ENGINEER'S DETERMINATION IN PRINCIPLE : CLAIM 3 : INCREASE IN COST OF PETROLEUM PRODUCTS        </t>
        </is>
      </c>
      <c r="I271" s="19" t="inlineStr">
        <is>
          <t>MM</t>
        </is>
      </c>
      <c r="J271" s="19" t="inlineStr">
        <is>
          <t>DPS-PW(3)</t>
        </is>
      </c>
      <c r="K271" s="17" t="n">
        <v>45440</v>
      </c>
      <c r="L271" s="20">
        <f>IF(G271&gt;K271,"",NETWORKDAYS(G271,K271,Holidays!$A$2:$A$15))-1</f>
        <v/>
      </c>
      <c r="M271" s="17" t="n"/>
      <c r="N271" s="21">
        <f>IF(K271&gt;M271,"",NETWORKDAYS(K271,M271,Holidays!$A$2:$A$15))-1</f>
        <v/>
      </c>
      <c r="O271" s="19" t="n"/>
      <c r="P271" s="17" t="n"/>
    </row>
    <row r="272" ht="60" customHeight="1">
      <c r="A272" s="19" t="n"/>
      <c r="B272" s="19" t="inlineStr">
        <is>
          <t>MM</t>
        </is>
      </c>
      <c r="C272" s="10" t="inlineStr">
        <is>
          <t>RD 7/9/11 I(33)</t>
        </is>
      </c>
      <c r="D272" s="19" t="inlineStr">
        <is>
          <t>RIDM</t>
        </is>
      </c>
      <c r="E272" s="17" t="inlineStr">
        <is>
          <t xml:space="preserve">        24/05/24</t>
        </is>
      </c>
      <c r="F272" s="18" t="inlineStr">
        <is>
          <t>6/5/199 I</t>
        </is>
      </c>
      <c r="G272" s="17" t="inlineStr">
        <is>
          <t xml:space="preserve">        2024/05/27</t>
        </is>
      </c>
      <c r="H272" s="12" t="inlineStr">
        <is>
          <t xml:space="preserve">ASPHAT OVERLAYING OF MOKOBENG-SEFHARE ROAD(30KM) TENDER NO. MTC 240/5/56/2021-2022 (2)    ENGINEER'S DETERMINATION IN PRINCIPLE : CLAIM 3 : INCREASE IN COST OF PETROLEUM PRODUCTS   </t>
        </is>
      </c>
      <c r="I272" s="19" t="inlineStr">
        <is>
          <t>MM</t>
        </is>
      </c>
      <c r="J272" s="19" t="inlineStr">
        <is>
          <t>DPS-PW(2)</t>
        </is>
      </c>
      <c r="K272" s="17" t="n">
        <v>45440</v>
      </c>
      <c r="L272" s="20">
        <f>IF(G272&gt;K272,"",NETWORKDAYS(G272,K272,Holidays!$A$2:$A$15))-1</f>
        <v/>
      </c>
      <c r="M272" s="17" t="n"/>
      <c r="N272" s="21">
        <f>IF(K272&gt;M272,"",NETWORKDAYS(K272,M272,Holidays!$A$2:$A$15))-1</f>
        <v/>
      </c>
      <c r="O272" s="19" t="n"/>
      <c r="P272" s="17" t="n"/>
    </row>
    <row r="273" ht="45" customHeight="1">
      <c r="A273" s="19" t="n"/>
      <c r="B273" s="19" t="inlineStr">
        <is>
          <t>MM</t>
        </is>
      </c>
      <c r="C273" s="10" t="inlineStr">
        <is>
          <t>AGC 3/1/ 14566 B I (3)</t>
        </is>
      </c>
      <c r="D273" s="19" t="inlineStr">
        <is>
          <t>AGC</t>
        </is>
      </c>
      <c r="E273" s="17" t="inlineStr">
        <is>
          <t xml:space="preserve">       2024/05/24</t>
        </is>
      </c>
      <c r="F273" s="18" t="n"/>
      <c r="G273" s="17" t="inlineStr">
        <is>
          <t xml:space="preserve">       2024/05/27</t>
        </is>
      </c>
      <c r="H273" s="12" t="inlineStr">
        <is>
          <t>REQUEST FOR INSTRUCTIONS: HITECON (PTY) LTD V ATTORNEY GENERAL ( MINISTRY OF TRANSPORT AND PUBLIC WORKS) CASE NO. CVHGB-001095-24</t>
        </is>
      </c>
      <c r="I273" s="19" t="inlineStr">
        <is>
          <t>MM</t>
        </is>
      </c>
      <c r="J273" s="19" t="n"/>
      <c r="K273" s="17" t="n"/>
      <c r="L273" s="20">
        <f>IF(G273&gt;K273,"",NETWORKDAYS(G273,K273,Holidays!$A$2:$A$15))-1</f>
        <v/>
      </c>
      <c r="M273" s="17" t="n"/>
      <c r="N273" s="21">
        <f>IF(K273&gt;M273,"",NETWORKDAYS(K273,M273,Holidays!$A$2:$A$15))-1</f>
        <v/>
      </c>
      <c r="O273" s="19" t="n"/>
      <c r="P273" s="17" t="n"/>
    </row>
    <row r="274" ht="30" customHeight="1">
      <c r="A274" s="19" t="n"/>
      <c r="B274" s="19" t="inlineStr">
        <is>
          <t>MM</t>
        </is>
      </c>
      <c r="C274" s="10" t="inlineStr">
        <is>
          <t>RD 7/9/15/1 V (13)</t>
        </is>
      </c>
      <c r="D274" s="19" t="inlineStr">
        <is>
          <t>RIDM</t>
        </is>
      </c>
      <c r="E274" s="17" t="inlineStr">
        <is>
          <t xml:space="preserve">      2024/05/24</t>
        </is>
      </c>
      <c r="F274" s="18" t="inlineStr">
        <is>
          <t>6/5/60II</t>
        </is>
      </c>
      <c r="G274" s="17" t="inlineStr">
        <is>
          <t xml:space="preserve">       2024/05/27</t>
        </is>
      </c>
      <c r="H274" s="12" t="inlineStr">
        <is>
          <t>RE:ASPHAT OVERLAY OF NOKANENG-GUMARE (37KM)MTC 240 /5/56/2017-2018(6)</t>
        </is>
      </c>
      <c r="I274" s="19" t="inlineStr">
        <is>
          <t>MM</t>
        </is>
      </c>
      <c r="J274" s="19" t="inlineStr">
        <is>
          <t>DPO(44)</t>
        </is>
      </c>
      <c r="K274" s="17" t="n">
        <v>45441</v>
      </c>
      <c r="L274" s="20">
        <f>IF(G274&gt;K274,"",NETWORKDAYS(G274,K274,Holidays!$A$2:$A$15))-1</f>
        <v/>
      </c>
      <c r="M274" s="17" t="n"/>
      <c r="N274" s="21">
        <f>IF(K274&gt;M274,"",NETWORKDAYS(K274,M274,Holidays!$A$2:$A$15))-1</f>
        <v/>
      </c>
      <c r="O274" s="19" t="n"/>
      <c r="P274" s="17" t="n"/>
    </row>
    <row r="275" ht="45" customHeight="1">
      <c r="A275" s="19" t="n"/>
      <c r="B275" s="19" t="inlineStr">
        <is>
          <t>MM</t>
        </is>
      </c>
      <c r="C275" s="10" t="inlineStr">
        <is>
          <t>RD 1/10 XIII (153)</t>
        </is>
      </c>
      <c r="D275" s="19" t="inlineStr">
        <is>
          <t>TDCJV</t>
        </is>
      </c>
      <c r="E275" s="17" t="inlineStr">
        <is>
          <t xml:space="preserve">     27/05/2024</t>
        </is>
      </c>
      <c r="F275" s="18" t="n"/>
      <c r="G275" s="17" t="inlineStr">
        <is>
          <t xml:space="preserve">       2024/05/27</t>
        </is>
      </c>
      <c r="H275" s="12" t="inlineStr">
        <is>
          <t>THUNE DAM AND ASSOCIATED WORKS CONTRACT 3B-LEPOKOLE,GOBOJANGO,SEMOLALE AMD MABOLWE WATER SUPPLY SCHEME</t>
        </is>
      </c>
      <c r="I275" s="19" t="inlineStr">
        <is>
          <t>MM</t>
        </is>
      </c>
      <c r="J275" s="19" t="n"/>
      <c r="K275" s="17" t="n"/>
      <c r="L275" s="20">
        <f>IF(G275&gt;K275,"",NETWORKDAYS(G275,K275,Holidays!$A$2:$A$15))-1</f>
        <v/>
      </c>
      <c r="M275" s="17" t="n"/>
      <c r="N275" s="21">
        <f>IF(K275&gt;M275,"",NETWORKDAYS(K275,M275,Holidays!$A$2:$A$15))-1</f>
        <v/>
      </c>
      <c r="O275" s="19" t="n"/>
      <c r="P275" s="17" t="n"/>
    </row>
    <row r="276" ht="45" customHeight="1">
      <c r="A276" s="19" t="n"/>
      <c r="B276" s="19" t="inlineStr">
        <is>
          <t>MM</t>
        </is>
      </c>
      <c r="C276" s="10" t="inlineStr">
        <is>
          <t>RD 1/10 XIII (152)</t>
        </is>
      </c>
      <c r="D276" s="19" t="inlineStr">
        <is>
          <t>TDCJV</t>
        </is>
      </c>
      <c r="E276" s="17" t="inlineStr">
        <is>
          <t xml:space="preserve">     27/05/2024</t>
        </is>
      </c>
      <c r="F276" s="18" t="n"/>
      <c r="G276" s="17" t="inlineStr">
        <is>
          <t xml:space="preserve">       2024/05/27</t>
        </is>
      </c>
      <c r="H276" s="12" t="inlineStr">
        <is>
          <t>THUNE DAM AND ASSOCIATED WORKS CONTRACT 3C-CONSTRUCTION OF WATER SUPPLY PIPELINE FRO MATHATHANE TO MOTLHABANENG VILLAGE</t>
        </is>
      </c>
      <c r="I276" s="19" t="inlineStr">
        <is>
          <t>MM</t>
        </is>
      </c>
      <c r="J276" s="19" t="n"/>
      <c r="K276" s="17" t="n"/>
      <c r="L276" s="20">
        <f>IF(G276&gt;K276,"",NETWORKDAYS(G276,K276,Holidays!$A$2:$A$15))-1</f>
        <v/>
      </c>
      <c r="M276" s="17" t="n"/>
      <c r="N276" s="21">
        <f>IF(K276&gt;M276,"",NETWORKDAYS(K276,M276,Holidays!$A$2:$A$15))-1</f>
        <v/>
      </c>
      <c r="O276" s="19" t="n"/>
      <c r="P276" s="17" t="n"/>
    </row>
    <row r="277" ht="60" customHeight="1">
      <c r="A277" s="19" t="n"/>
      <c r="B277" s="19" t="inlineStr">
        <is>
          <t>c c</t>
        </is>
      </c>
      <c r="C277" s="10" t="inlineStr">
        <is>
          <t>BW-MTC-253516-CW-DI</t>
        </is>
      </c>
      <c r="D277" s="19" t="inlineStr">
        <is>
          <t>MLZ</t>
        </is>
      </c>
      <c r="E277" s="17" t="inlineStr">
        <is>
          <t xml:space="preserve">    23/05/24</t>
        </is>
      </c>
      <c r="F277" s="18" t="inlineStr">
        <is>
          <t>6/5/13 I</t>
        </is>
      </c>
      <c r="G277" s="17" t="inlineStr">
        <is>
          <t xml:space="preserve">       2024/05/27</t>
        </is>
      </c>
      <c r="H277" s="12" t="inlineStr">
        <is>
          <t>RESPONSE TO A LETTER FOR REQUEST TO WAVE LIDUIDATED DAMAGES AND COMPENSATION FOR THE WORKS CARRIED UNDER ELSAMEX REF:KDM2024/03/0004-KANYE AND MOSHUPA DRAINAGE WORKS</t>
        </is>
      </c>
      <c r="I277" s="19" t="inlineStr">
        <is>
          <t>MM</t>
        </is>
      </c>
      <c r="J277" s="19" t="inlineStr">
        <is>
          <t>DPS-PW(45)</t>
        </is>
      </c>
      <c r="K277" s="17" t="n">
        <v>45440</v>
      </c>
      <c r="L277" s="20">
        <f>IF(G277&gt;K277,"",NETWORKDAYS(G277,K277,Holidays!$A$2:$A$15))-1</f>
        <v/>
      </c>
      <c r="M277" s="17" t="n"/>
      <c r="N277" s="21">
        <f>IF(K277&gt;M277,"",NETWORKDAYS(K277,M277,Holidays!$A$2:$A$15))-1</f>
        <v/>
      </c>
      <c r="O277" s="19" t="n"/>
      <c r="P277" s="17" t="n"/>
    </row>
    <row r="278" ht="60" customHeight="1">
      <c r="A278" s="19" t="n"/>
      <c r="B278" s="19" t="inlineStr">
        <is>
          <t>MM</t>
        </is>
      </c>
      <c r="C278" s="10" t="inlineStr">
        <is>
          <t>KMD2024/05/0004</t>
        </is>
      </c>
      <c r="D278" s="19" t="inlineStr">
        <is>
          <t>MLZ</t>
        </is>
      </c>
      <c r="E278" s="17" t="inlineStr">
        <is>
          <t xml:space="preserve">    23/05/24</t>
        </is>
      </c>
      <c r="F278" s="18" t="inlineStr">
        <is>
          <t>6/5/13 I</t>
        </is>
      </c>
      <c r="G278" s="17" t="inlineStr">
        <is>
          <t xml:space="preserve">        2024/05/27</t>
        </is>
      </c>
      <c r="H278" s="12" t="inlineStr">
        <is>
          <t>RESPONSE TO A LETTER FOR REQUEST TO WAVE LIDUIDATED DAMAGES AND COMPENSATION FOR THE WORKS CARRIED UNDER ELSAMEX REF:KDM2024/03/0004-KANYE AND MOSHUPA DRAINAGE WORKS</t>
        </is>
      </c>
      <c r="I278" s="19" t="inlineStr">
        <is>
          <t>MM</t>
        </is>
      </c>
      <c r="J278" s="19" t="inlineStr">
        <is>
          <t>DPS-PW(45)</t>
        </is>
      </c>
      <c r="K278" s="17" t="n">
        <v>45440</v>
      </c>
      <c r="L278" s="20">
        <f>IF(G278&gt;K278,"",NETWORKDAYS(G278,K278,Holidays!$A$2:$A$15))-1</f>
        <v/>
      </c>
      <c r="M278" s="17" t="n"/>
      <c r="N278" s="21">
        <f>IF(K278&gt;M278,"",NETWORKDAYS(K278,M278,Holidays!$A$2:$A$15))-1</f>
        <v/>
      </c>
      <c r="O278" s="19" t="n"/>
      <c r="P278" s="17" t="n"/>
    </row>
    <row r="279" ht="45" customHeight="1">
      <c r="A279" s="19" t="n"/>
      <c r="B279" s="19" t="inlineStr">
        <is>
          <t>MM</t>
        </is>
      </c>
      <c r="C279" s="10" t="inlineStr">
        <is>
          <t>N/A</t>
        </is>
      </c>
      <c r="D279" s="19" t="inlineStr">
        <is>
          <t>BR</t>
        </is>
      </c>
      <c r="E279" s="17" t="inlineStr">
        <is>
          <t xml:space="preserve">    24/05/24</t>
        </is>
      </c>
      <c r="F279" s="18" t="inlineStr">
        <is>
          <t xml:space="preserve">6/3/8 </t>
        </is>
      </c>
      <c r="G279" s="17" t="inlineStr">
        <is>
          <t xml:space="preserve">       2024/05/27</t>
        </is>
      </c>
      <c r="H279" s="12" t="inlineStr">
        <is>
          <t>BOTSWANA RAILWAYS (BR)BOARD OF  DIRECTORS'S RECOMMENDATION NOT TO CONFIRM ME TO THE POSITION OF GENERAL MANAGER</t>
        </is>
      </c>
      <c r="I279" s="19" t="inlineStr">
        <is>
          <t>MM</t>
        </is>
      </c>
      <c r="J279" s="19" t="inlineStr">
        <is>
          <t>HON- MIN(32)</t>
        </is>
      </c>
      <c r="K279" s="17" t="n">
        <v>45439</v>
      </c>
      <c r="L279" s="20">
        <f>IF(G279&gt;K279,"",NETWORKDAYS(G279,K279,Holidays!$A$2:$A$15))-1</f>
        <v/>
      </c>
      <c r="M279" s="17" t="n"/>
      <c r="N279" s="21">
        <f>IF(K279&gt;M279,"",NETWORKDAYS(K279,M279,Holidays!$A$2:$A$15))-1</f>
        <v/>
      </c>
      <c r="O279" s="19" t="n"/>
      <c r="P279" s="17" t="n"/>
    </row>
    <row r="280">
      <c r="A280" s="19" t="n"/>
      <c r="B280" s="19" t="n"/>
      <c r="C280" s="10" t="n"/>
      <c r="D280" s="19" t="n"/>
      <c r="E280" s="17" t="n"/>
      <c r="F280" s="18" t="n"/>
      <c r="G280" s="17" t="n"/>
      <c r="H280" s="12" t="n"/>
      <c r="I280" s="19" t="n"/>
      <c r="J280" s="19" t="n"/>
      <c r="K280" s="17" t="n"/>
      <c r="L280" s="20">
        <f>IF(G280&gt;K280,"",NETWORKDAYS(G280,K280,Holidays!$A$2:$A$15))-1</f>
        <v/>
      </c>
      <c r="M280" s="17" t="n"/>
      <c r="N280" s="21">
        <f>IF(K280&gt;M280,"",NETWORKDAYS(K280,M280,Holidays!$A$2:$A$15))-1</f>
        <v/>
      </c>
      <c r="O280" s="19" t="n"/>
      <c r="P280" s="17" t="n"/>
    </row>
    <row r="281" ht="30" customHeight="1">
      <c r="A281" s="19" t="n"/>
      <c r="B281" s="19" t="inlineStr">
        <is>
          <t>TM</t>
        </is>
      </c>
      <c r="C281" s="10" t="inlineStr">
        <is>
          <t>GFM/419724212 I(140)</t>
        </is>
      </c>
      <c r="D281" s="19" t="inlineStr">
        <is>
          <t>GFM</t>
        </is>
      </c>
      <c r="E281" s="17" t="n">
        <v>45435</v>
      </c>
      <c r="F281" s="18" t="inlineStr">
        <is>
          <t>419724212</t>
        </is>
      </c>
      <c r="G281" s="17" t="n">
        <v>45439</v>
      </c>
      <c r="H281" s="12" t="inlineStr">
        <is>
          <t>RECOMMENDATION FOR PAID ACTING APPOINTMENT:MS DIPUO LETSWERE</t>
        </is>
      </c>
      <c r="I281" s="19" t="inlineStr">
        <is>
          <t>TM</t>
        </is>
      </c>
      <c r="J281" s="19" t="inlineStr">
        <is>
          <t>ADHR(21)</t>
        </is>
      </c>
      <c r="K281" s="17" t="n">
        <v>45439</v>
      </c>
      <c r="L281" s="20">
        <f>IF(G281&gt;K281,"",NETWORKDAYS(G281,K281,Holidays!$A$2:$A$15))-1</f>
        <v/>
      </c>
      <c r="M281" s="17" t="n"/>
      <c r="N281" s="21">
        <f>IF(K281&gt;M281,"",NETWORKDAYS(K281,M281,Holidays!$A$2:$A$15))-1</f>
        <v/>
      </c>
      <c r="O281" s="19" t="n"/>
      <c r="P281" s="17" t="n"/>
    </row>
    <row r="282" ht="45" customHeight="1">
      <c r="A282" s="19" t="n"/>
      <c r="B282" s="19" t="inlineStr">
        <is>
          <t>TM</t>
        </is>
      </c>
      <c r="C282" s="10" t="inlineStr">
        <is>
          <t>GFM 350118305 I(105)</t>
        </is>
      </c>
      <c r="D282" s="19" t="inlineStr">
        <is>
          <t>GFM</t>
        </is>
      </c>
      <c r="E282" s="17" t="n">
        <v>45439</v>
      </c>
      <c r="F282" s="18" t="n">
        <v>350118305</v>
      </c>
      <c r="G282" s="17" t="n">
        <v>45439</v>
      </c>
      <c r="H282" s="12" t="inlineStr">
        <is>
          <t>RECOMMENDATION FOR PAID ACTING APPOINTMENT EXTENSION :MR THOMAS MOROLONG</t>
        </is>
      </c>
      <c r="I282" s="19" t="inlineStr">
        <is>
          <t>TM</t>
        </is>
      </c>
      <c r="J282" s="19" t="inlineStr">
        <is>
          <t>ADHR(86)</t>
        </is>
      </c>
      <c r="K282" s="17" t="n">
        <v>45439</v>
      </c>
      <c r="L282" s="20">
        <f>IF(G282&gt;K282,"",NETWORKDAYS(G282,K282,Holidays!$A$2:$A$15))-1</f>
        <v/>
      </c>
      <c r="M282" s="17" t="n"/>
      <c r="N282" s="21">
        <f>IF(K282&gt;M282,"",NETWORKDAYS(K282,M282,Holidays!$A$2:$A$15))-1</f>
        <v/>
      </c>
      <c r="O282" s="19" t="n"/>
      <c r="P282" s="17" t="n"/>
    </row>
    <row r="283" ht="45" customHeight="1">
      <c r="A283" s="19" t="n"/>
      <c r="B283" s="19" t="inlineStr">
        <is>
          <t>MM</t>
        </is>
      </c>
      <c r="C283" s="10" t="inlineStr">
        <is>
          <t>RDGFS/919 610 807 (162)</t>
        </is>
      </c>
      <c r="D283" s="19" t="inlineStr">
        <is>
          <t>RIDM</t>
        </is>
      </c>
      <c r="E283" s="17" t="n">
        <v>45436</v>
      </c>
      <c r="F283" s="18" t="n"/>
      <c r="G283" s="17" t="n">
        <v>45439</v>
      </c>
      <c r="H283" s="12" t="inlineStr">
        <is>
          <t>REQUEST TO PAY MR. MOATLHODI LEKUKANE'S TERMINAL BENEFITS ID:919 610 807</t>
        </is>
      </c>
      <c r="I283" s="19" t="inlineStr">
        <is>
          <t>MM</t>
        </is>
      </c>
      <c r="J283" s="19" t="n"/>
      <c r="K283" s="17" t="n"/>
      <c r="L283" s="20">
        <f>IF(G283&gt;K283,"",NETWORKDAYS(G283,K283,Holidays!$A$2:$A$15))-1</f>
        <v/>
      </c>
      <c r="M283" s="17" t="n"/>
      <c r="N283" s="21">
        <f>IF(K283&gt;M283,"",NETWORKDAYS(K283,M283,Holidays!$A$2:$A$15))-1</f>
        <v/>
      </c>
      <c r="O283" s="19" t="n"/>
      <c r="P283" s="17" t="n"/>
    </row>
    <row r="284" ht="30" customHeight="1">
      <c r="A284" s="19" t="n"/>
      <c r="B284" s="19" t="inlineStr">
        <is>
          <t>TM</t>
        </is>
      </c>
      <c r="C284" s="10" t="inlineStr">
        <is>
          <t>GFM/708623905 I(66)</t>
        </is>
      </c>
      <c r="D284" s="19" t="inlineStr">
        <is>
          <t>GFM</t>
        </is>
      </c>
      <c r="E284" s="17" t="n">
        <v>45435</v>
      </c>
      <c r="F284" s="18" t="n">
        <v>708623905</v>
      </c>
      <c r="G284" s="17" t="n">
        <v>45439</v>
      </c>
      <c r="H284" s="12" t="inlineStr">
        <is>
          <t>ASSIMILATION ANND TRANSFER -MS DIKGALATU MOTSAMAI</t>
        </is>
      </c>
      <c r="I284" s="19" t="inlineStr">
        <is>
          <t>TM</t>
        </is>
      </c>
      <c r="J284" s="19" t="inlineStr">
        <is>
          <t>ADHR(33)</t>
        </is>
      </c>
      <c r="K284" s="17" t="n">
        <v>45440</v>
      </c>
      <c r="L284" s="20">
        <f>IF(G284&gt;K284,"",NETWORKDAYS(G284,K284,Holidays!$A$2:$A$15))-1</f>
        <v/>
      </c>
      <c r="M284" s="17" t="n"/>
      <c r="N284" s="21">
        <f>IF(K284&gt;M284,"",NETWORKDAYS(K284,M284,Holidays!$A$2:$A$15))-1</f>
        <v/>
      </c>
      <c r="O284" s="19" t="n"/>
      <c r="P284" s="17" t="n"/>
    </row>
    <row r="285" ht="45" customHeight="1">
      <c r="A285" s="19" t="n"/>
      <c r="B285" s="19" t="inlineStr">
        <is>
          <t>MM</t>
        </is>
      </c>
      <c r="C285" s="10" t="inlineStr">
        <is>
          <t>CRD 853 318 408  TEMP (33)</t>
        </is>
      </c>
      <c r="D285" s="19" t="inlineStr">
        <is>
          <t>RIDM</t>
        </is>
      </c>
      <c r="E285" s="17" t="n">
        <v>45436</v>
      </c>
      <c r="F285" s="18" t="inlineStr">
        <is>
          <t>8533</t>
        </is>
      </c>
      <c r="G285" s="17" t="n">
        <v>45439</v>
      </c>
      <c r="H285" s="12" t="inlineStr">
        <is>
          <t>ACCEPTANCE OF INTENT TO TRANSFER -MR. PRINCE MOALOSI</t>
        </is>
      </c>
      <c r="I285" s="19" t="inlineStr">
        <is>
          <t>MM</t>
        </is>
      </c>
      <c r="J285" s="19" t="inlineStr">
        <is>
          <t>ADHR(5)</t>
        </is>
      </c>
      <c r="K285" s="17" t="n">
        <v>45440</v>
      </c>
      <c r="L285" s="20">
        <f>IF(G285&gt;K285,"",NETWORKDAYS(G285,K285,Holidays!$A$2:$A$15))-1</f>
        <v/>
      </c>
      <c r="M285" s="17" t="n"/>
      <c r="N285" s="21">
        <f>IF(K285&gt;M285,"",NETWORKDAYS(K285,M285,Holidays!$A$2:$A$15))-1</f>
        <v/>
      </c>
      <c r="O285" s="19" t="n"/>
      <c r="P285" s="17" t="n"/>
    </row>
    <row r="286" ht="45" customHeight="1">
      <c r="A286" s="19" t="n"/>
      <c r="B286" s="19" t="inlineStr">
        <is>
          <t>MM</t>
        </is>
      </c>
      <c r="C286" s="10" t="inlineStr">
        <is>
          <t>DFM/C/4/1/1 V (54)</t>
        </is>
      </c>
      <c r="D286" s="19" t="inlineStr">
        <is>
          <t xml:space="preserve">DBWM </t>
        </is>
      </c>
      <c r="E286" s="17" t="n">
        <v>45433</v>
      </c>
      <c r="F286" s="18" t="inlineStr">
        <is>
          <t>9526</t>
        </is>
      </c>
      <c r="G286" s="17" t="n">
        <v>45436</v>
      </c>
      <c r="H286" s="12" t="inlineStr">
        <is>
          <t>RECOMMENDATION FOR UPGRADING FROM QUANTITY SURVEYOR C2 SALARY SCALE TO QUANTITY SURVERYOR C1 SALARY SCALE</t>
        </is>
      </c>
      <c r="I286" s="19" t="inlineStr">
        <is>
          <t>MM</t>
        </is>
      </c>
      <c r="J286" s="19" t="inlineStr">
        <is>
          <t>ADHR(8)</t>
        </is>
      </c>
      <c r="K286" s="17" t="n">
        <v>45440</v>
      </c>
      <c r="L286" s="20">
        <f>IF(G286&gt;K286,"",NETWORKDAYS(G286,K286,Holidays!$A$2:$A$15))-1</f>
        <v/>
      </c>
      <c r="M286" s="17" t="n"/>
      <c r="N286" s="21">
        <f>IF(K286&gt;M286,"",NETWORKDAYS(K286,M286,Holidays!$A$2:$A$15))-1</f>
        <v/>
      </c>
      <c r="O286" s="19" t="inlineStr">
        <is>
          <t>PENDING</t>
        </is>
      </c>
      <c r="P286" s="17" t="n"/>
    </row>
    <row r="287" ht="45" customHeight="1">
      <c r="A287" s="19" t="n"/>
      <c r="B287" s="19" t="inlineStr">
        <is>
          <t>MART</t>
        </is>
      </c>
      <c r="C287" s="10" t="inlineStr">
        <is>
          <t>DFM/C/4/9/503829507 1(237)</t>
        </is>
      </c>
      <c r="D287" s="19" t="inlineStr">
        <is>
          <t>DBWM</t>
        </is>
      </c>
      <c r="E287" s="17" t="n">
        <v>45433</v>
      </c>
      <c r="F287" s="18" t="inlineStr">
        <is>
          <t>503829507</t>
        </is>
      </c>
      <c r="G287" s="17" t="n">
        <v>45440</v>
      </c>
      <c r="H287" s="12" t="inlineStr">
        <is>
          <t>RECOMMENDATION FOE PAID APPOINTMENT MS KATAMELO MOTSWAGOLE</t>
        </is>
      </c>
      <c r="I287" s="19" t="inlineStr">
        <is>
          <t>MARTIN</t>
        </is>
      </c>
      <c r="J287" s="19" t="inlineStr">
        <is>
          <t>ADHR</t>
        </is>
      </c>
      <c r="K287" s="17" t="n">
        <v>45440</v>
      </c>
      <c r="L287" s="20">
        <f>IF(G287&gt;K287,"",NETWORKDAYS(G287,K287,Holidays!$A$2:$A$15))-1</f>
        <v/>
      </c>
      <c r="M287" s="17" t="n"/>
      <c r="N287" s="21">
        <f>IF(K287&gt;M287,"",NETWORKDAYS(K287,M287,Holidays!$A$2:$A$15))-1</f>
        <v/>
      </c>
      <c r="O287" s="19" t="inlineStr">
        <is>
          <t>PENDING</t>
        </is>
      </c>
      <c r="P287" s="17" t="n"/>
    </row>
    <row r="288" ht="30" customHeight="1">
      <c r="A288" s="19" t="n"/>
      <c r="B288" s="19" t="inlineStr">
        <is>
          <t>MART</t>
        </is>
      </c>
      <c r="C288" s="10" t="inlineStr">
        <is>
          <t>DFM/C/4/9418</t>
        </is>
      </c>
      <c r="D288" s="19" t="inlineStr">
        <is>
          <t>DBWM</t>
        </is>
      </c>
      <c r="E288" s="17" t="n">
        <v>45435</v>
      </c>
      <c r="F288" s="18" t="inlineStr">
        <is>
          <t>418314329</t>
        </is>
      </c>
      <c r="G288" s="17" t="n">
        <v>45440</v>
      </c>
      <c r="H288" s="12" t="inlineStr">
        <is>
          <t>ASSUMPTION OF DUTY MODIREDI LEMPEHU</t>
        </is>
      </c>
      <c r="I288" s="19" t="inlineStr">
        <is>
          <t>MARTIN</t>
        </is>
      </c>
      <c r="J288" s="19" t="inlineStr">
        <is>
          <t>ADHR</t>
        </is>
      </c>
      <c r="K288" s="17" t="n">
        <v>45440</v>
      </c>
      <c r="L288" s="20">
        <f>IF(G288&gt;K288,"",NETWORKDAYS(G288,K288,Holidays!$A$2:$A$15))-1</f>
        <v/>
      </c>
      <c r="M288" s="17" t="n"/>
      <c r="N288" s="21">
        <f>IF(K288&gt;M288,"",NETWORKDAYS(K288,M288,Holidays!$A$2:$A$15))-1</f>
        <v/>
      </c>
      <c r="O288" s="19" t="inlineStr">
        <is>
          <t>PENDING</t>
        </is>
      </c>
      <c r="P288" s="17" t="n"/>
    </row>
    <row r="289" ht="30" customHeight="1">
      <c r="A289" s="19" t="n"/>
      <c r="B289" s="19" t="inlineStr">
        <is>
          <t>MART</t>
        </is>
      </c>
      <c r="C289" s="10" t="inlineStr">
        <is>
          <t>DFM/C/4/1/1 IV(55)</t>
        </is>
      </c>
      <c r="D289" s="19" t="inlineStr">
        <is>
          <t>DBWM</t>
        </is>
      </c>
      <c r="E289" s="17" t="n">
        <v>45435</v>
      </c>
      <c r="F289" s="18" t="n">
        <v>60712298</v>
      </c>
      <c r="G289" s="17" t="n">
        <v>45440</v>
      </c>
      <c r="H289" s="12" t="inlineStr">
        <is>
          <t>RECOMMENDATION FOR UPGRADING TO TRANSPORT ASSISTANT B2 SALARY SCALE MR PITSO KAOME</t>
        </is>
      </c>
      <c r="I289" s="19" t="inlineStr">
        <is>
          <t>MARTIN</t>
        </is>
      </c>
      <c r="J289" s="19" t="inlineStr">
        <is>
          <t>ADHR</t>
        </is>
      </c>
      <c r="K289" s="17" t="n">
        <v>45440</v>
      </c>
      <c r="L289" s="20">
        <f>IF(G289&gt;K289,"",NETWORKDAYS(G289,K289,Holidays!$A$2:$A$15))-1</f>
        <v/>
      </c>
      <c r="M289" s="17" t="n"/>
      <c r="N289" s="21">
        <f>IF(K289&gt;M289,"",NETWORKDAYS(K289,M289,Holidays!$A$2:$A$15))-1</f>
        <v/>
      </c>
      <c r="O289" s="19" t="inlineStr">
        <is>
          <t>PENDING</t>
        </is>
      </c>
      <c r="P289" s="17" t="n"/>
    </row>
    <row r="290" ht="30" customHeight="1">
      <c r="A290" s="19" t="n"/>
      <c r="B290" s="19" t="inlineStr">
        <is>
          <t>MART</t>
        </is>
      </c>
      <c r="C290" s="10" t="inlineStr">
        <is>
          <t>DFM/C/4/9/596218902</t>
        </is>
      </c>
      <c r="D290" s="19" t="inlineStr">
        <is>
          <t>DBWM</t>
        </is>
      </c>
      <c r="E290" s="17" t="n">
        <v>45434</v>
      </c>
      <c r="F290" s="18" t="inlineStr">
        <is>
          <t>596218902</t>
        </is>
      </c>
      <c r="G290" s="17" t="n">
        <v>45440</v>
      </c>
      <c r="H290" s="12" t="inlineStr">
        <is>
          <t>REQUEST TO AMEND RECOMMENDATION FOR PAID ACTING APPOINTMENT MR JOSEPH MODUKE</t>
        </is>
      </c>
      <c r="I290" s="19" t="inlineStr">
        <is>
          <t>MARTIN</t>
        </is>
      </c>
      <c r="J290" s="19" t="inlineStr">
        <is>
          <t>ADHR</t>
        </is>
      </c>
      <c r="K290" s="17" t="n">
        <v>45440</v>
      </c>
      <c r="L290" s="20">
        <f>IF(G290&gt;K290,"",NETWORKDAYS(G290,K290,Holidays!$A$2:$A$15))-1</f>
        <v/>
      </c>
      <c r="M290" s="17" t="n"/>
      <c r="N290" s="21">
        <f>IF(K290&gt;M290,"",NETWORKDAYS(K290,M290,Holidays!$A$2:$A$15))-1</f>
        <v/>
      </c>
      <c r="O290" s="19" t="inlineStr">
        <is>
          <t>PENDING</t>
        </is>
      </c>
      <c r="P290" s="17" t="n"/>
    </row>
    <row r="291" ht="45" customHeight="1">
      <c r="A291" s="19" t="n"/>
      <c r="B291" s="19" t="inlineStr">
        <is>
          <t>MM</t>
        </is>
      </c>
      <c r="C291" s="10" t="inlineStr">
        <is>
          <t>DID/C/4/037 418 907 II(16)</t>
        </is>
      </c>
      <c r="D291" s="19" t="inlineStr">
        <is>
          <t>DBWM</t>
        </is>
      </c>
      <c r="E291" s="17" t="n">
        <v>45435</v>
      </c>
      <c r="F291" s="18" t="inlineStr">
        <is>
          <t>2232</t>
        </is>
      </c>
      <c r="G291" s="17" t="n">
        <v>45436</v>
      </c>
      <c r="H291" s="12" t="inlineStr">
        <is>
          <t>RESPONSE TO INTENT TO TRANSFER-MR ZAMBIA CHAMPI</t>
        </is>
      </c>
      <c r="I291" s="19" t="inlineStr">
        <is>
          <t>MM</t>
        </is>
      </c>
      <c r="J291" s="19" t="inlineStr">
        <is>
          <t>ADHR(43)</t>
        </is>
      </c>
      <c r="K291" s="17" t="n">
        <v>45440</v>
      </c>
      <c r="L291" s="20">
        <f>IF(G291&gt;K291,"",NETWORKDAYS(G291,K291,Holidays!$A$2:$A$15))-1</f>
        <v/>
      </c>
      <c r="M291" s="17" t="n"/>
      <c r="N291" s="21">
        <f>IF(K291&gt;M291,"",NETWORKDAYS(K291,M291,Holidays!$A$2:$A$15))-1</f>
        <v/>
      </c>
      <c r="O291" s="19" t="n"/>
      <c r="P291" s="17" t="n"/>
    </row>
    <row r="292" ht="45" customHeight="1">
      <c r="A292" s="19" t="n"/>
      <c r="B292" s="19" t="inlineStr">
        <is>
          <t>MM</t>
        </is>
      </c>
      <c r="C292" s="10" t="inlineStr">
        <is>
          <t>DID/C/4/9/791 217 007 I(28)</t>
        </is>
      </c>
      <c r="D292" s="19" t="inlineStr">
        <is>
          <t>DBWDM</t>
        </is>
      </c>
      <c r="E292" s="17" t="n">
        <v>45435</v>
      </c>
      <c r="F292" s="18" t="inlineStr">
        <is>
          <t>1744</t>
        </is>
      </c>
      <c r="G292" s="17" t="n">
        <v>45436</v>
      </c>
      <c r="H292" s="12" t="inlineStr">
        <is>
          <t>FOLLOW-UP ON RECOMMENDATION FOR EXTENSION OF PAID ACTING APPOINTMENT:MR MOGAKOLODI P.OTHATA</t>
        </is>
      </c>
      <c r="I292" s="19" t="inlineStr">
        <is>
          <t>MM</t>
        </is>
      </c>
      <c r="J292" s="19" t="inlineStr">
        <is>
          <t>ADHR(54)</t>
        </is>
      </c>
      <c r="K292" s="17" t="n">
        <v>45440</v>
      </c>
      <c r="L292" s="20">
        <f>IF(G292&gt;K292,"",NETWORKDAYS(G292,K292,Holidays!$A$2:$A$15))-1</f>
        <v/>
      </c>
      <c r="M292" s="17" t="n"/>
      <c r="N292" s="21">
        <f>IF(K292&gt;M292,"",NETWORKDAYS(K292,M292,Holidays!$A$2:$A$15))-1</f>
        <v/>
      </c>
      <c r="O292" s="19" t="n"/>
      <c r="P292" s="17" t="n"/>
    </row>
    <row r="293" ht="45" customHeight="1">
      <c r="A293" s="19" t="n"/>
      <c r="B293" s="19" t="inlineStr">
        <is>
          <t>MM</t>
        </is>
      </c>
      <c r="C293" s="10" t="inlineStr">
        <is>
          <t>CRD 5/9/2 XXVII(78)</t>
        </is>
      </c>
      <c r="D293" s="19" t="inlineStr">
        <is>
          <t>RIDM</t>
        </is>
      </c>
      <c r="E293" s="17" t="n">
        <v>45436</v>
      </c>
      <c r="F293" s="18" t="inlineStr">
        <is>
          <t xml:space="preserve">4/5/12 </t>
        </is>
      </c>
      <c r="G293" s="17" t="n">
        <v>45436</v>
      </c>
      <c r="H293" s="12" t="inlineStr">
        <is>
          <t>REQUEST TO CONSIDER OFFICERS PROMOTION TO TWO (2) POSTIONS OF DEPUTY DIRECTOR-DEVELOPMENT  AND DEPUTY DIRECTOR MAINTENANCE</t>
        </is>
      </c>
      <c r="I293" s="19" t="inlineStr">
        <is>
          <t>MM</t>
        </is>
      </c>
      <c r="J293" s="19" t="inlineStr">
        <is>
          <t>ADHR(28)</t>
        </is>
      </c>
      <c r="K293" s="17" t="n">
        <v>45440</v>
      </c>
      <c r="L293" s="20">
        <f>IF(G293&gt;K293,"",NETWORKDAYS(G293,K293,Holidays!$A$2:$A$15))-1</f>
        <v/>
      </c>
      <c r="M293" s="17" t="n"/>
      <c r="N293" s="21">
        <f>IF(K293&gt;M293,"",NETWORKDAYS(K293,M293,Holidays!$A$2:$A$15))-1</f>
        <v/>
      </c>
      <c r="O293" s="19" t="n"/>
      <c r="P293" s="17" t="n"/>
    </row>
    <row r="294" ht="45" customHeight="1">
      <c r="A294" s="19" t="n"/>
      <c r="B294" s="19" t="inlineStr">
        <is>
          <t>MM</t>
        </is>
      </c>
      <c r="C294" s="10" t="inlineStr">
        <is>
          <t>RDGFS/919 610 807 (162)</t>
        </is>
      </c>
      <c r="D294" s="19" t="inlineStr">
        <is>
          <t>RIDM</t>
        </is>
      </c>
      <c r="E294" s="17" t="n">
        <v>45436</v>
      </c>
      <c r="F294" s="18" t="inlineStr">
        <is>
          <t>9196</t>
        </is>
      </c>
      <c r="G294" s="17" t="n">
        <v>45439</v>
      </c>
      <c r="H294" s="12" t="inlineStr">
        <is>
          <t>REQUEST TO PAY MR. MOATLHODI LEKUKANE'S TERMINAL BENEFITS ID:919 610 807</t>
        </is>
      </c>
      <c r="I294" s="19" t="inlineStr">
        <is>
          <t>MM</t>
        </is>
      </c>
      <c r="J294" s="19" t="inlineStr">
        <is>
          <t>ADHR(7)</t>
        </is>
      </c>
      <c r="K294" s="17" t="n">
        <v>45440</v>
      </c>
      <c r="L294" s="20">
        <f>IF(G294&gt;K294,"",NETWORKDAYS(G294,K294,Holidays!$A$2:$A$15))-1</f>
        <v/>
      </c>
      <c r="M294" s="17" t="n"/>
      <c r="N294" s="21">
        <f>IF(K294&gt;M294,"",NETWORKDAYS(K294,M294,Holidays!$A$2:$A$15))-1</f>
        <v/>
      </c>
      <c r="O294" s="19" t="n"/>
      <c r="P294" s="17" t="n"/>
    </row>
    <row r="295" ht="45" customHeight="1">
      <c r="A295" s="19" t="n"/>
      <c r="B295" s="19" t="inlineStr">
        <is>
          <t>MM</t>
        </is>
      </c>
      <c r="C295" s="10" t="inlineStr">
        <is>
          <t>RD GF5L600 713 397 TEMP (12)</t>
        </is>
      </c>
      <c r="D295" s="19" t="inlineStr">
        <is>
          <t>RIDM</t>
        </is>
      </c>
      <c r="E295" s="17" t="n">
        <v>45436</v>
      </c>
      <c r="F295" s="18" t="inlineStr">
        <is>
          <t>6007</t>
        </is>
      </c>
      <c r="G295" s="17" t="n">
        <v>45439</v>
      </c>
      <c r="H295" s="12" t="inlineStr">
        <is>
          <t>REQUEST TO PAY MR KGWEFANE RICKY MOGALE TERMINAL BENEFITS ID #600 713 307</t>
        </is>
      </c>
      <c r="I295" s="19" t="inlineStr">
        <is>
          <t>MM</t>
        </is>
      </c>
      <c r="J295" s="19" t="inlineStr">
        <is>
          <t>ADHR(9)</t>
        </is>
      </c>
      <c r="K295" s="17" t="n">
        <v>45440</v>
      </c>
      <c r="L295" s="20">
        <f>IF(G295&gt;K295,"",NETWORKDAYS(G295,K295,Holidays!$A$2:$A$15))-1</f>
        <v/>
      </c>
      <c r="M295" s="17" t="n"/>
      <c r="N295" s="21">
        <f>IF(K295&gt;M295,"",NETWORKDAYS(K295,M295,Holidays!$A$2:$A$15))-1</f>
        <v/>
      </c>
      <c r="O295" s="19" t="n"/>
      <c r="P295" s="17" t="n"/>
    </row>
    <row r="296" ht="60" customHeight="1">
      <c r="A296" s="19" t="n"/>
      <c r="B296" s="19" t="inlineStr">
        <is>
          <t>MM</t>
        </is>
      </c>
      <c r="C296" s="10" t="inlineStr">
        <is>
          <t>RD 7/9/11 I(25)</t>
        </is>
      </c>
      <c r="D296" s="19" t="inlineStr">
        <is>
          <t>RIDM</t>
        </is>
      </c>
      <c r="E296" s="17" t="n">
        <v>45439</v>
      </c>
      <c r="F296" s="18" t="n"/>
      <c r="G296" s="17" t="n">
        <v>45440</v>
      </c>
      <c r="H296" s="12" t="inlineStr">
        <is>
          <t xml:space="preserve">ASPHALT OVERLAYING OF MOKOBENG-SEFHARE ROAD (30KM) TENDER NO.MTC 240/5/56/2021-2022(2)-ENGINEER'S DETERMINATION IN PRINCIPLE:CLAIM 2: INCEREASE IN COST OF PETROLEUM PRODUCTS </t>
        </is>
      </c>
      <c r="I296" s="19" t="inlineStr">
        <is>
          <t>MM</t>
        </is>
      </c>
      <c r="J296" s="19" t="n"/>
      <c r="K296" s="17" t="n"/>
      <c r="L296" s="20">
        <f>IF(G296&gt;K296,"",NETWORKDAYS(G296,K296,Holidays!$A$2:$A$15))-1</f>
        <v/>
      </c>
      <c r="M296" s="17" t="n"/>
      <c r="N296" s="21">
        <f>IF(K296&gt;M296,"",NETWORKDAYS(K296,M296,Holidays!$A$2:$A$15))-1</f>
        <v/>
      </c>
      <c r="O296" s="19" t="n"/>
      <c r="P296" s="17" t="n"/>
    </row>
    <row r="297" ht="30" customHeight="1">
      <c r="A297" s="19" t="n"/>
      <c r="B297" s="19" t="inlineStr">
        <is>
          <t>MM</t>
        </is>
      </c>
      <c r="C297" s="10" t="inlineStr">
        <is>
          <t>CRD 705 914 307 II(60)</t>
        </is>
      </c>
      <c r="D297" s="19" t="inlineStr">
        <is>
          <t>RIDM</t>
        </is>
      </c>
      <c r="E297" s="17" t="n">
        <v>45439</v>
      </c>
      <c r="F297" s="18" t="n"/>
      <c r="G297" s="17" t="n">
        <v>45440</v>
      </c>
      <c r="H297" s="12" t="inlineStr">
        <is>
          <t>ACCEPTANCE OF INTENT TO TRANSFER -MR NOEL HAMATHI</t>
        </is>
      </c>
      <c r="I297" s="19" t="inlineStr">
        <is>
          <t>MM</t>
        </is>
      </c>
      <c r="J297" s="19" t="n"/>
      <c r="K297" s="17" t="n"/>
      <c r="L297" s="20">
        <f>IF(G297&gt;K297,"",NETWORKDAYS(G297,K297,Holidays!$A$2:$A$15))-1</f>
        <v/>
      </c>
      <c r="M297" s="17" t="n"/>
      <c r="N297" s="21">
        <f>IF(K297&gt;M297,"",NETWORKDAYS(K297,M297,Holidays!$A$2:$A$15))-1</f>
        <v/>
      </c>
      <c r="O297" s="19" t="n"/>
      <c r="P297" s="17" t="n"/>
    </row>
    <row r="298" ht="45" customHeight="1">
      <c r="A298" s="19" t="n"/>
      <c r="B298" s="19" t="inlineStr">
        <is>
          <t>MM</t>
        </is>
      </c>
      <c r="C298" s="10" t="inlineStr">
        <is>
          <t>08172701 II</t>
        </is>
      </c>
      <c r="D298" s="19" t="inlineStr">
        <is>
          <t>DH</t>
        </is>
      </c>
      <c r="E298" s="17" t="n">
        <v>45439</v>
      </c>
      <c r="F298" s="18" t="n"/>
      <c r="G298" s="17" t="n">
        <v>45440</v>
      </c>
      <c r="H298" s="12" t="inlineStr">
        <is>
          <t>APPEAL FOR DELAYED PROGRESSION AND REFUSAL BY THE DEPARTMENT TO PROCESS IMPREST RETIREMENT:MR MATSWE K PHIRI</t>
        </is>
      </c>
      <c r="I298" s="19" t="inlineStr">
        <is>
          <t>MM</t>
        </is>
      </c>
      <c r="J298" s="19" t="n"/>
      <c r="K298" s="17" t="n"/>
      <c r="L298" s="20">
        <f>IF(G298&gt;K298,"",NETWORKDAYS(G298,K298,Holidays!$A$2:$A$15))-1</f>
        <v/>
      </c>
      <c r="M298" s="17" t="n"/>
      <c r="N298" s="21">
        <f>IF(K298&gt;M298,"",NETWORKDAYS(K298,M298,Holidays!$A$2:$A$15))-1</f>
        <v/>
      </c>
      <c r="O298" s="19" t="n"/>
      <c r="P298" s="17" t="n"/>
    </row>
    <row r="299" ht="45" customHeight="1">
      <c r="A299" s="19" t="n"/>
      <c r="B299" s="19" t="inlineStr">
        <is>
          <t>TM</t>
        </is>
      </c>
      <c r="C299" s="10" t="inlineStr">
        <is>
          <t>OMB 6/2/22/104465 I(19)</t>
        </is>
      </c>
      <c r="D299" s="19" t="inlineStr">
        <is>
          <t>OMB</t>
        </is>
      </c>
      <c r="E299" s="17" t="n">
        <v>45436</v>
      </c>
      <c r="F299" s="18" t="inlineStr">
        <is>
          <t>472117102</t>
        </is>
      </c>
      <c r="G299" s="17" t="n">
        <v>45440</v>
      </c>
      <c r="H299" s="12" t="inlineStr">
        <is>
          <t>COMPLAINT BY THAPELO MOGAMI</t>
        </is>
      </c>
      <c r="I299" s="19" t="inlineStr">
        <is>
          <t>TM</t>
        </is>
      </c>
      <c r="J299" s="19" t="inlineStr">
        <is>
          <t>DMIRT(2)</t>
        </is>
      </c>
      <c r="K299" s="17" t="n">
        <v>45440</v>
      </c>
      <c r="L299" s="20">
        <f>IF(G299&gt;K299,"",NETWORKDAYS(G299,K299,Holidays!$A$2:$A$15))-1</f>
        <v/>
      </c>
      <c r="M299" s="17" t="n"/>
      <c r="N299" s="21">
        <f>IF(K299&gt;M299,"",NETWORKDAYS(K299,M299,Holidays!$A$2:$A$15))-1</f>
        <v/>
      </c>
      <c r="O299" s="19" t="n"/>
      <c r="P299" s="17" t="n"/>
    </row>
    <row r="300" ht="30" customHeight="1">
      <c r="A300" s="19" t="n"/>
      <c r="B300" s="19" t="inlineStr">
        <is>
          <t>MM</t>
        </is>
      </c>
      <c r="C300" s="10" t="inlineStr">
        <is>
          <t>CRD 473 111 718(176)</t>
        </is>
      </c>
      <c r="D300" s="19" t="inlineStr">
        <is>
          <t>RIDM</t>
        </is>
      </c>
      <c r="E300" s="17" t="n">
        <v>45440</v>
      </c>
      <c r="F300" s="18" t="n"/>
      <c r="G300" s="17" t="n">
        <v>45440</v>
      </c>
      <c r="H300" s="12" t="inlineStr">
        <is>
          <t>RESIGNATION-MR.MORUTWA LEKOLORI</t>
        </is>
      </c>
      <c r="I300" s="19" t="inlineStr">
        <is>
          <t>MM</t>
        </is>
      </c>
      <c r="J300" s="19" t="n"/>
      <c r="K300" s="17" t="n"/>
      <c r="L300" s="20">
        <f>IF(G300&gt;K300,"",NETWORKDAYS(G300,K300,Holidays!$A$2:$A$15))-1</f>
        <v/>
      </c>
      <c r="M300" s="17" t="n"/>
      <c r="N300" s="21">
        <f>IF(K300&gt;M300,"",NETWORKDAYS(K300,M300,Holidays!$A$2:$A$15))-1</f>
        <v/>
      </c>
      <c r="O300" s="19" t="n"/>
      <c r="P300" s="17" t="n"/>
    </row>
    <row r="301" ht="45" customHeight="1">
      <c r="A301" s="19" t="n"/>
      <c r="B301" s="19" t="inlineStr">
        <is>
          <t>MM</t>
        </is>
      </c>
      <c r="C301" s="10" t="inlineStr">
        <is>
          <t>AGC 3/4/10492 B I</t>
        </is>
      </c>
      <c r="D301" s="19" t="inlineStr">
        <is>
          <t>AGC</t>
        </is>
      </c>
      <c r="E301" s="17" t="n">
        <v>45435</v>
      </c>
      <c r="F301" s="18" t="n"/>
      <c r="G301" s="17" t="n">
        <v>45440</v>
      </c>
      <c r="H301" s="12" t="inlineStr">
        <is>
          <t xml:space="preserve">CON AMOR V TLHOLEGO NDUBO &amp; ATTORNEY GENERAL </t>
        </is>
      </c>
      <c r="I301" s="19" t="inlineStr">
        <is>
          <t>MM</t>
        </is>
      </c>
      <c r="J301" s="19" t="n"/>
      <c r="K301" s="17" t="n"/>
      <c r="L301" s="20">
        <f>IF(G301&gt;K301,"",NETWORKDAYS(G301,K301,Holidays!$A$2:$A$15))-1</f>
        <v/>
      </c>
      <c r="M301" s="17" t="n"/>
      <c r="N301" s="21">
        <f>IF(K301&gt;M301,"",NETWORKDAYS(K301,M301,Holidays!$A$2:$A$15))-1</f>
        <v/>
      </c>
      <c r="O301" s="19" t="n"/>
      <c r="P301" s="17" t="n"/>
    </row>
    <row r="302" ht="30" customHeight="1">
      <c r="A302" s="19" t="n"/>
      <c r="B302" s="19" t="inlineStr">
        <is>
          <t>MM</t>
        </is>
      </c>
      <c r="C302" s="10" t="inlineStr">
        <is>
          <t>CMH 6/3/1 XIII(50)</t>
        </is>
      </c>
      <c r="D302" s="19" t="inlineStr">
        <is>
          <t>MOH</t>
        </is>
      </c>
      <c r="E302" s="17" t="n">
        <v>45375</v>
      </c>
      <c r="F302" s="18" t="n"/>
      <c r="G302" s="17" t="n">
        <v>45440</v>
      </c>
      <c r="H302" s="12" t="inlineStr">
        <is>
          <t>MEDICAL BOARD FORMS:MS. BOINGOTLO MATSWIRI</t>
        </is>
      </c>
      <c r="I302" s="19" t="inlineStr">
        <is>
          <t>MM</t>
        </is>
      </c>
      <c r="J302" s="19" t="n"/>
      <c r="K302" s="17" t="n"/>
      <c r="L302" s="20">
        <f>IF(G302&gt;K302,"",NETWORKDAYS(G302,K302,Holidays!$A$2:$A$15))-1</f>
        <v/>
      </c>
      <c r="M302" s="17" t="n"/>
      <c r="N302" s="21">
        <f>IF(K302&gt;M302,"",NETWORKDAYS(K302,M302,Holidays!$A$2:$A$15))-1</f>
        <v/>
      </c>
      <c r="O302" s="19" t="n"/>
      <c r="P302" s="17" t="n"/>
    </row>
    <row r="303" ht="45" customHeight="1">
      <c r="A303" s="19" t="n"/>
      <c r="B303" s="19" t="inlineStr">
        <is>
          <t>MM</t>
        </is>
      </c>
      <c r="C303" s="10" t="inlineStr">
        <is>
          <t>DFM 6/11/2 I (75)</t>
        </is>
      </c>
      <c r="D303" s="19" t="inlineStr">
        <is>
          <t>DBWDM</t>
        </is>
      </c>
      <c r="E303" s="17" t="n">
        <v>45439</v>
      </c>
      <c r="F303" s="18" t="n"/>
      <c r="G303" s="17" t="n">
        <v>45440</v>
      </c>
      <c r="H303" s="12" t="inlineStr">
        <is>
          <t>REFURBISHMENT OF NTSHE HOUSE INTEGRATED OFFICE BUILDING IN FRANCISTOWN -REASONS FOR LATE FINANCE WARRANT</t>
        </is>
      </c>
      <c r="I303" s="19" t="inlineStr">
        <is>
          <t>MM</t>
        </is>
      </c>
      <c r="J303" s="19" t="n"/>
      <c r="K303" s="17" t="n"/>
      <c r="L303" s="20">
        <f>IF(G303&gt;K303,"",NETWORKDAYS(G303,K303,Holidays!$A$2:$A$15))-1</f>
        <v/>
      </c>
      <c r="M303" s="17" t="n"/>
      <c r="N303" s="21">
        <f>IF(K303&gt;M303,"",NETWORKDAYS(K303,M303,Holidays!$A$2:$A$15))-1</f>
        <v/>
      </c>
      <c r="O303" s="19" t="n"/>
      <c r="P303" s="17" t="n"/>
    </row>
    <row r="304" ht="45" customHeight="1">
      <c r="A304" s="19" t="n"/>
      <c r="B304" s="19" t="inlineStr">
        <is>
          <t>MM</t>
        </is>
      </c>
      <c r="C304" s="10" t="inlineStr">
        <is>
          <t>DID/C/4/9/800/ 510 219 II (63)</t>
        </is>
      </c>
      <c r="D304" s="19" t="inlineStr">
        <is>
          <t>DBWDM</t>
        </is>
      </c>
      <c r="E304" s="17" t="n">
        <v>45436</v>
      </c>
      <c r="F304" s="18" t="n"/>
      <c r="G304" s="17" t="n">
        <v>45436</v>
      </c>
      <c r="H304" s="12" t="inlineStr">
        <is>
          <t>ACCEPTANCE OF PROMOTION ON TRANSFER-KEEMENAO KEKOBILE</t>
        </is>
      </c>
      <c r="I304" s="19" t="inlineStr">
        <is>
          <t>MM</t>
        </is>
      </c>
      <c r="J304" s="19" t="n"/>
      <c r="K304" s="17" t="n"/>
      <c r="L304" s="20">
        <f>IF(G304&gt;K304,"",NETWORKDAYS(G304,K304,Holidays!$A$2:$A$15))-1</f>
        <v/>
      </c>
      <c r="M304" s="17" t="n"/>
      <c r="N304" s="21">
        <f>IF(K304&gt;M304,"",NETWORKDAYS(K304,M304,Holidays!$A$2:$A$15))-1</f>
        <v/>
      </c>
      <c r="O304" s="19" t="n"/>
      <c r="P304" s="17" t="n"/>
    </row>
    <row r="305" ht="30" customHeight="1">
      <c r="A305" s="19" t="n"/>
      <c r="B305" s="19" t="inlineStr">
        <is>
          <t>MM</t>
        </is>
      </c>
      <c r="C305" s="10" t="inlineStr">
        <is>
          <t>AGC 3/1/14364</t>
        </is>
      </c>
      <c r="D305" s="19" t="inlineStr">
        <is>
          <t>AGC</t>
        </is>
      </c>
      <c r="E305" s="17" t="n">
        <v>45435</v>
      </c>
      <c r="F305" s="18" t="n"/>
      <c r="G305" s="17" t="n">
        <v>45436</v>
      </c>
      <c r="H305" s="12" t="inlineStr">
        <is>
          <t>STATUTORY NOTICE-LOPANG PHORI V ATTORNEY GENERAL</t>
        </is>
      </c>
      <c r="I305" s="19" t="inlineStr">
        <is>
          <t>MM</t>
        </is>
      </c>
      <c r="J305" s="19" t="n"/>
      <c r="K305" s="17" t="n"/>
      <c r="L305" s="20">
        <f>IF(G305&gt;K305,"",NETWORKDAYS(G305,K305,Holidays!$A$2:$A$15))-1</f>
        <v/>
      </c>
      <c r="M305" s="17" t="n"/>
      <c r="N305" s="21">
        <f>IF(K305&gt;M305,"",NETWORKDAYS(K305,M305,Holidays!$A$2:$A$15))-1</f>
        <v/>
      </c>
      <c r="O305" s="19" t="n"/>
      <c r="P305" s="17" t="n"/>
    </row>
    <row r="306" ht="45" customHeight="1">
      <c r="A306" s="19" t="n"/>
      <c r="B306" s="19" t="inlineStr">
        <is>
          <t>MM</t>
        </is>
      </c>
      <c r="C306" s="10" t="inlineStr">
        <is>
          <t>GFM/PF 934 826 707 I (101)</t>
        </is>
      </c>
      <c r="D306" s="19" t="inlineStr">
        <is>
          <t>GFM</t>
        </is>
      </c>
      <c r="E306" s="17" t="n">
        <v>45414</v>
      </c>
      <c r="F306" s="18" t="inlineStr">
        <is>
          <t>9348</t>
        </is>
      </c>
      <c r="G306" s="17" t="n">
        <v>45421</v>
      </c>
      <c r="H306" s="12" t="inlineStr">
        <is>
          <t>EXTENSION OF PAID ACTING APPOINTEMENT;MS. KAPANDE MATAO (231199117.1.1)</t>
        </is>
      </c>
      <c r="I306" s="19" t="inlineStr">
        <is>
          <t>MM</t>
        </is>
      </c>
      <c r="J306" s="19" t="inlineStr">
        <is>
          <t>ADHR(32)</t>
        </is>
      </c>
      <c r="K306" s="17" t="n">
        <v>45442</v>
      </c>
      <c r="L306" s="20">
        <f>IF(G305&gt;K305,"",NETWORKDAYS(G305,K305,Holidays!$A$2:$A$15))-1</f>
        <v/>
      </c>
      <c r="M306" s="17" t="n"/>
      <c r="N306" s="21">
        <f>IF(K305&gt;M305,"",NETWORKDAYS(K305,M305,Holidays!$A$2:$A$15))-1</f>
        <v/>
      </c>
      <c r="O306" s="19" t="n"/>
      <c r="P306" s="17" t="n"/>
    </row>
    <row r="307" ht="60" customHeight="1">
      <c r="A307" s="19" t="n"/>
      <c r="B307" s="19" t="inlineStr">
        <is>
          <t>MM</t>
        </is>
      </c>
      <c r="C307" s="10" t="inlineStr">
        <is>
          <t>MSN 9/1/3 (180)</t>
        </is>
      </c>
      <c r="D307" s="19" t="inlineStr">
        <is>
          <t>MG</t>
        </is>
      </c>
      <c r="E307" s="17" t="n">
        <v>45439</v>
      </c>
      <c r="F307" s="18" t="n"/>
      <c r="G307" s="17" t="n">
        <v>45440</v>
      </c>
      <c r="H307" s="12" t="inlineStr">
        <is>
          <t>ASPHALT OVERLAYINGOF TSAU-HABU JUCTION ROAD SECTION (25KM)TENDER NO;MTC 240/5/56/2017-2018(5)-APPLICATION FOR EXTENSION OF TIME WITH COSTS DUE TO VARIATIONS AND COVID 19 COMPLIANCE</t>
        </is>
      </c>
      <c r="I307" s="19" t="inlineStr">
        <is>
          <t>MM</t>
        </is>
      </c>
      <c r="J307" s="19" t="n"/>
      <c r="K307" s="17" t="n"/>
      <c r="L307" s="20">
        <f>IF(G307&gt;K307,"",NETWORKDAYS(G307,K307,Holidays!$A$2:$A$15))-1</f>
        <v/>
      </c>
      <c r="M307" s="17" t="n"/>
      <c r="N307" s="21">
        <f>IF(K307&gt;M307,"",NETWORKDAYS(K307,M307,Holidays!$A$2:$A$15))-1</f>
        <v/>
      </c>
      <c r="O307" s="19" t="n"/>
      <c r="P307" s="17" t="n"/>
    </row>
    <row r="308" ht="45" customHeight="1">
      <c r="A308" s="19" t="n"/>
      <c r="B308" s="19" t="inlineStr">
        <is>
          <t>MM</t>
        </is>
      </c>
      <c r="C308" s="10" t="inlineStr">
        <is>
          <t>MSN/3/1 I (180)</t>
        </is>
      </c>
      <c r="D308" s="19" t="inlineStr">
        <is>
          <t>MG</t>
        </is>
      </c>
      <c r="E308" s="17" t="n">
        <v>45397</v>
      </c>
      <c r="F308" s="18" t="n"/>
      <c r="G308" s="17" t="n">
        <v>45440</v>
      </c>
      <c r="H308" s="12" t="inlineStr">
        <is>
          <t>A WORKS COTRACT FOR THE PROCUREMENT OF ASPHALT OVERLAY OF TSAU-HABU JUNCTION ROAD (25 KM)-TENDER NO: TENDER NO: MT 240/5/56/2017-2028</t>
        </is>
      </c>
      <c r="I308" s="19" t="inlineStr">
        <is>
          <t>MM</t>
        </is>
      </c>
      <c r="J308" s="19" t="inlineStr">
        <is>
          <t>DPS-PC</t>
        </is>
      </c>
      <c r="K308" s="17" t="n">
        <v>45442</v>
      </c>
      <c r="L308" s="20">
        <f>IF(G308&gt;K308,"",NETWORKDAYS(G308,K308,Holidays!$A$2:$A$15))-1</f>
        <v/>
      </c>
      <c r="M308" s="17" t="n"/>
      <c r="N308" s="21">
        <f>IF(K308&gt;M308,"",NETWORKDAYS(K308,M308,Holidays!$A$2:$A$15))-1</f>
        <v/>
      </c>
      <c r="O308" s="19" t="n"/>
      <c r="P308" s="17" t="n"/>
    </row>
    <row r="309" ht="30" customHeight="1">
      <c r="A309" s="19" t="n"/>
      <c r="B309" s="19" t="inlineStr">
        <is>
          <t>MM</t>
        </is>
      </c>
      <c r="C309" s="10" t="inlineStr">
        <is>
          <t>RD GF5/712 620 209 I (5)</t>
        </is>
      </c>
      <c r="D309" s="19" t="inlineStr">
        <is>
          <t>RIDM</t>
        </is>
      </c>
      <c r="E309" s="17" t="n">
        <v>45436</v>
      </c>
      <c r="F309" s="18" t="n"/>
      <c r="G309" s="17" t="n">
        <v>45440</v>
      </c>
      <c r="H309" s="12" t="inlineStr">
        <is>
          <t>RETIREMENT FROM THE PUBLIC SERVICE-MS ELSIE MMANKU MOKOBOKA ID #712 620 209</t>
        </is>
      </c>
      <c r="I309" s="19" t="inlineStr">
        <is>
          <t>MM</t>
        </is>
      </c>
      <c r="J309" s="19" t="n"/>
      <c r="K309" s="17" t="n"/>
      <c r="L309" s="20">
        <f>IF(G309&gt;K309,"",NETWORKDAYS(G309,K309,Holidays!$A$2:$A$15))-1</f>
        <v/>
      </c>
      <c r="M309" s="17" t="n"/>
      <c r="N309" s="21">
        <f>IF(K309&gt;M309,"",NETWORKDAYS(K309,M309,Holidays!$A$2:$A$15))-1</f>
        <v/>
      </c>
      <c r="O309" s="19" t="n"/>
      <c r="P309" s="17" t="n"/>
    </row>
    <row r="310" ht="30" customHeight="1">
      <c r="A310" s="19" t="n"/>
      <c r="B310" s="19" t="inlineStr">
        <is>
          <t>MM</t>
        </is>
      </c>
      <c r="C310" s="10" t="inlineStr">
        <is>
          <t>CRD 5/2 XXII(36)</t>
        </is>
      </c>
      <c r="D310" s="19" t="inlineStr">
        <is>
          <t>RIDM</t>
        </is>
      </c>
      <c r="E310" s="17" t="n">
        <v>45434</v>
      </c>
      <c r="F310" s="18" t="n"/>
      <c r="G310" s="17" t="n">
        <v>45435</v>
      </c>
      <c r="H310" s="12" t="inlineStr">
        <is>
          <t>REQUEST TO BE COMPENSATED PROJECT ALLOWANCE-MS. LESEGO CHOMBO</t>
        </is>
      </c>
      <c r="I310" s="19" t="inlineStr">
        <is>
          <t>MM</t>
        </is>
      </c>
      <c r="J310" s="19" t="n"/>
      <c r="K310" s="17" t="n"/>
      <c r="L310" s="20">
        <f>IF(G310&gt;K310,"",NETWORKDAYS(G310,K310,Holidays!$A$2:$A$15))-1</f>
        <v/>
      </c>
      <c r="M310" s="17" t="n"/>
      <c r="N310" s="21">
        <f>IF(K310&gt;M310,"",NETWORKDAYS(K310,M310,Holidays!$A$2:$A$15))-1</f>
        <v/>
      </c>
      <c r="O310" s="19" t="n"/>
      <c r="P310" s="17" t="n"/>
    </row>
    <row r="311" ht="30" customHeight="1">
      <c r="A311" s="19" t="n"/>
      <c r="B311" s="19" t="inlineStr">
        <is>
          <t>MM</t>
        </is>
      </c>
      <c r="C311" s="10" t="inlineStr">
        <is>
          <t>GFM/C/PF 308 310 308 I</t>
        </is>
      </c>
      <c r="D311" s="19" t="inlineStr">
        <is>
          <t>GFM</t>
        </is>
      </c>
      <c r="E311" s="17" t="n">
        <v>45425</v>
      </c>
      <c r="F311" s="18" t="inlineStr">
        <is>
          <t>3083</t>
        </is>
      </c>
      <c r="G311" s="17" t="n">
        <v>45427</v>
      </c>
      <c r="H311" s="12" t="inlineStr">
        <is>
          <t>RECOMMENDATION FOR PAID ACTING APPOINTMENT:MR ONTSHWERE GABAITSE(231100053.3.1)</t>
        </is>
      </c>
      <c r="I311" s="19" t="inlineStr">
        <is>
          <t>MM</t>
        </is>
      </c>
      <c r="J311" s="19" t="inlineStr">
        <is>
          <t>ADHR(9)</t>
        </is>
      </c>
      <c r="K311" s="17" t="n">
        <v>45442</v>
      </c>
      <c r="L311" s="20">
        <f>IF(G311&gt;K311,"",NETWORKDAYS(G311,K311,Holidays!$A$2:$A$15))-1</f>
        <v/>
      </c>
      <c r="M311" s="17" t="n"/>
      <c r="N311" s="21">
        <f>IF(K311&gt;M311,"",NETWORKDAYS(K311,M311,Holidays!$A$2:$A$15))-1</f>
        <v/>
      </c>
      <c r="O311" s="19" t="n"/>
      <c r="P311" s="17" t="n"/>
    </row>
    <row r="312" ht="45" customHeight="1">
      <c r="A312" s="19" t="n"/>
      <c r="B312" s="19" t="inlineStr">
        <is>
          <t>MM</t>
        </is>
      </c>
      <c r="C312" s="10" t="inlineStr">
        <is>
          <t>AGC 3/1/8187 B I(18)</t>
        </is>
      </c>
      <c r="D312" s="19" t="inlineStr">
        <is>
          <t>AGC</t>
        </is>
      </c>
      <c r="E312" s="17" t="n">
        <v>45412</v>
      </c>
      <c r="F312" s="18" t="n"/>
      <c r="G312" s="17" t="n">
        <v>45419</v>
      </c>
      <c r="H312" s="12" t="inlineStr">
        <is>
          <t>T.N.T PARTNERS(PTY)LTD V MINISTRY OF INFRASTRUCTURE HOUSING DEVELOPMENT AND ANOTHER-CASE NO/;CVHB-002978-21</t>
        </is>
      </c>
      <c r="I312" s="19" t="inlineStr">
        <is>
          <t>MM</t>
        </is>
      </c>
      <c r="J312" s="19" t="n"/>
      <c r="K312" s="17" t="n"/>
      <c r="L312" s="20">
        <f>IF(G312&gt;K312,"",NETWORKDAYS(G312,K312,Holidays!$A$2:$A$15))-1</f>
        <v/>
      </c>
      <c r="M312" s="17" t="n"/>
      <c r="N312" s="21">
        <f>IF(K312&gt;M312,"",NETWORKDAYS(K312,M312,Holidays!$A$2:$A$15))-1</f>
        <v/>
      </c>
      <c r="O312" s="19" t="n"/>
      <c r="P312" s="17" t="n"/>
    </row>
    <row r="313" ht="45" customHeight="1">
      <c r="A313" s="19" t="n"/>
      <c r="B313" s="19" t="inlineStr">
        <is>
          <t>MM</t>
        </is>
      </c>
      <c r="C313" s="10" t="inlineStr">
        <is>
          <t>DFM/C/4/598215901 I(169)</t>
        </is>
      </c>
      <c r="D313" s="19" t="inlineStr">
        <is>
          <t>DBWDM</t>
        </is>
      </c>
      <c r="E313" s="17" t="n">
        <v>45432</v>
      </c>
      <c r="F313" s="18" t="n"/>
      <c r="G313" s="17" t="n">
        <v>45434</v>
      </c>
      <c r="H313" s="12" t="inlineStr">
        <is>
          <t>REQUEST TO TRANSFER MR KATLARELO MOLAPISI-PRINCIPAL ENGINEER ON D3 FROM SHAKAWE-DBWDM-TO MAUN -DBWDM</t>
        </is>
      </c>
      <c r="I313" s="19" t="inlineStr">
        <is>
          <t>MM</t>
        </is>
      </c>
      <c r="J313" s="19" t="n"/>
      <c r="K313" s="17" t="n"/>
      <c r="L313" s="20">
        <f>IF(G313&gt;K313,"",NETWORKDAYS(G313,K313,Holidays!$A$2:$A$15))-1</f>
        <v/>
      </c>
      <c r="M313" s="17" t="n"/>
      <c r="N313" s="21">
        <f>IF(K313&gt;M313,"",NETWORKDAYS(K313,M313,Holidays!$A$2:$A$15))-1</f>
        <v/>
      </c>
      <c r="O313" s="19" t="n"/>
      <c r="P313" s="17" t="n"/>
    </row>
    <row r="314" ht="45" customHeight="1">
      <c r="A314" s="19" t="n"/>
      <c r="B314" s="19" t="inlineStr">
        <is>
          <t>MM</t>
        </is>
      </c>
      <c r="C314" s="10" t="inlineStr">
        <is>
          <t>DFM/C/4/9/901813200 I(188)</t>
        </is>
      </c>
      <c r="D314" s="19" t="inlineStr">
        <is>
          <t>DBWDM</t>
        </is>
      </c>
      <c r="E314" s="17" t="n">
        <v>45434</v>
      </c>
      <c r="F314" s="18" t="n"/>
      <c r="G314" s="17" t="n">
        <v>45434</v>
      </c>
      <c r="H314" s="12" t="inlineStr">
        <is>
          <t>ASSUPTION OF DUTY-BOANG OREKENG</t>
        </is>
      </c>
      <c r="I314" s="19" t="inlineStr">
        <is>
          <t>MM</t>
        </is>
      </c>
      <c r="J314" s="19" t="n"/>
      <c r="K314" s="17" t="n"/>
      <c r="L314" s="20">
        <f>IF(G314&gt;K314,"",NETWORKDAYS(G314,K314,Holidays!$A$2:$A$15))-1</f>
        <v/>
      </c>
      <c r="M314" s="17" t="n"/>
      <c r="N314" s="21">
        <f>IF(K314&gt;M314,"",NETWORKDAYS(K314,M314,Holidays!$A$2:$A$15))-1</f>
        <v/>
      </c>
      <c r="O314" s="19" t="n"/>
      <c r="P314" s="17" t="n"/>
    </row>
    <row r="315">
      <c r="A315" s="19" t="n"/>
      <c r="B315" s="19" t="inlineStr">
        <is>
          <t>MM</t>
        </is>
      </c>
      <c r="C315" s="10" t="inlineStr">
        <is>
          <t>N/A</t>
        </is>
      </c>
      <c r="D315" s="19" t="inlineStr">
        <is>
          <t>PPT</t>
        </is>
      </c>
      <c r="E315" s="17" t="n">
        <v>45439</v>
      </c>
      <c r="F315" s="18" t="n"/>
      <c r="G315" s="17" t="n">
        <v>45440</v>
      </c>
      <c r="H315" s="12" t="inlineStr">
        <is>
          <t>PENSION PACKAGE PART PAYMENT</t>
        </is>
      </c>
      <c r="I315" s="19" t="inlineStr">
        <is>
          <t>MM</t>
        </is>
      </c>
      <c r="J315" s="19" t="n"/>
      <c r="K315" s="17" t="n"/>
      <c r="L315" s="20">
        <f>IF(G315&gt;K315,"",NETWORKDAYS(G315,K315,Holidays!$A$2:$A$15))-1</f>
        <v/>
      </c>
      <c r="M315" s="17" t="n"/>
      <c r="N315" s="21">
        <f>IF(K315&gt;M315,"",NETWORKDAYS(K315,M315,Holidays!$A$2:$A$15))-1</f>
        <v/>
      </c>
      <c r="O315" s="19" t="n"/>
      <c r="P315" s="17" t="n"/>
    </row>
    <row r="316" ht="45" customHeight="1">
      <c r="A316" s="19" t="n"/>
      <c r="B316" s="19" t="inlineStr">
        <is>
          <t>MM</t>
        </is>
      </c>
      <c r="C316" s="10" t="inlineStr">
        <is>
          <t>DFM/C/4/9/381/ 517 503 I(5)</t>
        </is>
      </c>
      <c r="D316" s="19" t="inlineStr">
        <is>
          <t>DBWDM</t>
        </is>
      </c>
      <c r="E316" s="17" t="n">
        <v>45432</v>
      </c>
      <c r="F316" s="18" t="n"/>
      <c r="G316" s="17" t="n">
        <v>45434</v>
      </c>
      <c r="H316" s="12" t="inlineStr">
        <is>
          <t>APPLICATION FOR DEPARTMENTAL TRANSFER:MR. MOEMEDI LEFIFI</t>
        </is>
      </c>
      <c r="I316" s="19" t="inlineStr">
        <is>
          <t>MM</t>
        </is>
      </c>
      <c r="J316" s="19" t="n"/>
      <c r="K316" s="17" t="n"/>
      <c r="L316" s="20">
        <f>IF(G316&gt;K316,"",NETWORKDAYS(G316,K316,Holidays!$A$2:$A$15))-1</f>
        <v/>
      </c>
      <c r="M316" s="17" t="n"/>
      <c r="N316" s="21">
        <f>IF(K316&gt;M316,"",NETWORKDAYS(K316,M316,Holidays!$A$2:$A$15))-1</f>
        <v/>
      </c>
      <c r="O316" s="19" t="n"/>
      <c r="P316" s="17" t="n"/>
    </row>
    <row r="317" ht="45" customHeight="1">
      <c r="A317" s="19" t="n"/>
      <c r="B317" s="19" t="inlineStr">
        <is>
          <t>MM</t>
        </is>
      </c>
      <c r="C317" s="10" t="inlineStr">
        <is>
          <t>AGC 3/1/14566 B</t>
        </is>
      </c>
      <c r="D317" s="19" t="inlineStr">
        <is>
          <t>AGC</t>
        </is>
      </c>
      <c r="E317" s="17" t="n">
        <v>45436</v>
      </c>
      <c r="F317" s="18" t="n"/>
      <c r="G317" s="17" t="n">
        <v>45409</v>
      </c>
      <c r="H317" s="12" t="inlineStr">
        <is>
          <t>REQUEST FOR INSTRUCTIONS: HITECON (PTY) LTD V ATTORNEY GENERAL ( MINISTRY OF TRANSPORT AND PUBLIC WORKS) CASE NO. CVHGB-001095-24</t>
        </is>
      </c>
      <c r="I317" s="19" t="inlineStr">
        <is>
          <t>MM</t>
        </is>
      </c>
      <c r="J317" s="19" t="n"/>
      <c r="K317" s="17" t="n"/>
      <c r="L317" s="20">
        <f>IF(G317&gt;K317,"",NETWORKDAYS(G317,K317,Holidays!$A$2:$A$15))-1</f>
        <v/>
      </c>
      <c r="M317" s="17" t="n"/>
      <c r="N317" s="21">
        <f>IF(K317&gt;M317,"",NETWORKDAYS(K317,M317,Holidays!$A$2:$A$15))-1</f>
        <v/>
      </c>
      <c r="O317" s="19" t="n"/>
      <c r="P317" s="17" t="n"/>
    </row>
    <row r="318" ht="30" customHeight="1">
      <c r="A318" s="19" t="n"/>
      <c r="B318" s="19" t="inlineStr">
        <is>
          <t>MM</t>
        </is>
      </c>
      <c r="C318" s="10" t="inlineStr">
        <is>
          <t>AGC 3/1/14781</t>
        </is>
      </c>
      <c r="D318" s="19" t="inlineStr">
        <is>
          <t>AGC</t>
        </is>
      </c>
      <c r="E318" s="17" t="n">
        <v>45436</v>
      </c>
      <c r="F318" s="18" t="n"/>
      <c r="G318" s="17" t="n">
        <v>45435</v>
      </c>
      <c r="H318" s="12" t="inlineStr">
        <is>
          <t>RAYMOND BATSHABANG AND OTHERS V ATTORNEY GENERAL</t>
        </is>
      </c>
      <c r="I318" s="19" t="inlineStr">
        <is>
          <t>MM</t>
        </is>
      </c>
      <c r="J318" s="19" t="n"/>
      <c r="K318" s="17" t="n"/>
      <c r="L318" s="20">
        <f>IF(G318&gt;K318,"",NETWORKDAYS(G318,K318,Holidays!$A$2:$A$15))-1</f>
        <v/>
      </c>
      <c r="M318" s="17" t="n"/>
      <c r="N318" s="21">
        <f>IF(K318&gt;M318,"",NETWORKDAYS(K318,M318,Holidays!$A$2:$A$15))-1</f>
        <v/>
      </c>
      <c r="O318" s="19" t="n"/>
      <c r="P318" s="17" t="n"/>
    </row>
    <row r="319" ht="30" customHeight="1">
      <c r="A319" s="19" t="n"/>
      <c r="B319" s="19" t="inlineStr">
        <is>
          <t>MM</t>
        </is>
      </c>
      <c r="C319" s="10" t="inlineStr">
        <is>
          <t>053 221 592 I</t>
        </is>
      </c>
      <c r="D319" s="19" t="inlineStr">
        <is>
          <t>TDS</t>
        </is>
      </c>
      <c r="E319" s="17" t="n">
        <v>45425</v>
      </c>
      <c r="F319" s="18" t="n"/>
      <c r="G319" s="17" t="n">
        <v>45427</v>
      </c>
      <c r="H319" s="12" t="inlineStr">
        <is>
          <t>ACCEPTANCE OF PROMOTION TO THE POSITION ARCHITECT II D3 SALARY SCALE-MPHOENTLE MATHODI</t>
        </is>
      </c>
      <c r="I319" s="19" t="inlineStr">
        <is>
          <t>MM</t>
        </is>
      </c>
      <c r="J319" s="19" t="inlineStr">
        <is>
          <t>ADHR(64)</t>
        </is>
      </c>
      <c r="K319" s="17" t="n">
        <v>45441</v>
      </c>
      <c r="L319" s="20">
        <f>IF(G319&gt;K319,"",NETWORKDAYS(G319,K319,Holidays!$A$2:$A$15))-1</f>
        <v/>
      </c>
      <c r="M319" s="17" t="n"/>
      <c r="N319" s="21">
        <f>IF(K319&gt;M319,"",NETWORKDAYS(K319,M319,Holidays!$A$2:$A$15))-1</f>
        <v/>
      </c>
      <c r="O319" s="19" t="n"/>
      <c r="P319" s="17" t="n"/>
    </row>
    <row r="320" ht="30" customHeight="1">
      <c r="A320" s="19" t="n"/>
      <c r="B320" s="19" t="inlineStr">
        <is>
          <t>MART</t>
        </is>
      </c>
      <c r="C320" s="10" t="inlineStr">
        <is>
          <t>DFM/C/4/9/045917993</t>
        </is>
      </c>
      <c r="D320" s="19" t="inlineStr">
        <is>
          <t>DBWM</t>
        </is>
      </c>
      <c r="E320" s="17" t="n">
        <v>45439</v>
      </c>
      <c r="F320" s="18" t="inlineStr">
        <is>
          <t>045917993</t>
        </is>
      </c>
      <c r="G320" s="17" t="n">
        <v>45441</v>
      </c>
      <c r="H320" s="12" t="inlineStr">
        <is>
          <t>ACCEPTANCE OF PROMOTIO BABOLOKI KALANKE</t>
        </is>
      </c>
      <c r="I320" s="19" t="inlineStr">
        <is>
          <t>MARTIN</t>
        </is>
      </c>
      <c r="J320" s="19" t="inlineStr">
        <is>
          <t>ADHR</t>
        </is>
      </c>
      <c r="K320" s="17" t="n">
        <v>45441</v>
      </c>
      <c r="L320" s="20">
        <f>IF(G320&gt;K320,"",NETWORKDAYS(G320,K320,Holidays!$A$2:$A$15))-1</f>
        <v/>
      </c>
      <c r="M320" s="17" t="n"/>
      <c r="N320" s="21">
        <f>IF(K320&gt;M320,"",NETWORKDAYS(K320,M320,Holidays!$A$2:$A$15))-1</f>
        <v/>
      </c>
      <c r="O320" s="19" t="inlineStr">
        <is>
          <t>PENDING</t>
        </is>
      </c>
      <c r="P320" s="17" t="n"/>
    </row>
    <row r="321" ht="45" customHeight="1">
      <c r="A321" s="19" t="n"/>
      <c r="B321" s="19" t="inlineStr">
        <is>
          <t>MART</t>
        </is>
      </c>
      <c r="C321" s="10" t="inlineStr">
        <is>
          <t>DFM/C/4/9/893913008 1(179)</t>
        </is>
      </c>
      <c r="D321" s="19" t="inlineStr">
        <is>
          <t>DBWM</t>
        </is>
      </c>
      <c r="E321" s="17" t="n">
        <v>45439</v>
      </c>
      <c r="F321" s="18" t="inlineStr">
        <is>
          <t>893913008</t>
        </is>
      </c>
      <c r="G321" s="17" t="n">
        <v>45441</v>
      </c>
      <c r="H321" s="12" t="inlineStr">
        <is>
          <t>RECOMMENDATION FOR TERMINATION OF PAID ACTING APPOINTMENT AMOGELANG SELEKA</t>
        </is>
      </c>
      <c r="I321" s="19" t="inlineStr">
        <is>
          <t>MARTIN</t>
        </is>
      </c>
      <c r="J321" s="19" t="inlineStr">
        <is>
          <t>ADHR</t>
        </is>
      </c>
      <c r="K321" s="17" t="n">
        <v>45441</v>
      </c>
      <c r="L321" s="20">
        <f>IF(G321&gt;K321,"",NETWORKDAYS(G321,K321,Holidays!$A$2:$A$15))-1</f>
        <v/>
      </c>
      <c r="M321" s="17" t="n"/>
      <c r="N321" s="21">
        <f>IF(K321&gt;M321,"",NETWORKDAYS(K321,M321,Holidays!$A$2:$A$15))-1</f>
        <v/>
      </c>
      <c r="O321" s="19" t="inlineStr">
        <is>
          <t>PENDING</t>
        </is>
      </c>
      <c r="P321" s="17" t="n"/>
    </row>
    <row r="322" ht="45" customHeight="1">
      <c r="A322" s="19" t="n"/>
      <c r="B322" s="19" t="inlineStr">
        <is>
          <t>MM</t>
        </is>
      </c>
      <c r="C322" s="10" t="inlineStr">
        <is>
          <t>DID C/4/9/053221592 II(48)</t>
        </is>
      </c>
      <c r="D322" s="19" t="inlineStr">
        <is>
          <t>DBWDM</t>
        </is>
      </c>
      <c r="E322" s="17" t="n">
        <v>45426</v>
      </c>
      <c r="F322" s="18" t="n">
        <v>632</v>
      </c>
      <c r="G322" s="17" t="n">
        <v>45427</v>
      </c>
      <c r="H322" s="12" t="inlineStr">
        <is>
          <t>ACCEPTANCE OF TRANSFER ON PROMOTION -MS MPHOETLE MATHODI</t>
        </is>
      </c>
      <c r="I322" s="19" t="inlineStr">
        <is>
          <t>MM</t>
        </is>
      </c>
      <c r="J322" s="19" t="inlineStr">
        <is>
          <t>ADHR(</t>
        </is>
      </c>
      <c r="K322" s="17" t="n">
        <v>45441</v>
      </c>
      <c r="L322" s="20">
        <f>IF(G322&gt;K322,"",NETWORKDAYS(G322,K322,Holidays!$A$2:$A$15))-1</f>
        <v/>
      </c>
      <c r="M322" s="17" t="n"/>
      <c r="N322" s="21">
        <f>IF(K322&gt;M322,"",NETWORKDAYS(K322,M322,Holidays!$A$2:$A$15))-1</f>
        <v/>
      </c>
      <c r="O322" s="19" t="inlineStr">
        <is>
          <t>PENDING</t>
        </is>
      </c>
      <c r="P322" s="17" t="n"/>
    </row>
    <row r="323" ht="45" customHeight="1">
      <c r="A323" s="19" t="n"/>
      <c r="B323" s="19" t="inlineStr">
        <is>
          <t>MM</t>
        </is>
      </c>
      <c r="C323" s="10" t="inlineStr">
        <is>
          <t>DID/C/4/9/053221592 II(49)</t>
        </is>
      </c>
      <c r="D323" s="19" t="inlineStr">
        <is>
          <t>DBWDM</t>
        </is>
      </c>
      <c r="E323" s="17" t="n">
        <v>45427</v>
      </c>
      <c r="F323" s="18" t="n">
        <v>632</v>
      </c>
      <c r="G323" s="17" t="n">
        <v>45429</v>
      </c>
      <c r="H323" s="12" t="inlineStr">
        <is>
          <t>RECOMMENDATION FOR EXTENTION FOR PAID ACTING APPOINTMENT- MS MPHOENTLE MATHODI</t>
        </is>
      </c>
      <c r="I323" s="19" t="inlineStr">
        <is>
          <t>MM</t>
        </is>
      </c>
      <c r="J323" s="19" t="inlineStr">
        <is>
          <t>ADHR</t>
        </is>
      </c>
      <c r="K323" s="17" t="n">
        <v>45442</v>
      </c>
      <c r="L323" s="20">
        <f>IF(G323&gt;K323,"",NETWORKDAYS(G323,K323,Holidays!$A$2:$A$15))-1</f>
        <v/>
      </c>
      <c r="M323" s="17" t="n"/>
      <c r="N323" s="21">
        <f>IF(K323&gt;M323,"",NETWORKDAYS(K323,M323,Holidays!$A$2:$A$15))-1</f>
        <v/>
      </c>
      <c r="O323" s="19" t="n"/>
      <c r="P323" s="17" t="n"/>
    </row>
    <row r="324" ht="45" customHeight="1">
      <c r="A324" s="19" t="n"/>
      <c r="B324" s="19" t="inlineStr">
        <is>
          <t>MART</t>
        </is>
      </c>
      <c r="C324" s="10" t="inlineStr">
        <is>
          <t>DFM/C/4/9/774911513 1(22)</t>
        </is>
      </c>
      <c r="D324" s="19" t="inlineStr">
        <is>
          <t>DBWM</t>
        </is>
      </c>
      <c r="E324" s="17" t="n">
        <v>45439</v>
      </c>
      <c r="F324" s="18" t="inlineStr">
        <is>
          <t>774911513</t>
        </is>
      </c>
      <c r="G324" s="17" t="n">
        <v>45441</v>
      </c>
      <c r="H324" s="12" t="inlineStr">
        <is>
          <t>REQUEST FOR DEPARTMENTAL TRANSFER</t>
        </is>
      </c>
      <c r="I324" s="19" t="inlineStr">
        <is>
          <t>MARTIN</t>
        </is>
      </c>
      <c r="J324" s="19" t="inlineStr">
        <is>
          <t>ADHR</t>
        </is>
      </c>
      <c r="K324" s="17" t="n">
        <v>45441</v>
      </c>
      <c r="L324" s="20">
        <f>IF(G324&gt;K324,"",NETWORKDAYS(G324,K324,Holidays!$A$2:$A$15))-1</f>
        <v/>
      </c>
      <c r="M324" s="17" t="n"/>
      <c r="N324" s="21">
        <f>IF(K324&gt;M324,"",NETWORKDAYS(K324,M324,Holidays!$A$2:$A$15))-1</f>
        <v/>
      </c>
      <c r="O324" s="19" t="inlineStr">
        <is>
          <t>PENDING</t>
        </is>
      </c>
      <c r="P324" s="17" t="n"/>
    </row>
    <row r="325" ht="30" customHeight="1">
      <c r="A325" s="19" t="n"/>
      <c r="B325" s="19" t="inlineStr">
        <is>
          <t>MART</t>
        </is>
      </c>
      <c r="C325" s="10" t="inlineStr">
        <is>
          <t>TRS</t>
        </is>
      </c>
      <c r="D325" s="19" t="inlineStr">
        <is>
          <t>DPSM</t>
        </is>
      </c>
      <c r="E325" s="17" t="n">
        <v>45440</v>
      </c>
      <c r="F325" s="18" t="n">
        <v>957820500</v>
      </c>
      <c r="G325" s="17" t="n">
        <v>45441</v>
      </c>
      <c r="H325" s="12" t="inlineStr">
        <is>
          <t>REDUEST TO PURCHASE BHC POOL HOUSE NO.2748, BOTOKA-LOBATSE-MR LEEPO V MOTSEWAPULA</t>
        </is>
      </c>
      <c r="I325" s="19" t="inlineStr">
        <is>
          <t>MM</t>
        </is>
      </c>
      <c r="J325" s="19" t="inlineStr">
        <is>
          <t>ADHR</t>
        </is>
      </c>
      <c r="K325" s="17" t="n">
        <v>45441</v>
      </c>
      <c r="L325" s="20">
        <f>IF(G325&gt;K325,"",NETWORKDAYS(G325,K325,Holidays!$A$2:$A$15))-1</f>
        <v/>
      </c>
      <c r="M325" s="17" t="n"/>
      <c r="N325" s="21">
        <f>IF(K325&gt;M325,"",NETWORKDAYS(K325,M325,Holidays!$A$2:$A$15))-1</f>
        <v/>
      </c>
      <c r="O325" s="19" t="inlineStr">
        <is>
          <t>PENDING</t>
        </is>
      </c>
      <c r="P325" s="17" t="n"/>
    </row>
    <row r="326" ht="30" customHeight="1">
      <c r="A326" s="19" t="n"/>
      <c r="B326" s="19" t="inlineStr">
        <is>
          <t>TM</t>
        </is>
      </c>
      <c r="C326" s="10" t="inlineStr">
        <is>
          <t>DRTS 1/1/1 I(17)</t>
        </is>
      </c>
      <c r="D326" s="19" t="inlineStr">
        <is>
          <t>DRTS</t>
        </is>
      </c>
      <c r="E326" s="17" t="n">
        <v>45439</v>
      </c>
      <c r="F326" s="18" t="inlineStr">
        <is>
          <t>508919113</t>
        </is>
      </c>
      <c r="G326" s="17" t="n">
        <v>45441</v>
      </c>
      <c r="H326" s="12" t="inlineStr">
        <is>
          <t>DEATH ANNOUNCEMENT -MR. BADIBEDI "ICE"ABIDILE</t>
        </is>
      </c>
      <c r="I326" s="19" t="inlineStr">
        <is>
          <t>TM</t>
        </is>
      </c>
      <c r="J326" s="19" t="inlineStr">
        <is>
          <t>MHRM(10)</t>
        </is>
      </c>
      <c r="K326" s="17" t="n">
        <v>45441</v>
      </c>
      <c r="L326" s="20">
        <f>IF(G326&gt;K326,"",NETWORKDAYS(G326,K326,Holidays!$A$2:$A$15))-1</f>
        <v/>
      </c>
      <c r="M326" s="17" t="n"/>
      <c r="N326" s="21">
        <f>IF(K326&gt;M326,"",NETWORKDAYS(K326,M326,Holidays!$A$2:$A$15))-1</f>
        <v/>
      </c>
      <c r="O326" s="19" t="inlineStr">
        <is>
          <t>PENDING</t>
        </is>
      </c>
      <c r="P326" s="17" t="n"/>
    </row>
    <row r="327" ht="30" customHeight="1">
      <c r="A327" s="19" t="n"/>
      <c r="B327" s="19" t="inlineStr">
        <is>
          <t>TM</t>
        </is>
      </c>
      <c r="C327" s="10" t="inlineStr">
        <is>
          <t>DFM/C/4/9/993212317</t>
        </is>
      </c>
      <c r="D327" s="19" t="inlineStr">
        <is>
          <t>A.AGNES</t>
        </is>
      </c>
      <c r="E327" s="17" t="n">
        <v>45441</v>
      </c>
      <c r="F327" s="18" t="inlineStr">
        <is>
          <t>8229</t>
        </is>
      </c>
      <c r="G327" s="17" t="n">
        <v>45441</v>
      </c>
      <c r="H327" s="12" t="inlineStr">
        <is>
          <t>REQUEST TO COLLECT DATA FOR DISSERTATION-MSC IN STRATEGIC MANAGEMENT</t>
        </is>
      </c>
      <c r="I327" s="19" t="inlineStr">
        <is>
          <t>TM</t>
        </is>
      </c>
      <c r="J327" s="19" t="inlineStr">
        <is>
          <t>SM-CS(102)</t>
        </is>
      </c>
      <c r="K327" s="17" t="n">
        <v>45441</v>
      </c>
      <c r="L327" s="20">
        <f>IF(G327&gt;K327,"",NETWORKDAYS(G327,K327,Holidays!$A$2:$A$15))-1</f>
        <v/>
      </c>
      <c r="M327" s="17" t="n"/>
      <c r="N327" s="21">
        <f>IF(K327&gt;M327,"",NETWORKDAYS(K327,M327,Holidays!$A$2:$A$15))-1</f>
        <v/>
      </c>
      <c r="O327" s="19" t="inlineStr">
        <is>
          <t>PENDING</t>
        </is>
      </c>
      <c r="P327" s="17" t="n"/>
    </row>
    <row r="328" ht="30" customHeight="1">
      <c r="A328" s="19" t="n"/>
      <c r="B328" s="19" t="inlineStr">
        <is>
          <t>MART</t>
        </is>
      </c>
      <c r="C328" s="10" t="inlineStr">
        <is>
          <t>DFM/C/4/9/516320000</t>
        </is>
      </c>
      <c r="D328" s="19" t="inlineStr">
        <is>
          <t>DBWM</t>
        </is>
      </c>
      <c r="E328" s="17" t="n">
        <v>45439</v>
      </c>
      <c r="F328" s="18" t="inlineStr">
        <is>
          <t>516320000</t>
        </is>
      </c>
      <c r="G328" s="17" t="n">
        <v>45441</v>
      </c>
      <c r="H328" s="12" t="inlineStr">
        <is>
          <t>UPDATE-HILDAH NTHAGA AND 136OTHERS V THE DIRECTOR OF PUBLIC SERVICE MANAGEMENT</t>
        </is>
      </c>
      <c r="I328" s="19" t="inlineStr">
        <is>
          <t>MARTIN</t>
        </is>
      </c>
      <c r="J328" s="19" t="inlineStr">
        <is>
          <t>DMHRM</t>
        </is>
      </c>
      <c r="K328" s="17" t="n">
        <v>45441</v>
      </c>
      <c r="L328" s="20">
        <f>IF(G328&gt;K328,"",NETWORKDAYS(G328,K328,Holidays!$A$2:$A$15))-1</f>
        <v/>
      </c>
      <c r="M328" s="17" t="n"/>
      <c r="N328" s="21">
        <f>IF(K328&gt;M328,"",NETWORKDAYS(K328,M328,Holidays!$A$2:$A$15))-1</f>
        <v/>
      </c>
      <c r="O328" s="19" t="inlineStr">
        <is>
          <t>PENDING</t>
        </is>
      </c>
      <c r="P328" s="17" t="n"/>
    </row>
    <row r="329" ht="30" customHeight="1">
      <c r="A329" s="19" t="n"/>
      <c r="B329" s="19" t="inlineStr">
        <is>
          <t>MM</t>
        </is>
      </c>
      <c r="C329" s="10" t="inlineStr">
        <is>
          <t>PNPCP-0335-19(23)</t>
        </is>
      </c>
      <c r="D329" s="19" t="inlineStr">
        <is>
          <t>BW</t>
        </is>
      </c>
      <c r="E329" s="17" t="n">
        <v>45441</v>
      </c>
      <c r="F329" s="18" t="n"/>
      <c r="G329" s="17" t="n">
        <v>45441</v>
      </c>
      <c r="H329" s="12" t="inlineStr">
        <is>
          <t>REQUEST FOR INTERVATION IN THE FRANSCISTOWN-MATSILOJE ROAD DISPUTE</t>
        </is>
      </c>
      <c r="I329" s="19" t="inlineStr">
        <is>
          <t>MM</t>
        </is>
      </c>
      <c r="J329" s="19" t="n"/>
      <c r="K329" s="17" t="n"/>
      <c r="L329" s="20">
        <f>IF(G329&gt;K329,"",NETWORKDAYS(G329,K329,Holidays!$A$2:$A$15))-1</f>
        <v/>
      </c>
      <c r="M329" s="17" t="n"/>
      <c r="N329" s="21">
        <f>IF(K329&gt;M329,"",NETWORKDAYS(K329,M329,Holidays!$A$2:$A$15))-1</f>
        <v/>
      </c>
      <c r="O329" s="19" t="n"/>
      <c r="P329" s="17" t="n"/>
    </row>
    <row r="330" ht="45" customHeight="1">
      <c r="A330" s="19" t="n"/>
      <c r="B330" s="19" t="inlineStr">
        <is>
          <t>MM</t>
        </is>
      </c>
      <c r="C330" s="10" t="inlineStr">
        <is>
          <t>AGC 9/1/39 II(80)</t>
        </is>
      </c>
      <c r="D330" s="19" t="inlineStr">
        <is>
          <t>AGC</t>
        </is>
      </c>
      <c r="E330" s="17" t="n">
        <v>45441</v>
      </c>
      <c r="F330" s="18" t="n"/>
      <c r="G330" s="17" t="n">
        <v>45441</v>
      </c>
      <c r="H330" s="12" t="inlineStr">
        <is>
          <t>REQUEST FOR GRANT OF WAY/ROAD OF NECESSITY IN ACCORDANCE WITH SECTION 4, PUBLIC ROADS ACT CAP.69:04</t>
        </is>
      </c>
      <c r="I330" s="19" t="inlineStr">
        <is>
          <t>MM</t>
        </is>
      </c>
      <c r="J330" s="19" t="n"/>
      <c r="K330" s="17" t="n"/>
      <c r="L330" s="20">
        <f>IF(G330&gt;K330,"",NETWORKDAYS(G330,K330,Holidays!$A$2:$A$15))-1</f>
        <v/>
      </c>
      <c r="M330" s="17" t="n"/>
      <c r="N330" s="21">
        <f>IF(K330&gt;M330,"",NETWORKDAYS(K330,M330,Holidays!$A$2:$A$15))-1</f>
        <v/>
      </c>
      <c r="O330" s="19" t="n"/>
      <c r="P330" s="17" t="n"/>
    </row>
    <row r="331" ht="30" customHeight="1">
      <c r="A331" s="19" t="n"/>
      <c r="B331" s="19" t="inlineStr">
        <is>
          <t>MM</t>
        </is>
      </c>
      <c r="C331" s="10" t="inlineStr">
        <is>
          <t>AGC 9/1/231 IX(17)</t>
        </is>
      </c>
      <c r="D331" s="19" t="inlineStr">
        <is>
          <t>AGC</t>
        </is>
      </c>
      <c r="E331" s="17" t="n">
        <v>45441</v>
      </c>
      <c r="F331" s="18" t="n"/>
      <c r="G331" s="17" t="n">
        <v>41788</v>
      </c>
      <c r="H331" s="12" t="inlineStr">
        <is>
          <t>REQUEST FOR APPOINTMENT AND GAZETTEMENT OF DRIVER EXAMINERS</t>
        </is>
      </c>
      <c r="I331" s="19" t="inlineStr">
        <is>
          <t>MM</t>
        </is>
      </c>
      <c r="J331" s="19" t="n"/>
      <c r="K331" s="17" t="n"/>
      <c r="L331" s="20">
        <f>IF(G331&gt;K331,"",NETWORKDAYS(G331,K331,Holidays!$A$2:$A$15))-1</f>
        <v/>
      </c>
      <c r="M331" s="17" t="n"/>
      <c r="N331" s="21">
        <f>IF(K331&gt;M331,"",NETWORKDAYS(K331,M331,Holidays!$A$2:$A$15))-1</f>
        <v/>
      </c>
      <c r="O331" s="19" t="n"/>
      <c r="P331" s="17" t="n"/>
    </row>
    <row r="332" ht="45" customHeight="1">
      <c r="A332" s="19" t="n"/>
      <c r="B332" s="19" t="inlineStr">
        <is>
          <t>MM</t>
        </is>
      </c>
      <c r="C332" s="10" t="inlineStr">
        <is>
          <t>AGC 3/1/14616 B I</t>
        </is>
      </c>
      <c r="D332" s="19" t="inlineStr">
        <is>
          <t>AGC</t>
        </is>
      </c>
      <c r="E332" s="17" t="n">
        <v>45440</v>
      </c>
      <c r="F332" s="18" t="n"/>
      <c r="G332" s="17" t="n">
        <v>45441</v>
      </c>
      <c r="H332" s="12" t="inlineStr">
        <is>
          <t>MOIRA(PTY) LTD VS ATTORTENY GENERAL</t>
        </is>
      </c>
      <c r="I332" s="19" t="inlineStr">
        <is>
          <t>MM</t>
        </is>
      </c>
      <c r="J332" s="19" t="n"/>
      <c r="K332" s="17" t="n"/>
      <c r="L332" s="20">
        <f>IF(G332&gt;K332,"",NETWORKDAYS(G332,K332,Holidays!$A$2:$A$15))-1</f>
        <v/>
      </c>
      <c r="M332" s="17" t="n"/>
      <c r="N332" s="21">
        <f>IF(K332&gt;M332,"",NETWORKDAYS(K332,M332,Holidays!$A$2:$A$15))-1</f>
        <v/>
      </c>
      <c r="O332" s="19" t="n"/>
      <c r="P332" s="17" t="n"/>
    </row>
    <row r="333" ht="30" customHeight="1">
      <c r="A333" s="19" t="n"/>
      <c r="B333" s="19" t="inlineStr">
        <is>
          <t>MM</t>
        </is>
      </c>
      <c r="C333" s="10" t="inlineStr">
        <is>
          <t>DP 19/72 X(55)</t>
        </is>
      </c>
      <c r="D333" s="19" t="inlineStr">
        <is>
          <t>DPSM</t>
        </is>
      </c>
      <c r="E333" s="17" t="n">
        <v>45440</v>
      </c>
      <c r="F333" s="18" t="n"/>
      <c r="G333" s="17" t="n">
        <v>45441</v>
      </c>
      <c r="H333" s="12" t="inlineStr">
        <is>
          <t>REQUEST TO PURCHASE BHC POOL HOUSE NO. 2812, MAOKANENG-LOBATSE:GAOKGAKALA TSIE</t>
        </is>
      </c>
      <c r="I333" s="19" t="inlineStr">
        <is>
          <t>MM</t>
        </is>
      </c>
      <c r="J333" s="19" t="n"/>
      <c r="K333" s="17" t="n"/>
      <c r="L333" s="20">
        <f>IF(G333&gt;K333,"",NETWORKDAYS(G333,K333,Holidays!$A$2:$A$15))-1</f>
        <v/>
      </c>
      <c r="M333" s="17" t="n"/>
      <c r="N333" s="21">
        <f>IF(K333&gt;M333,"",NETWORKDAYS(K333,M333,Holidays!$A$2:$A$15))-1</f>
        <v/>
      </c>
      <c r="O333" s="19" t="n"/>
      <c r="P333" s="17" t="n"/>
    </row>
    <row r="334" ht="30" customHeight="1">
      <c r="A334" s="19" t="n"/>
      <c r="B334" s="19" t="inlineStr">
        <is>
          <t>MM</t>
        </is>
      </c>
      <c r="C334" s="10" t="inlineStr">
        <is>
          <t>DFM/C/4/9/531812929 I</t>
        </is>
      </c>
      <c r="D334" s="19" t="inlineStr">
        <is>
          <t>DBWDM</t>
        </is>
      </c>
      <c r="E334" s="17" t="n">
        <v>45406</v>
      </c>
      <c r="F334" s="18" t="n"/>
      <c r="G334" s="17" t="n">
        <v>45429</v>
      </c>
      <c r="H334" s="12" t="inlineStr">
        <is>
          <t>RECOMMENDATION FOR PAID ACTING APPOINTMENT-MR FRANSIS NQOBISITHA DLAMINI</t>
        </is>
      </c>
      <c r="I334" s="19" t="inlineStr">
        <is>
          <t>MM</t>
        </is>
      </c>
      <c r="J334" s="19" t="n"/>
      <c r="K334" s="17" t="n"/>
      <c r="L334" s="20">
        <f>IF(G334&gt;K334,"",NETWORKDAYS(G334,K334,Holidays!$A$2:$A$15))-1</f>
        <v/>
      </c>
      <c r="M334" s="17" t="n"/>
      <c r="N334" s="21">
        <f>IF(K334&gt;M334,"",NETWORKDAYS(K334,M334,Holidays!$A$2:$A$15))-1</f>
        <v/>
      </c>
      <c r="O334" s="19" t="n"/>
      <c r="P334" s="17" t="n"/>
    </row>
    <row r="335" ht="30" customHeight="1">
      <c r="A335" s="19" t="n"/>
      <c r="B335" s="19" t="inlineStr">
        <is>
          <t>MM</t>
        </is>
      </c>
      <c r="C335" s="10" t="inlineStr">
        <is>
          <t>CRD 790 813 409 I(44)</t>
        </is>
      </c>
      <c r="D335" s="19" t="inlineStr">
        <is>
          <t>RIDM</t>
        </is>
      </c>
      <c r="E335" s="17" t="n">
        <v>45433</v>
      </c>
      <c r="F335" s="18" t="inlineStr">
        <is>
          <t>790813409</t>
        </is>
      </c>
      <c r="G335" s="17" t="n">
        <v>45434</v>
      </c>
      <c r="H335" s="12" t="inlineStr">
        <is>
          <t>ACCPTANCE OF TRANSFER ON PROMOTION-MR. DIMPHO PITSONYANE</t>
        </is>
      </c>
      <c r="I335" s="19" t="inlineStr">
        <is>
          <t>MM</t>
        </is>
      </c>
      <c r="J335" s="19" t="inlineStr">
        <is>
          <t>AD(12)</t>
        </is>
      </c>
      <c r="K335" s="17" t="n"/>
      <c r="L335" s="20">
        <f>IF(G335&gt;K335,"",J333NETWORKDAYS(G335,K335,Holidays!$A$2:$A$15))-1</f>
        <v/>
      </c>
      <c r="M335" s="17" t="n"/>
      <c r="N335" s="21">
        <f>IF(K335&gt;M335,"",NETWORKDAYS(K335,M335,Holidays!$A$2:$A$15))-1</f>
        <v/>
      </c>
      <c r="O335" s="19" t="n"/>
      <c r="P335" s="17" t="n"/>
    </row>
    <row r="336" ht="30" customHeight="1">
      <c r="A336" s="19" t="n"/>
      <c r="B336" s="19" t="inlineStr">
        <is>
          <t>MM</t>
        </is>
      </c>
      <c r="C336" s="10" t="inlineStr">
        <is>
          <t>CRD 605 816 600</t>
        </is>
      </c>
      <c r="D336" s="19" t="inlineStr">
        <is>
          <t>RIDM</t>
        </is>
      </c>
      <c r="E336" s="17" t="n">
        <v>45435</v>
      </c>
      <c r="F336" s="18" t="n"/>
      <c r="G336" s="17" t="n">
        <v>45435</v>
      </c>
      <c r="H336" s="12" t="inlineStr">
        <is>
          <t>GOVERNMENT VEHICLE ACCIDENT-BX 14 1551 MR CHARLES MOTSWAKADIKGWA</t>
        </is>
      </c>
      <c r="I336" s="19" t="inlineStr">
        <is>
          <t>MM</t>
        </is>
      </c>
      <c r="J336" s="19" t="n"/>
      <c r="K336" s="17" t="n"/>
      <c r="L336" s="20">
        <f>IF(G336&gt;K336,"",NETWORKDAYS(G336,K336,Holidays!$A$2:$A$15))-1</f>
        <v/>
      </c>
      <c r="M336" s="17" t="n"/>
      <c r="N336" s="21">
        <f>IF(K336&gt;M336,"",NETWORKDAYS(K336,M336,Holidays!$A$2:$A$15))-1</f>
        <v/>
      </c>
      <c r="O336" s="19" t="n"/>
      <c r="P336" s="17" t="n"/>
    </row>
    <row r="337" ht="30" customHeight="1">
      <c r="A337" s="19" t="n"/>
      <c r="B337" s="19" t="inlineStr">
        <is>
          <t>MM</t>
        </is>
      </c>
      <c r="C337" s="10" t="inlineStr">
        <is>
          <t>CRD 312 011419 II(62)</t>
        </is>
      </c>
      <c r="D337" s="19" t="inlineStr">
        <is>
          <t>RIDM</t>
        </is>
      </c>
      <c r="E337" s="17" t="n">
        <v>45433</v>
      </c>
      <c r="F337" s="18" t="n"/>
      <c r="G337" s="17" t="n">
        <v>45434</v>
      </c>
      <c r="H337" s="12" t="inlineStr">
        <is>
          <t>ACCEPTANCE OF PROMOTION-KEBAKAMANG NTIMANG</t>
        </is>
      </c>
      <c r="I337" s="19" t="inlineStr">
        <is>
          <t>MM</t>
        </is>
      </c>
      <c r="J337" s="19" t="n"/>
      <c r="K337" s="17" t="n"/>
      <c r="L337" s="20">
        <f>IF(G337&gt;K337,"",NETWORKDAYS(G337,K337,Holidays!$A$2:$A$15))-1</f>
        <v/>
      </c>
      <c r="M337" s="17" t="n"/>
      <c r="N337" s="21">
        <f>IF(K337&gt;M337,"",NETWORKDAYS(K337,M337,Holidays!$A$2:$A$15))-1</f>
        <v/>
      </c>
      <c r="O337" s="19" t="n"/>
      <c r="P337" s="17" t="n"/>
    </row>
    <row r="338" ht="30" customHeight="1">
      <c r="A338" s="19" t="n"/>
      <c r="B338" s="19" t="inlineStr">
        <is>
          <t>MM</t>
        </is>
      </c>
      <c r="C338" s="10" t="inlineStr">
        <is>
          <t>MYSC 10/6/2</t>
        </is>
      </c>
      <c r="D338" s="19" t="inlineStr">
        <is>
          <t>MYSC</t>
        </is>
      </c>
      <c r="E338" s="17" t="n">
        <v>45433</v>
      </c>
      <c r="F338" s="18" t="n"/>
      <c r="G338" s="17" t="n">
        <v>45426</v>
      </c>
      <c r="H338" s="12" t="inlineStr">
        <is>
          <t>PROJECT:FRANCISTOWN STADIUM ROOF(DM#3 PROJECT 1-PROPOSED DESIGN REVIEW</t>
        </is>
      </c>
      <c r="I338" s="19" t="inlineStr">
        <is>
          <t>MM</t>
        </is>
      </c>
      <c r="J338" s="19" t="n"/>
      <c r="K338" s="17" t="n"/>
      <c r="L338" s="20">
        <f>IF(G338&gt;K338,"",NETWORKDAYS(G338,K338,Holidays!$A$2:$A$15))-1</f>
        <v/>
      </c>
      <c r="M338" s="17" t="n"/>
      <c r="N338" s="21">
        <f>IF(K338&gt;M338,"",NETWORKDAYS(K338,M338,Holidays!$A$2:$A$15))-1</f>
        <v/>
      </c>
      <c r="O338" s="19" t="n"/>
      <c r="P338" s="17" t="n"/>
    </row>
    <row r="339" ht="45" customHeight="1">
      <c r="A339" s="19" t="n"/>
      <c r="B339" s="19" t="inlineStr">
        <is>
          <t>MM</t>
        </is>
      </c>
      <c r="C339" s="10" t="inlineStr">
        <is>
          <t>OMB 6/2/1/22/10327(32)</t>
        </is>
      </c>
      <c r="D339" s="19" t="inlineStr">
        <is>
          <t>OO</t>
        </is>
      </c>
      <c r="E339" s="17" t="n">
        <v>45434</v>
      </c>
      <c r="F339" s="18" t="n"/>
      <c r="G339" s="17" t="n">
        <v>45436</v>
      </c>
      <c r="H339" s="12" t="inlineStr">
        <is>
          <t>COMPLAINT BY MOHEMEDI MASELE</t>
        </is>
      </c>
      <c r="I339" s="19" t="inlineStr">
        <is>
          <t>MM</t>
        </is>
      </c>
      <c r="J339" s="19" t="n"/>
      <c r="K339" s="17" t="n"/>
      <c r="L339" s="20">
        <f>IF(G339&gt;K339,"",NETWORKDAYS(G339,K339,Holidays!$A$2:$A$15))-1</f>
        <v/>
      </c>
      <c r="M339" s="17" t="n"/>
      <c r="N339" s="21">
        <f>IF(K339&gt;M339,"",NETWORKDAYS(K339,M339,Holidays!$A$2:$A$15))-1</f>
        <v/>
      </c>
      <c r="O339" s="19" t="n"/>
      <c r="P339" s="17" t="n"/>
    </row>
    <row r="340" ht="45" customHeight="1">
      <c r="A340" s="19" t="n"/>
      <c r="B340" s="19" t="inlineStr">
        <is>
          <t>TM</t>
        </is>
      </c>
      <c r="C340" s="10" t="inlineStr">
        <is>
          <t>OMB-TS-MA 00035-2023 I(14)</t>
        </is>
      </c>
      <c r="D340" s="19" t="inlineStr">
        <is>
          <t>OMB</t>
        </is>
      </c>
      <c r="E340" s="17" t="n">
        <v>45435</v>
      </c>
      <c r="F340" s="18" t="inlineStr">
        <is>
          <t>816719504</t>
        </is>
      </c>
      <c r="G340" s="17" t="n">
        <v>45441</v>
      </c>
      <c r="H340" s="12" t="inlineStr">
        <is>
          <t>COMPLAINT BY TLALAMOJE KEKGETHILE</t>
        </is>
      </c>
      <c r="I340" s="19" t="inlineStr">
        <is>
          <t>TM</t>
        </is>
      </c>
      <c r="J340" s="19" t="inlineStr">
        <is>
          <t>DMIRT(41)</t>
        </is>
      </c>
      <c r="K340" s="17" t="n">
        <v>45441</v>
      </c>
      <c r="L340" s="20">
        <f>IF(G340&gt;K340,"",NETWORKDAYS(G340,K340,Holidays!$A$2:$A$15))-1</f>
        <v/>
      </c>
      <c r="M340" s="17" t="n"/>
      <c r="N340" s="21">
        <f>IF(K340&gt;M340,"",NETWORKDAYS(K340,M340,Holidays!$A$2:$A$15))-1</f>
        <v/>
      </c>
      <c r="O340" s="19" t="inlineStr">
        <is>
          <t>PENDING</t>
        </is>
      </c>
      <c r="P340" s="17" t="n"/>
    </row>
    <row r="341" ht="45" customHeight="1">
      <c r="A341" s="19" t="n"/>
      <c r="B341" s="19" t="inlineStr">
        <is>
          <t>MART</t>
        </is>
      </c>
      <c r="C341" s="10" t="inlineStr">
        <is>
          <t>DPIP/C/4/9/392215002 1(33)</t>
        </is>
      </c>
      <c r="D341" s="19" t="inlineStr">
        <is>
          <t>DPIP</t>
        </is>
      </c>
      <c r="E341" s="17" t="n">
        <v>45441</v>
      </c>
      <c r="F341" s="18" t="inlineStr">
        <is>
          <t>392215002</t>
        </is>
      </c>
      <c r="G341" s="17" t="n">
        <v>45441</v>
      </c>
      <c r="H341" s="12" t="inlineStr">
        <is>
          <t>RECOMMENDATION FOR EXTENSION OF PAID ACTING APPOINTMENT MR BERNARD CHEPETE</t>
        </is>
      </c>
      <c r="I341" s="19" t="inlineStr">
        <is>
          <t>MARTIN</t>
        </is>
      </c>
      <c r="J341" s="19" t="inlineStr">
        <is>
          <t>ADHR</t>
        </is>
      </c>
      <c r="K341" s="17" t="n">
        <v>45441</v>
      </c>
      <c r="L341" s="20">
        <f>IF(G341&gt;K341,"",NETWORKDAYS(G341,K341,Holidays!$A$2:$A$15))-1</f>
        <v/>
      </c>
      <c r="M341" s="17" t="n"/>
      <c r="N341" s="21">
        <f>IF(K341&gt;M341,"",NETWORKDAYS(K341,M341,Holidays!$A$2:$A$15))-1</f>
        <v/>
      </c>
      <c r="O341" s="19" t="inlineStr">
        <is>
          <t>PENDING</t>
        </is>
      </c>
      <c r="P341" s="17" t="n"/>
    </row>
    <row r="342" ht="30" customHeight="1">
      <c r="A342" s="19" t="n"/>
      <c r="B342" s="19" t="inlineStr">
        <is>
          <t>MART</t>
        </is>
      </c>
      <c r="C342" s="10" t="inlineStr">
        <is>
          <t>DFM/C/4/766924703</t>
        </is>
      </c>
      <c r="D342" s="19" t="inlineStr">
        <is>
          <t>DBWM</t>
        </is>
      </c>
      <c r="E342" s="17" t="n">
        <v>45439</v>
      </c>
      <c r="F342" s="18" t="inlineStr">
        <is>
          <t>766924703</t>
        </is>
      </c>
      <c r="G342" s="17" t="n">
        <v>45441</v>
      </c>
      <c r="H342" s="12" t="inlineStr">
        <is>
          <t>ACCEPTANCE OF TRANSFER- KOBAMELO MANKA</t>
        </is>
      </c>
      <c r="I342" s="19" t="inlineStr">
        <is>
          <t>MARTIN</t>
        </is>
      </c>
      <c r="J342" s="19" t="inlineStr">
        <is>
          <t>ADHR</t>
        </is>
      </c>
      <c r="K342" s="17" t="n">
        <v>45441</v>
      </c>
      <c r="L342" s="20">
        <f>IF(G342&gt;K342,"",NETWORKDAYS(G342,K342,Holidays!$A$2:$A$15))-1</f>
        <v/>
      </c>
      <c r="M342" s="17" t="n"/>
      <c r="N342" s="21">
        <f>IF(K342&gt;M342,"",NETWORKDAYS(K342,M342,Holidays!$A$2:$A$15))-1</f>
        <v/>
      </c>
      <c r="O342" s="19" t="inlineStr">
        <is>
          <t>PENDING</t>
        </is>
      </c>
      <c r="P342" s="17" t="n"/>
    </row>
    <row r="343" ht="30" customHeight="1">
      <c r="A343" s="19" t="n"/>
      <c r="B343" s="19" t="inlineStr">
        <is>
          <t>MART</t>
        </is>
      </c>
      <c r="C343" s="10" t="inlineStr">
        <is>
          <t>DFM/C/4/9/866722714 1</t>
        </is>
      </c>
      <c r="D343" s="19" t="inlineStr">
        <is>
          <t>DFM</t>
        </is>
      </c>
      <c r="E343" s="17" t="n">
        <v>45439</v>
      </c>
      <c r="F343" s="18" t="inlineStr">
        <is>
          <t>866722714</t>
        </is>
      </c>
      <c r="G343" s="17" t="n">
        <v>45441</v>
      </c>
      <c r="H343" s="12" t="inlineStr">
        <is>
          <t>ACCEPTANCE OF TRANSFER MS OMOGOLO MONARE</t>
        </is>
      </c>
      <c r="I343" s="19" t="inlineStr">
        <is>
          <t>MARTIN</t>
        </is>
      </c>
      <c r="J343" s="19" t="inlineStr">
        <is>
          <t>ADHR</t>
        </is>
      </c>
      <c r="K343" s="17" t="n">
        <v>45441</v>
      </c>
      <c r="L343" s="20">
        <f>IF(G343&gt;K343,"",NETWORKDAYS(G343,K343,Holidays!$A$2:$A$15))-1</f>
        <v/>
      </c>
      <c r="M343" s="17" t="n"/>
      <c r="N343" s="21">
        <f>IF(K343&gt;M343,"",NETWORKDAYS(K343,M343,Holidays!$A$2:$A$15))-1</f>
        <v/>
      </c>
      <c r="O343" s="19" t="inlineStr">
        <is>
          <t>PENDING</t>
        </is>
      </c>
      <c r="P343" s="17" t="n"/>
    </row>
    <row r="344" ht="45" customHeight="1">
      <c r="A344" s="19" t="n"/>
      <c r="B344" s="19" t="inlineStr">
        <is>
          <t>MART</t>
        </is>
      </c>
      <c r="C344" s="10" t="inlineStr">
        <is>
          <t>DFM/C/4/9/403828 207 11(91)</t>
        </is>
      </c>
      <c r="D344" s="19" t="inlineStr">
        <is>
          <t>DBWM</t>
        </is>
      </c>
      <c r="E344" s="17" t="n">
        <v>45440</v>
      </c>
      <c r="F344" s="18" t="inlineStr">
        <is>
          <t>403828207</t>
        </is>
      </c>
      <c r="G344" s="17" t="n">
        <v>45441</v>
      </c>
      <c r="H344" s="12" t="inlineStr">
        <is>
          <t>RECOMMENDATION FOR PAID ACTING APPOINTMENT MS BABILI FLORENCE NCUBE</t>
        </is>
      </c>
      <c r="I344" s="19" t="inlineStr">
        <is>
          <t>MARTIN</t>
        </is>
      </c>
      <c r="J344" s="19" t="inlineStr">
        <is>
          <t>ADHR</t>
        </is>
      </c>
      <c r="K344" s="17" t="n">
        <v>45441</v>
      </c>
      <c r="L344" s="20">
        <f>IF(G344&gt;K344,"",NETWORKDAYS(G344,K344,Holidays!$A$2:$A$15))-1</f>
        <v/>
      </c>
      <c r="M344" s="17" t="n"/>
      <c r="N344" s="21">
        <f>IF(K344&gt;M344,"",NETWORKDAYS(K344,M344,Holidays!$A$2:$A$15))-1</f>
        <v/>
      </c>
      <c r="O344" s="19" t="inlineStr">
        <is>
          <t>PENDING</t>
        </is>
      </c>
      <c r="P344" s="17" t="n"/>
    </row>
    <row r="345" ht="45" customHeight="1">
      <c r="A345" s="19" t="n"/>
      <c r="B345" s="19" t="inlineStr">
        <is>
          <t>MM</t>
        </is>
      </c>
      <c r="C345" s="10" t="inlineStr">
        <is>
          <t>GFM/PF/934 826 707 I(101)</t>
        </is>
      </c>
      <c r="D345" s="19" t="inlineStr">
        <is>
          <t>GFM</t>
        </is>
      </c>
      <c r="E345" s="17" t="n">
        <v>45384</v>
      </c>
      <c r="F345" s="18" t="n"/>
      <c r="G345" s="17" t="n">
        <v>45391</v>
      </c>
      <c r="H345" s="12" t="inlineStr">
        <is>
          <t>EXTENSION OF PAID ACTING APPOINTEMENT;MS. KAPANDE MATAO (231100117.1.1)</t>
        </is>
      </c>
      <c r="I345" s="19" t="inlineStr">
        <is>
          <t>MM</t>
        </is>
      </c>
      <c r="J345" s="19" t="n"/>
      <c r="K345" s="17" t="n"/>
      <c r="L345" s="20">
        <f>IF(G345&gt;K345,"",NETWORKDAYS(G345,K345,Holidays!$A$2:$A$15))-1</f>
        <v/>
      </c>
      <c r="M345" s="17" t="n"/>
      <c r="N345" s="21">
        <f>IF(K345&gt;M345,"",NETWORKDAYS(K345,M345,Holidays!$A$2:$A$15))-1</f>
        <v/>
      </c>
      <c r="O345" s="19" t="n"/>
      <c r="P345" s="17" t="n"/>
    </row>
    <row r="346" ht="45" customHeight="1">
      <c r="A346" s="19" t="n"/>
      <c r="B346" s="19" t="inlineStr">
        <is>
          <t>MM</t>
        </is>
      </c>
      <c r="C346" s="10" t="inlineStr">
        <is>
          <t>DFM/C/4/9/901813200 I(188)</t>
        </is>
      </c>
      <c r="D346" s="19" t="inlineStr">
        <is>
          <t>DBWDM</t>
        </is>
      </c>
      <c r="E346" s="17" t="n">
        <v>45432</v>
      </c>
      <c r="F346" s="18" t="n"/>
      <c r="G346" s="17" t="n">
        <v>45434</v>
      </c>
      <c r="H346" s="12" t="inlineStr">
        <is>
          <t>REQUEST TO TRANSFER MR KATLARELO MOLAPISI-PRINCIPAL ENGINEER ON D3 FROM SHAKAWE-DBWDM-TO MAUN -DBWDM</t>
        </is>
      </c>
      <c r="I346" s="19" t="inlineStr">
        <is>
          <t>MM</t>
        </is>
      </c>
      <c r="J346" s="19" t="n"/>
      <c r="K346" s="17" t="n"/>
      <c r="L346" s="20">
        <f>IF(G346&gt;K346,"",NETWORKDAYS(G346,K346,Holidays!$A$2:$A$15))-1</f>
        <v/>
      </c>
      <c r="M346" s="17" t="n"/>
      <c r="N346" s="21">
        <f>IF(K346&gt;M346,"",NETWORKDAYS(K346,M346,Holidays!$A$2:$A$15))-1</f>
        <v/>
      </c>
      <c r="O346" s="19" t="n"/>
      <c r="P346" s="17" t="n"/>
    </row>
    <row r="347" ht="60" customHeight="1">
      <c r="A347" s="19" t="n"/>
      <c r="B347" s="19" t="inlineStr">
        <is>
          <t>MM</t>
        </is>
      </c>
      <c r="C347" s="10" t="inlineStr">
        <is>
          <t>DFM 6/5/9</t>
        </is>
      </c>
      <c r="D347" s="19" t="inlineStr">
        <is>
          <t>DBWDM</t>
        </is>
      </c>
      <c r="E347" s="17" t="n">
        <v>45441</v>
      </c>
      <c r="F347" s="18" t="inlineStr">
        <is>
          <t>6/5/29 I</t>
        </is>
      </c>
      <c r="G347" s="17" t="n">
        <v>45441</v>
      </c>
      <c r="H347" s="12" t="inlineStr">
        <is>
          <t>REQUEST FOR EXTENSION OF TENDER VALIDITY-THE PROPOSED REFURBISHMENT OF BUILDING WORKS DEVELOPMENT AND MAINTENANCE-BUILDING WORKS AT MAHALAPYE BWDM OFFICE</t>
        </is>
      </c>
      <c r="I347" s="19" t="inlineStr">
        <is>
          <t>MM</t>
        </is>
      </c>
      <c r="J347" s="19" t="inlineStr">
        <is>
          <t>DPO(67)</t>
        </is>
      </c>
      <c r="K347" s="17" t="n">
        <v>45443</v>
      </c>
      <c r="L347" s="20">
        <f>IF(G347&gt;K347,"",NETWORKDAYS(G347,K347,Holidays!$A$2:$A$15))-1</f>
        <v/>
      </c>
      <c r="M347" s="17" t="n"/>
      <c r="N347" s="21">
        <f>IF(K347&gt;M347,"",NETWORKDAYS(K347,M347,Holidays!$A$2:$A$15))-1</f>
        <v/>
      </c>
      <c r="O347" s="19" t="n"/>
      <c r="P347" s="17" t="n"/>
    </row>
    <row r="348" ht="45" customHeight="1">
      <c r="A348" s="19" t="n"/>
      <c r="B348" s="19" t="inlineStr">
        <is>
          <t>GR</t>
        </is>
      </c>
      <c r="C348" s="10" t="inlineStr">
        <is>
          <t>GFM/C/PF 563328308 I(123)</t>
        </is>
      </c>
      <c r="D348" s="19" t="inlineStr">
        <is>
          <t>GFM</t>
        </is>
      </c>
      <c r="E348" s="17" t="n">
        <v>45415</v>
      </c>
      <c r="F348" s="18" t="n"/>
      <c r="G348" s="17" t="n">
        <v>45417</v>
      </c>
      <c r="H348" s="12" t="inlineStr">
        <is>
          <t>RECOMMENDATION FOR PAID ACTING APPOINTMENT-FLORENCE KALAKE</t>
        </is>
      </c>
      <c r="I348" s="19" t="inlineStr">
        <is>
          <t>CTT</t>
        </is>
      </c>
      <c r="J348" s="19" t="inlineStr">
        <is>
          <t>ADHR(43)</t>
        </is>
      </c>
      <c r="K348" s="17" t="n">
        <v>45442</v>
      </c>
      <c r="L348" s="20">
        <f>IF(G348&gt;K348,"",NETWORKDAYS(G348,K348,Holidays!$A$2:$A$15))-1</f>
        <v/>
      </c>
      <c r="M348" s="17" t="n"/>
      <c r="N348" s="21">
        <f>IF(K348&gt;M348,"",NETWORKDAYS(K348,M348,Holidays!$A$2:$A$15))-1</f>
        <v/>
      </c>
      <c r="O348" s="19" t="n"/>
      <c r="P348" s="17" t="n"/>
    </row>
    <row r="349" ht="45" customHeight="1">
      <c r="A349" s="19" t="n"/>
      <c r="B349" s="19" t="inlineStr">
        <is>
          <t>GR</t>
        </is>
      </c>
      <c r="C349" s="10" t="inlineStr">
        <is>
          <t>DRTS 988213207(6)</t>
        </is>
      </c>
      <c r="D349" s="19" t="inlineStr">
        <is>
          <t>DRTS</t>
        </is>
      </c>
      <c r="E349" s="17" t="n">
        <v>45415</v>
      </c>
      <c r="F349" s="18" t="n"/>
      <c r="G349" s="17" t="n">
        <v>45420</v>
      </c>
      <c r="H349" s="12" t="inlineStr">
        <is>
          <t>REQUEST FOR DEPARTMENTAL TRANSFER-BAOTSHABETSE LESOLE</t>
        </is>
      </c>
      <c r="I349" s="19" t="inlineStr">
        <is>
          <t>CTT</t>
        </is>
      </c>
      <c r="J349" s="19" t="n"/>
      <c r="K349" s="17" t="n"/>
      <c r="L349" s="20">
        <f>IF(G349&gt;K349,"",NETWORKDAYS(G349,K349,Holidays!$A$2:$A$15))-1</f>
        <v/>
      </c>
      <c r="M349" s="17" t="n"/>
      <c r="N349" s="21">
        <f>IF(K349&gt;M349,"",NETWORKDAYS(K349,M349,Holidays!$A$2:$A$15))-1</f>
        <v/>
      </c>
      <c r="O349" s="19" t="n"/>
      <c r="P349" s="17" t="n"/>
    </row>
    <row r="350" ht="45" customHeight="1">
      <c r="A350" s="19" t="n"/>
      <c r="B350" s="19" t="inlineStr">
        <is>
          <t>GR</t>
        </is>
      </c>
      <c r="C350" s="10" t="inlineStr">
        <is>
          <t>GFM/C/PF 650718605 I(43)</t>
        </is>
      </c>
      <c r="D350" s="19" t="inlineStr">
        <is>
          <t>GFM</t>
        </is>
      </c>
      <c r="E350" s="17" t="n">
        <v>45412</v>
      </c>
      <c r="F350" s="18" t="n"/>
      <c r="G350" s="17" t="n">
        <v>45422</v>
      </c>
      <c r="H350" s="12" t="inlineStr">
        <is>
          <t>RECOMMENDATION FOR PAID ACTING APPOINTMENT-TSHEKEDI MOGALADI</t>
        </is>
      </c>
      <c r="I350" s="19" t="inlineStr">
        <is>
          <t>CTT</t>
        </is>
      </c>
      <c r="J350" s="19" t="n"/>
      <c r="K350" s="17" t="n"/>
      <c r="L350" s="20">
        <f>IF(G350&gt;K350,"",NETWORKDAYS(G350,K350,Holidays!$A$2:$A$15))-1</f>
        <v/>
      </c>
      <c r="M350" s="17" t="n"/>
      <c r="N350" s="21">
        <f>IF(K350&gt;M350,"",NETWORKDAYS(K350,M350,Holidays!$A$2:$A$15))-1</f>
        <v/>
      </c>
      <c r="O350" s="19" t="n"/>
      <c r="P350" s="17" t="n"/>
    </row>
    <row r="351" ht="45" customHeight="1">
      <c r="A351" s="19" t="n"/>
      <c r="B351" s="19" t="inlineStr">
        <is>
          <t>GR</t>
        </is>
      </c>
      <c r="C351" s="10" t="inlineStr">
        <is>
          <t>GFM/C/PF 778614201 I(167)</t>
        </is>
      </c>
      <c r="D351" s="19" t="inlineStr">
        <is>
          <t>GFM</t>
        </is>
      </c>
      <c r="E351" s="17" t="n">
        <v>45408</v>
      </c>
      <c r="F351" s="18" t="n"/>
      <c r="G351" s="17" t="n">
        <v>45422</v>
      </c>
      <c r="H351" s="12" t="inlineStr">
        <is>
          <t>RECOMMENDATION FOR PAID ACTING APPOINTMENT-JOHNSON KGAILE</t>
        </is>
      </c>
      <c r="I351" s="19" t="inlineStr">
        <is>
          <t>CTT</t>
        </is>
      </c>
      <c r="J351" s="19" t="n"/>
      <c r="K351" s="17" t="n"/>
      <c r="L351" s="20">
        <f>IF(G351&gt;K351,"",NETWORKDAYS(G351,K351,Holidays!$A$2:$A$15))-1</f>
        <v/>
      </c>
      <c r="M351" s="17" t="n"/>
      <c r="N351" s="21">
        <f>IF(K351&gt;M351,"",NETWORKDAYS(K351,M351,Holidays!$A$2:$A$15))-1</f>
        <v/>
      </c>
      <c r="O351" s="19" t="n"/>
      <c r="P351" s="17" t="n"/>
    </row>
    <row r="352" ht="45" customHeight="1">
      <c r="A352" s="19" t="n"/>
      <c r="B352" s="19" t="inlineStr">
        <is>
          <t>GR</t>
        </is>
      </c>
      <c r="C352" s="10" t="inlineStr">
        <is>
          <t>GFM/C/PF818224601 I(27)</t>
        </is>
      </c>
      <c r="D352" s="19" t="inlineStr">
        <is>
          <t>ROADS</t>
        </is>
      </c>
      <c r="E352" s="17" t="n">
        <v>45434</v>
      </c>
      <c r="F352" s="18" t="n"/>
      <c r="G352" s="17" t="n">
        <v>45435</v>
      </c>
      <c r="H352" s="12" t="inlineStr">
        <is>
          <t>RECOMMENDATION FOR EXTENSION PAID ACTING APPOINTMENT-LEMME MMOLAWA</t>
        </is>
      </c>
      <c r="I352" s="19" t="inlineStr">
        <is>
          <t>CTT</t>
        </is>
      </c>
      <c r="J352" s="19" t="inlineStr">
        <is>
          <t>ADHR(16)</t>
        </is>
      </c>
      <c r="K352" s="17" t="n">
        <v>45442</v>
      </c>
      <c r="L352" s="20">
        <f>IF(G352&gt;K352,"",NETWORKDAYS(G352,K352,Holidays!$A$2:$A$15))-1</f>
        <v/>
      </c>
      <c r="M352" s="17" t="n"/>
      <c r="N352" s="21">
        <f>IF(K352&gt;M352,"",NETWORKDAYS(K352,M352,Holidays!$A$2:$A$15))-1</f>
        <v/>
      </c>
      <c r="O352" s="19" t="n"/>
      <c r="P352" s="17" t="n"/>
    </row>
    <row r="353" ht="45" customHeight="1">
      <c r="A353" s="19" t="n"/>
      <c r="B353" s="19" t="inlineStr">
        <is>
          <t>GR</t>
        </is>
      </c>
      <c r="C353" s="10" t="inlineStr">
        <is>
          <t>CRD 988427001 I(29)</t>
        </is>
      </c>
      <c r="D353" s="19" t="inlineStr">
        <is>
          <t>ROADS</t>
        </is>
      </c>
      <c r="E353" s="17" t="n">
        <v>45434</v>
      </c>
      <c r="F353" s="18" t="n"/>
      <c r="G353" s="17" t="n">
        <v>45435</v>
      </c>
      <c r="H353" s="12" t="inlineStr">
        <is>
          <t>ASSUMPTION OF DUTY-NKGOMOTSANG MOTLHAETSE</t>
        </is>
      </c>
      <c r="I353" s="19" t="inlineStr">
        <is>
          <t>CTT</t>
        </is>
      </c>
      <c r="J353" s="19" t="inlineStr">
        <is>
          <t>ADHR(7)</t>
        </is>
      </c>
      <c r="K353" s="17" t="n">
        <v>45442</v>
      </c>
      <c r="L353" s="20">
        <f>IF(G353&gt;K353,"",NETWORKDAYS(G353,K353,Holidays!$A$2:$A$15))-1</f>
        <v/>
      </c>
      <c r="M353" s="17" t="n"/>
      <c r="N353" s="21">
        <f>IF(K353&gt;M353,"",NETWORKDAYS(K353,M353,Holidays!$A$2:$A$15))-1</f>
        <v/>
      </c>
      <c r="O353" s="19" t="n"/>
      <c r="P353" s="17" t="n"/>
    </row>
    <row r="354" ht="30" customHeight="1">
      <c r="A354" s="19" t="n"/>
      <c r="B354" s="19" t="inlineStr">
        <is>
          <t>GR</t>
        </is>
      </c>
      <c r="C354" s="10" t="inlineStr">
        <is>
          <t>CRD 649523317</t>
        </is>
      </c>
      <c r="D354" s="19" t="inlineStr">
        <is>
          <t>ROADS</t>
        </is>
      </c>
      <c r="E354" s="17" t="n">
        <v>45434</v>
      </c>
      <c r="F354" s="18" t="n"/>
      <c r="G354" s="17" t="n">
        <v>45435</v>
      </c>
      <c r="H354" s="12" t="inlineStr">
        <is>
          <t>ASSUMPTION OF DUTY-GOITSEONE MACHENG</t>
        </is>
      </c>
      <c r="I354" s="19" t="inlineStr">
        <is>
          <t>CTT</t>
        </is>
      </c>
      <c r="J354" s="19" t="n"/>
      <c r="K354" s="17" t="n"/>
      <c r="L354" s="20">
        <f>IF(G354&gt;K354,"",NETWORKDAYS(G354,K354,Holidays!$A$2:$A$15))-1</f>
        <v/>
      </c>
      <c r="M354" s="17" t="n"/>
      <c r="N354" s="21">
        <f>IF(K354&gt;M354,"",NETWORKDAYS(K354,M354,Holidays!$A$2:$A$15))-1</f>
        <v/>
      </c>
      <c r="O354" s="19" t="n"/>
      <c r="P354" s="17" t="n"/>
    </row>
    <row r="355" ht="30" customHeight="1">
      <c r="A355" s="19" t="n"/>
      <c r="B355" s="19" t="inlineStr">
        <is>
          <t>GR</t>
        </is>
      </c>
      <c r="C355" s="10" t="inlineStr">
        <is>
          <t>CRD283624209 I(18)</t>
        </is>
      </c>
      <c r="D355" s="19" t="inlineStr">
        <is>
          <t>ROADS</t>
        </is>
      </c>
      <c r="E355" s="17" t="n">
        <v>45434</v>
      </c>
      <c r="F355" s="18" t="n"/>
      <c r="G355" s="17" t="n">
        <v>45434</v>
      </c>
      <c r="H355" s="12" t="inlineStr">
        <is>
          <t>ASSUMPTION OF DUTY-DIMPHO MARUPING</t>
        </is>
      </c>
      <c r="I355" s="19" t="inlineStr">
        <is>
          <t>CTT</t>
        </is>
      </c>
      <c r="J355" s="19" t="n"/>
      <c r="K355" s="17" t="n"/>
      <c r="L355" s="20">
        <f>IF(G355&gt;K355,"",NETWORKDAYS(G355,K355,Holidays!$A$2:$A$15))-1</f>
        <v/>
      </c>
      <c r="M355" s="17" t="n"/>
      <c r="N355" s="21">
        <f>IF(K355&gt;M355,"",NETWORKDAYS(K355,M355,Holidays!$A$2:$A$15))-1</f>
        <v/>
      </c>
      <c r="O355" s="19" t="n"/>
      <c r="P355" s="17" t="n"/>
    </row>
    <row r="356" ht="30" customHeight="1">
      <c r="A356" s="19" t="n"/>
      <c r="B356" s="19" t="inlineStr">
        <is>
          <t>GR</t>
        </is>
      </c>
      <c r="C356" s="10" t="inlineStr">
        <is>
          <t>RD 4/4/4 XXXI I(99)</t>
        </is>
      </c>
      <c r="D356" s="19" t="inlineStr">
        <is>
          <t>ROADS</t>
        </is>
      </c>
      <c r="E356" s="17" t="n">
        <v>45407</v>
      </c>
      <c r="F356" s="18" t="n"/>
      <c r="G356" s="17" t="n">
        <v>45408</v>
      </c>
      <c r="H356" s="12" t="inlineStr">
        <is>
          <t>REQUEST FOR DEPARTMENTAL TRANSFER-RANTSHESANE MOLETE</t>
        </is>
      </c>
      <c r="I356" s="19" t="inlineStr">
        <is>
          <t>CTT</t>
        </is>
      </c>
      <c r="J356" s="19" t="inlineStr">
        <is>
          <t>ADHR(21)</t>
        </is>
      </c>
      <c r="K356" s="17" t="n">
        <v>45442</v>
      </c>
      <c r="L356" s="20">
        <f>IF(G356&gt;K356,"",NETWORKDAYS(G356,K356,Holidays!$A$2:$A$15))-1</f>
        <v/>
      </c>
      <c r="M356" s="17" t="n"/>
      <c r="N356" s="21">
        <f>IF(K356&gt;M356,"",NETWORKDAYS(K356,M356,Holidays!$A$2:$A$15))-1</f>
        <v/>
      </c>
      <c r="O356" s="19" t="n"/>
      <c r="P356" s="17" t="n"/>
    </row>
    <row r="357" ht="45" customHeight="1">
      <c r="A357" s="19" t="n"/>
      <c r="B357" s="19" t="inlineStr">
        <is>
          <t>GR</t>
        </is>
      </c>
      <c r="C357" s="10" t="inlineStr">
        <is>
          <t>CRD 868129218 I(52)</t>
        </is>
      </c>
      <c r="D357" s="19" t="inlineStr">
        <is>
          <t>ROADS</t>
        </is>
      </c>
      <c r="E357" s="17" t="n">
        <v>45433</v>
      </c>
      <c r="F357" s="18" t="n"/>
      <c r="G357" s="17" t="n">
        <v>45434</v>
      </c>
      <c r="H357" s="12" t="inlineStr">
        <is>
          <t>FOLLOW-UP ON RECOMMENDATION FOR EXTENSION OF PAID ACTING APPOINTMENT:LECHANI RAMAANO</t>
        </is>
      </c>
      <c r="I357" s="19" t="inlineStr">
        <is>
          <t>CTT</t>
        </is>
      </c>
      <c r="J357" s="19" t="n"/>
      <c r="K357" s="17" t="n"/>
      <c r="L357" s="20">
        <f>IF(G357&gt;K357,"",NETWORKDAYS(G357,K357,Holidays!$A$2:$A$15))-1</f>
        <v/>
      </c>
      <c r="M357" s="17" t="n"/>
      <c r="N357" s="21">
        <f>IF(K357&gt;M357,"",NETWORKDAYS(K357,M357,Holidays!$A$2:$A$15))-1</f>
        <v/>
      </c>
      <c r="O357" s="19" t="n"/>
      <c r="P357" s="17" t="n"/>
    </row>
    <row r="358" ht="45" customHeight="1">
      <c r="A358" s="19" t="n"/>
      <c r="B358" s="19" t="inlineStr">
        <is>
          <t>GR</t>
        </is>
      </c>
      <c r="C358" s="10" t="inlineStr">
        <is>
          <t>CRD 105013019 I(73)</t>
        </is>
      </c>
      <c r="D358" s="19" t="inlineStr">
        <is>
          <t>ROADS</t>
        </is>
      </c>
      <c r="E358" s="17" t="n">
        <v>45435</v>
      </c>
      <c r="F358" s="18" t="n"/>
      <c r="G358" s="17" t="n">
        <v>45436</v>
      </c>
      <c r="H358" s="12" t="inlineStr">
        <is>
          <t>RECOMMENDATION FOR PAID ACTING APPOINTMENT-ALBERT DINTWENG</t>
        </is>
      </c>
      <c r="I358" s="19" t="inlineStr">
        <is>
          <t>CTT</t>
        </is>
      </c>
      <c r="J358" s="19" t="n"/>
      <c r="K358" s="17" t="n"/>
      <c r="L358" s="20">
        <f>IF(G358&gt;K358,"",NETWORKDAYS(G358,K358,Holidays!$A$2:$A$15))-1</f>
        <v/>
      </c>
      <c r="M358" s="17" t="n"/>
      <c r="N358" s="21">
        <f>IF(K358&gt;M358,"",NETWORKDAYS(K358,M358,Holidays!$A$2:$A$15))-1</f>
        <v/>
      </c>
      <c r="O358" s="19" t="n"/>
      <c r="P358" s="17" t="n"/>
    </row>
    <row r="359" ht="30" customHeight="1">
      <c r="A359" s="19" t="n"/>
      <c r="B359" s="19" t="inlineStr">
        <is>
          <t>GR</t>
        </is>
      </c>
      <c r="C359" s="10" t="inlineStr">
        <is>
          <t>CRD195721601 I(92)</t>
        </is>
      </c>
      <c r="D359" s="19" t="inlineStr">
        <is>
          <t>ROADS</t>
        </is>
      </c>
      <c r="E359" s="17" t="n">
        <v>45436</v>
      </c>
      <c r="F359" s="18" t="n"/>
      <c r="G359" s="17" t="n">
        <v>45436</v>
      </c>
      <c r="H359" s="12" t="inlineStr">
        <is>
          <t>RECOMMENDATION FOR PAID ACTING APPOINTMENT-KEABOFE MWAIPASI</t>
        </is>
      </c>
      <c r="I359" s="19" t="inlineStr">
        <is>
          <t>CTT</t>
        </is>
      </c>
      <c r="J359" s="19" t="n"/>
      <c r="K359" s="17" t="n"/>
      <c r="L359" s="20">
        <f>IF(G359&gt;K359,"",NETWORKDAYS(G359,K359,Holidays!$A$2:$A$15))-1</f>
        <v/>
      </c>
      <c r="M359" s="17" t="n"/>
      <c r="N359" s="21">
        <f>IF(K359&gt;M359,"",NETWORKDAYS(K359,M359,Holidays!$A$2:$A$15))-1</f>
        <v/>
      </c>
      <c r="O359" s="19" t="n"/>
      <c r="P359" s="17" t="n"/>
    </row>
    <row r="360" ht="45" customHeight="1">
      <c r="A360" s="19" t="n"/>
      <c r="B360" s="19" t="inlineStr">
        <is>
          <t>GR</t>
        </is>
      </c>
      <c r="C360" s="10" t="inlineStr">
        <is>
          <t>CRD 092214204 I(122)</t>
        </is>
      </c>
      <c r="D360" s="19" t="inlineStr">
        <is>
          <t>ROADS</t>
        </is>
      </c>
      <c r="E360" s="17" t="n">
        <v>45436</v>
      </c>
      <c r="F360" s="18" t="n"/>
      <c r="G360" s="17" t="n">
        <v>45408</v>
      </c>
      <c r="H360" s="12" t="inlineStr">
        <is>
          <t>REQUEST FOR TRANSFER OUT OF CHARLESHILL-MPHO RAMONAKA</t>
        </is>
      </c>
      <c r="I360" s="19" t="inlineStr">
        <is>
          <t>CTT</t>
        </is>
      </c>
      <c r="J360" s="19" t="inlineStr">
        <is>
          <t>ADHR(17)</t>
        </is>
      </c>
      <c r="K360" s="17" t="n">
        <v>45442</v>
      </c>
      <c r="L360" s="20">
        <f>IF(G360&gt;K360,"",NETWORKDAYS(G360,K360,Holidays!$A$2:$A$15))-1</f>
        <v/>
      </c>
      <c r="M360" s="17" t="n"/>
      <c r="N360" s="21">
        <f>IF(K360&gt;M360,"",NETWORKDAYS(K360,M360,Holidays!$A$2:$A$15))-1</f>
        <v/>
      </c>
      <c r="O360" s="19" t="n"/>
      <c r="P360" s="17" t="n"/>
    </row>
    <row r="361" ht="45" customHeight="1">
      <c r="A361" s="19" t="n"/>
      <c r="B361" s="19" t="inlineStr">
        <is>
          <t>GR</t>
        </is>
      </c>
      <c r="C361" s="10" t="inlineStr">
        <is>
          <t>CRD 176029504 I(26)</t>
        </is>
      </c>
      <c r="D361" s="19" t="inlineStr">
        <is>
          <t>ROADS</t>
        </is>
      </c>
      <c r="E361" s="17" t="n">
        <v>45400</v>
      </c>
      <c r="F361" s="18" t="n"/>
      <c r="G361" s="17" t="n">
        <v>45404</v>
      </c>
      <c r="H361" s="12" t="inlineStr">
        <is>
          <t>RECOMMENDATION FOR PAID ACTING APPOINTMENT-LYNNETE K.AMOS</t>
        </is>
      </c>
      <c r="I361" s="19" t="inlineStr">
        <is>
          <t>CTT</t>
        </is>
      </c>
      <c r="J361" s="19" t="n"/>
      <c r="K361" s="17" t="n"/>
      <c r="L361" s="20">
        <f>IF(G361&gt;K361,"",NETWORKDAYS(G361,K361,Holidays!$A$2:$A$15))-1</f>
        <v/>
      </c>
      <c r="M361" s="17" t="n"/>
      <c r="N361" s="21">
        <f>IF(K361&gt;M361,"",NETWORKDAYS(K361,M361,Holidays!$A$2:$A$15))-1</f>
        <v/>
      </c>
      <c r="O361" s="19" t="n"/>
      <c r="P361" s="17" t="n"/>
    </row>
    <row r="362" ht="45" customHeight="1">
      <c r="A362" s="19" t="n"/>
      <c r="B362" s="19" t="inlineStr">
        <is>
          <t>GR</t>
        </is>
      </c>
      <c r="C362" s="10" t="inlineStr">
        <is>
          <t>DFM/C/4/9/472514004 I(113)</t>
        </is>
      </c>
      <c r="D362" s="19" t="inlineStr">
        <is>
          <t>DBWDM</t>
        </is>
      </c>
      <c r="E362" s="17" t="n">
        <v>45426</v>
      </c>
      <c r="F362" s="18" t="inlineStr">
        <is>
          <t>9410</t>
        </is>
      </c>
      <c r="G362" s="17" t="n">
        <v>45426</v>
      </c>
      <c r="H362" s="12" t="inlineStr">
        <is>
          <t>APPLICATION FOR DEPARTMENTAL TRANSFER-SEPANE KOOGOTSITSE</t>
        </is>
      </c>
      <c r="I362" s="19" t="inlineStr">
        <is>
          <t>CTT</t>
        </is>
      </c>
      <c r="J362" s="19" t="inlineStr">
        <is>
          <t>ADHR(43)</t>
        </is>
      </c>
      <c r="K362" s="17" t="inlineStr">
        <is>
          <t>30/5/5/24</t>
        </is>
      </c>
      <c r="L362" s="20">
        <f>IF(G362&gt;K362,"",NETWORKDAYS(G362,K362,Holidays!$A$2:$A$15))-1</f>
        <v/>
      </c>
      <c r="M362" s="17" t="n"/>
      <c r="N362" s="21">
        <f>IF(K362&gt;M362,"",NETWORKDAYS(K362,M362,Holidays!$A$2:$A$15))-1</f>
        <v/>
      </c>
      <c r="O362" s="19" t="n"/>
      <c r="P362" s="17" t="n"/>
    </row>
    <row r="363" ht="45" customHeight="1">
      <c r="A363" s="19" t="n"/>
      <c r="B363" s="19" t="inlineStr">
        <is>
          <t>GR</t>
        </is>
      </c>
      <c r="C363" s="10" t="inlineStr">
        <is>
          <t>DFM/C//9/432722711 I(58)</t>
        </is>
      </c>
      <c r="D363" s="19" t="inlineStr">
        <is>
          <t>DBWDM</t>
        </is>
      </c>
      <c r="E363" s="17" t="n">
        <v>45426</v>
      </c>
      <c r="F363" s="18" t="n"/>
      <c r="G363" s="17" t="n">
        <v>45427</v>
      </c>
      <c r="H363" s="12" t="inlineStr">
        <is>
          <t>RECOMMENDATION FOR TRANSFER-KEMONEILWE LEBURU</t>
        </is>
      </c>
      <c r="I363" s="19" t="inlineStr">
        <is>
          <t>CTT</t>
        </is>
      </c>
      <c r="J363" s="19" t="n"/>
      <c r="K363" s="17" t="n"/>
      <c r="L363" s="20">
        <f>IF(G363&gt;K363,"",NETWORKDAYS(G363,K363,Holidays!$A$2:$A$15))-1</f>
        <v/>
      </c>
      <c r="M363" s="17" t="n"/>
      <c r="N363" s="21">
        <f>IF(K363&gt;M363,"",NETWORKDAYS(K363,M363,Holidays!$A$2:$A$15))-1</f>
        <v/>
      </c>
      <c r="O363" s="19" t="n"/>
      <c r="P363" s="17" t="n"/>
    </row>
    <row r="364" ht="45" customHeight="1">
      <c r="A364" s="19" t="n"/>
      <c r="B364" s="19" t="inlineStr">
        <is>
          <t>GR</t>
        </is>
      </c>
      <c r="C364" s="10" t="inlineStr">
        <is>
          <t>CRD 174517513 I(69)</t>
        </is>
      </c>
      <c r="D364" s="19" t="inlineStr">
        <is>
          <t>ROADS</t>
        </is>
      </c>
      <c r="E364" s="17" t="n">
        <v>45433</v>
      </c>
      <c r="F364" s="18" t="n"/>
      <c r="G364" s="17" t="n">
        <v>45434</v>
      </c>
      <c r="H364" s="12" t="inlineStr">
        <is>
          <t>FOLLOW UP ON PAID ACTING APPOINTMENT-MOGOMOTSI MATHAIO</t>
        </is>
      </c>
      <c r="I364" s="19" t="inlineStr">
        <is>
          <t>CTT</t>
        </is>
      </c>
      <c r="J364" s="19" t="inlineStr">
        <is>
          <t>ADHR(29)</t>
        </is>
      </c>
      <c r="K364" s="17" t="n">
        <v>45442</v>
      </c>
      <c r="L364" s="20">
        <f>IF(G364&gt;K364,"",NETWORKDAYS(G364,K364,Holidays!$A$2:$A$15))-1</f>
        <v/>
      </c>
      <c r="M364" s="17" t="n"/>
      <c r="N364" s="21">
        <f>IF(K364&gt;M364,"",NETWORKDAYS(K364,M364,Holidays!$A$2:$A$15))-1</f>
        <v/>
      </c>
      <c r="O364" s="19" t="n"/>
      <c r="P364" s="17" t="n"/>
    </row>
    <row r="365" ht="45" customHeight="1">
      <c r="A365" s="19" t="n"/>
      <c r="B365" s="19" t="inlineStr">
        <is>
          <t>GR</t>
        </is>
      </c>
      <c r="C365" s="10" t="inlineStr">
        <is>
          <t>CRD 017311712 I(14)</t>
        </is>
      </c>
      <c r="D365" s="19" t="inlineStr">
        <is>
          <t>ROADS</t>
        </is>
      </c>
      <c r="E365" s="17" t="n">
        <v>45433</v>
      </c>
      <c r="F365" s="18" t="n"/>
      <c r="G365" s="17" t="n">
        <v>45434</v>
      </c>
      <c r="H365" s="12" t="inlineStr">
        <is>
          <t>ASSUMPTION OF DUTY-MMOLOKI OABONA</t>
        </is>
      </c>
      <c r="I365" s="19" t="inlineStr">
        <is>
          <t>CTT</t>
        </is>
      </c>
      <c r="J365" s="19" t="n"/>
      <c r="K365" s="17" t="n"/>
      <c r="L365" s="20">
        <f>IF(G365&gt;K365,"",NETWORKDAYS(G365,K365,Holidays!$A$2:$A$15))-1</f>
        <v/>
      </c>
      <c r="M365" s="17" t="n"/>
      <c r="N365" s="21">
        <f>IF(K365&gt;M365,"",NETWORKDAYS(K365,M365,Holidays!$A$2:$A$15))-1</f>
        <v/>
      </c>
      <c r="O365" s="19" t="n"/>
      <c r="P365" s="17" t="n"/>
    </row>
    <row r="366" ht="30" customHeight="1">
      <c r="A366" s="19" t="n"/>
      <c r="B366" s="19" t="inlineStr">
        <is>
          <t>GR</t>
        </is>
      </c>
      <c r="C366" s="10" t="inlineStr">
        <is>
          <t>RDGF5/11016901 I(128)</t>
        </is>
      </c>
      <c r="D366" s="19" t="inlineStr">
        <is>
          <t>ROADS</t>
        </is>
      </c>
      <c r="E366" s="17" t="n">
        <v>45433</v>
      </c>
      <c r="F366" s="18" t="n"/>
      <c r="G366" s="17" t="n">
        <v>45434</v>
      </c>
      <c r="H366" s="12" t="inlineStr">
        <is>
          <t>RETIREMENT FROM THE PUBLIC SERVICE-BATHO PHIRIE</t>
        </is>
      </c>
      <c r="I366" s="19" t="inlineStr">
        <is>
          <t>CTT</t>
        </is>
      </c>
      <c r="J366" s="19" t="n"/>
      <c r="K366" s="17" t="n"/>
      <c r="L366" s="20">
        <f>IF(G366&gt;K366,"",NETWORKDAYS(G366,K366,Holidays!$A$2:$A$15))-1</f>
        <v/>
      </c>
      <c r="M366" s="17" t="n"/>
      <c r="N366" s="21">
        <f>IF(K366&gt;M366,"",NETWORKDAYS(K366,M366,Holidays!$A$2:$A$15))-1</f>
        <v/>
      </c>
      <c r="O366" s="19" t="n"/>
      <c r="P366" s="17" t="n"/>
    </row>
    <row r="367" ht="45" customHeight="1">
      <c r="A367" s="19" t="n"/>
      <c r="B367" s="19" t="inlineStr">
        <is>
          <t>GR</t>
        </is>
      </c>
      <c r="C367" s="10" t="inlineStr">
        <is>
          <t>DRTS 426227204(173)</t>
        </is>
      </c>
      <c r="D367" s="19" t="inlineStr">
        <is>
          <t>DRTS</t>
        </is>
      </c>
      <c r="E367" s="17" t="n">
        <v>45419</v>
      </c>
      <c r="F367" s="18" t="n"/>
      <c r="G367" s="17" t="n">
        <v>45422</v>
      </c>
      <c r="H367" s="12" t="inlineStr">
        <is>
          <t>NOTIFICATION OF RETIREMENT FROM THE PUBLIC SERVICE-TSHOLOFELO NOGENG</t>
        </is>
      </c>
      <c r="I367" s="19" t="inlineStr">
        <is>
          <t>CTT</t>
        </is>
      </c>
      <c r="J367" s="19" t="n"/>
      <c r="K367" s="17" t="n"/>
      <c r="L367" s="20">
        <f>IF(G367&gt;K367,"",NETWORKDAYS(G367,K367,Holidays!$A$2:$A$15))-1</f>
        <v/>
      </c>
      <c r="M367" s="17" t="n"/>
      <c r="N367" s="21">
        <f>IF(K367&gt;M367,"",NETWORKDAYS(K367,M367,Holidays!$A$2:$A$15))-1</f>
        <v/>
      </c>
      <c r="O367" s="19" t="n"/>
      <c r="P367" s="17" t="n"/>
    </row>
    <row r="368" ht="45" customHeight="1">
      <c r="A368" s="19" t="n"/>
      <c r="B368" s="19" t="inlineStr">
        <is>
          <t>GR</t>
        </is>
      </c>
      <c r="C368" s="10" t="inlineStr">
        <is>
          <t>GFM/C/PF 387417701 I(129)</t>
        </is>
      </c>
      <c r="D368" s="19" t="inlineStr">
        <is>
          <t>GFM</t>
        </is>
      </c>
      <c r="E368" s="17" t="n">
        <v>45420</v>
      </c>
      <c r="F368" s="18" t="n"/>
      <c r="G368" s="17" t="n">
        <v>45422</v>
      </c>
      <c r="H368" s="12" t="inlineStr">
        <is>
          <t>RECOMMENDATION FOR PAID ACTING APPOINTMENT-THAPELO GOSI</t>
        </is>
      </c>
      <c r="I368" s="19" t="inlineStr">
        <is>
          <t>CTT</t>
        </is>
      </c>
      <c r="J368" s="19" t="inlineStr">
        <is>
          <t>ADHR(63)</t>
        </is>
      </c>
      <c r="K368" s="17" t="n">
        <v>45442</v>
      </c>
      <c r="L368" s="20">
        <f>IF(G368&gt;K368,"",NETWORKDAYS(G368,K368,Holidays!$A$2:$A$15))-1</f>
        <v/>
      </c>
      <c r="M368" s="17" t="n"/>
      <c r="N368" s="21">
        <f>IF(K368&gt;M368,"",NETWORKDAYS(K368,M368,Holidays!$A$2:$A$15))-1</f>
        <v/>
      </c>
      <c r="O368" s="19" t="n"/>
      <c r="P368" s="17" t="n"/>
    </row>
    <row r="369" ht="30" customHeight="1">
      <c r="A369" s="19" t="n"/>
      <c r="B369" s="19" t="inlineStr">
        <is>
          <t>MM</t>
        </is>
      </c>
      <c r="C369" s="10" t="inlineStr">
        <is>
          <t>305 117 114N I(141)</t>
        </is>
      </c>
      <c r="D369" s="19" t="inlineStr">
        <is>
          <t>HOUSING</t>
        </is>
      </c>
      <c r="E369" s="17" t="n">
        <v>45441</v>
      </c>
      <c r="F369" s="18" t="n"/>
      <c r="G369" s="17" t="n">
        <v>45442</v>
      </c>
      <c r="H369" s="12" t="inlineStr">
        <is>
          <t>ACCEPTANCE OF PROMOTION-MR ANDRIES K MABUELA</t>
        </is>
      </c>
      <c r="I369" s="19" t="inlineStr">
        <is>
          <t>MM</t>
        </is>
      </c>
      <c r="J369" s="19" t="n"/>
      <c r="K369" s="17" t="n"/>
      <c r="L369" s="20">
        <f>IF(G369&gt;K369,"",NETWORKDAYS(G369,K369,Holidays!$A$2:$A$15))-1</f>
        <v/>
      </c>
      <c r="M369" s="17" t="n"/>
      <c r="N369" s="21">
        <f>IF(K369&gt;M369,"",NETWORKDAYS(K369,M369,Holidays!$A$2:$A$15))-1</f>
        <v/>
      </c>
      <c r="O369" s="19" t="n"/>
      <c r="P369" s="17" t="n"/>
    </row>
    <row r="370" ht="30" customHeight="1">
      <c r="A370" s="19" t="n"/>
      <c r="B370" s="19" t="inlineStr">
        <is>
          <t>MM</t>
        </is>
      </c>
      <c r="C370" s="10" t="inlineStr">
        <is>
          <t>28341201 I(145)</t>
        </is>
      </c>
      <c r="D370" s="19" t="inlineStr">
        <is>
          <t>HOUSING</t>
        </is>
      </c>
      <c r="E370" s="17" t="n">
        <v>45440</v>
      </c>
      <c r="F370" s="18" t="inlineStr">
        <is>
          <t>752616200</t>
        </is>
      </c>
      <c r="G370" s="17" t="n">
        <v>45442</v>
      </c>
      <c r="H370" s="12" t="inlineStr">
        <is>
          <t>TRNASFER ON PROMOTION:MR TOLAMO R KRUGER</t>
        </is>
      </c>
      <c r="I370" s="19" t="inlineStr">
        <is>
          <t>MM</t>
        </is>
      </c>
      <c r="J370" s="19" t="inlineStr">
        <is>
          <t>DMIRT</t>
        </is>
      </c>
      <c r="K370" s="17" t="n">
        <v>45442</v>
      </c>
      <c r="L370" s="20">
        <f>IF(G370&gt;K370,"",NETWORKDAYS(G370,K370,Holidays!$A$2:$A$15))-1</f>
        <v/>
      </c>
      <c r="M370" s="17" t="n"/>
      <c r="N370" s="21">
        <f>IF(K370&gt;M370,"",NETWORKDAYS(K370,M370,Holidays!$A$2:$A$15))-1</f>
        <v/>
      </c>
      <c r="O370" s="19" t="inlineStr">
        <is>
          <t>PENDING</t>
        </is>
      </c>
      <c r="P370" s="17" t="n"/>
    </row>
    <row r="371" ht="45" customHeight="1">
      <c r="A371" s="19" t="n"/>
      <c r="B371" s="19" t="inlineStr">
        <is>
          <t>MART</t>
        </is>
      </c>
      <c r="C371" s="10" t="inlineStr">
        <is>
          <t>DFM/C/4/9/093813204 1(177)</t>
        </is>
      </c>
      <c r="D371" s="19" t="inlineStr">
        <is>
          <t>DBWM</t>
        </is>
      </c>
      <c r="E371" s="17" t="n">
        <v>45440</v>
      </c>
      <c r="F371" s="18" t="inlineStr">
        <is>
          <t>093813204</t>
        </is>
      </c>
      <c r="G371" s="17" t="n">
        <v>45442</v>
      </c>
      <c r="H371" s="12" t="inlineStr">
        <is>
          <t>ACCEPTANCE OF PROMOTION KGANETSO KABELO</t>
        </is>
      </c>
      <c r="I371" s="19" t="inlineStr">
        <is>
          <t>MARTIN</t>
        </is>
      </c>
      <c r="J371" s="19" t="inlineStr">
        <is>
          <t>ADHR</t>
        </is>
      </c>
      <c r="K371" s="17" t="n">
        <v>45442</v>
      </c>
      <c r="L371" s="20">
        <f>IF(G371&gt;K371,"",NETWORKDAYS(G371,K371,Holidays!$A$2:$A$15))-1</f>
        <v/>
      </c>
      <c r="M371" s="17" t="n"/>
      <c r="N371" s="21">
        <f>IF(K371&gt;M371,"",NETWORKDAYS(K371,M371,Holidays!$A$2:$A$15))-1</f>
        <v/>
      </c>
      <c r="O371" s="19" t="inlineStr">
        <is>
          <t>PENDING</t>
        </is>
      </c>
      <c r="P371" s="17" t="n"/>
    </row>
    <row r="372" ht="30" customHeight="1">
      <c r="A372" s="19" t="n"/>
      <c r="B372" s="19" t="inlineStr">
        <is>
          <t>MART</t>
        </is>
      </c>
      <c r="C372" s="10" t="inlineStr">
        <is>
          <t>DFM/C/9/498527905</t>
        </is>
      </c>
      <c r="D372" s="19" t="inlineStr">
        <is>
          <t>DBWM</t>
        </is>
      </c>
      <c r="E372" s="17" t="n">
        <v>45441</v>
      </c>
      <c r="F372" s="18" t="n">
        <v>498527905</v>
      </c>
      <c r="G372" s="17" t="n">
        <v>45442</v>
      </c>
      <c r="H372" s="12" t="inlineStr">
        <is>
          <t>REQUEST TO AMEND THE EFFECTIVE DATE OF UPGRADING MS KEITUMETSE MOSOTHO</t>
        </is>
      </c>
      <c r="I372" s="19" t="inlineStr">
        <is>
          <t>MARTIN</t>
        </is>
      </c>
      <c r="J372" s="19" t="inlineStr">
        <is>
          <t>ADHR</t>
        </is>
      </c>
      <c r="K372" s="17" t="n">
        <v>45442</v>
      </c>
      <c r="L372" s="20">
        <f>IF(G372&gt;K372,"",NETWORKDAYS(G372,K372,Holidays!$A$2:$A$15))-1</f>
        <v/>
      </c>
      <c r="M372" s="17" t="n"/>
      <c r="N372" s="21">
        <f>IF(K372&gt;M372,"",NETWORKDAYS(K372,M372,Holidays!$A$2:$A$15))-1</f>
        <v/>
      </c>
      <c r="O372" s="19" t="inlineStr">
        <is>
          <t>PENDING</t>
        </is>
      </c>
      <c r="P372" s="17" t="n"/>
    </row>
    <row r="373" ht="45" customHeight="1">
      <c r="A373" s="19" t="n"/>
      <c r="B373" s="19" t="inlineStr">
        <is>
          <t>MART</t>
        </is>
      </c>
      <c r="C373" s="10" t="inlineStr">
        <is>
          <t>DRTS 295515405 1(95)</t>
        </is>
      </c>
      <c r="D373" s="19" t="inlineStr">
        <is>
          <t>DRTS</t>
        </is>
      </c>
      <c r="E373" s="17" t="n">
        <v>45435</v>
      </c>
      <c r="F373" s="18" t="n">
        <v>295515405</v>
      </c>
      <c r="G373" s="17" t="n">
        <v>45442</v>
      </c>
      <c r="H373" s="12" t="inlineStr">
        <is>
          <t>RETIREMENT OF IMPREST MR THABO NONG</t>
        </is>
      </c>
      <c r="I373" s="19" t="inlineStr">
        <is>
          <t>MARTIN</t>
        </is>
      </c>
      <c r="J373" s="19" t="inlineStr">
        <is>
          <t>ADHR</t>
        </is>
      </c>
      <c r="K373" s="17" t="n">
        <v>45442</v>
      </c>
      <c r="L373" s="20">
        <f>IF(G373&gt;K373,"",NETWORKDAYS(G373,K373,Holidays!$A$2:$A$15))-1</f>
        <v/>
      </c>
      <c r="M373" s="17" t="n"/>
      <c r="N373" s="21">
        <f>IF(K373&gt;M373,"",NETWORKDAYS(K373,M373,Holidays!$A$2:$A$15))-1</f>
        <v/>
      </c>
      <c r="O373" s="19" t="inlineStr">
        <is>
          <t>PENDING</t>
        </is>
      </c>
      <c r="P373" s="17" t="n"/>
    </row>
    <row r="374" ht="30" customHeight="1">
      <c r="A374" s="19" t="n"/>
      <c r="B374" s="19" t="inlineStr">
        <is>
          <t>MART</t>
        </is>
      </c>
      <c r="C374" s="10" t="inlineStr">
        <is>
          <t>DFM/C/4/9/070813604</t>
        </is>
      </c>
      <c r="D374" s="19" t="inlineStr">
        <is>
          <t>DBWM</t>
        </is>
      </c>
      <c r="E374" s="17" t="n">
        <v>45441</v>
      </c>
      <c r="F374" s="18" t="inlineStr">
        <is>
          <t>070813604</t>
        </is>
      </c>
      <c r="G374" s="17" t="n">
        <v>45442</v>
      </c>
      <c r="H374" s="12" t="inlineStr">
        <is>
          <t>RECOMMENDATION FOR PAID ACTING APPOINTMENT MR DITIRO RUKAMBA</t>
        </is>
      </c>
      <c r="I374" s="19" t="inlineStr">
        <is>
          <t>MARTIN</t>
        </is>
      </c>
      <c r="J374" s="19" t="inlineStr">
        <is>
          <t>ADHR</t>
        </is>
      </c>
      <c r="K374" s="17" t="n">
        <v>45442</v>
      </c>
      <c r="L374" s="20">
        <f>IF(G374&gt;K374,"",NETWORKDAYS(G374,K374,Holidays!$A$2:$A$15))-1</f>
        <v/>
      </c>
      <c r="M374" s="17" t="n"/>
      <c r="N374" s="21">
        <f>IF(K374&gt;M374,"",NETWORKDAYS(K374,M374,Holidays!$A$2:$A$15))-1</f>
        <v/>
      </c>
      <c r="O374" s="19" t="inlineStr">
        <is>
          <t>PENDING</t>
        </is>
      </c>
      <c r="P374" s="17" t="n"/>
    </row>
    <row r="375" ht="30" customHeight="1">
      <c r="A375" s="19" t="n"/>
      <c r="B375" s="19" t="inlineStr">
        <is>
          <t>MARTIN</t>
        </is>
      </c>
      <c r="C375" s="10" t="inlineStr">
        <is>
          <t>DID/C/4/9/80591360</t>
        </is>
      </c>
      <c r="D375" s="19" t="inlineStr">
        <is>
          <t>DBWM</t>
        </is>
      </c>
      <c r="E375" s="17" t="n">
        <v>45441</v>
      </c>
      <c r="F375" s="18" t="n">
        <v>805913601</v>
      </c>
      <c r="G375" s="17" t="n">
        <v>45442</v>
      </c>
      <c r="H375" s="12" t="inlineStr">
        <is>
          <t>RECOMMENDATION FOR PAID ACTING APPOINTMENT MR RODGER TAMISUNGO</t>
        </is>
      </c>
      <c r="I375" s="19" t="inlineStr">
        <is>
          <t>MARTIN</t>
        </is>
      </c>
      <c r="J375" s="19" t="inlineStr">
        <is>
          <t>ADHR</t>
        </is>
      </c>
      <c r="K375" s="17" t="n">
        <v>45442</v>
      </c>
      <c r="L375" s="20">
        <f>IF(G375&gt;K375,"",NETWORKDAYS(G375,K375,Holidays!$A$2:$A$15))-1</f>
        <v/>
      </c>
      <c r="M375" s="17" t="n"/>
      <c r="N375" s="21">
        <f>IF(K375&gt;M375,"",NETWORKDAYS(K375,M375,Holidays!$A$2:$A$15))-1</f>
        <v/>
      </c>
      <c r="O375" s="19" t="inlineStr">
        <is>
          <t>PENDING</t>
        </is>
      </c>
      <c r="P375" s="17" t="n"/>
    </row>
    <row r="376" ht="30" customHeight="1">
      <c r="A376" s="19" t="n"/>
      <c r="B376" s="19" t="inlineStr">
        <is>
          <t>CTT</t>
        </is>
      </c>
      <c r="C376" s="10" t="inlineStr">
        <is>
          <t>DCEC 7/1/22 II(133)</t>
        </is>
      </c>
      <c r="D376" s="19" t="inlineStr">
        <is>
          <t>DCEC</t>
        </is>
      </c>
      <c r="E376" s="17" t="n">
        <v>45440</v>
      </c>
      <c r="F376" s="18" t="n"/>
      <c r="G376" s="17" t="n">
        <v>45442</v>
      </c>
      <c r="H376" s="12" t="inlineStr">
        <is>
          <t>INITIAL CORRUPTION PREVENTION COMMITTEE(CPC) WORKSHOPS</t>
        </is>
      </c>
      <c r="I376" s="19" t="inlineStr">
        <is>
          <t>CTT</t>
        </is>
      </c>
      <c r="J376" s="19" t="inlineStr">
        <is>
          <t>ACU(57)</t>
        </is>
      </c>
      <c r="K376" s="17" t="n">
        <v>45442</v>
      </c>
      <c r="L376" s="20">
        <f>IF(G376&gt;K376,"",NETWORKDAYS(G376,K376,Holidays!$A$2:$A$15))-1</f>
        <v/>
      </c>
      <c r="M376" s="17" t="n"/>
      <c r="N376" s="21">
        <f>IF(K376&gt;M376,"",NETWORKDAYS(K376,M376,Holidays!$A$2:$A$15))-1</f>
        <v/>
      </c>
      <c r="O376" s="19" t="n"/>
      <c r="P376" s="17" t="n"/>
    </row>
    <row r="377" ht="45" customHeight="1">
      <c r="A377" s="19" t="n"/>
      <c r="B377" s="19" t="inlineStr">
        <is>
          <t>CTT</t>
        </is>
      </c>
      <c r="C377" s="10" t="inlineStr">
        <is>
          <t>DCEC 7/1/22/IV(149)</t>
        </is>
      </c>
      <c r="D377" s="19" t="inlineStr">
        <is>
          <t>DCEC</t>
        </is>
      </c>
      <c r="E377" s="17" t="n">
        <v>45441</v>
      </c>
      <c r="F377" s="18" t="n"/>
      <c r="G377" s="17" t="n">
        <v>45442</v>
      </c>
      <c r="H377" s="12" t="inlineStr">
        <is>
          <t>COST FOR PARTICIPATION IN THE CORRUPTION COMMITTEE TRAINING WORKSHOP-JWANENG</t>
        </is>
      </c>
      <c r="I377" s="19" t="inlineStr">
        <is>
          <t>CTT</t>
        </is>
      </c>
      <c r="J377" s="19" t="inlineStr">
        <is>
          <t>ACU(60)</t>
        </is>
      </c>
      <c r="K377" s="17" t="n">
        <v>45442</v>
      </c>
      <c r="L377" s="20">
        <f>IF(G377&gt;K377,"",NETWORKDAYS(G377,K377,Holidays!$A$2:$A$15))-1</f>
        <v/>
      </c>
      <c r="M377" s="17" t="n"/>
      <c r="N377" s="21">
        <f>IF(K377&gt;M377,"",NETWORKDAYS(K377,M377,Holidays!$A$2:$A$15))-1</f>
        <v/>
      </c>
      <c r="O377" s="19" t="n"/>
      <c r="P377" s="17" t="n"/>
    </row>
    <row r="378" ht="30" customHeight="1">
      <c r="A378" s="19" t="n"/>
      <c r="B378" s="19" t="inlineStr">
        <is>
          <t>GR</t>
        </is>
      </c>
      <c r="C378" s="10" t="inlineStr">
        <is>
          <t>GFM/C/3/2/1 IV(03)</t>
        </is>
      </c>
      <c r="D378" s="19" t="inlineStr">
        <is>
          <t>GFM</t>
        </is>
      </c>
      <c r="E378" s="17" t="n">
        <v>45419</v>
      </c>
      <c r="F378" s="18" t="n"/>
      <c r="G378" s="17" t="n">
        <v>45422</v>
      </c>
      <c r="H378" s="12" t="inlineStr">
        <is>
          <t>REQUEST FOR WRITE OFF OUTSANDING SALARY OVER PAYMENT-KEITHENG NTOBEDZI</t>
        </is>
      </c>
      <c r="I378" s="19" t="inlineStr">
        <is>
          <t>CTT</t>
        </is>
      </c>
      <c r="J378" s="19" t="inlineStr">
        <is>
          <t>FO(3)</t>
        </is>
      </c>
      <c r="K378" s="17" t="n">
        <v>45442</v>
      </c>
      <c r="L378" s="20">
        <f>IF(G378&gt;K378,"",NETWORKDAYS(G378,K378,Holidays!$A$2:$A$15))-1</f>
        <v/>
      </c>
      <c r="M378" s="17" t="n"/>
      <c r="N378" s="21">
        <f>IF(K378&gt;M378,"",NETWORKDAYS(K378,M378,Holidays!$A$2:$A$15))-1</f>
        <v/>
      </c>
      <c r="O378" s="19" t="n"/>
      <c r="P378" s="17" t="n"/>
    </row>
    <row r="379" ht="30" customHeight="1">
      <c r="A379" s="19" t="n"/>
      <c r="B379" s="19" t="inlineStr">
        <is>
          <t>CTT</t>
        </is>
      </c>
      <c r="C379" s="10" t="n"/>
      <c r="D379" s="19" t="inlineStr">
        <is>
          <t>CS</t>
        </is>
      </c>
      <c r="E379" s="17" t="n">
        <v>45440</v>
      </c>
      <c r="F379" s="18" t="n"/>
      <c r="G379" s="17" t="n">
        <v>45440</v>
      </c>
      <c r="H379" s="12" t="inlineStr">
        <is>
          <t>APPOINTMENT AS A CHAIRPERSON OF THE EVALUATION COMMITTEE</t>
        </is>
      </c>
      <c r="I379" s="19" t="inlineStr">
        <is>
          <t>CTT</t>
        </is>
      </c>
      <c r="J379" s="19" t="n"/>
      <c r="K379" s="17" t="n"/>
      <c r="L379" s="20">
        <f>IF(G379&gt;K379,"",NETWORKDAYS(G379,K379,Holidays!$A$2:$A$15))-1</f>
        <v/>
      </c>
      <c r="M379" s="17" t="n"/>
      <c r="N379" s="21">
        <f>IF(K379&gt;M379,"",NETWORKDAYS(K379,M379,Holidays!$A$2:$A$15))-1</f>
        <v/>
      </c>
      <c r="O379" s="19" t="n"/>
      <c r="P379" s="17" t="n"/>
    </row>
    <row r="380" ht="30" customHeight="1">
      <c r="A380" s="19" t="n"/>
      <c r="B380" s="19" t="inlineStr">
        <is>
          <t>TM</t>
        </is>
      </c>
      <c r="C380" s="10" t="inlineStr">
        <is>
          <t>GFM/079724109 I(71)</t>
        </is>
      </c>
      <c r="D380" s="19" t="inlineStr">
        <is>
          <t>GFM</t>
        </is>
      </c>
      <c r="E380" s="17" t="n">
        <v>45440</v>
      </c>
      <c r="F380" s="18" t="inlineStr">
        <is>
          <t>079724109</t>
        </is>
      </c>
      <c r="G380" s="17" t="n">
        <v>45442</v>
      </c>
      <c r="H380" s="12" t="inlineStr">
        <is>
          <t>RECOMMENDATION FOR PAID ACTING APPOINTMENT :MS CORDELLIA TAPE</t>
        </is>
      </c>
      <c r="I380" s="19" t="inlineStr">
        <is>
          <t>TM</t>
        </is>
      </c>
      <c r="J380" s="19" t="inlineStr">
        <is>
          <t>ADHR(6)</t>
        </is>
      </c>
      <c r="K380" s="17" t="n">
        <v>45442</v>
      </c>
      <c r="L380" s="20">
        <f>IF(G380&gt;K380,"",NETWORKDAYS(G380,K380,Holidays!$A$2:$A$15))-1</f>
        <v/>
      </c>
      <c r="M380" s="17" t="n"/>
      <c r="N380" s="21">
        <f>IF(K380&gt;M380,"",NETWORKDAYS(K380,M380,Holidays!$A$2:$A$15))-1</f>
        <v/>
      </c>
      <c r="O380" s="19" t="n"/>
      <c r="P380" s="17" t="n"/>
    </row>
    <row r="381" ht="45" customHeight="1">
      <c r="A381" s="19" t="n"/>
      <c r="B381" s="19" t="inlineStr">
        <is>
          <t>TM</t>
        </is>
      </c>
      <c r="C381" s="10" t="inlineStr">
        <is>
          <t>GFM /670521703 I(79)</t>
        </is>
      </c>
      <c r="D381" s="19" t="inlineStr">
        <is>
          <t>GFM</t>
        </is>
      </c>
      <c r="E381" s="17" t="n">
        <v>45440</v>
      </c>
      <c r="F381" s="18" t="n">
        <v>670521703</v>
      </c>
      <c r="G381" s="17" t="n">
        <v>45442</v>
      </c>
      <c r="H381" s="12" t="inlineStr">
        <is>
          <t>RECOMMENDATION FOR PAID ACTING APPPOINTMENT -BARBA KENNEDY DITODI</t>
        </is>
      </c>
      <c r="I381" s="19" t="inlineStr">
        <is>
          <t>TM</t>
        </is>
      </c>
      <c r="J381" s="19" t="inlineStr">
        <is>
          <t>ADHR(31)</t>
        </is>
      </c>
      <c r="K381" s="17" t="n">
        <v>45442</v>
      </c>
      <c r="L381" s="20">
        <f>IF(G381&gt;K381,"",NETWORKDAYS(G381,K381,Holidays!$A$2:$A$15))-1</f>
        <v/>
      </c>
      <c r="M381" s="17" t="n"/>
      <c r="N381" s="21">
        <f>IF(K381&gt;M381,"",NETWORKDAYS(K381,M381,Holidays!$A$2:$A$15))-1</f>
        <v/>
      </c>
      <c r="O381" s="19" t="n"/>
      <c r="P381" s="17" t="n"/>
    </row>
    <row r="382" ht="30" customHeight="1">
      <c r="A382" s="19" t="n"/>
      <c r="B382" s="19" t="inlineStr">
        <is>
          <t>TM</t>
        </is>
      </c>
      <c r="C382" s="10" t="inlineStr">
        <is>
          <t>GFM/721228608 I(29)</t>
        </is>
      </c>
      <c r="D382" s="19" t="inlineStr">
        <is>
          <t>GFM</t>
        </is>
      </c>
      <c r="E382" s="17" t="n">
        <v>45440</v>
      </c>
      <c r="F382" s="18" t="n">
        <v>75122860805</v>
      </c>
      <c r="G382" s="17" t="n">
        <v>45442</v>
      </c>
      <c r="H382" s="12" t="inlineStr">
        <is>
          <t>RECOMMENDATION FOR PAID APPOINTMENT:KEDIEMETSE MUDONGO</t>
        </is>
      </c>
      <c r="I382" s="19" t="inlineStr">
        <is>
          <t>TM</t>
        </is>
      </c>
      <c r="J382" s="19" t="inlineStr">
        <is>
          <t>ADHR(23)</t>
        </is>
      </c>
      <c r="K382" s="17" t="n">
        <v>45442</v>
      </c>
      <c r="L382" s="20">
        <f>IF(G382&gt;K382,"",NETWORKDAYS(G382,K382,Holidays!$A$2:$A$15))-1</f>
        <v/>
      </c>
      <c r="M382" s="17" t="n"/>
      <c r="N382" s="21">
        <f>IF(K382&gt;M382,"",NETWORKDAYS(K382,M382,Holidays!$A$2:$A$15))-1</f>
        <v/>
      </c>
      <c r="O382" s="19" t="n"/>
      <c r="P382" s="17" t="n"/>
    </row>
    <row r="383" ht="30" customHeight="1">
      <c r="A383" s="19" t="n"/>
      <c r="B383" s="19" t="inlineStr">
        <is>
          <t>TM</t>
        </is>
      </c>
      <c r="C383" s="10" t="inlineStr">
        <is>
          <t>GFM/918226417 I(9)</t>
        </is>
      </c>
      <c r="D383" s="19" t="inlineStr">
        <is>
          <t>GFM</t>
        </is>
      </c>
      <c r="E383" s="17" t="n">
        <v>45441</v>
      </c>
      <c r="F383" s="18" t="inlineStr">
        <is>
          <t>918226417</t>
        </is>
      </c>
      <c r="G383" s="17" t="n">
        <v>45442</v>
      </c>
      <c r="H383" s="12" t="inlineStr">
        <is>
          <t>RECOMMENDAION FOR PAID ACTING APPOINTMENT:MS JENA TSIMANE</t>
        </is>
      </c>
      <c r="I383" s="19" t="inlineStr">
        <is>
          <t>TM</t>
        </is>
      </c>
      <c r="J383" s="19" t="inlineStr">
        <is>
          <t>ADHR(3)</t>
        </is>
      </c>
      <c r="K383" s="17" t="n">
        <v>45442</v>
      </c>
      <c r="L383" s="20">
        <f>IF(G383&gt;K383,"",NETWORKDAYS(G383,K383,Holidays!$A$2:$A$15))-1</f>
        <v/>
      </c>
      <c r="M383" s="17" t="n"/>
      <c r="N383" s="21">
        <f>IF(K383&gt;M383,"",NETWORKDAYS(K383,M383,Holidays!$A$2:$A$15))-1</f>
        <v/>
      </c>
      <c r="O383" s="19" t="n"/>
      <c r="P383" s="17" t="n"/>
    </row>
    <row r="384" ht="45" customHeight="1">
      <c r="A384" s="19" t="n"/>
      <c r="B384" s="19" t="inlineStr">
        <is>
          <t>TM</t>
        </is>
      </c>
      <c r="C384" s="10" t="inlineStr">
        <is>
          <t>GFM/602025105 I(95)</t>
        </is>
      </c>
      <c r="D384" s="19" t="inlineStr">
        <is>
          <t>GFM</t>
        </is>
      </c>
      <c r="E384" s="17" t="n">
        <v>45441</v>
      </c>
      <c r="F384" s="18" t="n">
        <v>602025105</v>
      </c>
      <c r="G384" s="17" t="n">
        <v>45442</v>
      </c>
      <c r="H384" s="12" t="inlineStr">
        <is>
          <t>REQUEST FOR INCLUSION OF TWO-YEAR SERVICE  TO COUNT TOWARDS PENSIONABLE SERVICE-MRS JULIET KOMI</t>
        </is>
      </c>
      <c r="I384" s="19" t="inlineStr">
        <is>
          <t>TM</t>
        </is>
      </c>
      <c r="J384" s="19" t="inlineStr">
        <is>
          <t>MHRM(16)</t>
        </is>
      </c>
      <c r="K384" s="17" t="n">
        <v>45442</v>
      </c>
      <c r="L384" s="20">
        <f>IF(G384&gt;K384,"",NETWORKDAYS(G384,K384,Holidays!$A$2:$A$15))-1</f>
        <v/>
      </c>
      <c r="M384" s="17" t="n"/>
      <c r="N384" s="21">
        <f>IF(K384&gt;M384,"",NETWORKDAYS(K384,M384,Holidays!$A$2:$A$15))-1</f>
        <v/>
      </c>
      <c r="O384" s="19" t="n"/>
      <c r="P384" s="17" t="n"/>
    </row>
    <row r="385" ht="45" customHeight="1">
      <c r="A385" s="19" t="n"/>
      <c r="B385" s="19" t="inlineStr">
        <is>
          <t>TM</t>
        </is>
      </c>
      <c r="C385" s="10" t="inlineStr">
        <is>
          <t>DRTS 4/3/6 II(163)</t>
        </is>
      </c>
      <c r="D385" s="19" t="inlineStr">
        <is>
          <t>DRTS</t>
        </is>
      </c>
      <c r="E385" s="17" t="n">
        <v>45436</v>
      </c>
      <c r="F385" s="18" t="n">
        <v>990516903</v>
      </c>
      <c r="G385" s="17" t="n">
        <v>45442</v>
      </c>
      <c r="H385" s="12" t="inlineStr">
        <is>
          <t>RESUBMISSION OF REQUEST TO BE PAID SCARE SKILL ALLOWANCE FROM THE 01 APRIL 2008 BY VEHILE REGISTRATION AND LISENCING OFFICERS</t>
        </is>
      </c>
      <c r="I385" s="19" t="inlineStr">
        <is>
          <t>TM</t>
        </is>
      </c>
      <c r="J385" s="19" t="inlineStr">
        <is>
          <t>MHRM(12)</t>
        </is>
      </c>
      <c r="K385" s="17" t="n">
        <v>45442</v>
      </c>
      <c r="L385" s="20">
        <f>IF(G385&gt;K385,"",NETWORKDAYS(G385,K385,Holidays!$A$2:$A$15))-1</f>
        <v/>
      </c>
      <c r="M385" s="17" t="n"/>
      <c r="N385" s="21">
        <f>IF(K385&gt;M385,"",NETWORKDAYS(K385,M385,Holidays!$A$2:$A$15))-1</f>
        <v/>
      </c>
      <c r="O385" s="19" t="n"/>
      <c r="P385" s="17" t="n"/>
    </row>
    <row r="386" ht="30" customHeight="1">
      <c r="A386" s="19" t="n"/>
      <c r="B386" s="19" t="inlineStr">
        <is>
          <t>MM</t>
        </is>
      </c>
      <c r="C386" s="10" t="inlineStr">
        <is>
          <t>RFGF5/895713009</t>
        </is>
      </c>
      <c r="D386" s="19" t="inlineStr">
        <is>
          <t>ROADS</t>
        </is>
      </c>
      <c r="E386" s="17" t="n">
        <v>45441</v>
      </c>
      <c r="F386" s="18" t="inlineStr">
        <is>
          <t>895713009</t>
        </is>
      </c>
      <c r="G386" s="17" t="n">
        <v>45442</v>
      </c>
      <c r="H386" s="12" t="inlineStr">
        <is>
          <t>THABO MALEFHO'S TERMINAL BENEFITS ID:895 713 009</t>
        </is>
      </c>
      <c r="I386" s="19" t="inlineStr">
        <is>
          <t>MM</t>
        </is>
      </c>
      <c r="J386" s="19" t="inlineStr">
        <is>
          <t>CMB(7)</t>
        </is>
      </c>
      <c r="K386" s="17" t="n">
        <v>45442</v>
      </c>
      <c r="L386" s="20">
        <f>IF(G386&gt;K386,"",NETWORKDAYS(G386,K386,Holidays!$A$2:$A$15))-1</f>
        <v/>
      </c>
      <c r="M386" s="17" t="n"/>
      <c r="N386" s="21">
        <f>IF(K386&gt;M386,"",NETWORKDAYS(K386,M386,Holidays!$A$2:$A$15))-1</f>
        <v/>
      </c>
      <c r="O386" s="19" t="n"/>
      <c r="P386" s="17" t="n"/>
    </row>
    <row r="387" ht="30" customHeight="1">
      <c r="A387" s="19" t="n"/>
      <c r="B387" s="19" t="inlineStr">
        <is>
          <t>MM</t>
        </is>
      </c>
      <c r="C387" s="10" t="inlineStr">
        <is>
          <t>CRD 5/282916903</t>
        </is>
      </c>
      <c r="D387" s="19" t="inlineStr">
        <is>
          <t>ROADS</t>
        </is>
      </c>
      <c r="E387" s="17" t="n">
        <v>45436</v>
      </c>
      <c r="F387" s="18" t="n"/>
      <c r="G387" s="17" t="n">
        <v>45442</v>
      </c>
      <c r="H387" s="12" t="inlineStr">
        <is>
          <t>REQUEST TO PAY MR MOABI MOGALE'S TERMINAL BENEFITS ID#282916903</t>
        </is>
      </c>
      <c r="I387" s="19" t="inlineStr">
        <is>
          <t>MM</t>
        </is>
      </c>
      <c r="J387" s="19" t="inlineStr">
        <is>
          <t>CMB(26)</t>
        </is>
      </c>
      <c r="K387" s="17" t="n">
        <v>45442</v>
      </c>
      <c r="L387" s="20">
        <f>IF(G387&gt;K387,"",NETWORKDAYS(G387,K387,Holidays!$A$2:$A$15))-1</f>
        <v/>
      </c>
      <c r="M387" s="17" t="n"/>
      <c r="N387" s="21">
        <f>IF(K387&gt;M387,"",NETWORKDAYS(K387,M387,Holidays!$A$2:$A$15))-1</f>
        <v/>
      </c>
      <c r="O387" s="19" t="n"/>
      <c r="P387" s="17" t="n"/>
    </row>
    <row r="388" ht="30" customHeight="1">
      <c r="A388" s="19" t="n"/>
      <c r="B388" s="19" t="inlineStr">
        <is>
          <t>MART</t>
        </is>
      </c>
      <c r="C388" s="10" t="inlineStr">
        <is>
          <t>DFM/C/4/6/1</t>
        </is>
      </c>
      <c r="D388" s="19" t="inlineStr">
        <is>
          <t>DBWM</t>
        </is>
      </c>
      <c r="E388" s="17" t="n">
        <v>45439</v>
      </c>
      <c r="F388" s="18" t="inlineStr">
        <is>
          <t>704715104</t>
        </is>
      </c>
      <c r="G388" s="17" t="n">
        <v>45442</v>
      </c>
      <c r="H388" s="12" t="inlineStr">
        <is>
          <t>TRANSFER MONKGOGI</t>
        </is>
      </c>
      <c r="I388" s="19" t="inlineStr">
        <is>
          <t>MARTIN</t>
        </is>
      </c>
      <c r="J388" s="19" t="inlineStr">
        <is>
          <t>ADHR</t>
        </is>
      </c>
      <c r="K388" s="17" t="n">
        <v>45442</v>
      </c>
      <c r="L388" s="20">
        <f>IF(G388&gt;K388,"",NETWORKDAYS(G388,K388,Holidays!$A$2:$A$15))-1</f>
        <v/>
      </c>
      <c r="M388" s="17" t="n"/>
      <c r="N388" s="21">
        <f>IF(K388&gt;M388,"",NETWORKDAYS(K388,M388,Holidays!$A$2:$A$15))-1</f>
        <v/>
      </c>
      <c r="O388" s="19" t="inlineStr">
        <is>
          <t>PENDING</t>
        </is>
      </c>
      <c r="P388" s="17" t="n"/>
    </row>
    <row r="389" ht="30" customHeight="1">
      <c r="A389" s="19" t="n"/>
      <c r="B389" s="19" t="inlineStr">
        <is>
          <t>MART</t>
        </is>
      </c>
      <c r="C389" s="10" t="inlineStr">
        <is>
          <t>OMBFN-MA-00549-2024</t>
        </is>
      </c>
      <c r="D389" s="19" t="inlineStr">
        <is>
          <t>OMB</t>
        </is>
      </c>
      <c r="E389" s="17" t="n">
        <v>45439</v>
      </c>
      <c r="F389" s="18" t="inlineStr">
        <is>
          <t>367324107</t>
        </is>
      </c>
      <c r="G389" s="17" t="n">
        <v>45442</v>
      </c>
      <c r="H389" s="12" t="inlineStr">
        <is>
          <t>COMPLAINT BY SEFISO BAETI</t>
        </is>
      </c>
      <c r="I389" s="19" t="inlineStr">
        <is>
          <t>MARTIN</t>
        </is>
      </c>
      <c r="J389" s="19" t="inlineStr">
        <is>
          <t>DMIRT</t>
        </is>
      </c>
      <c r="K389" s="17" t="n">
        <v>45442</v>
      </c>
      <c r="L389" s="20">
        <f>IF(G389&gt;K389,"",NETWORKDAYS(G389,K389,Holidays!$A$2:$A$15))-1</f>
        <v/>
      </c>
      <c r="M389" s="17" t="n"/>
      <c r="N389" s="21">
        <f>IF(K389&gt;M389,"",NETWORKDAYS(K389,M389,Holidays!$A$2:$A$15))-1</f>
        <v/>
      </c>
      <c r="O389" s="19" t="inlineStr">
        <is>
          <t>PENDING</t>
        </is>
      </c>
      <c r="P389" s="17" t="n"/>
    </row>
    <row r="390" ht="45" customHeight="1">
      <c r="A390" s="19" t="n"/>
      <c r="B390" s="19" t="inlineStr">
        <is>
          <t>MM</t>
        </is>
      </c>
      <c r="C390" s="10" t="n"/>
      <c r="D390" s="19" t="inlineStr">
        <is>
          <t>KBPO</t>
        </is>
      </c>
      <c r="E390" s="17" t="n">
        <v>45440</v>
      </c>
      <c r="F390" s="18" t="inlineStr">
        <is>
          <t>6/5/53 IV</t>
        </is>
      </c>
      <c r="G390" s="17" t="n">
        <v>45442</v>
      </c>
      <c r="H390" s="12" t="inlineStr">
        <is>
          <t>INVITATION FOR THE 58th JOINT STEERING COMMITTEE AND JOINT MINISTRIAL COMMITTEE MEETINGS-KAZUNGULA BRIDGE PROJECT</t>
        </is>
      </c>
      <c r="I390" s="19" t="inlineStr">
        <is>
          <t>MM</t>
        </is>
      </c>
      <c r="J390" s="19" t="inlineStr">
        <is>
          <t>DPS-TL(39)</t>
        </is>
      </c>
      <c r="K390" s="17" t="n">
        <v>45443</v>
      </c>
      <c r="L390" s="20">
        <f>IF(G390&gt;K390,"",NETWORKDAYS(G390,K390,Holidays!$A$2:$A$15))-1</f>
        <v/>
      </c>
      <c r="M390" s="17" t="n"/>
      <c r="N390" s="21">
        <f>IF(K390&gt;M390,"",NETWORKDAYS(K390,M390,Holidays!$A$2:$A$15))-1</f>
        <v/>
      </c>
      <c r="O390" s="19" t="n"/>
      <c r="P390" s="17" t="n"/>
    </row>
    <row r="391" ht="30" customHeight="1">
      <c r="A391" s="19" t="n"/>
      <c r="B391" s="19" t="inlineStr">
        <is>
          <t>MM</t>
        </is>
      </c>
      <c r="C391" s="10" t="n"/>
      <c r="D391" s="19" t="inlineStr">
        <is>
          <t>MITRI</t>
        </is>
      </c>
      <c r="E391" s="17" t="n">
        <v>45440</v>
      </c>
      <c r="F391" s="18" t="n"/>
      <c r="G391" s="17" t="n">
        <v>45440</v>
      </c>
      <c r="H391" s="12" t="inlineStr">
        <is>
          <t>UPDATE ON BOTSWANA/ZAMBIA WORKING VISIT ACTION PLANS</t>
        </is>
      </c>
      <c r="I391" s="19" t="inlineStr">
        <is>
          <t>MM</t>
        </is>
      </c>
      <c r="J391" s="19" t="n"/>
      <c r="K391" s="17" t="n"/>
      <c r="L391" s="20">
        <f>IF(G391&gt;K391,"",NETWORKDAYS(G391,K391,Holidays!$A$2:$A$15))-1</f>
        <v/>
      </c>
      <c r="M391" s="17" t="n"/>
      <c r="N391" s="21">
        <f>IF(K391&gt;M391,"",NETWORKDAYS(K391,M391,Holidays!$A$2:$A$15))-1</f>
        <v/>
      </c>
      <c r="O391" s="19" t="n"/>
      <c r="P391" s="17" t="n"/>
    </row>
    <row r="392">
      <c r="A392" s="19" t="n"/>
      <c r="B392" s="19" t="n"/>
      <c r="C392" s="10" t="n"/>
      <c r="D392" s="19" t="n"/>
      <c r="E392" s="17" t="n"/>
      <c r="F392" s="18" t="n"/>
      <c r="G392" s="17" t="n"/>
      <c r="H392" s="12" t="n"/>
      <c r="I392" s="19" t="n"/>
      <c r="J392" s="19" t="n"/>
      <c r="K392" s="17" t="n"/>
      <c r="L392" s="20">
        <f>IF(G392&gt;K392,"",NETWORKDAYS(G392,K392,Holidays!$A$2:$A$15))-1</f>
        <v/>
      </c>
      <c r="M392" s="17" t="n"/>
      <c r="N392" s="21">
        <f>IF(K392&gt;M392,"",NETWORKDAYS(K392,M392,Holidays!$A$2:$A$15))-1</f>
        <v/>
      </c>
      <c r="O392" s="19" t="n"/>
      <c r="P392" s="17" t="n"/>
    </row>
    <row r="393">
      <c r="A393" s="19" t="n"/>
      <c r="B393" s="19" t="n"/>
      <c r="C393" s="10" t="n"/>
      <c r="D393" s="19" t="n"/>
      <c r="E393" s="17" t="n"/>
      <c r="F393" s="18" t="n"/>
      <c r="G393" s="17" t="n"/>
      <c r="H393" s="12" t="n"/>
      <c r="I393" s="19" t="n"/>
      <c r="J393" s="19" t="n"/>
      <c r="K393" s="17" t="n"/>
      <c r="L393" s="20">
        <f>IF(G393&gt;K393,"",NETWORKDAYS(G393,K393,Holidays!$A$2:$A$15))-1</f>
        <v/>
      </c>
      <c r="M393" s="17" t="n"/>
      <c r="N393" s="21">
        <f>IF(K393&gt;M393,"",NETWORKDAYS(K393,M393,Holidays!$A$2:$A$15))-1</f>
        <v/>
      </c>
      <c r="O393" s="19" t="n"/>
      <c r="P393" s="17" t="n"/>
    </row>
    <row r="394">
      <c r="A394" s="19" t="n"/>
      <c r="B394" s="19" t="n"/>
      <c r="C394" s="10" t="n"/>
      <c r="D394" s="19" t="n"/>
      <c r="E394" s="17" t="n"/>
      <c r="F394" s="18" t="n"/>
      <c r="G394" s="17" t="n"/>
      <c r="H394" s="12" t="n"/>
      <c r="I394" s="19" t="n"/>
      <c r="J394" s="19" t="n"/>
      <c r="K394" s="17" t="n"/>
      <c r="L394" s="20">
        <f>IF(G394&gt;K394,"",NETWORKDAYS(G394,K394,Holidays!$A$2:$A$15))-1</f>
        <v/>
      </c>
      <c r="M394" s="17" t="n"/>
      <c r="N394" s="21">
        <f>IF(K394&gt;M394,"",NETWORKDAYS(K394,M394,Holidays!$A$2:$A$15))-1</f>
        <v/>
      </c>
      <c r="O394" s="19" t="n"/>
      <c r="P394" s="17" t="n"/>
    </row>
    <row r="395">
      <c r="A395" s="19" t="n"/>
      <c r="B395" s="19" t="n"/>
      <c r="C395" s="10" t="n"/>
      <c r="D395" s="19" t="n"/>
      <c r="E395" s="17" t="n"/>
      <c r="F395" s="18" t="n"/>
      <c r="G395" s="17" t="n"/>
      <c r="H395" s="12" t="n"/>
      <c r="I395" s="19" t="n"/>
      <c r="J395" s="19" t="n"/>
      <c r="K395" s="17" t="n"/>
      <c r="L395" s="20">
        <f>IF(G395&gt;K395,"",NETWORKDAYS(G395,K395,Holidays!$A$2:$A$15))-1</f>
        <v/>
      </c>
      <c r="M395" s="17" t="n"/>
      <c r="N395" s="21">
        <f>IF(K395&gt;M395,"",NETWORKDAYS(K395,M395,Holidays!$A$2:$A$15))-1</f>
        <v/>
      </c>
      <c r="O395" s="19" t="n"/>
      <c r="P395" s="17" t="n"/>
    </row>
    <row r="396">
      <c r="A396" s="19" t="n"/>
      <c r="B396" s="19" t="n"/>
      <c r="C396" s="10" t="n"/>
      <c r="D396" s="19" t="n"/>
      <c r="E396" s="17" t="n"/>
      <c r="F396" s="18" t="n"/>
      <c r="G396" s="17" t="n"/>
      <c r="H396" s="12" t="n"/>
      <c r="I396" s="19" t="n"/>
      <c r="J396" s="19" t="n"/>
      <c r="K396" s="17" t="n"/>
      <c r="L396" s="20">
        <f>IF(G396&gt;K396,"",NETWORKDAYS(G396,K396,Holidays!$A$2:$A$15))-1</f>
        <v/>
      </c>
      <c r="M396" s="17" t="n"/>
      <c r="N396" s="21">
        <f>IF(K396&gt;M396,"",NETWORKDAYS(K396,M396,Holidays!$A$2:$A$15))-1</f>
        <v/>
      </c>
      <c r="O396" s="19" t="n"/>
      <c r="P396" s="17" t="n"/>
    </row>
    <row r="397">
      <c r="A397" s="19" t="n"/>
      <c r="B397" s="19" t="n"/>
      <c r="C397" s="10" t="n"/>
      <c r="D397" s="19" t="n"/>
      <c r="E397" s="17" t="n"/>
      <c r="F397" s="18" t="n"/>
      <c r="G397" s="17" t="n"/>
      <c r="H397" s="12" t="n"/>
      <c r="I397" s="19" t="n"/>
      <c r="J397" s="19" t="n"/>
      <c r="K397" s="17" t="n"/>
      <c r="L397" s="20">
        <f>IF(G397&gt;K397,"",NETWORKDAYS(G397,K397,Holidays!$A$2:$A$15))-1</f>
        <v/>
      </c>
      <c r="M397" s="17" t="n"/>
      <c r="N397" s="21">
        <f>IF(K397&gt;M397,"",NETWORKDAYS(K397,M397,Holidays!$A$2:$A$15))-1</f>
        <v/>
      </c>
      <c r="O397" s="19" t="n"/>
      <c r="P397" s="17" t="n"/>
    </row>
    <row r="398">
      <c r="A398" s="19" t="n"/>
      <c r="B398" s="19" t="n"/>
      <c r="C398" s="10" t="n"/>
      <c r="D398" s="19" t="n"/>
      <c r="E398" s="17" t="n"/>
      <c r="F398" s="18" t="n"/>
      <c r="G398" s="17" t="n"/>
      <c r="H398" s="12" t="n"/>
      <c r="I398" s="19" t="n"/>
      <c r="J398" s="19" t="n"/>
      <c r="K398" s="17" t="n"/>
      <c r="L398" s="20">
        <f>IF(G398&gt;K398,"",NETWORKDAYS(G398,K398,Holidays!$A$2:$A$15))-1</f>
        <v/>
      </c>
      <c r="M398" s="17" t="n"/>
      <c r="N398" s="21">
        <f>IF(K398&gt;M398,"",NETWORKDAYS(K398,M398,Holidays!$A$2:$A$15))-1</f>
        <v/>
      </c>
      <c r="O398" s="19" t="n"/>
      <c r="P398" s="17" t="n"/>
    </row>
    <row r="399">
      <c r="A399" s="19" t="n"/>
      <c r="B399" s="19" t="n"/>
      <c r="C399" s="10" t="n"/>
      <c r="D399" s="19" t="n"/>
      <c r="E399" s="17" t="n"/>
      <c r="F399" s="18" t="n"/>
      <c r="G399" s="17" t="n"/>
      <c r="H399" s="12" t="n"/>
      <c r="I399" s="19" t="n"/>
      <c r="J399" s="19" t="n"/>
      <c r="K399" s="17" t="n"/>
      <c r="L399" s="20">
        <f>IF(G399&gt;K399,"",NETWORKDAYS(G399,K399,Holidays!$A$2:$A$15))-1</f>
        <v/>
      </c>
      <c r="M399" s="17" t="n"/>
      <c r="N399" s="21">
        <f>IF(K399&gt;M399,"",NETWORKDAYS(K399,M399,Holidays!$A$2:$A$15))-1</f>
        <v/>
      </c>
      <c r="O399" s="19" t="n"/>
      <c r="P399" s="17" t="n"/>
    </row>
    <row r="400">
      <c r="A400" s="19" t="n"/>
      <c r="B400" s="19" t="n"/>
      <c r="C400" s="10" t="n"/>
      <c r="D400" s="19" t="n"/>
      <c r="E400" s="17" t="n"/>
      <c r="F400" s="18" t="n"/>
      <c r="G400" s="17" t="n"/>
      <c r="H400" s="12" t="n"/>
      <c r="I400" s="19" t="n"/>
      <c r="J400" s="19" t="n"/>
      <c r="K400" s="17" t="n"/>
      <c r="L400" s="20">
        <f>IF(G400&gt;K400,"",NETWORKDAYS(G400,K400,Holidays!$A$2:$A$15))-1</f>
        <v/>
      </c>
      <c r="M400" s="17" t="n"/>
      <c r="N400" s="21">
        <f>IF(K400&gt;M400,"",NETWORKDAYS(K400,M400,Holidays!$A$2:$A$15))-1</f>
        <v/>
      </c>
      <c r="O400" s="19" t="n"/>
      <c r="P400" s="17" t="n"/>
    </row>
    <row r="401">
      <c r="A401" s="19" t="n"/>
      <c r="B401" s="19" t="n"/>
      <c r="C401" s="10" t="n"/>
      <c r="D401" s="19" t="n"/>
      <c r="E401" s="17" t="n"/>
      <c r="F401" s="18" t="n"/>
      <c r="G401" s="17" t="n"/>
      <c r="H401" s="12" t="n"/>
      <c r="I401" s="19" t="n"/>
      <c r="J401" s="19" t="n"/>
      <c r="K401" s="17" t="n"/>
      <c r="L401" s="20">
        <f>IF(G401&gt;K401,"",NETWORKDAYS(G401,K401,Holidays!$A$2:$A$15))-1</f>
        <v/>
      </c>
      <c r="M401" s="17" t="n"/>
      <c r="N401" s="21">
        <f>IF(K401&gt;M401,"",NETWORKDAYS(K401,M401,Holidays!$A$2:$A$15))-1</f>
        <v/>
      </c>
      <c r="O401" s="19" t="n"/>
      <c r="P401" s="17" t="n"/>
    </row>
    <row r="402">
      <c r="A402" s="19" t="n"/>
      <c r="B402" s="19" t="n"/>
      <c r="C402" s="10" t="n"/>
      <c r="D402" s="19" t="n"/>
      <c r="E402" s="17" t="n"/>
      <c r="F402" s="18" t="n"/>
      <c r="G402" s="17" t="n"/>
      <c r="H402" s="12" t="n"/>
      <c r="I402" s="19" t="n"/>
      <c r="J402" s="19" t="n"/>
      <c r="K402" s="17" t="n"/>
      <c r="L402" s="20">
        <f>IF(G402&gt;K402,"",NETWORKDAYS(G402,K402,Holidays!$A$2:$A$15))-1</f>
        <v/>
      </c>
      <c r="M402" s="17" t="n"/>
      <c r="N402" s="21">
        <f>IF(K402&gt;M402,"",NETWORKDAYS(K402,M402,Holidays!$A$2:$A$15))-1</f>
        <v/>
      </c>
      <c r="O402" s="19" t="n"/>
      <c r="P402" s="17" t="n"/>
    </row>
    <row r="403">
      <c r="A403" s="19" t="n"/>
      <c r="B403" s="19" t="n"/>
      <c r="C403" s="10" t="n"/>
      <c r="D403" s="19" t="n"/>
      <c r="E403" s="17" t="n"/>
      <c r="F403" s="18" t="n"/>
      <c r="G403" s="17" t="n"/>
      <c r="H403" s="12" t="n"/>
      <c r="I403" s="19" t="n"/>
      <c r="J403" s="19" t="n"/>
      <c r="K403" s="17" t="n"/>
      <c r="L403" s="20">
        <f>IF(G403&gt;K403,"",NETWORKDAYS(G403,K403,Holidays!$A$2:$A$15))-1</f>
        <v/>
      </c>
      <c r="M403" s="17" t="n"/>
      <c r="N403" s="21">
        <f>IF(K403&gt;M403,"",NETWORKDAYS(K403,M403,Holidays!$A$2:$A$15))-1</f>
        <v/>
      </c>
      <c r="O403" s="19" t="n"/>
      <c r="P403" s="17" t="n"/>
    </row>
    <row r="404">
      <c r="A404" s="19" t="n"/>
      <c r="B404" s="19" t="n"/>
      <c r="C404" s="10" t="n"/>
      <c r="D404" s="19" t="n"/>
      <c r="E404" s="17" t="n"/>
      <c r="F404" s="18" t="n"/>
      <c r="G404" s="17" t="n"/>
      <c r="H404" s="12" t="n"/>
      <c r="I404" s="19" t="n"/>
      <c r="J404" s="19" t="n"/>
      <c r="K404" s="17" t="n"/>
      <c r="L404" s="20">
        <f>IF(G404&gt;K404,"",NETWORKDAYS(G404,K404,Holidays!$A$2:$A$15))-1</f>
        <v/>
      </c>
      <c r="M404" s="17" t="n"/>
      <c r="N404" s="21">
        <f>IF(K404&gt;M404,"",NETWORKDAYS(K404,M404,Holidays!$A$2:$A$15))-1</f>
        <v/>
      </c>
      <c r="O404" s="19" t="n"/>
      <c r="P404" s="17" t="n"/>
    </row>
    <row r="405">
      <c r="A405" s="19" t="n"/>
      <c r="B405" s="19" t="n"/>
      <c r="C405" s="10" t="n"/>
      <c r="D405" s="19" t="n"/>
      <c r="E405" s="17" t="n"/>
      <c r="F405" s="18" t="n"/>
      <c r="G405" s="17" t="n"/>
      <c r="H405" s="12" t="n"/>
      <c r="I405" s="19" t="n"/>
      <c r="J405" s="19" t="n"/>
      <c r="K405" s="17" t="n"/>
      <c r="L405" s="20">
        <f>IF(G405&gt;K405,"",NETWORKDAYS(G405,K405,Holidays!$A$2:$A$15))-1</f>
        <v/>
      </c>
      <c r="M405" s="17" t="n"/>
      <c r="N405" s="21">
        <f>IF(K405&gt;M405,"",NETWORKDAYS(K405,M405,Holidays!$A$2:$A$15))-1</f>
        <v/>
      </c>
      <c r="O405" s="19" t="n"/>
      <c r="P405" s="17" t="n"/>
    </row>
    <row r="406">
      <c r="A406" s="19" t="n"/>
      <c r="B406" s="19" t="n"/>
      <c r="C406" s="10" t="n"/>
      <c r="D406" s="19" t="n"/>
      <c r="E406" s="17" t="n"/>
      <c r="F406" s="18" t="n"/>
      <c r="G406" s="17" t="n"/>
      <c r="H406" s="12" t="n"/>
      <c r="I406" s="19" t="n"/>
      <c r="J406" s="19" t="n"/>
      <c r="K406" s="17" t="n"/>
      <c r="L406" s="20">
        <f>IF(G405&gt;K405,"",NETWORKDAYS(G405,K405,Holidays!$A$2:$A$15))-1</f>
        <v/>
      </c>
      <c r="M406" s="17" t="n"/>
      <c r="N406" s="21">
        <f>IF(K405&gt;M405,"",NETWORKDAYS(K405,M405,Holidays!$A$2:$A$15))-1</f>
        <v/>
      </c>
      <c r="O406" s="19" t="n"/>
      <c r="P406" s="17" t="n"/>
    </row>
    <row r="407">
      <c r="A407" s="19" t="n"/>
      <c r="B407" s="19" t="n"/>
      <c r="C407" s="10" t="n"/>
      <c r="D407" s="19" t="n"/>
      <c r="E407" s="17" t="n"/>
      <c r="F407" s="18" t="n"/>
      <c r="G407" s="17" t="n"/>
      <c r="H407" s="12" t="n"/>
      <c r="I407" s="19" t="n"/>
      <c r="J407" s="19" t="n"/>
      <c r="K407" s="17" t="n"/>
      <c r="L407" s="20">
        <f>IF(G407&gt;K407,"",NETWORKDAYS(G407,K407,Holidays!$A$2:$A$15))-1</f>
        <v/>
      </c>
      <c r="M407" s="17" t="n"/>
      <c r="N407" s="21">
        <f>IF(K407&gt;M407,"",NETWORKDAYS(K407,M407,Holidays!$A$2:$A$15))-1</f>
        <v/>
      </c>
      <c r="O407" s="19" t="n"/>
      <c r="P407" s="17" t="n"/>
    </row>
    <row r="408">
      <c r="A408" s="19" t="n"/>
      <c r="B408" s="19" t="n"/>
      <c r="C408" s="10" t="n"/>
      <c r="D408" s="19" t="n"/>
      <c r="E408" s="17" t="n"/>
      <c r="F408" s="18" t="n"/>
      <c r="G408" s="17" t="n"/>
      <c r="H408" s="12" t="n"/>
      <c r="I408" s="19" t="n"/>
      <c r="J408" s="19" t="n"/>
      <c r="K408" s="17" t="n"/>
      <c r="L408" s="20">
        <f>IF(G408&gt;K408,"",NETWORKDAYS(G408,K408,Holidays!$A$2:$A$15))-1</f>
        <v/>
      </c>
      <c r="M408" s="17" t="n"/>
      <c r="N408" s="21">
        <f>IF(K408&gt;M408,"",NETWORKDAYS(K408,M408,Holidays!$A$2:$A$15))-1</f>
        <v/>
      </c>
      <c r="O408" s="19" t="n"/>
      <c r="P408" s="17" t="n"/>
    </row>
    <row r="409">
      <c r="A409" s="19" t="n"/>
      <c r="B409" s="19" t="n"/>
      <c r="C409" s="10" t="n"/>
      <c r="D409" s="19" t="n"/>
      <c r="E409" s="17" t="n"/>
      <c r="F409" s="18" t="n"/>
      <c r="G409" s="17" t="n"/>
      <c r="H409" s="12" t="n"/>
      <c r="I409" s="19" t="n"/>
      <c r="J409" s="19" t="n"/>
      <c r="K409" s="17" t="n"/>
      <c r="L409" s="20">
        <f>IF(G409&gt;K409,"",NETWORKDAYS(G409,K409,Holidays!$A$2:$A$15))-1</f>
        <v/>
      </c>
      <c r="M409" s="17" t="n"/>
      <c r="N409" s="21">
        <f>IF(K409&gt;M409,"",NETWORKDAYS(K409,M409,Holidays!$A$2:$A$15))-1</f>
        <v/>
      </c>
      <c r="O409" s="19" t="n"/>
      <c r="P409" s="17" t="n"/>
    </row>
    <row r="410">
      <c r="A410" s="19" t="n"/>
      <c r="B410" s="19" t="n"/>
      <c r="C410" s="10" t="n"/>
      <c r="D410" s="19" t="n"/>
      <c r="E410" s="17" t="n"/>
      <c r="F410" s="18" t="n"/>
      <c r="G410" s="17" t="n"/>
      <c r="H410" s="12" t="n"/>
      <c r="I410" s="19" t="n"/>
      <c r="J410" s="19" t="n"/>
      <c r="K410" s="17" t="n"/>
      <c r="L410" s="20">
        <f>IF(G410&gt;K410,"",NETWORKDAYS(G410,K410,Holidays!$A$2:$A$15))-1</f>
        <v/>
      </c>
      <c r="M410" s="17" t="n"/>
      <c r="N410" s="21">
        <f>IF(K410&gt;M410,"",NETWORKDAYS(K410,M410,Holidays!$A$2:$A$15))-1</f>
        <v/>
      </c>
      <c r="O410" s="19" t="n"/>
      <c r="P410" s="17" t="n"/>
    </row>
    <row r="411">
      <c r="A411" s="19" t="n"/>
      <c r="B411" s="19" t="n"/>
      <c r="C411" s="10" t="n"/>
      <c r="D411" s="19" t="n"/>
      <c r="E411" s="17" t="n"/>
      <c r="F411" s="18" t="n"/>
      <c r="G411" s="17" t="n"/>
      <c r="H411" s="12" t="n"/>
      <c r="I411" s="19" t="n"/>
      <c r="J411" s="19" t="n"/>
      <c r="K411" s="17" t="n"/>
      <c r="L411" s="20">
        <f>IF(G411&gt;K411,"",NETWORKDAYS(G411,K411,Holidays!$A$2:$A$15))-1</f>
        <v/>
      </c>
      <c r="M411" s="17" t="n"/>
      <c r="N411" s="21">
        <f>IF(K411&gt;M411,"",NETWORKDAYS(K411,M411,Holidays!$A$2:$A$15))-1</f>
        <v/>
      </c>
      <c r="O411" s="19" t="n"/>
      <c r="P411" s="17" t="n"/>
    </row>
    <row r="412">
      <c r="A412" s="19" t="n"/>
      <c r="B412" s="19" t="n"/>
      <c r="C412" s="10" t="n"/>
      <c r="D412" s="19" t="n"/>
      <c r="E412" s="17" t="n"/>
      <c r="F412" s="18" t="n"/>
      <c r="G412" s="17" t="n"/>
      <c r="H412" s="12" t="n"/>
      <c r="I412" s="19" t="n"/>
      <c r="J412" s="19" t="n"/>
      <c r="K412" s="17" t="n"/>
      <c r="L412" s="20">
        <f>IF(G412&gt;K412,"",NETWORKDAYS(G412,K412,Holidays!$A$2:$A$15))-1</f>
        <v/>
      </c>
      <c r="M412" s="17" t="n"/>
      <c r="N412" s="21">
        <f>IF(K412&gt;M412,"",NETWORKDAYS(K412,M412,Holidays!$A$2:$A$15))-1</f>
        <v/>
      </c>
      <c r="O412" s="19" t="n"/>
      <c r="P412" s="17" t="n"/>
    </row>
    <row r="413">
      <c r="A413" s="19" t="n"/>
      <c r="B413" s="19" t="n"/>
      <c r="C413" s="10" t="n"/>
      <c r="D413" s="19" t="n"/>
      <c r="E413" s="17" t="n"/>
      <c r="F413" s="18" t="n"/>
      <c r="G413" s="17" t="n"/>
      <c r="H413" s="12" t="n"/>
      <c r="I413" s="19" t="n"/>
      <c r="J413" s="19" t="n"/>
      <c r="K413" s="17" t="n"/>
      <c r="L413" s="20">
        <f>IF(G413&gt;K413,"",NETWORKDAYS(G413,K413,Holidays!$A$2:$A$15))-1</f>
        <v/>
      </c>
      <c r="M413" s="17" t="n"/>
      <c r="N413" s="21">
        <f>IF(K413&gt;M413,"",NETWORKDAYS(K413,M413,Holidays!$A$2:$A$15))-1</f>
        <v/>
      </c>
      <c r="O413" s="19" t="n"/>
      <c r="P413" s="17" t="n"/>
    </row>
    <row r="414">
      <c r="A414" s="19" t="n"/>
      <c r="B414" s="19" t="n"/>
      <c r="C414" s="10" t="n"/>
      <c r="D414" s="19" t="n"/>
      <c r="E414" s="17" t="n"/>
      <c r="F414" s="18" t="n"/>
      <c r="G414" s="17" t="n"/>
      <c r="H414" s="12" t="n"/>
      <c r="I414" s="19" t="n"/>
      <c r="J414" s="19" t="n"/>
      <c r="K414" s="17" t="n"/>
      <c r="L414" s="20">
        <f>IF(G414&gt;K414,"",NETWORKDAYS(G414,K414,Holidays!$A$2:$A$15))-1</f>
        <v/>
      </c>
      <c r="M414" s="17" t="n"/>
      <c r="N414" s="21">
        <f>IF(K414&gt;M414,"",NETWORKDAYS(K414,M414,Holidays!$A$2:$A$15))-1</f>
        <v/>
      </c>
      <c r="O414" s="19" t="n"/>
      <c r="P414" s="17" t="n"/>
    </row>
    <row r="415">
      <c r="A415" s="19" t="n"/>
      <c r="B415" s="19" t="n"/>
      <c r="C415" s="10" t="n"/>
      <c r="D415" s="19" t="n"/>
      <c r="E415" s="17" t="n"/>
      <c r="F415" s="18" t="n"/>
      <c r="G415" s="17" t="n"/>
      <c r="H415" s="12" t="n"/>
      <c r="I415" s="19" t="n"/>
      <c r="J415" s="19" t="n"/>
      <c r="K415" s="17" t="n"/>
      <c r="L415" s="20">
        <f>IF(G415&gt;K415,"",NETWORKDAYS(G415,K415,Holidays!$A$2:$A$15))-1</f>
        <v/>
      </c>
      <c r="M415" s="17" t="n"/>
      <c r="N415" s="21">
        <f>IF(K415&gt;M415,"",NETWORKDAYS(K415,M415,Holidays!$A$2:$A$15))-1</f>
        <v/>
      </c>
      <c r="O415" s="19" t="n"/>
      <c r="P415" s="17" t="n"/>
    </row>
    <row r="416">
      <c r="A416" s="19" t="n"/>
      <c r="B416" s="19" t="n"/>
      <c r="C416" s="10" t="n"/>
      <c r="D416" s="19" t="n"/>
      <c r="E416" s="17" t="n"/>
      <c r="F416" s="18" t="n"/>
      <c r="G416" s="17" t="n"/>
      <c r="H416" s="12" t="n"/>
      <c r="I416" s="19" t="n"/>
      <c r="J416" s="19" t="n"/>
      <c r="K416" s="17" t="n"/>
      <c r="L416" s="20">
        <f>IF(G416&gt;K416,"",NETWORKDAYS(G416,K416,Holidays!$A$2:$A$15))-1</f>
        <v/>
      </c>
      <c r="M416" s="17" t="n"/>
      <c r="N416" s="21">
        <f>IF(K416&gt;M416,"",NETWORKDAYS(K416,M416,Holidays!$A$2:$A$15))-1</f>
        <v/>
      </c>
      <c r="O416" s="19" t="n"/>
      <c r="P416" s="17" t="n"/>
    </row>
    <row r="417">
      <c r="A417" s="19" t="n"/>
      <c r="B417" s="19" t="n"/>
      <c r="C417" s="10" t="n"/>
      <c r="D417" s="19" t="n"/>
      <c r="E417" s="17" t="n"/>
      <c r="F417" s="18" t="n"/>
      <c r="G417" s="17" t="n"/>
      <c r="H417" s="12" t="n"/>
      <c r="I417" s="19" t="n"/>
      <c r="J417" s="19" t="n"/>
      <c r="K417" s="17" t="n"/>
      <c r="L417" s="20">
        <f>IF(G417&gt;K417,"",NETWORKDAYS(G417,K417,Holidays!$A$2:$A$15))-1</f>
        <v/>
      </c>
      <c r="M417" s="17" t="n"/>
      <c r="N417" s="21">
        <f>IF(K417&gt;M417,"",NETWORKDAYS(K417,M417,Holidays!$A$2:$A$15))-1</f>
        <v/>
      </c>
      <c r="O417" s="19" t="n"/>
      <c r="P417" s="17" t="n"/>
    </row>
    <row r="418">
      <c r="A418" s="19" t="n"/>
      <c r="B418" s="19" t="n"/>
      <c r="C418" s="10" t="n"/>
      <c r="D418" s="19" t="n"/>
      <c r="E418" s="17" t="n"/>
      <c r="F418" s="18" t="n"/>
      <c r="G418" s="17" t="n"/>
      <c r="H418" s="12" t="n"/>
      <c r="I418" s="19" t="n"/>
      <c r="J418" s="19" t="n"/>
      <c r="K418" s="17" t="n"/>
      <c r="L418" s="20">
        <f>IF(G418&gt;K418,"",NETWORKDAYS(G418,K418,Holidays!$A$2:$A$15))-1</f>
        <v/>
      </c>
      <c r="M418" s="17" t="n"/>
      <c r="N418" s="21">
        <f>IF(K418&gt;M418,"",NETWORKDAYS(K418,M418,Holidays!$A$2:$A$15))-1</f>
        <v/>
      </c>
      <c r="O418" s="19" t="n"/>
      <c r="P418" s="17" t="n"/>
    </row>
    <row r="419">
      <c r="A419" s="19" t="n"/>
      <c r="B419" s="19" t="n"/>
      <c r="C419" s="10" t="n"/>
      <c r="D419" s="19" t="n"/>
      <c r="E419" s="17" t="n"/>
      <c r="F419" s="18" t="n"/>
      <c r="G419" s="17" t="n"/>
      <c r="H419" s="12" t="n"/>
      <c r="I419" s="19" t="n"/>
      <c r="J419" s="19" t="n"/>
      <c r="K419" s="17" t="n"/>
      <c r="L419" s="20">
        <f>IF(G419&gt;K419,"",NETWORKDAYS(G419,K419,Holidays!$A$2:$A$15))-1</f>
        <v/>
      </c>
      <c r="M419" s="17" t="n"/>
      <c r="N419" s="21">
        <f>IF(K419&gt;M419,"",NETWORKDAYS(K419,M419,Holidays!$A$2:$A$15))-1</f>
        <v/>
      </c>
      <c r="O419" s="19" t="n"/>
      <c r="P419" s="17" t="n"/>
    </row>
    <row r="420">
      <c r="A420" s="19" t="n"/>
      <c r="B420" s="19" t="n"/>
      <c r="C420" s="10" t="n"/>
      <c r="D420" s="19" t="n"/>
      <c r="E420" s="17" t="n"/>
      <c r="F420" s="18" t="n"/>
      <c r="G420" s="17" t="n"/>
      <c r="H420" s="12" t="n"/>
      <c r="I420" s="19" t="n"/>
      <c r="J420" s="19" t="n"/>
      <c r="K420" s="17" t="n"/>
      <c r="L420" s="20">
        <f>IF(G420&gt;K420,"",NETWORKDAYS(G420,K420,Holidays!$A$2:$A$15))-1</f>
        <v/>
      </c>
      <c r="M420" s="17" t="n"/>
      <c r="N420" s="21">
        <f>IF(K420&gt;M420,"",NETWORKDAYS(K420,M420,Holidays!$A$2:$A$15))-1</f>
        <v/>
      </c>
      <c r="O420" s="19" t="n"/>
      <c r="P420" s="17" t="n"/>
    </row>
    <row r="421">
      <c r="A421" s="19" t="n"/>
      <c r="B421" s="19" t="n"/>
      <c r="C421" s="10" t="n"/>
      <c r="D421" s="19" t="n"/>
      <c r="E421" s="17" t="n"/>
      <c r="F421" s="18" t="n"/>
      <c r="G421" s="17" t="n"/>
      <c r="H421" s="12" t="n"/>
      <c r="I421" s="19" t="n"/>
      <c r="J421" s="19" t="n"/>
      <c r="K421" s="17" t="n"/>
      <c r="L421" s="20">
        <f>IF(G421&gt;K421,"",NETWORKDAYS(G421,K421,Holidays!$A$2:$A$15))-1</f>
        <v/>
      </c>
      <c r="M421" s="17" t="n"/>
      <c r="N421" s="21">
        <f>IF(K421&gt;M421,"",NETWORKDAYS(K421,M421,Holidays!$A$2:$A$15))-1</f>
        <v/>
      </c>
      <c r="O421" s="19" t="n"/>
      <c r="P421" s="17" t="n"/>
    </row>
    <row r="422">
      <c r="A422" s="19" t="n"/>
      <c r="B422" s="19" t="n"/>
      <c r="C422" s="10" t="n"/>
      <c r="D422" s="19" t="n"/>
      <c r="E422" s="17" t="n"/>
      <c r="F422" s="18" t="n"/>
      <c r="G422" s="17" t="n"/>
      <c r="H422" s="12" t="n"/>
      <c r="I422" s="19" t="n"/>
      <c r="J422" s="19" t="n"/>
      <c r="K422" s="17" t="n"/>
      <c r="L422" s="20">
        <f>IF(G422&gt;K422,"",NETWORKDAYS(G422,K422,Holidays!$A$2:$A$15))-1</f>
        <v/>
      </c>
      <c r="M422" s="17" t="n"/>
      <c r="N422" s="21">
        <f>IF(K422&gt;M422,"",NETWORKDAYS(K422,M422,Holidays!$A$2:$A$15))-1</f>
        <v/>
      </c>
      <c r="O422" s="19" t="n"/>
      <c r="P422" s="17" t="n"/>
    </row>
    <row r="423">
      <c r="A423" s="19" t="n"/>
      <c r="B423" s="19" t="n"/>
      <c r="C423" s="10" t="n"/>
      <c r="D423" s="19" t="n"/>
      <c r="E423" s="17" t="n"/>
      <c r="F423" s="18" t="n"/>
      <c r="G423" s="17" t="n"/>
      <c r="H423" s="12" t="n"/>
      <c r="I423" s="19" t="n"/>
      <c r="J423" s="19" t="n"/>
      <c r="K423" s="17" t="n"/>
      <c r="L423" s="20">
        <f>IF(G423&gt;K423,"",NETWORKDAYS(G423,K423,Holidays!$A$2:$A$15))-1</f>
        <v/>
      </c>
      <c r="M423" s="17" t="n"/>
      <c r="N423" s="21">
        <f>IF(K423&gt;M423,"",NETWORKDAYS(K423,M423,Holidays!$A$2:$A$15))-1</f>
        <v/>
      </c>
      <c r="O423" s="19" t="n"/>
      <c r="P423" s="17" t="n"/>
    </row>
    <row r="424">
      <c r="A424" s="19" t="n"/>
      <c r="B424" s="19" t="n"/>
      <c r="C424" s="10" t="n"/>
      <c r="D424" s="19" t="n"/>
      <c r="E424" s="17" t="n"/>
      <c r="F424" s="18" t="n"/>
      <c r="G424" s="17" t="n"/>
      <c r="H424" s="12" t="n"/>
      <c r="I424" s="19" t="n"/>
      <c r="J424" s="19" t="n"/>
      <c r="K424" s="17" t="n"/>
      <c r="L424" s="20">
        <f>IF(G424&gt;K424,"",NETWORKDAYS(G424,K424,Holidays!$A$2:$A$15))-1</f>
        <v/>
      </c>
      <c r="M424" s="17" t="n"/>
      <c r="N424" s="21">
        <f>IF(K424&gt;M424,"",NETWORKDAYS(K424,M424,Holidays!$A$2:$A$15))-1</f>
        <v/>
      </c>
      <c r="O424" s="19" t="n"/>
      <c r="P424" s="17" t="n"/>
    </row>
    <row r="425">
      <c r="A425" s="19" t="n"/>
      <c r="B425" s="19" t="n"/>
      <c r="C425" s="10" t="n"/>
      <c r="D425" s="19" t="n"/>
      <c r="E425" s="17" t="n"/>
      <c r="F425" s="18" t="n"/>
      <c r="G425" s="17" t="n"/>
      <c r="H425" s="12" t="n"/>
      <c r="I425" s="19" t="n"/>
      <c r="J425" s="19" t="n"/>
      <c r="K425" s="17" t="n"/>
      <c r="L425" s="20">
        <f>IF(G425&gt;K425,"",NETWORKDAYS(G425,K425,Holidays!$A$2:$A$15))-1</f>
        <v/>
      </c>
      <c r="M425" s="17" t="n"/>
      <c r="N425" s="21">
        <f>IF(K425&gt;M425,"",NETWORKDAYS(K425,M425,Holidays!$A$2:$A$15))-1</f>
        <v/>
      </c>
      <c r="O425" s="19" t="n"/>
      <c r="P425" s="17" t="n"/>
    </row>
    <row r="426">
      <c r="A426" s="19" t="n"/>
      <c r="B426" s="19" t="n"/>
      <c r="C426" s="10" t="n"/>
      <c r="D426" s="19" t="n"/>
      <c r="E426" s="17" t="n"/>
      <c r="F426" s="18" t="n"/>
      <c r="G426" s="17" t="n"/>
      <c r="H426" s="12" t="n"/>
      <c r="I426" s="19" t="n"/>
      <c r="J426" s="19" t="n"/>
      <c r="K426" s="17" t="n"/>
      <c r="L426" s="20">
        <f>IF(G426&gt;K426,"",NETWORKDAYS(G426,K426,Holidays!$A$2:$A$15))-1</f>
        <v/>
      </c>
      <c r="M426" s="17" t="n"/>
      <c r="N426" s="21">
        <f>IF(K426&gt;M426,"",NETWORKDAYS(K426,M426,Holidays!$A$2:$A$15))-1</f>
        <v/>
      </c>
      <c r="O426" s="19" t="n"/>
      <c r="P426" s="17" t="n"/>
    </row>
    <row r="427">
      <c r="A427" s="19" t="n"/>
      <c r="B427" s="19" t="n"/>
      <c r="C427" s="10" t="n"/>
      <c r="D427" s="19" t="n"/>
      <c r="E427" s="17" t="n"/>
      <c r="F427" s="18" t="n"/>
      <c r="G427" s="17" t="n"/>
      <c r="H427" s="12" t="n"/>
      <c r="I427" s="19" t="n"/>
      <c r="J427" s="19" t="n"/>
      <c r="K427" s="17" t="n"/>
      <c r="L427" s="20">
        <f>IF(G427&gt;K427,"",NETWORKDAYS(G427,K427,Holidays!$A$2:$A$15))-1</f>
        <v/>
      </c>
      <c r="M427" s="17" t="n"/>
      <c r="N427" s="21">
        <f>IF(K427&gt;M427,"",NETWORKDAYS(K427,M427,Holidays!$A$2:$A$15))-1</f>
        <v/>
      </c>
      <c r="O427" s="19" t="n"/>
      <c r="P427" s="17" t="n"/>
    </row>
    <row r="428">
      <c r="A428" s="19" t="n"/>
      <c r="B428" s="19" t="n"/>
      <c r="C428" s="10" t="n"/>
      <c r="D428" s="19" t="n"/>
      <c r="E428" s="17" t="n"/>
      <c r="F428" s="18" t="n"/>
      <c r="G428" s="17" t="n"/>
      <c r="H428" s="12" t="n"/>
      <c r="I428" s="19" t="n"/>
      <c r="J428" s="19" t="n"/>
      <c r="K428" s="17" t="n"/>
      <c r="L428" s="20">
        <f>IF(G428&gt;K428,"",NETWORKDAYS(G428,K428,Holidays!$A$2:$A$15))-1</f>
        <v/>
      </c>
      <c r="M428" s="17" t="n"/>
      <c r="N428" s="21">
        <f>IF(K428&gt;M428,"",NETWORKDAYS(K428,M428,Holidays!$A$2:$A$15))-1</f>
        <v/>
      </c>
      <c r="O428" s="19" t="n"/>
      <c r="P428" s="17" t="n"/>
    </row>
    <row r="429">
      <c r="A429" s="19" t="n"/>
      <c r="B429" s="19" t="n"/>
      <c r="C429" s="10" t="n"/>
      <c r="D429" s="19" t="n"/>
      <c r="E429" s="17" t="n"/>
      <c r="F429" s="18" t="n"/>
      <c r="G429" s="17" t="n"/>
      <c r="H429" s="12" t="n"/>
      <c r="I429" s="19" t="n"/>
      <c r="J429" s="19" t="n"/>
      <c r="K429" s="17" t="n"/>
      <c r="L429" s="20">
        <f>IF(G429&gt;K429,"",NETWORKDAYS(G429,K429,Holidays!$A$2:$A$15))-1</f>
        <v/>
      </c>
      <c r="M429" s="17" t="n"/>
      <c r="N429" s="21">
        <f>IF(K429&gt;M429,"",NETWORKDAYS(K429,M429,Holidays!$A$2:$A$15))-1</f>
        <v/>
      </c>
      <c r="O429" s="19" t="n"/>
      <c r="P429" s="17" t="n"/>
    </row>
    <row r="430">
      <c r="A430" s="19" t="n"/>
      <c r="B430" s="19" t="n"/>
      <c r="C430" s="10" t="n"/>
      <c r="D430" s="19" t="n"/>
      <c r="E430" s="17" t="n"/>
      <c r="F430" s="18" t="n"/>
      <c r="G430" s="17" t="n"/>
      <c r="H430" s="12" t="n"/>
      <c r="I430" s="19" t="n"/>
      <c r="J430" s="19" t="n"/>
      <c r="K430" s="17" t="n"/>
      <c r="L430" s="20">
        <f>IF(G430&gt;K430,"",NETWORKDAYS(G430,K430,Holidays!$A$2:$A$15))-1</f>
        <v/>
      </c>
      <c r="M430" s="17" t="n"/>
      <c r="N430" s="21">
        <f>IF(K430&gt;M430,"",NETWORKDAYS(K430,M430,Holidays!$A$2:$A$15))-1</f>
        <v/>
      </c>
      <c r="O430" s="19" t="n"/>
      <c r="P430" s="17" t="n"/>
    </row>
    <row r="431">
      <c r="A431" s="19" t="n"/>
      <c r="B431" s="19" t="n"/>
      <c r="C431" s="10" t="n"/>
      <c r="D431" s="19" t="n"/>
      <c r="E431" s="17" t="n"/>
      <c r="F431" s="18" t="n"/>
      <c r="G431" s="17" t="n"/>
      <c r="H431" s="12" t="n"/>
      <c r="I431" s="19" t="n"/>
      <c r="J431" s="19" t="n"/>
      <c r="K431" s="17" t="n"/>
      <c r="L431" s="20">
        <f>IF(G431&gt;K431,"",NETWORKDAYS(G431,K431,Holidays!$A$2:$A$15))-1</f>
        <v/>
      </c>
      <c r="M431" s="17" t="n"/>
      <c r="N431" s="21">
        <f>IF(K431&gt;M431,"",NETWORKDAYS(K431,M431,Holidays!$A$2:$A$15))-1</f>
        <v/>
      </c>
      <c r="O431" s="19" t="n"/>
      <c r="P431" s="17" t="n"/>
    </row>
    <row r="432">
      <c r="A432" s="19" t="n"/>
      <c r="B432" s="19" t="n"/>
      <c r="C432" s="10" t="n"/>
      <c r="D432" s="19" t="n"/>
      <c r="E432" s="17" t="n"/>
      <c r="F432" s="18" t="n"/>
      <c r="G432" s="17" t="n"/>
      <c r="H432" s="12" t="n"/>
      <c r="I432" s="19" t="n"/>
      <c r="J432" s="19" t="n"/>
      <c r="K432" s="17" t="n"/>
      <c r="L432" s="20">
        <f>IF(G432&gt;K432,"",NETWORKDAYS(G432,K432,Holidays!$A$2:$A$15))-1</f>
        <v/>
      </c>
      <c r="M432" s="17" t="n"/>
      <c r="N432" s="21">
        <f>IF(K432&gt;M432,"",NETWORKDAYS(K432,M432,Holidays!$A$2:$A$15))-1</f>
        <v/>
      </c>
      <c r="O432" s="19" t="n"/>
      <c r="P432" s="17" t="n"/>
    </row>
    <row r="433">
      <c r="A433" s="19" t="n"/>
      <c r="B433" s="19" t="n"/>
      <c r="C433" s="10" t="n"/>
      <c r="D433" s="19" t="n"/>
      <c r="E433" s="17" t="n"/>
      <c r="F433" s="18" t="n"/>
      <c r="G433" s="17" t="n"/>
      <c r="H433" s="12" t="n"/>
      <c r="I433" s="19" t="n"/>
      <c r="J433" s="19" t="n"/>
      <c r="K433" s="17" t="n"/>
      <c r="L433" s="20">
        <f>IF(G433&gt;K433,"",NETWORKDAYS(G433,K433,Holidays!$A$2:$A$15))-1</f>
        <v/>
      </c>
      <c r="M433" s="17" t="n"/>
      <c r="N433" s="21">
        <f>IF(K433&gt;M433,"",NETWORKDAYS(K433,M433,Holidays!$A$2:$A$15))-1</f>
        <v/>
      </c>
      <c r="O433" s="19" t="n"/>
      <c r="P433" s="17" t="n"/>
    </row>
    <row r="434">
      <c r="A434" s="19" t="n"/>
      <c r="B434" s="19" t="n"/>
      <c r="C434" s="10" t="n"/>
      <c r="D434" s="19" t="n"/>
      <c r="E434" s="17" t="n"/>
      <c r="F434" s="18" t="n"/>
      <c r="G434" s="17" t="n"/>
      <c r="H434" s="12" t="n"/>
      <c r="I434" s="19" t="n"/>
      <c r="J434" s="19" t="n"/>
      <c r="K434" s="17" t="n"/>
      <c r="L434" s="20">
        <f>IF(G434&gt;K434,"",NETWORKDAYS(G434,K434,Holidays!$A$2:$A$15))-1</f>
        <v/>
      </c>
      <c r="M434" s="17" t="n"/>
      <c r="N434" s="21">
        <f>IF(K434&gt;M434,"",NETWORKDAYS(K434,M434,Holidays!$A$2:$A$15))-1</f>
        <v/>
      </c>
      <c r="O434" s="19" t="n"/>
      <c r="P434" s="17" t="n"/>
    </row>
    <row r="435">
      <c r="A435" s="19" t="n"/>
      <c r="B435" s="19" t="n"/>
      <c r="C435" s="10" t="n"/>
      <c r="D435" s="19" t="n"/>
      <c r="E435" s="17" t="n"/>
      <c r="F435" s="18" t="n"/>
      <c r="G435" s="17" t="n"/>
      <c r="H435" s="12" t="n"/>
      <c r="I435" s="19" t="n"/>
      <c r="J435" s="19" t="n"/>
      <c r="K435" s="17" t="n"/>
      <c r="L435" s="20">
        <f>IF(G435&gt;K435,"",NETWORKDAYS(G435,K435,Holidays!$A$2:$A$15))-1</f>
        <v/>
      </c>
      <c r="M435" s="17" t="n"/>
      <c r="N435" s="21">
        <f>IF(K435&gt;M435,"",NETWORKDAYS(K435,M435,Holidays!$A$2:$A$15))-1</f>
        <v/>
      </c>
      <c r="O435" s="19" t="n"/>
      <c r="P435" s="17" t="n"/>
    </row>
    <row r="436">
      <c r="A436" s="19" t="n"/>
      <c r="B436" s="19" t="n"/>
      <c r="C436" s="10" t="n"/>
      <c r="D436" s="19" t="n"/>
      <c r="E436" s="17" t="n"/>
      <c r="F436" s="18" t="n"/>
      <c r="G436" s="17" t="n"/>
      <c r="H436" s="12" t="n"/>
      <c r="I436" s="19" t="n"/>
      <c r="J436" s="19" t="n"/>
      <c r="K436" s="17" t="n"/>
      <c r="L436" s="20">
        <f>IF(G436&gt;K436,"",NETWORKDAYS(G436,K436,Holidays!$A$2:$A$15))-1</f>
        <v/>
      </c>
      <c r="M436" s="17" t="n"/>
      <c r="N436" s="21">
        <f>IF(K436&gt;M436,"",NETWORKDAYS(K436,M436,Holidays!$A$2:$A$15))-1</f>
        <v/>
      </c>
      <c r="O436" s="19" t="n"/>
      <c r="P436" s="17" t="n"/>
    </row>
    <row r="437">
      <c r="A437" s="19" t="n"/>
      <c r="B437" s="19" t="n"/>
      <c r="C437" s="10" t="n"/>
      <c r="D437" s="19" t="n"/>
      <c r="E437" s="17" t="n"/>
      <c r="F437" s="18" t="n"/>
      <c r="G437" s="17" t="n"/>
      <c r="H437" s="12" t="n"/>
      <c r="I437" s="19" t="n"/>
      <c r="J437" s="19" t="n"/>
      <c r="K437" s="17" t="n"/>
      <c r="L437" s="20">
        <f>IF(G437&gt;K437,"",NETWORKDAYS(G437,K437,Holidays!$A$2:$A$15))-1</f>
        <v/>
      </c>
      <c r="M437" s="17" t="n"/>
      <c r="N437" s="21">
        <f>IF(K437&gt;M437,"",NETWORKDAYS(K437,M437,Holidays!$A$2:$A$15))-1</f>
        <v/>
      </c>
      <c r="O437" s="19" t="n"/>
      <c r="P437" s="17" t="n"/>
    </row>
    <row r="438">
      <c r="A438" s="19" t="n"/>
      <c r="B438" s="19" t="n"/>
      <c r="C438" s="10" t="n"/>
      <c r="D438" s="19" t="n"/>
      <c r="E438" s="17" t="n"/>
      <c r="F438" s="18" t="n"/>
      <c r="G438" s="17" t="n"/>
      <c r="H438" s="12" t="n"/>
      <c r="I438" s="19" t="n"/>
      <c r="J438" s="19" t="n"/>
      <c r="K438" s="17" t="n"/>
      <c r="L438" s="20">
        <f>IF(G438&gt;K438,"",NETWORKDAYS(G438,K438,Holidays!$A$2:$A$15))-1</f>
        <v/>
      </c>
      <c r="M438" s="17" t="n"/>
      <c r="N438" s="21">
        <f>IF(K438&gt;M438,"",NETWORKDAYS(K438,M438,Holidays!$A$2:$A$15))-1</f>
        <v/>
      </c>
      <c r="O438" s="19" t="n"/>
      <c r="P438" s="17" t="n"/>
    </row>
    <row r="439">
      <c r="A439" s="19" t="n"/>
      <c r="B439" s="19" t="n"/>
      <c r="C439" s="10" t="n"/>
      <c r="D439" s="19" t="n"/>
      <c r="E439" s="17" t="n"/>
      <c r="F439" s="18" t="n"/>
      <c r="G439" s="17" t="n"/>
      <c r="H439" s="12" t="n"/>
      <c r="I439" s="19" t="n"/>
      <c r="J439" s="19" t="n"/>
      <c r="K439" s="17" t="n"/>
      <c r="L439" s="20">
        <f>IF(G439&gt;K439,"",NETWORKDAYS(G439,K439,Holidays!$A$2:$A$15))-1</f>
        <v/>
      </c>
      <c r="M439" s="17" t="n"/>
      <c r="N439" s="21">
        <f>IF(K439&gt;M439,"",NETWORKDAYS(K439,M439,Holidays!$A$2:$A$15))-1</f>
        <v/>
      </c>
      <c r="O439" s="19" t="n"/>
      <c r="P439" s="17" t="n"/>
    </row>
    <row r="440">
      <c r="A440" s="19" t="n"/>
      <c r="B440" s="19" t="n"/>
      <c r="C440" s="10" t="n"/>
      <c r="D440" s="19" t="n"/>
      <c r="E440" s="17" t="n"/>
      <c r="F440" s="18" t="n"/>
      <c r="G440" s="17" t="n"/>
      <c r="H440" s="12" t="n"/>
      <c r="I440" s="19" t="n"/>
      <c r="J440" s="19" t="n"/>
      <c r="K440" s="17" t="n"/>
      <c r="L440" s="20">
        <f>IF(G440&gt;K440,"",NETWORKDAYS(G440,K440,Holidays!$A$2:$A$15))-1</f>
        <v/>
      </c>
      <c r="M440" s="17" t="n"/>
      <c r="N440" s="21">
        <f>IF(K440&gt;M440,"",NETWORKDAYS(K440,M440,Holidays!$A$2:$A$15))-1</f>
        <v/>
      </c>
      <c r="O440" s="19" t="n"/>
      <c r="P440" s="17" t="n"/>
    </row>
    <row r="441">
      <c r="A441" s="19" t="n"/>
      <c r="B441" s="19" t="n"/>
      <c r="C441" s="10" t="n"/>
      <c r="D441" s="19" t="n"/>
      <c r="E441" s="17" t="n"/>
      <c r="F441" s="18" t="n"/>
      <c r="G441" s="17" t="n"/>
      <c r="H441" s="12" t="n"/>
      <c r="I441" s="19" t="n"/>
      <c r="J441" s="19" t="n"/>
      <c r="K441" s="17" t="n"/>
      <c r="L441" s="20">
        <f>IF(G441&gt;K441,"",NETWORKDAYS(G441,K441,Holidays!$A$2:$A$15))-1</f>
        <v/>
      </c>
      <c r="M441" s="17" t="n"/>
      <c r="N441" s="21">
        <f>IF(K441&gt;M441,"",NETWORKDAYS(K441,M441,Holidays!$A$2:$A$15))-1</f>
        <v/>
      </c>
      <c r="O441" s="19" t="n"/>
      <c r="P441" s="17" t="n"/>
    </row>
    <row r="442">
      <c r="A442" s="19" t="n"/>
      <c r="B442" s="19" t="n"/>
      <c r="C442" s="10" t="n"/>
      <c r="D442" s="19" t="n"/>
      <c r="E442" s="17" t="n"/>
      <c r="F442" s="18" t="n"/>
      <c r="G442" s="17" t="n"/>
      <c r="H442" s="12" t="n"/>
      <c r="I442" s="19" t="n"/>
      <c r="J442" s="19" t="n"/>
      <c r="K442" s="17" t="n"/>
      <c r="L442" s="20">
        <f>IF(G442&gt;K442,"",NETWORKDAYS(G442,K442,Holidays!$A$2:$A$15))-1</f>
        <v/>
      </c>
      <c r="M442" s="17" t="n"/>
      <c r="N442" s="21">
        <f>IF(K442&gt;M442,"",NETWORKDAYS(K442,M442,Holidays!$A$2:$A$15))-1</f>
        <v/>
      </c>
      <c r="O442" s="19" t="n"/>
      <c r="P442" s="17" t="n"/>
    </row>
    <row r="443">
      <c r="A443" s="19" t="n"/>
      <c r="B443" s="19" t="n"/>
      <c r="C443" s="10" t="n"/>
      <c r="D443" s="19" t="n"/>
      <c r="E443" s="17" t="n"/>
      <c r="F443" s="18" t="n"/>
      <c r="G443" s="17" t="n"/>
      <c r="H443" s="12" t="n"/>
      <c r="I443" s="19" t="n"/>
      <c r="J443" s="19" t="n"/>
      <c r="K443" s="17" t="n"/>
      <c r="L443" s="20">
        <f>IF(G443&gt;K443,"",NETWORKDAYS(G443,K443,Holidays!$A$2:$A$15))-1</f>
        <v/>
      </c>
      <c r="M443" s="17" t="n"/>
      <c r="N443" s="21">
        <f>IF(K443&gt;M443,"",NETWORKDAYS(K443,M443,Holidays!$A$2:$A$15))-1</f>
        <v/>
      </c>
      <c r="O443" s="19" t="n"/>
      <c r="P443" s="17" t="n"/>
    </row>
    <row r="444">
      <c r="A444" s="19" t="n"/>
      <c r="B444" s="19" t="n"/>
      <c r="C444" s="10" t="n"/>
      <c r="D444" s="19" t="n"/>
      <c r="E444" s="17" t="n"/>
      <c r="F444" s="18" t="n"/>
      <c r="G444" s="17" t="n"/>
      <c r="H444" s="12" t="n"/>
      <c r="I444" s="19" t="n"/>
      <c r="J444" s="19" t="n"/>
      <c r="K444" s="17" t="n"/>
      <c r="L444" s="20">
        <f>IF(G444&gt;K444,"",NETWORKDAYS(G444,K444,Holidays!$A$2:$A$15))-1</f>
        <v/>
      </c>
      <c r="M444" s="17" t="n"/>
      <c r="N444" s="21">
        <f>IF(K444&gt;M444,"",NETWORKDAYS(K444,M444,Holidays!$A$2:$A$15))-1</f>
        <v/>
      </c>
      <c r="O444" s="19" t="n"/>
      <c r="P444" s="17" t="n"/>
    </row>
    <row r="445">
      <c r="A445" s="19" t="n"/>
      <c r="B445" s="19" t="n"/>
      <c r="C445" s="10" t="n"/>
      <c r="D445" s="19" t="n"/>
      <c r="E445" s="17" t="n"/>
      <c r="F445" s="18" t="n"/>
      <c r="G445" s="17" t="n"/>
      <c r="H445" s="12" t="n"/>
      <c r="I445" s="19" t="n"/>
      <c r="J445" s="19" t="n"/>
      <c r="K445" s="17" t="n"/>
      <c r="L445" s="20">
        <f>IF(G445&gt;K445,"",NETWORKDAYS(G445,K445,Holidays!$A$2:$A$15))-1</f>
        <v/>
      </c>
      <c r="M445" s="17" t="n"/>
      <c r="N445" s="21">
        <f>IF(K445&gt;M445,"",NETWORKDAYS(K445,M445,Holidays!$A$2:$A$15))-1</f>
        <v/>
      </c>
      <c r="O445" s="19" t="n"/>
      <c r="P445" s="17" t="n"/>
    </row>
    <row r="446">
      <c r="A446" s="19" t="n"/>
      <c r="B446" s="19" t="n"/>
      <c r="C446" s="10" t="n"/>
      <c r="D446" s="19" t="n"/>
      <c r="E446" s="17" t="n"/>
      <c r="F446" s="18" t="n"/>
      <c r="G446" s="17" t="n"/>
      <c r="H446" s="12" t="n"/>
      <c r="I446" s="19" t="n"/>
      <c r="J446" s="19" t="n"/>
      <c r="K446" s="17" t="n"/>
      <c r="L446" s="20">
        <f>IF(G446&gt;K446,"",NETWORKDAYS(G446,K446,Holidays!$A$2:$A$15))-1</f>
        <v/>
      </c>
      <c r="M446" s="17" t="n"/>
      <c r="N446" s="21">
        <f>IF(K446&gt;M446,"",NETWORKDAYS(K446,M446,Holidays!$A$2:$A$15))-1</f>
        <v/>
      </c>
      <c r="O446" s="19" t="n"/>
      <c r="P446" s="17" t="n"/>
    </row>
    <row r="447">
      <c r="A447" s="19" t="n"/>
      <c r="B447" s="19" t="n"/>
      <c r="C447" s="10" t="n"/>
      <c r="D447" s="19" t="n"/>
      <c r="E447" s="17" t="n"/>
      <c r="F447" s="18" t="n"/>
      <c r="G447" s="17" t="n"/>
      <c r="H447" s="12" t="n"/>
      <c r="I447" s="19" t="n"/>
      <c r="J447" s="19" t="n"/>
      <c r="K447" s="17" t="n"/>
      <c r="L447" s="20">
        <f>IF(G447&gt;K447,"",NETWORKDAYS(G447,K447,Holidays!$A$2:$A$15))-1</f>
        <v/>
      </c>
      <c r="M447" s="17" t="n"/>
      <c r="N447" s="21">
        <f>IF(K447&gt;M447,"",NETWORKDAYS(K447,M447,Holidays!$A$2:$A$15))-1</f>
        <v/>
      </c>
      <c r="O447" s="19" t="n"/>
      <c r="P447" s="17" t="n"/>
    </row>
    <row r="448">
      <c r="A448" s="19" t="n"/>
      <c r="B448" s="19" t="n"/>
      <c r="C448" s="10" t="n"/>
      <c r="D448" s="19" t="n"/>
      <c r="E448" s="17" t="n"/>
      <c r="F448" s="18" t="n"/>
      <c r="G448" s="17" t="n"/>
      <c r="H448" s="12" t="n"/>
      <c r="I448" s="19" t="n"/>
      <c r="J448" s="19" t="n"/>
      <c r="K448" s="17" t="n"/>
      <c r="L448" s="20">
        <f>IF(G448&gt;K448,"",NETWORKDAYS(G448,K448,Holidays!$A$2:$A$15))-1</f>
        <v/>
      </c>
      <c r="M448" s="17" t="n"/>
      <c r="N448" s="21">
        <f>IF(K448&gt;M448,"",NETWORKDAYS(K448,M448,Holidays!$A$2:$A$15))-1</f>
        <v/>
      </c>
      <c r="O448" s="19" t="n"/>
      <c r="P448" s="17" t="n"/>
    </row>
    <row r="449">
      <c r="A449" s="19" t="n"/>
      <c r="B449" s="19" t="n"/>
      <c r="C449" s="10" t="n"/>
      <c r="D449" s="19" t="n"/>
      <c r="E449" s="17" t="n"/>
      <c r="F449" s="18" t="n"/>
      <c r="G449" s="17" t="n"/>
      <c r="H449" s="12" t="n"/>
      <c r="I449" s="19" t="n"/>
      <c r="J449" s="19" t="n"/>
      <c r="K449" s="17" t="n"/>
      <c r="L449" s="20">
        <f>IF(G449&gt;K449,"",NETWORKDAYS(G449,K449,Holidays!$A$2:$A$15))-1</f>
        <v/>
      </c>
      <c r="M449" s="17" t="n"/>
      <c r="N449" s="21">
        <f>IF(K449&gt;M449,"",NETWORKDAYS(K449,M449,Holidays!$A$2:$A$15))-1</f>
        <v/>
      </c>
      <c r="O449" s="19" t="n"/>
      <c r="P449" s="17" t="n"/>
    </row>
    <row r="450">
      <c r="A450" s="19" t="n"/>
      <c r="B450" s="19" t="n"/>
      <c r="C450" s="10" t="n"/>
      <c r="D450" s="19" t="n"/>
      <c r="E450" s="17" t="n"/>
      <c r="F450" s="18" t="n"/>
      <c r="G450" s="17" t="n"/>
      <c r="H450" s="12" t="n"/>
      <c r="I450" s="19" t="n"/>
      <c r="J450" s="19" t="n"/>
      <c r="K450" s="17" t="n"/>
      <c r="L450" s="20">
        <f>IF(G450&gt;K450,"",NETWORKDAYS(G450,K450,Holidays!$A$2:$A$15))-1</f>
        <v/>
      </c>
      <c r="M450" s="17" t="n"/>
      <c r="N450" s="21">
        <f>IF(K450&gt;M450,"",NETWORKDAYS(K450,M450,Holidays!$A$2:$A$15))-1</f>
        <v/>
      </c>
      <c r="O450" s="19" t="n"/>
      <c r="P450" s="17" t="n"/>
    </row>
    <row r="451">
      <c r="A451" s="19" t="n"/>
      <c r="B451" s="19" t="n"/>
      <c r="C451" s="10" t="n"/>
      <c r="D451" s="19" t="n"/>
      <c r="E451" s="17" t="n"/>
      <c r="F451" s="18" t="n"/>
      <c r="G451" s="17" t="n"/>
      <c r="H451" s="12" t="n"/>
      <c r="I451" s="19" t="n"/>
      <c r="J451" s="19" t="n"/>
      <c r="K451" s="17" t="n"/>
      <c r="L451" s="20">
        <f>IF(G451&gt;K451,"",NETWORKDAYS(G451,K451,Holidays!$A$2:$A$15))-1</f>
        <v/>
      </c>
      <c r="M451" s="17" t="n"/>
      <c r="N451" s="21">
        <f>IF(K451&gt;M451,"",NETWORKDAYS(K451,M451,Holidays!$A$2:$A$15))-1</f>
        <v/>
      </c>
      <c r="O451" s="19" t="n"/>
      <c r="P451" s="17" t="n"/>
    </row>
    <row r="452">
      <c r="A452" t="inlineStr">
        <is>
          <t>233</t>
        </is>
      </c>
      <c r="B452" t="inlineStr">
        <is>
          <t>TTR</t>
        </is>
      </c>
      <c r="C452" t="inlineStr">
        <is>
          <t>KKI85</t>
        </is>
      </c>
      <c r="D452" t="inlineStr">
        <is>
          <t>DFM</t>
        </is>
      </c>
      <c r="E452" s="23" t="n">
        <v>45356</v>
      </c>
      <c r="F452" t="inlineStr">
        <is>
          <t>TT555</t>
        </is>
      </c>
      <c r="G452" s="23" t="n">
        <v>45413</v>
      </c>
      <c r="H452" t="inlineStr">
        <is>
          <t>TAKALA</t>
        </is>
      </c>
      <c r="I452" t="inlineStr">
        <is>
          <t>JTK</t>
        </is>
      </c>
      <c r="J452" t="inlineStr">
        <is>
          <t>TJ</t>
        </is>
      </c>
      <c r="K452" s="23" t="n">
        <v>45414</v>
      </c>
      <c r="L452" t="inlineStr">
        <is>
          <t>1</t>
        </is>
      </c>
      <c r="M452" s="23" t="n">
        <v>45417</v>
      </c>
      <c r="N452" t="inlineStr">
        <is>
          <t>4</t>
        </is>
      </c>
      <c r="O452" t="inlineStr">
        <is>
          <t>PENDING</t>
        </is>
      </c>
      <c r="P452" s="23" t="n">
        <v>45419</v>
      </c>
    </row>
    <row r="453">
      <c r="A453" t="inlineStr">
        <is>
          <t>77</t>
        </is>
      </c>
      <c r="B453" t="inlineStr">
        <is>
          <t>WEW</t>
        </is>
      </c>
      <c r="C453" t="inlineStr">
        <is>
          <t>TT4</t>
        </is>
      </c>
      <c r="D453" t="inlineStr">
        <is>
          <t>ATTORNEY</t>
        </is>
      </c>
      <c r="E453" s="23" t="n">
        <v>45417</v>
      </c>
      <c r="F453" t="inlineStr">
        <is>
          <t>TT5</t>
        </is>
      </c>
      <c r="G453" s="23" t="n">
        <v>45427</v>
      </c>
      <c r="H453" t="inlineStr">
        <is>
          <t>REVENGERS</t>
        </is>
      </c>
      <c r="I453" t="inlineStr">
        <is>
          <t>TTR</t>
        </is>
      </c>
      <c r="J453" t="inlineStr">
        <is>
          <t>FFE</t>
        </is>
      </c>
      <c r="K453" s="23" t="n">
        <v>45435</v>
      </c>
      <c r="L453" t="inlineStr">
        <is>
          <t>8</t>
        </is>
      </c>
      <c r="M453" s="23" t="n">
        <v>45440</v>
      </c>
      <c r="N453" t="inlineStr">
        <is>
          <t>13</t>
        </is>
      </c>
      <c r="O453" t="inlineStr">
        <is>
          <t>DONE</t>
        </is>
      </c>
      <c r="P453" s="23" t="n">
        <v>45440</v>
      </c>
    </row>
    <row r="454">
      <c r="A454" t="inlineStr">
        <is>
          <t>444</t>
        </is>
      </c>
      <c r="B454" t="inlineStr">
        <is>
          <t>HH</t>
        </is>
      </c>
      <c r="C454" t="inlineStr">
        <is>
          <t>JJNJN</t>
        </is>
      </c>
      <c r="D454" t="inlineStr">
        <is>
          <t>DFM</t>
        </is>
      </c>
      <c r="E454" t="inlineStr">
        <is>
          <t>05/05/2024</t>
        </is>
      </c>
      <c r="F454" t="inlineStr">
        <is>
          <t>LLLK</t>
        </is>
      </c>
      <c r="G454" t="inlineStr">
        <is>
          <t>10/05/2024</t>
        </is>
      </c>
      <c r="H454" t="inlineStr">
        <is>
          <t>JK</t>
        </is>
      </c>
      <c r="I454" t="inlineStr">
        <is>
          <t>JJ</t>
        </is>
      </c>
      <c r="J454" t="inlineStr">
        <is>
          <t>MMN</t>
        </is>
      </c>
      <c r="K454" t="inlineStr">
        <is>
          <t>15/05/2024</t>
        </is>
      </c>
      <c r="L454" t="inlineStr">
        <is>
          <t>5</t>
        </is>
      </c>
      <c r="M454" t="inlineStr">
        <is>
          <t>20/05/2024</t>
        </is>
      </c>
      <c r="N454" t="inlineStr">
        <is>
          <t>10</t>
        </is>
      </c>
      <c r="O454" t="inlineStr">
        <is>
          <t>K</t>
        </is>
      </c>
      <c r="P454" t="inlineStr">
        <is>
          <t>22/05/2024</t>
        </is>
      </c>
    </row>
  </sheetData>
  <pageMargins left="0.25" right="0.25" top="0.75" bottom="0.75" header="0.3" footer="0.3"/>
  <pageSetup orientation="landscape" paperSize="9"/>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5"/>
  <sheetViews>
    <sheetView workbookViewId="0">
      <selection activeCell="H14" sqref="H14"/>
    </sheetView>
  </sheetViews>
  <sheetFormatPr baseColWidth="8" defaultColWidth="9.140625" defaultRowHeight="15"/>
  <cols>
    <col width="10.7109375" bestFit="1" customWidth="1" style="6" min="1" max="1"/>
    <col width="16.140625" bestFit="1" customWidth="1" style="6" min="2" max="2"/>
    <col width="9.140625" customWidth="1" style="6" min="3" max="3"/>
    <col width="9.140625" customWidth="1" style="6" min="4" max="16384"/>
  </cols>
  <sheetData>
    <row r="1">
      <c r="A1" s="11" t="inlineStr">
        <is>
          <t>Date</t>
        </is>
      </c>
      <c r="B1" s="11" t="inlineStr">
        <is>
          <t>Holiday</t>
        </is>
      </c>
    </row>
    <row r="2">
      <c r="A2" s="12" t="n">
        <v>45292</v>
      </c>
      <c r="B2" s="7" t="inlineStr">
        <is>
          <t>New Year's Day</t>
        </is>
      </c>
    </row>
    <row r="3">
      <c r="A3" s="12" t="n">
        <v>45293</v>
      </c>
      <c r="B3" s="7" t="inlineStr">
        <is>
          <t>Public Holiday</t>
        </is>
      </c>
    </row>
    <row r="4">
      <c r="A4" s="12" t="n">
        <v>45380</v>
      </c>
      <c r="B4" s="7" t="inlineStr">
        <is>
          <t>Good Friday</t>
        </is>
      </c>
    </row>
    <row r="5">
      <c r="A5" s="12" t="n">
        <v>45381</v>
      </c>
      <c r="B5" s="7" t="inlineStr">
        <is>
          <t>Public Holiday</t>
        </is>
      </c>
    </row>
    <row r="6">
      <c r="A6" s="12" t="n">
        <v>45383</v>
      </c>
      <c r="B6" s="7" t="inlineStr">
        <is>
          <t>Easter Monday</t>
        </is>
      </c>
    </row>
    <row r="7">
      <c r="A7" s="12" t="n">
        <v>45413</v>
      </c>
      <c r="B7" s="7" t="inlineStr">
        <is>
          <t>Labour Day</t>
        </is>
      </c>
    </row>
    <row r="8">
      <c r="A8" s="12" t="n">
        <v>45421</v>
      </c>
      <c r="B8" s="7" t="inlineStr">
        <is>
          <t>Ascernsion Day</t>
        </is>
      </c>
    </row>
    <row r="9" ht="30" customHeight="1">
      <c r="A9" s="12" t="n">
        <v>45474</v>
      </c>
      <c r="B9" s="7" t="inlineStr">
        <is>
          <t>Sir Seretse Khama Day</t>
        </is>
      </c>
    </row>
    <row r="10">
      <c r="A10" s="12" t="n">
        <v>45488</v>
      </c>
      <c r="B10" s="7" t="inlineStr">
        <is>
          <t>President's Day</t>
        </is>
      </c>
      <c r="E10" s="13" t="n"/>
    </row>
    <row r="11">
      <c r="A11" s="12" t="n">
        <v>45489</v>
      </c>
      <c r="B11" s="7" t="inlineStr">
        <is>
          <t>Public Holiday</t>
        </is>
      </c>
      <c r="E11" s="13" t="n"/>
    </row>
    <row r="12">
      <c r="A12" s="12" t="n">
        <v>45565</v>
      </c>
      <c r="B12" s="7" t="inlineStr">
        <is>
          <t>Botswana Day</t>
        </is>
      </c>
    </row>
    <row r="13">
      <c r="A13" s="12" t="n">
        <v>45566</v>
      </c>
      <c r="B13" s="7" t="inlineStr">
        <is>
          <t>Public Holiday</t>
        </is>
      </c>
    </row>
    <row r="14">
      <c r="A14" s="12" t="n">
        <v>45651</v>
      </c>
      <c r="B14" s="7" t="inlineStr">
        <is>
          <t>Christmas Day</t>
        </is>
      </c>
    </row>
    <row r="15">
      <c r="A15" s="12" t="n">
        <v>45652</v>
      </c>
      <c r="B15" s="7" t="inlineStr">
        <is>
          <t>Boxing Day</t>
        </is>
      </c>
    </row>
  </sheetData>
  <pageMargins left="0.7" right="0.7" top="0.75" bottom="0.75" header="0.3" footer="0.3"/>
  <pageSetup orientation="portrait"/>
</worksheet>
</file>

<file path=xl/worksheets/sheet9.xml><?xml version="1.0" encoding="utf-8"?>
<worksheet xmlns="http://schemas.openxmlformats.org/spreadsheetml/2006/main">
  <sheetPr>
    <outlinePr summaryBelow="1" summaryRight="1"/>
    <pageSetUpPr/>
  </sheetPr>
  <dimension ref="A1:A6"/>
  <sheetViews>
    <sheetView workbookViewId="0">
      <selection activeCell="D6" sqref="D6"/>
    </sheetView>
  </sheetViews>
  <sheetFormatPr baseColWidth="8" defaultRowHeight="15"/>
  <sheetData>
    <row r="1">
      <c r="A1" t="inlineStr">
        <is>
          <t>Please note the following:</t>
        </is>
      </c>
    </row>
    <row r="3">
      <c r="A3" t="inlineStr">
        <is>
          <t>1. On the Table sheet, do not type on the columns with red text. Information on those columns is auto-calculated.</t>
        </is>
      </c>
    </row>
    <row r="4">
      <c r="A4" t="inlineStr">
        <is>
          <t>2. The Holidays sheet needs to be updated every month because each month has a different set of holidays.</t>
        </is>
      </c>
    </row>
    <row r="5">
      <c r="A5" t="inlineStr">
        <is>
          <t>3. On the Table sheet, columns with yellow text are date based. Text on those columns should be entered in the format YYYY/MM/DD</t>
        </is>
      </c>
    </row>
    <row r="6">
      <c r="A6" t="inlineStr">
        <is>
          <t>4. Do not edit anything on the Mail Report sheet. Everything on that sheet is auto-calculated.</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Gaopalelwe A. Rasepatela</dc:creator>
  <dcterms:created xmlns:dcterms="http://purl.org/dc/terms/" xmlns:xsi="http://www.w3.org/2001/XMLSchema-instance" xsi:type="dcterms:W3CDTF">2014-05-14T08:24:05Z</dcterms:created>
  <dcterms:modified xmlns:dcterms="http://purl.org/dc/terms/" xmlns:xsi="http://www.w3.org/2001/XMLSchema-instance" xsi:type="dcterms:W3CDTF">2024-06-18T08:38:13Z</dcterms:modified>
  <cp:lastModifiedBy>Blasto Mokoka</cp:lastModifiedBy>
  <cp:lastPrinted>2022-01-17T08:11:15Z</cp:lastPrinted>
</cp:coreProperties>
</file>