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1e59a0fbb3ed164/Documents/Data Analytics/Crowdfunding Analysis/"/>
    </mc:Choice>
  </mc:AlternateContent>
  <xr:revisionPtr revIDLastSave="260" documentId="8_{FD14EBE6-B9B9-4386-887F-C8413D912683}" xr6:coauthVersionLast="47" xr6:coauthVersionMax="47" xr10:uidLastSave="{D253FF83-5E20-482B-A4FC-FF2032593525}"/>
  <bookViews>
    <workbookView xWindow="-108" yWindow="-108" windowWidth="23256" windowHeight="12456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F13" i="4" s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E9" i="4" l="1"/>
  <c r="D3" i="4"/>
  <c r="E8" i="4"/>
  <c r="E13" i="4"/>
  <c r="D8" i="4"/>
  <c r="D13" i="4"/>
  <c r="F7" i="4"/>
  <c r="F12" i="4"/>
  <c r="E7" i="4"/>
  <c r="E12" i="4"/>
  <c r="D7" i="4"/>
  <c r="D12" i="4"/>
  <c r="G12" i="4" s="1"/>
  <c r="F6" i="4"/>
  <c r="F11" i="4"/>
  <c r="E6" i="4"/>
  <c r="E11" i="4"/>
  <c r="G11" i="4" s="1"/>
  <c r="D6" i="4"/>
  <c r="G6" i="4" s="1"/>
  <c r="H6" i="4" s="1"/>
  <c r="D11" i="4"/>
  <c r="F5" i="4"/>
  <c r="F10" i="4"/>
  <c r="E5" i="4"/>
  <c r="E10" i="4"/>
  <c r="D5" i="4"/>
  <c r="D2" i="4"/>
  <c r="D10" i="4"/>
  <c r="F4" i="4"/>
  <c r="F9" i="4"/>
  <c r="E4" i="4"/>
  <c r="D4" i="4"/>
  <c r="E2" i="4"/>
  <c r="D9" i="4"/>
  <c r="F3" i="4"/>
  <c r="F2" i="4"/>
  <c r="F8" i="4"/>
  <c r="G8" i="4" s="1"/>
  <c r="J8" i="4" s="1"/>
  <c r="E3" i="4"/>
  <c r="G13" i="4"/>
  <c r="J13" i="4" s="1"/>
  <c r="H12" i="4" l="1"/>
  <c r="J12" i="4"/>
  <c r="I12" i="4"/>
  <c r="G9" i="4"/>
  <c r="I9" i="4" s="1"/>
  <c r="G2" i="4"/>
  <c r="H2" i="4" s="1"/>
  <c r="J9" i="4"/>
  <c r="H13" i="4"/>
  <c r="I13" i="4"/>
  <c r="H11" i="4"/>
  <c r="J11" i="4"/>
  <c r="I11" i="4"/>
  <c r="G3" i="4"/>
  <c r="H3" i="4" s="1"/>
  <c r="G4" i="4"/>
  <c r="G7" i="4"/>
  <c r="H9" i="4"/>
  <c r="J3" i="4"/>
  <c r="G5" i="4"/>
  <c r="H5" i="4" s="1"/>
  <c r="G10" i="4"/>
  <c r="I8" i="4"/>
  <c r="H8" i="4"/>
  <c r="J2" i="4"/>
  <c r="I6" i="4"/>
  <c r="J6" i="4"/>
  <c r="I2" i="4"/>
  <c r="H10" i="4" l="1"/>
  <c r="I10" i="4"/>
  <c r="I7" i="4"/>
  <c r="J7" i="4"/>
  <c r="H4" i="4"/>
  <c r="I4" i="4"/>
  <c r="J4" i="4"/>
  <c r="H7" i="4"/>
  <c r="J10" i="4"/>
  <c r="I5" i="4"/>
  <c r="J5" i="4"/>
  <c r="I3" i="4"/>
</calcChain>
</file>

<file path=xl/sharedStrings.xml><?xml version="1.0" encoding="utf-8"?>
<sst xmlns="http://schemas.openxmlformats.org/spreadsheetml/2006/main" count="24746" uniqueCount="8350">
  <si>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</si>
  <si>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</si>
  <si>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</si>
  <si>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</si>
  <si>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</si>
  <si>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</si>
  <si>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</si>
  <si>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</si>
  <si>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</si>
  <si>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</si>
  <si>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</si>
  <si>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</si>
  <si>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</si>
  <si>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</si>
  <si>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</si>
  <si>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</si>
  <si>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</si>
  <si>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</si>
  <si>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</si>
  <si>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</si>
  <si>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</si>
  <si>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</si>
  <si>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</si>
  <si>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</si>
  <si>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</si>
  <si>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</si>
  <si>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</si>
  <si>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</si>
  <si>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</si>
  <si>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</si>
  <si>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</si>
  <si>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</si>
  <si>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</si>
  <si>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</si>
  <si>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</si>
  <si>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</si>
  <si>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</si>
  <si>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</si>
  <si>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</si>
  <si>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</si>
  <si>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</si>
  <si>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</si>
  <si>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</si>
  <si>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</si>
  <si>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</si>
  <si>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</si>
  <si>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</si>
  <si>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</si>
  <si>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</si>
  <si>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</si>
  <si>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</si>
  <si>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</si>
  <si>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</si>
  <si>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</si>
  <si>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</si>
  <si>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</si>
  <si>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</si>
  <si>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</si>
  <si>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</si>
  <si>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</si>
  <si>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</si>
  <si>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</si>
  <si>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</si>
  <si>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</si>
  <si>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</si>
  <si>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</si>
  <si>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</si>
  <si>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</si>
  <si>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</si>
  <si>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</si>
  <si>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</si>
  <si>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</si>
  <si>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</si>
  <si>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</si>
  <si>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</si>
  <si>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</si>
  <si>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</si>
  <si>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</si>
  <si>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</si>
  <si>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</si>
  <si>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</si>
  <si>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</si>
  <si>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</si>
  <si>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</si>
  <si>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</si>
  <si>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</si>
  <si>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</si>
  <si>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</si>
  <si>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</si>
  <si>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</si>
  <si>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</si>
  <si>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</si>
  <si>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</si>
  <si>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</si>
  <si>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</si>
  <si>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</si>
  <si>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</si>
  <si>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</si>
  <si>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</si>
  <si>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</si>
  <si>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</si>
  <si>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</si>
  <si>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</si>
  <si>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</si>
  <si>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</si>
  <si>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</si>
  <si>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</si>
  <si>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</si>
  <si>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</si>
  <si>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</si>
  <si>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</si>
  <si>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</si>
  <si>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</si>
  <si>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</si>
  <si>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</si>
  <si>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</si>
  <si>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</si>
  <si>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</si>
  <si>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</si>
  <si>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</si>
  <si>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</si>
  <si>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</si>
  <si>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</si>
  <si>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</si>
  <si>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</si>
  <si>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</si>
  <si>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</si>
  <si>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</si>
  <si>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</si>
  <si>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</si>
  <si>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</si>
  <si>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</si>
  <si>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</si>
  <si>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</si>
  <si>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</si>
  <si>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</si>
  <si>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</si>
  <si>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</si>
  <si>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</si>
  <si>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</si>
  <si>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</si>
  <si>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</si>
  <si>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</si>
  <si>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</si>
  <si>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</si>
  <si>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</si>
  <si>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</si>
  <si>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</si>
  <si>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</si>
  <si>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</si>
  <si>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</si>
  <si>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</si>
  <si>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</si>
  <si>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</si>
  <si>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</si>
  <si>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</si>
  <si>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</si>
  <si>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</si>
  <si>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</si>
  <si>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</si>
  <si>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</si>
  <si>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</si>
  <si>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</si>
  <si>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</si>
  <si>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</si>
  <si>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</si>
  <si>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</si>
  <si>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</si>
  <si>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</si>
  <si>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</si>
  <si>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</si>
  <si>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</si>
  <si>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</si>
  <si>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</si>
  <si>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</si>
  <si>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</si>
  <si>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</si>
  <si>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</si>
  <si>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</si>
  <si>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</si>
  <si>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</si>
  <si>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</si>
  <si>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</si>
  <si>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</si>
  <si>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</si>
  <si>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</si>
  <si>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</si>
  <si>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</si>
  <si>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</si>
  <si>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</si>
  <si>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</si>
  <si>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</si>
  <si>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</si>
  <si>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</si>
  <si>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</si>
  <si>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</si>
  <si>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</si>
  <si>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</si>
  <si>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</si>
  <si>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</si>
  <si>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</si>
  <si>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</si>
  <si>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</si>
  <si>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</si>
  <si>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</si>
  <si>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</si>
  <si>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</si>
  <si>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</si>
  <si>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</si>
  <si>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</si>
  <si>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</si>
  <si>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</si>
  <si>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</si>
  <si>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</si>
  <si>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</si>
  <si>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</si>
  <si>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</si>
  <si>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</si>
  <si>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</si>
  <si>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</si>
  <si>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</si>
  <si>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</si>
  <si>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</si>
  <si>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</si>
  <si>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</si>
  <si>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</si>
  <si>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</si>
  <si>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</si>
  <si>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</si>
  <si>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</si>
  <si>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</si>
  <si>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</si>
  <si>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</si>
  <si>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</si>
  <si>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</si>
  <si>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</si>
  <si>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</si>
  <si>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</si>
  <si>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</si>
  <si>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</si>
  <si>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</si>
  <si>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</si>
  <si>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</si>
  <si>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</si>
  <si>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</si>
  <si>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</si>
  <si>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</si>
  <si>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</si>
  <si>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</si>
  <si>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</si>
  <si>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</si>
  <si>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</si>
  <si>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</si>
  <si>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</si>
  <si>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</si>
  <si>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</si>
  <si>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</si>
  <si>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</si>
  <si>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</si>
  <si>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</si>
  <si>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</si>
  <si>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</si>
  <si>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</si>
  <si>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</si>
  <si>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</si>
  <si>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</si>
  <si>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</si>
  <si>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</si>
  <si>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</si>
  <si>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</si>
  <si>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</si>
  <si>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</si>
  <si>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</si>
  <si>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</si>
  <si>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</si>
  <si>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</si>
  <si>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</si>
  <si>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</si>
  <si>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</si>
  <si>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</si>
  <si>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</si>
  <si>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</si>
  <si>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</si>
  <si>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</si>
  <si>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</si>
  <si>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</si>
  <si>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</si>
  <si>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</si>
  <si>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</si>
  <si>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</si>
  <si>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</si>
  <si>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</si>
  <si>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</si>
  <si>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</si>
  <si>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</si>
  <si>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</si>
  <si>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</si>
  <si>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</si>
  <si>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</si>
  <si>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</si>
  <si>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</si>
  <si>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</si>
  <si>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</si>
  <si>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</si>
  <si>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</si>
  <si>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</si>
  <si>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</si>
  <si>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</si>
  <si>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</si>
  <si>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</si>
  <si>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</si>
  <si>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</si>
  <si>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</si>
  <si>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</si>
  <si>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</si>
  <si>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</si>
  <si>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</si>
  <si>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</si>
  <si>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</si>
  <si>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</si>
  <si>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</si>
  <si>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</si>
  <si>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</si>
  <si>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</si>
  <si>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</si>
  <si>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</si>
  <si>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</si>
  <si>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</si>
  <si>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</si>
  <si>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</si>
  <si>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</si>
  <si>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</si>
  <si>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</si>
  <si>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</si>
  <si>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</si>
  <si>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</si>
  <si>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</si>
  <si>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</si>
  <si>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</si>
  <si>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</si>
  <si>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</si>
  <si>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</si>
  <si>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</si>
  <si>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</si>
  <si>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</si>
  <si>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</si>
  <si>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</si>
  <si>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</si>
  <si>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</si>
  <si>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</si>
  <si>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</si>
  <si>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</si>
  <si>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</si>
  <si>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</si>
  <si>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</si>
  <si>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</si>
  <si>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</si>
  <si>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</si>
  <si>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</si>
  <si>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</si>
  <si>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</si>
  <si>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</si>
  <si>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</si>
  <si>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</si>
  <si>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</si>
  <si>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</si>
  <si>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</si>
  <si>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</si>
  <si>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</si>
  <si>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</si>
  <si>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</si>
  <si>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</si>
  <si>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</si>
  <si>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</si>
  <si>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</si>
  <si>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</si>
  <si>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</si>
  <si>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</si>
  <si>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</si>
  <si>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</si>
  <si>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</si>
  <si>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</si>
  <si>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</si>
  <si>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</si>
  <si>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</si>
  <si>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</si>
  <si>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</si>
  <si>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</si>
  <si>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</si>
  <si>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</si>
  <si>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</si>
  <si>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</si>
  <si>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</si>
  <si>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</si>
  <si>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</si>
  <si>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</si>
  <si>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</si>
  <si>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</si>
  <si>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</si>
  <si>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</si>
  <si>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</si>
  <si>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</si>
  <si>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</si>
  <si>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</si>
  <si>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</si>
  <si>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</si>
  <si>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</si>
  <si>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</si>
  <si>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</si>
  <si>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</si>
  <si>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</si>
  <si>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</si>
  <si>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</si>
  <si>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</si>
  <si>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</si>
  <si>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</si>
  <si>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</si>
  <si>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</si>
  <si>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</si>
  <si>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</si>
  <si>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</si>
  <si>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</si>
  <si>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</si>
  <si>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</si>
  <si>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</si>
  <si>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</si>
  <si>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</si>
  <si>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</si>
  <si>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</si>
  <si>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</si>
  <si>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</si>
  <si>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</si>
  <si>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</si>
  <si>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</si>
  <si>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</si>
  <si>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</si>
  <si>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</si>
  <si>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</si>
  <si>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</si>
  <si>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</si>
  <si>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</si>
  <si>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</si>
  <si>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</si>
  <si>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</si>
  <si>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</si>
  <si>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</si>
  <si>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</si>
  <si>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</si>
  <si>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</si>
  <si>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</si>
  <si>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</si>
  <si>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</si>
  <si>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</si>
  <si>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</si>
  <si>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</si>
  <si>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</si>
  <si>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</si>
  <si>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</si>
  <si>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</si>
  <si>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</si>
  <si>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</si>
  <si>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</si>
  <si>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</si>
  <si>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</si>
  <si>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</si>
  <si>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</si>
  <si>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</si>
  <si>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</si>
  <si>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</si>
  <si>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</si>
  <si>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</si>
  <si>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</si>
  <si>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</si>
  <si>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</si>
  <si>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</si>
  <si>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</si>
  <si>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</si>
  <si>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</si>
  <si>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</si>
  <si>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</si>
  <si>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</si>
  <si>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</si>
  <si>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</si>
  <si>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</si>
  <si>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</si>
  <si>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</si>
  <si>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</si>
  <si>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</si>
  <si>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</si>
  <si>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</si>
  <si>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</si>
  <si>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</si>
  <si>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</si>
  <si>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</si>
  <si>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</si>
  <si>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</si>
  <si>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</si>
  <si>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</si>
  <si>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</si>
  <si>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</si>
  <si>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</si>
  <si>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</si>
  <si>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</si>
  <si>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</si>
  <si>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</si>
  <si>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</si>
  <si>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</si>
  <si>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</si>
  <si>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</si>
  <si>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</si>
  <si>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</si>
  <si>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</si>
  <si>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</si>
  <si>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</si>
  <si>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</si>
  <si>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</si>
  <si>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</si>
  <si>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</si>
  <si>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</si>
  <si>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</si>
  <si>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</si>
  <si>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</si>
  <si>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</si>
  <si>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</si>
  <si>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</si>
  <si>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</si>
  <si>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</si>
  <si>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</si>
  <si>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</si>
  <si>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</si>
  <si>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</si>
  <si>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</si>
  <si>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</si>
  <si>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</si>
  <si>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</si>
  <si>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</si>
  <si>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</si>
  <si>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</si>
  <si>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</si>
  <si>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</si>
  <si>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</si>
  <si>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</si>
  <si>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</si>
  <si>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</si>
  <si>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</si>
  <si>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</si>
  <si>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</si>
  <si>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</si>
  <si>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</si>
  <si>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</si>
  <si>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</si>
  <si>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</si>
  <si>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</si>
  <si>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</si>
  <si>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</si>
  <si>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</si>
  <si>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</si>
  <si>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</si>
  <si>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</si>
  <si>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</si>
  <si>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</si>
  <si>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</si>
  <si>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</si>
  <si>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</si>
  <si>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</si>
  <si>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</si>
  <si>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</si>
  <si>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</si>
  <si>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</si>
  <si>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</si>
  <si>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</si>
  <si>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</si>
  <si>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</si>
  <si>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</si>
  <si>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</si>
  <si>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</si>
  <si>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</si>
  <si>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</si>
  <si>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</si>
  <si>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</si>
  <si>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</si>
  <si>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</si>
  <si>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</si>
  <si>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</si>
  <si>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</si>
  <si>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</si>
  <si>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</si>
  <si>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</si>
  <si>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</si>
  <si>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</si>
  <si>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</si>
  <si>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</si>
  <si>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</si>
  <si>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</si>
  <si>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</si>
  <si>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</si>
  <si>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</si>
  <si>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</si>
  <si>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</si>
  <si>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</si>
  <si>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</si>
  <si>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</si>
  <si>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</si>
  <si>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</si>
  <si>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</si>
  <si>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</si>
  <si>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</si>
  <si>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</si>
  <si>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</si>
  <si>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</si>
  <si>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</si>
  <si>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</si>
  <si>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</si>
  <si>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</si>
  <si>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</si>
  <si>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</si>
  <si>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</si>
  <si>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</si>
  <si>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</si>
  <si>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</si>
  <si>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</si>
  <si>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</si>
  <si>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</si>
  <si>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</si>
  <si>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</si>
  <si>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</si>
  <si>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</si>
  <si>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</si>
  <si>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</si>
  <si>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</si>
  <si>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</si>
  <si>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</si>
  <si>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</si>
  <si>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</si>
  <si>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</si>
  <si>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</si>
  <si>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</si>
  <si>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</si>
  <si>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</si>
  <si>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</si>
  <si>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</si>
  <si>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</si>
  <si>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</si>
  <si>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</si>
  <si>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</si>
  <si>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</si>
  <si>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</si>
  <si>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</si>
  <si>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</si>
  <si>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</si>
  <si>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</si>
  <si>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</si>
  <si>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</si>
  <si>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</si>
  <si>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</si>
  <si>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</si>
  <si>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</si>
  <si>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</si>
  <si>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</si>
  <si>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</si>
  <si>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</si>
  <si>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</si>
  <si>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</si>
  <si>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</si>
  <si>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</si>
  <si>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</si>
  <si>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</si>
  <si>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</si>
  <si>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</si>
  <si>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</si>
  <si>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</si>
  <si>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</si>
  <si>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</si>
  <si>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</si>
  <si>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</si>
  <si>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</si>
  <si>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</si>
  <si>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</si>
  <si>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</si>
  <si>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</si>
  <si>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</si>
  <si>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</si>
  <si>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</si>
  <si>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</si>
  <si>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</si>
  <si>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</si>
  <si>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</si>
  <si>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</si>
  <si>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</si>
  <si>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</si>
  <si>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</si>
  <si>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</si>
  <si>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</si>
  <si>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</si>
  <si>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</si>
  <si>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</si>
  <si>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</si>
  <si>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</si>
  <si>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</si>
  <si>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</si>
  <si>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</si>
  <si>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</si>
  <si>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</si>
  <si>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</si>
  <si>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</si>
  <si>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</si>
  <si>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</si>
  <si>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</si>
  <si>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</si>
  <si>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</si>
  <si>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</si>
  <si>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</si>
  <si>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</si>
  <si>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</si>
  <si>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</si>
  <si>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</si>
  <si>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</si>
  <si>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</si>
  <si>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</si>
  <si>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</si>
  <si>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</si>
  <si>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</si>
  <si>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</si>
  <si>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</si>
  <si>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</si>
  <si>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</si>
  <si>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</si>
  <si>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</si>
  <si>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</si>
  <si>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</si>
  <si>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</si>
  <si>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</si>
  <si>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</si>
  <si>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</si>
  <si>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</si>
  <si>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</si>
  <si>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</si>
  <si>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</si>
  <si>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</si>
  <si>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</si>
  <si>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</si>
  <si>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</si>
  <si>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</si>
  <si>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</si>
  <si>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</si>
  <si>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</si>
  <si>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</si>
  <si>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</si>
  <si>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</si>
  <si>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</si>
  <si>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</si>
  <si>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</si>
  <si>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</si>
  <si>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</si>
  <si>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</si>
  <si>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</si>
  <si>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</si>
  <si>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</si>
  <si>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</si>
  <si>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</si>
  <si>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</si>
  <si>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</si>
  <si>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</si>
  <si>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</si>
  <si>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</si>
  <si>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</si>
  <si>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</si>
  <si>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</si>
  <si>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</si>
  <si>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</si>
  <si>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</si>
  <si>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</si>
  <si>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</si>
  <si>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</si>
  <si>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</si>
  <si>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</si>
  <si>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</si>
  <si>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</si>
  <si>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</si>
  <si>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</si>
  <si>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</si>
  <si>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</si>
  <si>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</si>
  <si>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</si>
  <si>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</si>
  <si>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</si>
  <si>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</si>
  <si>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</si>
  <si>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</si>
  <si>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</si>
  <si>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</si>
  <si>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</si>
  <si>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</si>
  <si>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</si>
  <si>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</si>
  <si>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</si>
  <si>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</si>
  <si>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</si>
  <si>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</si>
  <si>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</si>
  <si>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</si>
  <si>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</si>
  <si>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</si>
  <si>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</si>
  <si>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</si>
  <si>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</si>
  <si>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</si>
  <si>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</si>
  <si>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</si>
  <si>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</si>
  <si>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</si>
  <si>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</si>
  <si>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</si>
  <si>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</si>
  <si>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</si>
  <si>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</si>
  <si>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</si>
  <si>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</si>
  <si>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</si>
  <si>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</si>
  <si>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</si>
  <si>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</si>
  <si>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</si>
  <si>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</si>
  <si>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</si>
  <si>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</si>
  <si>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</si>
  <si>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</si>
  <si>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</si>
  <si>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</si>
  <si>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</si>
  <si>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</si>
  <si>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</si>
  <si>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</si>
  <si>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</si>
  <si>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</si>
  <si>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</si>
  <si>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</si>
  <si>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</si>
  <si>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</si>
  <si>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</si>
  <si>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</si>
  <si>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</si>
  <si>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</si>
  <si>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</si>
  <si>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</si>
  <si>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</si>
  <si>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</si>
  <si>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</si>
  <si>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</si>
  <si>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</si>
  <si>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</si>
  <si>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</si>
  <si>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</si>
  <si>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</si>
  <si>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</si>
  <si>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</si>
  <si>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</si>
  <si>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</si>
  <si>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</si>
  <si>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</si>
  <si>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</si>
  <si>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</si>
  <si>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</si>
  <si>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</si>
  <si>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</si>
  <si>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</si>
  <si>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</si>
  <si>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</si>
  <si>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</si>
  <si>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</si>
  <si>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</si>
  <si>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</si>
  <si>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</si>
  <si>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</si>
  <si>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</si>
  <si>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</si>
  <si>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</si>
  <si>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</si>
  <si>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</si>
  <si>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</si>
  <si>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</si>
  <si>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</si>
  <si>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</si>
  <si>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</si>
  <si>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</si>
  <si>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</si>
  <si>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</si>
  <si>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</si>
  <si>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</si>
  <si>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</si>
  <si>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</si>
  <si>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</si>
  <si>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</si>
  <si>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</si>
  <si>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</si>
  <si>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</si>
  <si>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</si>
  <si>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</si>
  <si>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</si>
  <si>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</si>
  <si>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</si>
  <si>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</si>
  <si>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</si>
  <si>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</si>
  <si>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</si>
  <si>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</si>
  <si>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</si>
  <si>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</si>
  <si>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</si>
  <si>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</si>
  <si>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</si>
  <si>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</si>
  <si>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</si>
  <si>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</si>
  <si>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</si>
  <si>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</si>
  <si>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</si>
  <si>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</si>
  <si>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</si>
  <si>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</si>
  <si>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</si>
  <si>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</si>
  <si>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</si>
  <si>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</si>
  <si>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</si>
  <si>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</si>
  <si>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</si>
  <si>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</si>
  <si>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</si>
  <si>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</si>
  <si>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</si>
  <si>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</si>
  <si>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</si>
  <si>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</si>
  <si>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</si>
  <si>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</si>
  <si>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</si>
  <si>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</si>
  <si>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</si>
  <si>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</si>
  <si>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</si>
  <si>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</si>
  <si>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</si>
  <si>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</si>
  <si>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</si>
  <si>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</si>
  <si>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</si>
  <si>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</si>
  <si>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</si>
  <si>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</si>
  <si>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</si>
  <si>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</si>
  <si>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</si>
  <si>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</si>
  <si>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</si>
  <si>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</si>
  <si>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</si>
  <si>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</si>
  <si>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</si>
  <si>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</si>
  <si>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</si>
  <si>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</si>
  <si>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</si>
  <si>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</si>
  <si>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</si>
  <si>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</si>
  <si>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</si>
  <si>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</si>
  <si>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</si>
  <si>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</si>
  <si>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</si>
  <si>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</si>
  <si>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</si>
  <si>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</si>
  <si>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</si>
  <si>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</si>
  <si>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</si>
  <si>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</si>
  <si>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</si>
  <si>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</si>
  <si>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</si>
  <si>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</si>
  <si>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</si>
  <si>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</si>
  <si>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</si>
  <si>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</si>
  <si>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</si>
  <si>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</si>
  <si>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</si>
  <si>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</si>
  <si>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</si>
  <si>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</si>
  <si>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</si>
  <si>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</si>
  <si>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</si>
  <si>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</si>
  <si>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</si>
  <si>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</si>
  <si>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</si>
  <si>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</si>
  <si>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</si>
  <si>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</si>
  <si>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</si>
  <si>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</si>
  <si>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</si>
  <si>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</si>
  <si>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</si>
  <si>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</si>
  <si>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</si>
  <si>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</si>
  <si>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</si>
  <si>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</si>
  <si>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</si>
  <si>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</si>
  <si>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</si>
  <si>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</si>
  <si>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</si>
  <si>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</si>
  <si>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</si>
  <si>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</si>
  <si>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</si>
  <si>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</si>
  <si>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</si>
  <si>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</si>
  <si>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</si>
  <si>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</si>
  <si>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</si>
  <si>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</si>
  <si>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</si>
  <si>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</si>
  <si>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</si>
  <si>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</si>
  <si>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</si>
  <si>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</si>
  <si>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</si>
  <si>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</si>
  <si>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</si>
  <si>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</si>
  <si>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</si>
  <si>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</si>
  <si>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</si>
  <si>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</si>
  <si>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</si>
  <si>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</si>
  <si>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</si>
  <si>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</si>
  <si>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</si>
  <si>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</si>
  <si>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</si>
  <si>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</si>
  <si>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</si>
  <si>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</si>
  <si>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</si>
  <si>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</si>
  <si>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</si>
  <si>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</si>
  <si>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</si>
  <si>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</si>
  <si>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</si>
  <si>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</si>
  <si>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</si>
  <si>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</si>
  <si>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</si>
  <si>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</si>
  <si>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</si>
  <si>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</si>
  <si>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</si>
  <si>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</si>
  <si>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</si>
  <si>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</si>
  <si>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</si>
  <si>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</si>
  <si>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</si>
  <si>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</si>
  <si>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</si>
  <si>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</si>
  <si>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</si>
  <si>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</si>
  <si>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</si>
  <si>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</si>
  <si>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</si>
  <si>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</si>
  <si>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</si>
  <si>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</si>
  <si>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</si>
  <si>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</si>
  <si>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</si>
  <si>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</si>
  <si>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</si>
  <si>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</si>
  <si>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</si>
  <si>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</si>
  <si>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</si>
  <si>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</si>
  <si>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</si>
  <si>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</si>
  <si>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</si>
  <si>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</si>
  <si>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</si>
  <si>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</si>
  <si>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</si>
  <si>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</si>
  <si>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</si>
  <si>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</si>
  <si>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</si>
  <si>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</si>
  <si>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</si>
  <si>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</si>
  <si>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</si>
  <si>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</si>
  <si>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</si>
  <si>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</si>
  <si>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</si>
  <si>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</si>
  <si>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</si>
  <si>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</si>
  <si>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</si>
  <si>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</si>
  <si>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</si>
  <si>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</si>
  <si>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</si>
  <si>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</si>
  <si>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</si>
  <si>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</si>
  <si>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</si>
  <si>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</si>
  <si>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</si>
  <si>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</si>
  <si>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</si>
  <si>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</si>
  <si>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</si>
  <si>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</si>
  <si>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</si>
  <si>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</si>
  <si>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</si>
  <si>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</si>
  <si>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</si>
  <si>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</si>
  <si>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</si>
  <si>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</si>
  <si>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</si>
  <si>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</si>
  <si>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</si>
  <si>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</si>
  <si>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</si>
  <si>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</si>
  <si>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</si>
  <si>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</si>
  <si>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</si>
  <si>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</si>
  <si>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</si>
  <si>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</si>
  <si>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</si>
  <si>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</si>
  <si>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</si>
  <si>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</si>
  <si>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</si>
  <si>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</si>
  <si>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</si>
  <si>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</si>
  <si>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</si>
  <si>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</si>
  <si>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</si>
  <si>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</si>
  <si>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</si>
  <si>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</si>
  <si>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</si>
  <si>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</si>
  <si>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</si>
  <si>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</si>
  <si>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</si>
  <si>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</si>
  <si>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</si>
  <si>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</si>
  <si>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</si>
  <si>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</si>
  <si>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</si>
  <si>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</si>
  <si>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</si>
  <si>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</si>
  <si>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</si>
  <si>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</si>
  <si>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</si>
  <si>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</si>
  <si>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</si>
  <si>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</si>
  <si>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</si>
  <si>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</si>
  <si>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</si>
  <si>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</si>
  <si>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</si>
  <si>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</si>
  <si>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</si>
  <si>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</si>
  <si>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</si>
  <si>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</si>
  <si>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</si>
  <si>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</si>
  <si>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</si>
  <si>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</si>
  <si>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</si>
  <si>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</si>
  <si>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</si>
  <si>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</si>
  <si>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</si>
  <si>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</si>
  <si>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</si>
  <si>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</si>
  <si>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</si>
  <si>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</si>
  <si>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</si>
  <si>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</si>
  <si>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</si>
  <si>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</si>
  <si>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</si>
  <si>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</si>
  <si>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</si>
  <si>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</si>
  <si>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</si>
  <si>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</si>
  <si>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</si>
  <si>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</si>
  <si>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</si>
  <si>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</si>
  <si>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</si>
  <si>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</si>
  <si>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</si>
  <si>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</si>
  <si>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</si>
  <si>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</si>
  <si>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</si>
  <si>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</si>
  <si>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</si>
  <si>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</si>
  <si>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</si>
  <si>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</si>
  <si>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</si>
  <si>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</si>
  <si>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</si>
  <si>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</si>
  <si>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</si>
  <si>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</si>
  <si>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</si>
  <si>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</si>
  <si>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</si>
  <si>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</si>
  <si>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</si>
  <si>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</si>
  <si>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</si>
  <si>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</si>
  <si>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</si>
  <si>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</si>
  <si>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</si>
  <si>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</si>
  <si>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</si>
  <si>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</si>
  <si>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</si>
  <si>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</si>
  <si>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</si>
  <si>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</si>
  <si>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</si>
  <si>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</si>
  <si>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</si>
  <si>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</si>
  <si>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</si>
  <si>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</si>
  <si>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</si>
  <si>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</si>
  <si>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</si>
  <si>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</si>
  <si>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</si>
  <si>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</si>
  <si>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</si>
  <si>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</si>
  <si>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</si>
  <si>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</si>
  <si>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</si>
  <si>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</si>
  <si>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</si>
  <si>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</si>
  <si>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</si>
  <si>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</si>
  <si>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</si>
  <si>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</si>
  <si>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</si>
  <si>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</si>
  <si>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</si>
  <si>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</si>
  <si>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</si>
  <si>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</si>
  <si>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</si>
  <si>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</si>
  <si>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</si>
  <si>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</si>
  <si>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</si>
  <si>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</si>
  <si>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</si>
  <si>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</si>
  <si>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</si>
  <si>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</si>
  <si>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</si>
  <si>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</si>
  <si>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</si>
  <si>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</si>
  <si>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</si>
  <si>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</si>
  <si>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</si>
  <si>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</si>
  <si>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</si>
  <si>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</si>
  <si>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</si>
  <si>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</si>
  <si>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</si>
  <si>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</si>
  <si>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</si>
  <si>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</si>
  <si>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</si>
  <si>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</si>
  <si>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</si>
  <si>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</si>
  <si>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</si>
  <si>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</si>
  <si>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</si>
  <si>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</si>
  <si>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</si>
  <si>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</si>
  <si>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</si>
  <si>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</si>
  <si>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</si>
  <si>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</si>
  <si>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</si>
  <si>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</si>
  <si>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</si>
  <si>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</si>
  <si>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</si>
  <si>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</si>
  <si>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</si>
  <si>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</si>
  <si>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</si>
  <si>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</si>
  <si>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</si>
  <si>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</si>
  <si>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</si>
  <si>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</si>
  <si>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</si>
  <si>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</si>
  <si>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</si>
  <si>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</si>
  <si>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</si>
  <si>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</si>
  <si>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</si>
  <si>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</si>
  <si>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</si>
  <si>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</si>
  <si>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</si>
  <si>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</si>
  <si>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</si>
  <si>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</si>
  <si>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</si>
  <si>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</si>
  <si>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</si>
  <si>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</si>
  <si>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</si>
  <si>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</si>
  <si>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</si>
  <si>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</si>
  <si>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</si>
  <si>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</si>
  <si>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</si>
  <si>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</si>
  <si>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</si>
  <si>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</si>
  <si>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</si>
  <si>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</si>
  <si>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</si>
  <si>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</si>
  <si>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</si>
  <si>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</si>
  <si>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</si>
  <si>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</si>
  <si>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</si>
  <si>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</si>
  <si>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</si>
  <si>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</si>
  <si>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</si>
  <si>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</si>
  <si>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</si>
  <si>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</si>
  <si>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</si>
  <si>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</si>
  <si>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</si>
  <si>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</si>
  <si>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</si>
  <si>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</si>
  <si>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</si>
  <si>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</si>
  <si>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</si>
  <si>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</si>
  <si>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</si>
  <si>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</si>
  <si>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</si>
  <si>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</si>
  <si>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</si>
  <si>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</si>
  <si>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</si>
  <si>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</si>
  <si>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</si>
  <si>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</si>
  <si>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</si>
  <si>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</si>
  <si>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</si>
  <si>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</si>
  <si>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</si>
  <si>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</si>
  <si>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</si>
  <si>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</si>
  <si>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</si>
  <si>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</si>
  <si>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</si>
  <si>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</si>
  <si>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</si>
  <si>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</si>
  <si>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</si>
  <si>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</si>
  <si>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</si>
  <si>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</si>
  <si>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</si>
  <si>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</si>
  <si>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</si>
  <si>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</si>
  <si>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</si>
  <si>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</si>
  <si>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</si>
  <si>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</si>
  <si>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</si>
  <si>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</si>
  <si>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</si>
  <si>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</si>
  <si>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</si>
  <si>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</si>
  <si>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</si>
  <si>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</si>
  <si>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</si>
  <si>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</si>
  <si>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</si>
  <si>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</si>
  <si>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</si>
  <si>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</si>
  <si>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</si>
  <si>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</si>
  <si>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</si>
  <si>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</si>
  <si>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</si>
  <si>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</si>
  <si>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</si>
  <si>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</si>
  <si>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</si>
  <si>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</si>
  <si>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</si>
  <si>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</si>
  <si>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</si>
  <si>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</si>
  <si>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</si>
  <si>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</si>
  <si>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</si>
  <si>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</si>
  <si>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</si>
  <si>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</si>
  <si>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</si>
  <si>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</si>
  <si>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</si>
  <si>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</si>
  <si>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</si>
  <si>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</si>
  <si>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</si>
  <si>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</si>
  <si>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</si>
  <si>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</si>
  <si>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</si>
  <si>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</si>
  <si>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</si>
  <si>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</si>
  <si>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</si>
  <si>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</si>
  <si>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</si>
  <si>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</si>
  <si>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</si>
  <si>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</si>
  <si>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</si>
  <si>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</si>
  <si>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</si>
  <si>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</si>
  <si>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</si>
  <si>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</si>
  <si>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</si>
  <si>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</si>
  <si>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</si>
  <si>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</si>
  <si>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</si>
  <si>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</si>
  <si>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</si>
  <si>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</si>
  <si>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</si>
  <si>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</si>
  <si>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</si>
  <si>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</si>
  <si>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</si>
  <si>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</si>
  <si>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</si>
  <si>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</si>
  <si>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</si>
  <si>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</si>
  <si>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</si>
  <si>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</si>
  <si>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</si>
  <si>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</si>
  <si>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</si>
  <si>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</si>
  <si>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</si>
  <si>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</si>
  <si>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</si>
  <si>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</si>
  <si>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</si>
  <si>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</si>
  <si>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</si>
  <si>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</si>
  <si>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</si>
  <si>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</si>
  <si>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</si>
  <si>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</si>
  <si>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</si>
  <si>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</si>
  <si>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</si>
  <si>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</si>
  <si>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</si>
  <si>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</si>
  <si>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</si>
  <si>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</si>
  <si>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</si>
  <si>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</si>
  <si>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</si>
  <si>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</si>
  <si>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</si>
  <si>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</si>
  <si>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</si>
  <si>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</si>
  <si>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</si>
  <si>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</si>
  <si>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</si>
  <si>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</si>
  <si>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</si>
  <si>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</si>
  <si>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</si>
  <si>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</si>
  <si>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</si>
  <si>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</si>
  <si>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</si>
  <si>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</si>
  <si>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</si>
  <si>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</si>
  <si>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</si>
  <si>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</si>
  <si>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</si>
  <si>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</si>
  <si>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</si>
  <si>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</si>
  <si>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</si>
  <si>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</si>
  <si>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</si>
  <si>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</si>
  <si>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</si>
  <si>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</si>
  <si>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</si>
  <si>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</si>
  <si>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</si>
  <si>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</si>
  <si>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</si>
  <si>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</si>
  <si>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</si>
  <si>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</si>
  <si>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</si>
  <si>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</si>
  <si>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</si>
  <si>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</si>
  <si>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</si>
  <si>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</si>
  <si>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</si>
  <si>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</si>
  <si>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</si>
  <si>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</si>
  <si>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</si>
  <si>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</si>
  <si>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</si>
  <si>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</si>
  <si>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</si>
  <si>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</si>
  <si>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</si>
  <si>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</si>
  <si>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</si>
  <si>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</si>
  <si>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</si>
  <si>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</si>
  <si>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</si>
  <si>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</si>
  <si>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</si>
  <si>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</si>
  <si>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</si>
  <si>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</si>
  <si>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</si>
  <si>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</si>
  <si>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</si>
  <si>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</si>
  <si>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</si>
  <si>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</si>
  <si>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</si>
  <si>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</si>
  <si>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</si>
  <si>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</si>
  <si>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</si>
  <si>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</si>
  <si>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</si>
  <si>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</si>
  <si>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</si>
  <si>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</si>
  <si>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</si>
  <si>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</si>
  <si>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</si>
  <si>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</si>
  <si>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</si>
  <si>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</si>
  <si>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</si>
  <si>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</si>
  <si>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</si>
  <si>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</si>
  <si>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</si>
  <si>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</si>
  <si>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</si>
  <si>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</si>
  <si>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</si>
  <si>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</si>
  <si>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</si>
  <si>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</si>
  <si>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</si>
  <si>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</si>
  <si>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</si>
  <si>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</si>
  <si>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</si>
  <si>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</si>
  <si>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</si>
  <si>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</si>
  <si>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</si>
  <si>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</si>
  <si>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</si>
  <si>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</si>
  <si>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</si>
  <si>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</si>
  <si>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</si>
  <si>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</si>
  <si>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</si>
  <si>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</si>
  <si>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</si>
  <si>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</si>
  <si>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</si>
  <si>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</si>
  <si>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</si>
  <si>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</si>
  <si>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</si>
  <si>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</si>
  <si>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</si>
  <si>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</si>
  <si>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</si>
  <si>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</si>
  <si>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</si>
  <si>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</si>
  <si>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</si>
  <si>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</si>
  <si>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</si>
  <si>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</si>
  <si>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</si>
  <si>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</si>
  <si>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</si>
  <si>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</si>
  <si>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</si>
  <si>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</si>
  <si>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</si>
  <si>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</si>
  <si>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</si>
  <si>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</si>
  <si>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</si>
  <si>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</si>
  <si>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</si>
  <si>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</si>
  <si>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</si>
  <si>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</si>
  <si>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</si>
  <si>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</si>
  <si>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</si>
  <si>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</si>
  <si>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</si>
  <si>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</si>
  <si>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</si>
  <si>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</si>
  <si>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</si>
  <si>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</si>
  <si>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</si>
  <si>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</si>
  <si>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</si>
  <si>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</si>
  <si>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</si>
  <si>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</si>
  <si>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</si>
  <si>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</si>
  <si>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</si>
  <si>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</si>
  <si>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</si>
  <si>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</si>
  <si>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</si>
  <si>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</si>
  <si>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</si>
  <si>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</si>
  <si>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</si>
  <si>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</si>
  <si>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</si>
  <si>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</si>
  <si>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</si>
  <si>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</si>
  <si>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</si>
  <si>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</si>
  <si>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</si>
  <si>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</si>
  <si>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</si>
  <si>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</si>
  <si>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</si>
  <si>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</si>
  <si>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</si>
  <si>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</si>
  <si>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</si>
  <si>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</si>
  <si>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</si>
  <si>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</si>
  <si>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</si>
  <si>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</si>
  <si>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</si>
  <si>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</si>
  <si>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</si>
  <si>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</si>
  <si>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</si>
  <si>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</si>
  <si>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</si>
  <si>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</si>
  <si>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</si>
  <si>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</si>
  <si>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</si>
  <si>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</si>
  <si>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</si>
  <si>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</si>
  <si>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</si>
  <si>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</si>
  <si>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</si>
  <si>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</si>
  <si>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</si>
  <si>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</si>
  <si>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</si>
  <si>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</si>
  <si>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</si>
  <si>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</si>
  <si>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</si>
  <si>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</si>
  <si>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</si>
  <si>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</si>
  <si>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</si>
  <si>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</si>
  <si>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</si>
  <si>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</si>
  <si>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</si>
  <si>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</si>
  <si>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</si>
  <si>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</si>
  <si>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</si>
  <si>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</si>
  <si>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</si>
  <si>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</si>
  <si>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</si>
  <si>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</si>
  <si>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</si>
  <si>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</si>
  <si>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</si>
  <si>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</si>
  <si>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</si>
  <si>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</si>
  <si>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</si>
  <si>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</si>
  <si>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</si>
  <si>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</si>
  <si>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</si>
  <si>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</si>
  <si>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</si>
  <si>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</si>
  <si>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</si>
  <si>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</si>
  <si>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</si>
  <si>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</si>
  <si>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</si>
  <si>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</si>
  <si>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</si>
  <si>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</si>
  <si>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</si>
  <si>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</si>
  <si>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</si>
  <si>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</si>
  <si>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</si>
  <si>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</si>
  <si>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</si>
  <si>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</si>
  <si>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</si>
  <si>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</si>
  <si>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</si>
  <si>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</si>
  <si>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</si>
  <si>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</si>
  <si>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</si>
  <si>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</si>
  <si>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</si>
  <si>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</si>
  <si>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</si>
  <si>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</si>
  <si>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</si>
  <si>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</si>
  <si>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</si>
  <si>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</si>
  <si>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</si>
  <si>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</si>
  <si>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</si>
  <si>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</si>
  <si>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</si>
  <si>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</si>
  <si>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</si>
  <si>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</si>
  <si>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</si>
  <si>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</si>
  <si>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</si>
  <si>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</si>
  <si>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</si>
  <si>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</si>
  <si>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</si>
  <si>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</si>
  <si>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</si>
  <si>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</si>
  <si>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</si>
  <si>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</si>
  <si>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</si>
  <si>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</si>
  <si>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</si>
  <si>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</si>
  <si>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</si>
  <si>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</si>
  <si>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</si>
  <si>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</si>
  <si>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</si>
  <si>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</si>
  <si>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</si>
  <si>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</si>
  <si>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</si>
  <si>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</si>
  <si>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</si>
  <si>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</si>
  <si>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</si>
  <si>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</si>
  <si>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</si>
  <si>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</si>
  <si>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</si>
  <si>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</si>
  <si>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</si>
  <si>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</si>
  <si>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</si>
  <si>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</si>
  <si>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</si>
  <si>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</si>
  <si>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</si>
  <si>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</si>
  <si>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</si>
  <si>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</si>
  <si>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</si>
  <si>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</si>
  <si>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</si>
  <si>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</si>
  <si>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</si>
  <si>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</si>
  <si>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</si>
  <si>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</si>
  <si>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</si>
  <si>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</si>
  <si>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</si>
  <si>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</si>
  <si>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</si>
  <si>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</si>
  <si>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</si>
  <si>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</si>
  <si>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</si>
  <si>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</si>
  <si>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</si>
  <si>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</si>
  <si>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</si>
  <si>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</si>
  <si>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</si>
  <si>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</si>
  <si>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</si>
  <si>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</si>
  <si>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</si>
  <si>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</si>
  <si>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</si>
  <si>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</si>
  <si>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</si>
  <si>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</si>
  <si>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</si>
  <si>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</si>
  <si>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</si>
  <si>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</si>
  <si>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</si>
  <si>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</si>
  <si>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</si>
  <si>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</si>
  <si>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</si>
  <si>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</si>
  <si>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</si>
  <si>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</si>
  <si>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</si>
  <si>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</si>
  <si>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</si>
  <si>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</si>
  <si>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</si>
  <si>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</si>
  <si>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</si>
  <si>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</si>
  <si>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</si>
  <si>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</si>
  <si>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</si>
  <si>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</si>
  <si>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</si>
  <si>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</si>
  <si>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</si>
  <si>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</si>
  <si>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</si>
  <si>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</si>
  <si>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</si>
  <si>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</si>
  <si>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</si>
  <si>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</si>
  <si>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</si>
  <si>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</si>
  <si>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</si>
  <si>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</si>
  <si>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</si>
  <si>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</si>
  <si>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</si>
  <si>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</si>
  <si>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</si>
  <si>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</si>
  <si>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</si>
  <si>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</si>
  <si>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</si>
  <si>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</si>
  <si>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</si>
  <si>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</si>
  <si>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</si>
  <si>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</si>
  <si>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</si>
  <si>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</si>
  <si>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</si>
  <si>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</si>
  <si>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</si>
  <si>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</si>
  <si>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</si>
  <si>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</si>
  <si>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</si>
  <si>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</si>
  <si>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</si>
  <si>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</si>
  <si>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</si>
  <si>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</si>
  <si>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</si>
  <si>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</si>
  <si>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</si>
  <si>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</si>
  <si>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</si>
  <si>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</si>
  <si>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</si>
  <si>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</si>
  <si>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</si>
  <si>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</si>
  <si>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</si>
  <si>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</si>
  <si>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</si>
  <si>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</si>
  <si>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</si>
  <si>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</si>
  <si>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</si>
  <si>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</si>
  <si>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</si>
  <si>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</si>
  <si>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</si>
  <si>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</si>
  <si>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</si>
  <si>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</si>
  <si>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</si>
  <si>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</si>
  <si>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</si>
  <si>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</si>
  <si>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</si>
  <si>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</si>
  <si>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</si>
  <si>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</si>
  <si>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</si>
  <si>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</si>
  <si>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</si>
  <si>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</si>
  <si>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</si>
  <si>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</si>
  <si>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</si>
  <si>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</si>
  <si>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</si>
  <si>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</si>
  <si>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</si>
  <si>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</si>
  <si>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</si>
  <si>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</si>
  <si>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</si>
  <si>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</si>
  <si>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</si>
  <si>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</si>
  <si>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</si>
  <si>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</si>
  <si>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</si>
  <si>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</si>
  <si>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</si>
  <si>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</si>
  <si>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</si>
  <si>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</si>
  <si>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</si>
  <si>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</si>
  <si>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</si>
  <si>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</si>
  <si>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</si>
  <si>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</si>
  <si>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</si>
  <si>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</si>
  <si>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</si>
  <si>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</si>
  <si>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</si>
  <si>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</si>
  <si>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</si>
  <si>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</si>
  <si>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</si>
  <si>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</si>
  <si>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</si>
  <si>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</si>
  <si>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</si>
  <si>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</si>
  <si>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</si>
  <si>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</si>
  <si>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</si>
  <si>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</si>
  <si>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</si>
  <si>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</si>
  <si>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</si>
  <si>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</si>
  <si>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</si>
  <si>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</si>
  <si>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</si>
  <si>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</si>
  <si>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</si>
  <si>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</si>
  <si>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</si>
  <si>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</si>
  <si>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</si>
  <si>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</si>
  <si>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</si>
  <si>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</si>
  <si>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</si>
  <si>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</si>
  <si>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</si>
  <si>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</si>
  <si>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</si>
  <si>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</si>
  <si>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</si>
  <si>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</si>
  <si>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</si>
  <si>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</si>
  <si>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</si>
  <si>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</si>
  <si>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</si>
  <si>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</si>
  <si>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</si>
  <si>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</si>
  <si>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</si>
  <si>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</si>
  <si>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</si>
  <si>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</si>
  <si>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</si>
  <si>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</si>
  <si>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</si>
  <si>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</si>
  <si>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</si>
  <si>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</si>
  <si>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</si>
  <si>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</si>
  <si>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</si>
  <si>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</si>
  <si>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</si>
  <si>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</si>
  <si>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</si>
  <si>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</si>
  <si>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</si>
  <si>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</si>
  <si>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</si>
  <si>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</si>
  <si>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</si>
  <si>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</si>
  <si>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</si>
  <si>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</si>
  <si>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</si>
  <si>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</si>
  <si>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</si>
  <si>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</si>
  <si>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</si>
  <si>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</si>
  <si>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</si>
  <si>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</si>
  <si>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</si>
  <si>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</si>
  <si>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</si>
  <si>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</si>
  <si>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</si>
  <si>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</si>
  <si>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</si>
  <si>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</si>
  <si>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</si>
  <si>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</si>
  <si>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</si>
  <si>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</si>
  <si>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</si>
  <si>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</si>
  <si>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</si>
  <si>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</si>
  <si>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</si>
  <si>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</si>
  <si>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</si>
  <si>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</si>
  <si>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</si>
  <si>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</si>
  <si>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</si>
  <si>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</si>
  <si>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</si>
  <si>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</si>
  <si>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</si>
  <si>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</si>
  <si>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</si>
  <si>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</si>
  <si>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</si>
  <si>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</si>
  <si>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</si>
  <si>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</si>
  <si>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</si>
  <si>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</si>
  <si>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</si>
  <si>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</si>
  <si>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</si>
  <si>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</si>
  <si>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</si>
  <si>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</si>
  <si>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</si>
  <si>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</si>
  <si>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</si>
  <si>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</si>
  <si>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</si>
  <si>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</si>
  <si>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</si>
  <si>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</si>
  <si>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</si>
  <si>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</si>
  <si>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</si>
  <si>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</si>
  <si>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</si>
  <si>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</si>
  <si>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</si>
  <si>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</si>
  <si>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</si>
  <si>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</si>
  <si>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</si>
  <si>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</si>
  <si>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</si>
  <si>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</si>
  <si>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</si>
  <si>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</si>
  <si>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</si>
  <si>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</si>
  <si>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</si>
  <si>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</si>
  <si>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</si>
  <si>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</si>
  <si>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</si>
  <si>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</si>
  <si>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</si>
  <si>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</si>
  <si>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</si>
  <si>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</si>
  <si>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</si>
  <si>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</si>
  <si>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</si>
  <si>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</si>
  <si>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</si>
  <si>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</si>
  <si>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</si>
  <si>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</si>
  <si>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</si>
  <si>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</si>
  <si>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</si>
  <si>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</si>
  <si>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</si>
  <si>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</si>
  <si>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</si>
  <si>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</si>
  <si>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</si>
  <si>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</si>
  <si>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</si>
  <si>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</si>
  <si>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</si>
  <si>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</si>
  <si>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</si>
  <si>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</si>
  <si>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</si>
  <si>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</si>
  <si>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</si>
  <si>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</si>
  <si>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</si>
  <si>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</si>
  <si>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</si>
  <si>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</si>
  <si>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</si>
  <si>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</si>
  <si>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</si>
  <si>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</si>
  <si>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</si>
  <si>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</si>
  <si>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</si>
  <si>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</si>
  <si>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</si>
  <si>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</si>
  <si>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</si>
  <si>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</si>
  <si>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</si>
  <si>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</si>
  <si>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</si>
  <si>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</si>
  <si>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</si>
  <si>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</si>
  <si>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</si>
  <si>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</si>
  <si>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</si>
  <si>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</si>
  <si>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</si>
  <si>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</si>
  <si>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</si>
  <si>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</si>
  <si>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</si>
  <si>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</si>
  <si>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</si>
  <si>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</si>
  <si>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</si>
  <si>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</si>
  <si>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</si>
  <si>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</si>
  <si>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</si>
  <si>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</si>
  <si>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</si>
  <si>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</si>
  <si>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</si>
  <si>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</si>
  <si>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</si>
  <si>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</si>
  <si>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</si>
  <si>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</si>
  <si>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</si>
  <si>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</si>
  <si>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</si>
  <si>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</si>
  <si>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</si>
  <si>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</si>
  <si>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</si>
  <si>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</si>
  <si>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</si>
  <si>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</si>
  <si>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</si>
  <si>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</si>
  <si>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</si>
  <si>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</si>
  <si>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</si>
  <si>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</si>
  <si>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</si>
  <si>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</si>
  <si>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</si>
  <si>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</si>
  <si>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</si>
  <si>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</si>
  <si>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</si>
  <si>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</si>
  <si>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</si>
  <si>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</si>
  <si>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</si>
  <si>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</si>
  <si>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</si>
  <si>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</si>
  <si>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</si>
  <si>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</si>
  <si>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</si>
  <si>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</si>
  <si>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</si>
  <si>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</si>
  <si>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</si>
  <si>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</si>
  <si>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</si>
  <si>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</si>
  <si>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</si>
  <si>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</si>
  <si>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</si>
  <si>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</si>
  <si>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</si>
  <si>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</si>
  <si>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</si>
  <si>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</si>
  <si>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</si>
  <si>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</si>
  <si>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</si>
  <si>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</si>
  <si>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</si>
  <si>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</si>
  <si>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</si>
  <si>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</si>
  <si>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</si>
  <si>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</si>
  <si>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</si>
  <si>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</si>
  <si>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</si>
  <si>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</si>
  <si>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</si>
  <si>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</si>
  <si>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</si>
  <si>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</si>
  <si>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</si>
  <si>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</si>
  <si>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</si>
  <si>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</si>
  <si>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</si>
  <si>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</si>
  <si>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</si>
  <si>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</si>
  <si>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</si>
  <si>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</si>
  <si>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</si>
  <si>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</si>
  <si>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</si>
  <si>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</si>
  <si>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</si>
  <si>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</si>
  <si>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</si>
  <si>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</si>
  <si>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</si>
  <si>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</si>
  <si>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</si>
  <si>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</si>
  <si>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</si>
  <si>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</si>
  <si>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</si>
  <si>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</si>
  <si>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</si>
  <si>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</si>
  <si>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</si>
  <si>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</si>
  <si>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</si>
  <si>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</si>
  <si>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</si>
  <si>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</si>
  <si>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</si>
  <si>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</si>
  <si>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</si>
  <si>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</si>
  <si>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</si>
  <si>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</si>
  <si>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</si>
  <si>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</si>
  <si>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</si>
  <si>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</si>
  <si>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</si>
  <si>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</si>
  <si>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</si>
  <si>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</si>
  <si>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</si>
  <si>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</si>
  <si>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</si>
  <si>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</si>
  <si>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</si>
  <si>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</si>
  <si>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</si>
  <si>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</si>
  <si>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</si>
  <si>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</si>
  <si>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</si>
  <si>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</si>
  <si>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</si>
  <si>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</si>
  <si>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</si>
  <si>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</si>
  <si>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</si>
  <si>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</si>
  <si>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</si>
  <si>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</si>
  <si>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</si>
  <si>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</si>
  <si>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</si>
  <si>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</si>
  <si>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</si>
  <si>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</si>
  <si>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</si>
  <si>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</si>
  <si>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</si>
  <si>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</si>
  <si>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</si>
  <si>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</si>
  <si>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</si>
  <si>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</si>
  <si>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</si>
  <si>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</si>
  <si>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</si>
  <si>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</si>
  <si>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</si>
  <si>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</si>
  <si>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</si>
  <si>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</si>
  <si>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</si>
  <si>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</si>
  <si>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</si>
  <si>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</si>
  <si>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</si>
  <si>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</si>
  <si>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</si>
  <si>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</si>
  <si>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</si>
  <si>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</si>
  <si>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</si>
  <si>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</si>
  <si>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</si>
  <si>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</si>
  <si>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</si>
  <si>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</si>
  <si>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</si>
  <si>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</si>
  <si>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</si>
  <si>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</si>
  <si>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</si>
  <si>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</si>
  <si>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</si>
  <si>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</si>
  <si>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</si>
  <si>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</si>
  <si>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</si>
  <si>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</si>
  <si>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</si>
  <si>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</si>
  <si>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</si>
  <si>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</si>
  <si>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</si>
  <si>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</si>
  <si>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</si>
  <si>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</si>
  <si>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</si>
  <si>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</si>
  <si>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</si>
  <si>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</si>
  <si>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</si>
  <si>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</si>
  <si>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</si>
  <si>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</si>
  <si>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</si>
  <si>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</si>
  <si>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</si>
  <si>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</si>
  <si>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</si>
  <si>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</si>
  <si>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</si>
  <si>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</si>
  <si>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</si>
  <si>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</si>
  <si>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</si>
  <si>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</si>
  <si>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</si>
  <si>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</si>
  <si>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</si>
  <si>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</si>
  <si>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</si>
  <si>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</si>
  <si>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</si>
  <si>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</si>
  <si>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</si>
  <si>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</si>
  <si>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</si>
  <si>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</si>
  <si>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</si>
  <si>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</si>
  <si>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</si>
  <si>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</si>
  <si>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</si>
  <si>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</si>
  <si>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</si>
  <si>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</si>
  <si>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</si>
  <si>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</si>
  <si>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</si>
  <si>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</si>
  <si>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</si>
  <si>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</si>
  <si>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</si>
  <si>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</si>
  <si>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</si>
  <si>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</si>
  <si>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</si>
  <si>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</si>
  <si>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</si>
  <si>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</si>
  <si>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</si>
  <si>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</si>
  <si>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</si>
  <si>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</si>
  <si>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</si>
  <si>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</si>
  <si>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</si>
  <si>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</si>
  <si>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</si>
  <si>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</si>
  <si>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</si>
  <si>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</si>
  <si>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</si>
  <si>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</si>
  <si>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</si>
  <si>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</si>
  <si>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</si>
  <si>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</si>
  <si>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</si>
  <si>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</si>
  <si>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</si>
  <si>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</si>
  <si>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</si>
  <si>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</si>
  <si>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</si>
  <si>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</si>
  <si>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</si>
  <si>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</si>
  <si>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</si>
  <si>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</si>
  <si>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</si>
  <si>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</si>
  <si>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</si>
  <si>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</si>
  <si>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</si>
  <si>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</si>
  <si>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</si>
  <si>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</si>
  <si>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</si>
  <si>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</si>
  <si>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</si>
  <si>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</si>
  <si>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</si>
  <si>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</si>
  <si>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</si>
  <si>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</si>
  <si>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</si>
  <si>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</si>
  <si>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</si>
  <si>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</si>
  <si>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</si>
  <si>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</si>
  <si>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</si>
  <si>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</si>
  <si>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</si>
  <si>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</si>
  <si>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</si>
  <si>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</si>
  <si>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</si>
  <si>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</si>
  <si>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</si>
  <si>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</si>
  <si>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</si>
  <si>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</si>
  <si>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</si>
  <si>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</si>
  <si>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</si>
  <si>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</si>
  <si>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</si>
  <si>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</si>
  <si>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</si>
  <si>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</si>
  <si>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</si>
  <si>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</si>
  <si>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</si>
  <si>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</si>
  <si>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</si>
  <si>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</si>
  <si>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</si>
  <si>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</si>
  <si>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</si>
  <si>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</si>
  <si>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</si>
  <si>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</si>
  <si>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</si>
  <si>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</si>
  <si>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</si>
  <si>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</si>
  <si>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</si>
  <si>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</si>
  <si>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</si>
  <si>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</si>
  <si>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</si>
  <si>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</si>
  <si>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</si>
  <si>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</si>
  <si>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</si>
  <si>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</si>
  <si>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</si>
  <si>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</si>
  <si>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</si>
  <si>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</si>
  <si>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</si>
  <si>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</si>
  <si>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</si>
  <si>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</si>
  <si>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</si>
  <si>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</si>
  <si>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</si>
  <si>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</si>
  <si>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</si>
  <si>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</si>
  <si>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</si>
  <si>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</si>
  <si>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</si>
  <si>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</si>
  <si>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</si>
  <si>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</si>
  <si>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</si>
  <si>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</si>
  <si>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</si>
  <si>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</si>
  <si>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</si>
  <si>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</si>
  <si>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</si>
  <si>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</si>
  <si>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</si>
  <si>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</si>
  <si>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</si>
  <si>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</si>
  <si>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</si>
  <si>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</si>
  <si>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</si>
  <si>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</si>
  <si>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</si>
  <si>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</si>
  <si>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</si>
  <si>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</si>
  <si>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</si>
  <si>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</si>
  <si>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</si>
  <si>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</si>
  <si>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</si>
  <si>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</si>
  <si>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</si>
  <si>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</si>
  <si>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</si>
  <si>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</si>
  <si>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</si>
  <si>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</si>
  <si>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</si>
  <si>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</si>
  <si>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</si>
  <si>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</si>
  <si>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</si>
  <si>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</si>
  <si>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</si>
  <si>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</si>
  <si>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</si>
  <si>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</si>
  <si>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</si>
  <si>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</si>
  <si>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</si>
  <si>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</si>
  <si>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</si>
  <si>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</si>
  <si>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</si>
  <si>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</si>
  <si>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</si>
  <si>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</si>
  <si>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</si>
  <si>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</si>
  <si>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</si>
  <si>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</si>
  <si>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</si>
  <si>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</si>
  <si>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</si>
  <si>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</si>
  <si>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</si>
  <si>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</si>
  <si>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</si>
  <si>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</si>
  <si>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</si>
  <si>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</si>
  <si>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</si>
  <si>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</si>
  <si>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</si>
  <si>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</si>
  <si>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</si>
  <si>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</si>
  <si>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</si>
  <si>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</si>
  <si>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</si>
  <si>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</si>
  <si>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</si>
  <si>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</si>
  <si>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</si>
  <si>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</si>
  <si>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</si>
  <si>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</si>
  <si>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</si>
  <si>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</si>
  <si>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</si>
  <si>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</si>
  <si>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</si>
  <si>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</si>
  <si>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</si>
  <si>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</si>
  <si>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</si>
  <si>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</si>
  <si>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</si>
  <si>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</si>
  <si>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</si>
  <si>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</si>
  <si>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</si>
  <si>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</si>
  <si>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</si>
  <si>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</si>
  <si>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</si>
  <si>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</si>
  <si>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</si>
  <si>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</si>
  <si>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</si>
  <si>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</si>
  <si>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</si>
  <si>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</si>
  <si>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</si>
  <si>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</si>
  <si>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</si>
  <si>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</si>
  <si>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</si>
  <si>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</si>
  <si>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</si>
  <si>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</si>
  <si>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</si>
  <si>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</si>
  <si>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</si>
  <si>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</si>
  <si>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</si>
  <si>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</si>
  <si>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</si>
  <si>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</si>
  <si>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</si>
  <si>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</si>
  <si>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</si>
  <si>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</si>
  <si>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</si>
  <si>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</si>
  <si>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</si>
  <si>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</si>
  <si>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</si>
  <si>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</si>
  <si>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</si>
  <si>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</si>
  <si>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</si>
  <si>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</si>
  <si>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</si>
  <si>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</si>
  <si>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</si>
  <si>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</si>
  <si>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</si>
  <si>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</si>
  <si>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</si>
  <si>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</si>
  <si>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</si>
  <si>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</si>
  <si>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</si>
  <si>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</si>
  <si>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</si>
  <si>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</si>
  <si>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</si>
  <si>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</si>
  <si>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</si>
  <si>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</si>
  <si>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</si>
  <si>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</si>
  <si>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</si>
  <si>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</si>
  <si>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</si>
  <si>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</si>
  <si>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</si>
  <si>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</si>
  <si>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</si>
  <si>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</si>
  <si>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</si>
  <si>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</si>
  <si>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</si>
  <si>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</si>
  <si>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</si>
  <si>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</si>
  <si>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</si>
  <si>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</si>
  <si>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</si>
  <si>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</si>
  <si>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</si>
  <si>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</si>
  <si>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</si>
  <si>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</si>
  <si>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</si>
  <si>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</si>
  <si>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</si>
  <si>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</si>
  <si>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</si>
  <si>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</si>
  <si>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</si>
  <si>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</si>
  <si>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</si>
  <si>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</si>
  <si>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</si>
  <si>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</si>
  <si>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</si>
  <si>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</si>
  <si>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</si>
  <si>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</si>
  <si>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</si>
  <si>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</si>
  <si>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</si>
  <si>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</si>
  <si>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</si>
  <si>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</si>
  <si>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</si>
  <si>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</si>
  <si>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</si>
  <si>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</si>
  <si>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</si>
  <si>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</si>
  <si>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</si>
  <si>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</si>
  <si>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</si>
  <si>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</si>
  <si>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</si>
  <si>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</si>
  <si>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</si>
  <si>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</si>
  <si>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</si>
  <si>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</si>
  <si>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</si>
  <si>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</si>
  <si>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</si>
  <si>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</si>
  <si>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</si>
  <si>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</si>
  <si>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</si>
  <si>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</si>
  <si>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</si>
  <si>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</si>
  <si>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</si>
  <si>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</si>
  <si>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</si>
  <si>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</si>
  <si>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</si>
  <si>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</si>
  <si>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</si>
  <si>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</si>
  <si>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</si>
  <si>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</si>
  <si>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</si>
  <si>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</si>
  <si>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</si>
  <si>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</si>
  <si>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</si>
  <si>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</si>
  <si>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</si>
  <si>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</si>
  <si>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</si>
  <si>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</si>
  <si>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</si>
  <si>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</si>
  <si>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</si>
  <si>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</si>
  <si>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</si>
  <si>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</si>
  <si>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</si>
  <si>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</si>
  <si>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</si>
  <si>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</si>
  <si>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</si>
  <si>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</si>
  <si>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</si>
  <si>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</si>
  <si>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</si>
  <si>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</si>
  <si>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</si>
  <si>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</si>
  <si>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</si>
  <si>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</si>
  <si>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</si>
  <si>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</si>
  <si>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</si>
  <si>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</si>
  <si>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</si>
  <si>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</si>
  <si>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</si>
  <si>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</si>
  <si>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</si>
  <si>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</si>
  <si>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</si>
  <si>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</si>
  <si>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</si>
  <si>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</si>
  <si>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</si>
  <si>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</si>
  <si>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</si>
  <si>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</si>
  <si>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</si>
  <si>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</si>
  <si>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</si>
  <si>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</si>
  <si>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</si>
  <si>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</si>
  <si>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</si>
  <si>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</si>
  <si>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</si>
  <si>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</si>
  <si>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</si>
  <si>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</si>
  <si>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</si>
  <si>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</si>
  <si>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</si>
  <si>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</si>
  <si>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</si>
  <si>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</si>
  <si>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</si>
  <si>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</si>
  <si>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</si>
  <si>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</si>
  <si>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</si>
  <si>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</si>
  <si>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</si>
  <si>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</si>
  <si>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</si>
  <si>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</si>
  <si>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</si>
  <si>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</si>
  <si>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</si>
  <si>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</si>
  <si>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</si>
  <si>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</si>
  <si>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</si>
  <si>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</si>
  <si>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</si>
  <si>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</si>
  <si>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</si>
  <si>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</si>
  <si>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</si>
  <si>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</si>
  <si>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</si>
  <si>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</si>
  <si>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</si>
  <si>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</si>
  <si>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</si>
  <si>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</si>
  <si>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</si>
  <si>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</si>
  <si>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</si>
  <si>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</si>
  <si>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</si>
  <si>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</si>
  <si>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</si>
  <si>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</si>
  <si>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</si>
  <si>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</si>
  <si>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</si>
  <si>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</si>
  <si>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</si>
  <si>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</si>
  <si>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</si>
  <si>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</si>
  <si>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</si>
  <si>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</si>
  <si>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</si>
  <si>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</si>
  <si>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</si>
  <si>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</si>
  <si>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</si>
  <si>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</si>
  <si>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</si>
  <si>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</si>
  <si>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</si>
  <si>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</si>
  <si>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</si>
  <si>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</si>
  <si>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</si>
  <si>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</si>
  <si>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</si>
  <si>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</si>
  <si>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</si>
  <si>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</si>
  <si>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</si>
  <si>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</si>
  <si>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</si>
  <si>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</si>
  <si>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</si>
  <si>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</si>
  <si>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</si>
  <si>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</si>
  <si>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</si>
  <si>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</si>
  <si>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</si>
  <si>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</si>
  <si>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</si>
  <si>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</si>
  <si>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</si>
  <si>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</si>
  <si>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</si>
  <si>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</si>
  <si>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</si>
  <si>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</si>
  <si>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</si>
  <si>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</si>
  <si>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</si>
  <si>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</si>
  <si>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</si>
  <si>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</si>
  <si>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</si>
  <si>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</si>
  <si>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</si>
  <si>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</si>
  <si>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</si>
  <si>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</si>
  <si>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</si>
  <si>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</si>
  <si>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</si>
  <si>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</si>
  <si>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</si>
  <si>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</si>
  <si>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</si>
  <si>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</si>
  <si>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</si>
  <si>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</si>
  <si>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</si>
  <si>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</si>
  <si>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</si>
  <si>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</si>
  <si>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</si>
  <si>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</si>
  <si>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</si>
  <si>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</si>
  <si>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</si>
  <si>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</si>
  <si>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</si>
  <si>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</si>
  <si>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</si>
  <si>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</si>
  <si>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</si>
  <si>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</si>
  <si>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</si>
  <si>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</si>
  <si>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</si>
  <si>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</si>
  <si>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</si>
  <si>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</si>
  <si>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</si>
  <si>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</si>
  <si>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</si>
  <si>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</si>
  <si>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</si>
  <si>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</si>
  <si>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</si>
  <si>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</si>
  <si>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</si>
  <si>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</si>
  <si>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</si>
  <si>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</si>
  <si>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</si>
  <si>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</si>
  <si>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</si>
  <si>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</si>
  <si>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</si>
  <si>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</si>
  <si>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</si>
  <si>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</si>
  <si>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</si>
  <si>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</si>
  <si>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</si>
  <si>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</si>
  <si>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</si>
  <si>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</si>
  <si>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</si>
  <si>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</si>
  <si>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</si>
  <si>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</si>
  <si>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</si>
  <si>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</si>
  <si>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</si>
  <si>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</si>
  <si>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</si>
  <si>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</si>
  <si>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</si>
  <si>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</si>
  <si>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</si>
  <si>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</si>
  <si>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</si>
  <si>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</si>
  <si>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</si>
  <si>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</si>
  <si>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</si>
  <si>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</si>
  <si>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</si>
  <si>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</si>
  <si>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</si>
  <si>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</si>
  <si>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</si>
  <si>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</si>
  <si>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</si>
  <si>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</si>
  <si>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</si>
  <si>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</si>
  <si>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</si>
  <si>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</si>
  <si>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</si>
  <si>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</si>
  <si>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</si>
  <si>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</si>
  <si>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</si>
  <si>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</si>
  <si>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</si>
  <si>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</si>
  <si>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</si>
  <si>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</si>
  <si>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</si>
  <si>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</si>
  <si>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</si>
  <si>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</si>
  <si>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</si>
  <si>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</si>
  <si>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</si>
  <si>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</si>
  <si>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</si>
  <si>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</si>
  <si>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</si>
  <si>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</si>
  <si>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</si>
  <si>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</si>
  <si>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</si>
  <si>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</si>
  <si>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</si>
  <si>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</si>
  <si>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</si>
  <si>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</si>
  <si>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</si>
  <si>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</si>
  <si>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</si>
  <si>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</si>
  <si>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</si>
  <si>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</si>
  <si>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</si>
  <si>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</si>
  <si>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</si>
  <si>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</si>
  <si>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</si>
  <si>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</si>
  <si>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</si>
  <si>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</si>
  <si>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</si>
  <si>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</si>
  <si>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</si>
  <si>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</si>
  <si>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</si>
  <si>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</si>
  <si>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</si>
  <si>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</si>
  <si>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</si>
  <si>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</si>
  <si>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</si>
  <si>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</si>
  <si>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</si>
  <si>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</si>
  <si>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</si>
  <si>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</si>
  <si>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</si>
  <si>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</si>
  <si>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</si>
  <si>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</si>
  <si>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</si>
  <si>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</si>
  <si>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</si>
  <si>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</si>
  <si>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</si>
  <si>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</si>
  <si>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</si>
  <si>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</si>
  <si>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</si>
  <si>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</si>
  <si>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</si>
  <si>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</si>
  <si>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</si>
  <si>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</si>
  <si>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</si>
  <si>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</si>
  <si>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</si>
  <si>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</si>
  <si>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</si>
  <si>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</si>
  <si>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</si>
  <si>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</si>
  <si>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</si>
  <si>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</si>
  <si>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</si>
  <si>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</si>
  <si>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</si>
  <si>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</si>
  <si>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</si>
  <si>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</si>
  <si>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</si>
  <si>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</si>
  <si>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</si>
  <si>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</si>
  <si>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</si>
  <si>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</si>
  <si>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</si>
  <si>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</si>
  <si>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</si>
  <si>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</si>
  <si>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</si>
  <si>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</si>
  <si>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</si>
  <si>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</si>
  <si>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</si>
  <si>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</si>
  <si>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</si>
  <si>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</si>
  <si>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</si>
  <si>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</si>
  <si>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</si>
  <si>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</si>
  <si>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</si>
  <si>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</si>
  <si>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</si>
  <si>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</si>
  <si>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</si>
  <si>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</si>
  <si>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</si>
  <si>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</si>
  <si>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</si>
  <si>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</si>
  <si>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</si>
  <si>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</si>
  <si>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</si>
  <si>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</si>
  <si>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</si>
  <si>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</si>
  <si>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</si>
  <si>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</si>
  <si>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</si>
  <si>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</si>
  <si>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</si>
  <si>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</si>
  <si>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</si>
  <si>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</si>
  <si>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</si>
  <si>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</si>
  <si>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</si>
  <si>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</si>
  <si>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</si>
  <si>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</si>
  <si>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</si>
  <si>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</si>
  <si>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</si>
  <si>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</si>
  <si>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</si>
  <si>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</si>
  <si>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</si>
  <si>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</si>
  <si>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</si>
  <si>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</si>
  <si>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</si>
  <si>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</si>
  <si>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</si>
  <si>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</si>
  <si>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</si>
  <si>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</si>
  <si>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</si>
  <si>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</si>
  <si>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</si>
  <si>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</si>
  <si>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</si>
  <si>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</si>
  <si>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</si>
  <si>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</si>
  <si>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</si>
  <si>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</si>
  <si>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</si>
  <si>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</si>
  <si>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</si>
  <si>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</si>
  <si>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</si>
  <si>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</si>
  <si>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</si>
  <si>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</si>
  <si>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</si>
  <si>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</si>
  <si>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</si>
  <si>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</si>
  <si>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</si>
  <si>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</si>
  <si>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</si>
  <si>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</si>
  <si>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</si>
  <si>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</si>
  <si>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</si>
  <si>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</si>
  <si>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</si>
  <si>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</si>
  <si>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</si>
  <si>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</si>
  <si>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</si>
  <si>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</si>
  <si>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</si>
  <si>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</si>
  <si>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</si>
  <si>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</si>
  <si>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</si>
  <si>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</si>
  <si>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</si>
  <si>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</si>
  <si>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</si>
  <si>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</si>
  <si>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</si>
  <si>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</si>
  <si>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</si>
  <si>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</si>
  <si>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</si>
  <si>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</si>
  <si>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</si>
  <si>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</si>
  <si>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</si>
  <si>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</si>
  <si>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</si>
  <si>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</si>
  <si>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</si>
  <si>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</si>
  <si>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</si>
  <si>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</si>
  <si>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</si>
  <si>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</si>
  <si>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</si>
  <si>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</si>
  <si>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</si>
  <si>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</si>
  <si>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</si>
  <si>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</si>
  <si>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</si>
  <si>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</si>
  <si>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</si>
  <si>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</si>
  <si>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</si>
  <si>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</si>
  <si>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</si>
  <si>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</si>
  <si>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</si>
  <si>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</si>
  <si>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</si>
  <si>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</si>
  <si>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</si>
  <si>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</si>
  <si>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</si>
  <si>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</si>
  <si>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</si>
  <si>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</si>
  <si>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</si>
  <si>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</si>
  <si>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</si>
  <si>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</si>
  <si>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</si>
  <si>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</si>
  <si>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</si>
  <si>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</si>
  <si>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</si>
  <si>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</si>
  <si>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</si>
  <si>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</si>
  <si>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</si>
  <si>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</si>
  <si>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</si>
  <si>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</si>
  <si>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</si>
  <si>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</si>
  <si>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</si>
  <si>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</si>
  <si>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</si>
  <si>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</si>
  <si>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</si>
  <si>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</si>
  <si>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</si>
  <si>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</si>
  <si>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</si>
  <si>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</si>
  <si>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</si>
  <si>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</si>
  <si>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</si>
  <si>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</si>
  <si>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</si>
  <si>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</si>
  <si>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</si>
  <si>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</si>
  <si>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</si>
  <si>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</si>
  <si>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</si>
  <si>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</si>
  <si>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</si>
  <si>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</si>
  <si>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</si>
  <si>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</si>
  <si>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</si>
  <si>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</si>
  <si>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</si>
  <si>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</si>
  <si>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</si>
  <si>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</si>
  <si>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</si>
  <si>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</si>
  <si>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</si>
  <si>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</si>
  <si>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</si>
  <si>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</si>
  <si>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</si>
  <si>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</si>
  <si>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</si>
  <si>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</si>
  <si>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</si>
  <si>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</si>
  <si>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</si>
  <si>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</si>
  <si>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</si>
  <si>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</si>
  <si>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</si>
  <si>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</si>
  <si>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</si>
  <si>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</si>
  <si>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</si>
  <si>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</si>
  <si>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</si>
  <si>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</si>
  <si>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</si>
  <si>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</si>
  <si>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</si>
  <si>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</si>
  <si>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</si>
  <si>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</si>
  <si>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</si>
  <si>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</si>
  <si>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</si>
  <si>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</si>
  <si>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</si>
  <si>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</si>
  <si>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</si>
  <si>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</si>
  <si>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</si>
  <si>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</si>
  <si>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</si>
  <si>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</si>
  <si>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</si>
  <si>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</si>
  <si>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</si>
  <si>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</si>
  <si>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</si>
  <si>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</si>
  <si>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</si>
  <si>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</si>
  <si>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</si>
  <si>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</si>
  <si>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</si>
  <si>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</si>
  <si>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</si>
  <si>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</si>
  <si>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</si>
  <si>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</si>
  <si>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</si>
  <si>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</si>
  <si>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</si>
  <si>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</si>
  <si>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</si>
  <si>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</si>
  <si>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</si>
  <si>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</si>
  <si>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</si>
  <si>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</si>
  <si>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</si>
  <si>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</si>
  <si>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</si>
  <si>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</si>
  <si>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</si>
  <si>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</si>
  <si>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</si>
  <si>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</si>
  <si>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</si>
  <si>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</si>
  <si>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</si>
  <si>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</si>
  <si>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</si>
  <si>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</si>
  <si>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</si>
  <si>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</si>
  <si>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</si>
  <si>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</si>
  <si>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</si>
  <si>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</si>
  <si>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</si>
  <si>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</si>
  <si>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</si>
  <si>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</si>
  <si>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</si>
  <si>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</si>
  <si>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</si>
  <si>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</si>
  <si>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</si>
  <si>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</si>
  <si>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</si>
  <si>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</si>
  <si>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</si>
  <si>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</si>
  <si>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</si>
  <si>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</si>
  <si>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</si>
  <si>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</si>
  <si>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</si>
  <si>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</si>
  <si>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</si>
  <si>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</si>
  <si>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</si>
  <si>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</si>
  <si>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</si>
  <si>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</si>
  <si>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</si>
  <si>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</si>
  <si>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</si>
  <si>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</si>
  <si>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</si>
  <si>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</si>
  <si>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</si>
  <si>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</si>
  <si>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</si>
  <si>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</si>
  <si>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</si>
  <si>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</si>
  <si>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</si>
  <si>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</si>
  <si>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</si>
  <si>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</si>
  <si>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</si>
  <si>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</si>
  <si>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</si>
  <si>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</si>
  <si>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</si>
  <si>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</si>
  <si>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</si>
  <si>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</si>
  <si>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</si>
  <si>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</si>
  <si>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</si>
  <si>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</si>
  <si>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</si>
  <si>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</si>
  <si>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</si>
  <si>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</si>
  <si>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</si>
  <si>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</si>
  <si>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</si>
  <si>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</si>
  <si>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</si>
  <si>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</si>
  <si>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</si>
  <si>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</si>
  <si>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</si>
  <si>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</si>
  <si>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</si>
  <si>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</si>
  <si>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</si>
  <si>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</si>
  <si>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</si>
  <si>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</si>
  <si>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</si>
  <si>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</si>
  <si>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</si>
  <si>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</si>
  <si>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</si>
  <si>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</si>
  <si>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</si>
  <si>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</si>
  <si>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</si>
  <si>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</si>
  <si>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</si>
  <si>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</si>
  <si>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</si>
  <si>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</si>
  <si>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</si>
  <si>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</si>
  <si>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</si>
  <si>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</si>
  <si>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</si>
  <si>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</si>
  <si>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</si>
  <si>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</si>
  <si>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</si>
  <si>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</si>
  <si>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</si>
  <si>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</si>
  <si>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</si>
  <si>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</si>
  <si>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</si>
  <si>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</si>
  <si>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</si>
  <si>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</si>
  <si>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</si>
  <si>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</si>
  <si>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</si>
  <si>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</si>
  <si>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</si>
  <si>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</si>
  <si>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</si>
  <si>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</si>
  <si>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</si>
  <si>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</si>
  <si>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</si>
  <si>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</si>
  <si>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</si>
  <si>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</si>
  <si>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</si>
  <si>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</si>
  <si>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</si>
  <si>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</si>
  <si>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</si>
  <si>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</si>
  <si>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</si>
  <si>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</si>
  <si>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</si>
  <si>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</si>
  <si>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</si>
  <si>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</si>
  <si>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</si>
  <si>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</si>
  <si>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</si>
  <si>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</si>
  <si>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</si>
  <si>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</si>
  <si>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</si>
  <si>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</si>
  <si>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</si>
  <si>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</si>
  <si>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</si>
  <si>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</si>
  <si>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</si>
  <si>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</si>
  <si>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</si>
  <si>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</si>
  <si>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</si>
  <si>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</si>
  <si>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</si>
  <si>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</si>
  <si>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</si>
  <si>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</si>
  <si>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</si>
  <si>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</si>
  <si>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</si>
  <si>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</si>
  <si>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</si>
  <si>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</si>
  <si>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</si>
  <si>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</si>
  <si>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</si>
  <si>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</si>
  <si>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</si>
  <si>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</si>
  <si>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</si>
  <si>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</si>
  <si>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</si>
  <si>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</si>
  <si>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</si>
  <si>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</si>
  <si>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</si>
  <si>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</si>
  <si>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</si>
  <si>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</si>
  <si>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</si>
  <si>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</si>
  <si>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</si>
  <si>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</si>
  <si>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</si>
  <si>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</si>
  <si>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</si>
  <si>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</si>
  <si>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</si>
  <si>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</si>
  <si>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</si>
  <si>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</si>
  <si>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</si>
  <si>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</si>
  <si>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</si>
  <si>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</si>
  <si>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</si>
  <si>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</si>
  <si>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</si>
  <si>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</si>
  <si>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</si>
  <si>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</si>
  <si>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</si>
  <si>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</si>
  <si>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</si>
  <si>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</si>
  <si>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</si>
  <si>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</si>
  <si>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</si>
  <si>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</si>
  <si>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</si>
  <si>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</si>
  <si>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</si>
  <si>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</si>
  <si>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</si>
  <si>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</si>
  <si>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</si>
  <si>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</si>
  <si>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</si>
  <si>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</si>
  <si>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</si>
  <si>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</si>
  <si>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</si>
  <si>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</si>
  <si>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</si>
  <si>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</si>
  <si>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</si>
  <si>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</si>
  <si>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</si>
  <si>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</si>
  <si>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</si>
  <si>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</si>
  <si>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</si>
  <si>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</si>
  <si>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</si>
  <si>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</si>
  <si>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</si>
  <si>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</si>
  <si>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</si>
  <si>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</si>
  <si>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</si>
  <si>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</si>
  <si>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</si>
  <si>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</si>
  <si>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</si>
  <si>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</si>
  <si>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</si>
  <si>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</si>
  <si>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</si>
  <si>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</si>
  <si>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</si>
  <si>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</si>
  <si>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</si>
  <si>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</si>
  <si>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</si>
  <si>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</si>
  <si>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</si>
  <si>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</si>
  <si>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</si>
  <si>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</si>
  <si>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</si>
  <si>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</si>
  <si>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</si>
  <si>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</si>
  <si>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</si>
  <si>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</si>
  <si>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</si>
  <si>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</si>
  <si>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</si>
  <si>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</si>
  <si>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</si>
  <si>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</si>
  <si>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</si>
  <si>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</si>
  <si>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</si>
  <si>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</si>
  <si>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</si>
  <si>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</si>
  <si>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</si>
  <si>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</si>
  <si>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</si>
  <si>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</si>
  <si>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</si>
  <si>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</si>
  <si>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</si>
  <si>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</si>
  <si>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</si>
  <si>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</si>
  <si>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</si>
  <si>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</si>
  <si>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</si>
  <si>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</si>
  <si>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</si>
  <si>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</si>
  <si>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</si>
  <si>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</si>
  <si>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</si>
  <si>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</si>
  <si>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</si>
  <si>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</si>
  <si>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</si>
  <si>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</si>
  <si>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</si>
  <si>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</si>
  <si>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</si>
  <si>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</si>
  <si>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</si>
  <si>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</si>
  <si>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</si>
  <si>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</si>
  <si>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</si>
  <si>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</si>
  <si>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</si>
  <si>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</si>
  <si>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</si>
  <si>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</si>
  <si>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</si>
  <si>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</si>
  <si>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</si>
  <si>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</si>
  <si>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</si>
  <si>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</si>
  <si>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</si>
  <si>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</si>
  <si>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</si>
  <si>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</si>
  <si>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</si>
  <si>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</si>
  <si>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</si>
  <si>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</si>
  <si>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</si>
  <si>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</si>
  <si>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</si>
  <si>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</si>
  <si>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</si>
  <si>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</si>
  <si>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</si>
  <si>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</si>
  <si>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</si>
  <si>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</si>
  <si>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</si>
  <si>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</si>
  <si>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</si>
  <si>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</si>
  <si>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</si>
  <si>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</si>
  <si>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</si>
  <si>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</si>
  <si>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</si>
  <si>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</si>
  <si>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</si>
  <si>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</si>
  <si>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</si>
  <si>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</si>
  <si>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</si>
  <si>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</si>
  <si>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</si>
  <si>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</si>
  <si>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</si>
  <si>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</si>
  <si>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</si>
  <si>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</si>
  <si>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</si>
  <si>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</si>
  <si>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</si>
  <si>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</si>
  <si>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</si>
  <si>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</si>
  <si>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</si>
  <si>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</si>
  <si>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</si>
  <si>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</si>
  <si>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</si>
  <si>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</si>
  <si>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</si>
  <si>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</si>
  <si>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</si>
  <si>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</si>
  <si>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</si>
  <si>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</si>
  <si>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</si>
  <si>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</si>
  <si>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</si>
  <si>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</si>
  <si>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</si>
  <si>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</si>
  <si>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</si>
  <si>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</si>
  <si>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</si>
  <si>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</si>
  <si>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</si>
  <si>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</si>
  <si>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</si>
  <si>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</si>
  <si>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</si>
  <si>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</si>
  <si>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</si>
  <si>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</si>
  <si>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</si>
  <si>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</si>
  <si>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</si>
  <si>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</si>
  <si>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</si>
  <si>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</si>
  <si>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</si>
  <si>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</si>
  <si>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</si>
  <si>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</si>
  <si>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</si>
  <si>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</si>
  <si>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</si>
  <si>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</si>
  <si>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</si>
  <si>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</si>
  <si>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</si>
  <si>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</si>
  <si>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</si>
  <si>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</si>
  <si>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</si>
  <si>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</si>
  <si>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</si>
  <si>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</si>
  <si>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</si>
  <si>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</si>
  <si>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</si>
  <si>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</si>
  <si>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</si>
  <si>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</si>
  <si>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</si>
  <si>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</si>
  <si>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</si>
  <si>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</si>
  <si>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</si>
  <si>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</si>
  <si>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</si>
  <si>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</si>
  <si>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</si>
  <si>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</si>
  <si>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</si>
  <si>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</si>
  <si>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</si>
  <si>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</si>
  <si>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</si>
  <si>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</si>
  <si>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</si>
  <si>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</si>
  <si>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</si>
  <si>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</si>
  <si>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</si>
  <si>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</si>
  <si>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</si>
  <si>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</si>
  <si>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</si>
  <si>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</si>
  <si>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</si>
  <si>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</si>
  <si>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</si>
  <si>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</si>
  <si>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</si>
  <si>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</si>
  <si>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</si>
  <si>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</si>
  <si>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</si>
  <si>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</si>
  <si>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</si>
  <si>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</si>
  <si>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</si>
  <si>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</si>
  <si>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</si>
  <si>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</si>
  <si>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</si>
  <si>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</si>
  <si>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</si>
  <si>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</si>
  <si>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</si>
  <si>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</si>
  <si>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</si>
  <si>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</si>
  <si>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</si>
  <si>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</si>
  <si>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</si>
  <si>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</si>
  <si>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</si>
  <si>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</si>
  <si>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</si>
  <si>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</si>
  <si>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</si>
  <si>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</si>
  <si>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</si>
  <si>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</si>
  <si>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</si>
  <si>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</si>
  <si>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</si>
  <si>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</si>
  <si>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</si>
  <si>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</si>
  <si>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</si>
  <si>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</si>
  <si>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</si>
  <si>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</si>
  <si>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</si>
  <si>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</si>
  <si>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</si>
  <si>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</si>
  <si>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</si>
  <si>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</si>
  <si>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</si>
  <si>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</si>
  <si>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</si>
  <si>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</si>
  <si>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</si>
  <si>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</si>
  <si>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</si>
  <si>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</si>
  <si>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</si>
  <si>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</si>
  <si>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</si>
  <si>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</si>
  <si>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</si>
  <si>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</si>
  <si>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</si>
  <si>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</si>
  <si>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</si>
  <si>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</si>
  <si>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</si>
  <si>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</si>
  <si>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</si>
  <si>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</si>
  <si>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</si>
  <si>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</si>
  <si>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</si>
  <si>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</si>
  <si>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</si>
  <si>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</si>
  <si>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</si>
  <si>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</si>
  <si>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</si>
  <si>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</si>
  <si>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</si>
  <si>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</si>
  <si>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</si>
  <si>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</si>
  <si>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</si>
  <si>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</si>
  <si>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</si>
  <si>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</si>
  <si>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</si>
  <si>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</si>
  <si>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</si>
  <si>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</si>
  <si>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</si>
  <si>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</si>
  <si>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</si>
  <si>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</si>
  <si>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</si>
  <si>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</si>
  <si>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</si>
  <si>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</si>
  <si>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</si>
  <si>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</si>
  <si>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</si>
  <si>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</si>
  <si>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</si>
  <si>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</si>
  <si>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</si>
  <si>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</si>
  <si>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</si>
  <si>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</si>
  <si>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</si>
  <si>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</si>
  <si>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</si>
  <si>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</si>
  <si>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</si>
  <si>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</si>
  <si>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</si>
  <si>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</si>
  <si>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</si>
  <si>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</si>
  <si>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</si>
  <si>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</si>
  <si>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</si>
  <si>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</si>
  <si>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</si>
  <si>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</si>
  <si>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</si>
  <si>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</si>
  <si>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</si>
  <si>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</si>
  <si>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</si>
  <si>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</si>
  <si>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</si>
  <si>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</si>
  <si>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</si>
  <si>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</si>
  <si>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</si>
  <si>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</si>
  <si>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</si>
  <si>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</si>
  <si>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</si>
  <si>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</si>
  <si>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</si>
  <si>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</si>
  <si>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</si>
  <si>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</si>
  <si>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</si>
  <si>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</si>
  <si>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</si>
  <si>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</si>
  <si>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</si>
  <si>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</si>
  <si>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</si>
  <si>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</si>
  <si>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</si>
  <si>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</si>
  <si>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</si>
  <si>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</si>
  <si>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</si>
  <si>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</si>
  <si>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</si>
  <si>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</si>
  <si>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</si>
  <si>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</si>
  <si>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</si>
  <si>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</si>
  <si>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</si>
  <si>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</si>
  <si>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</si>
  <si>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</si>
  <si>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</si>
  <si>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</si>
  <si>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</si>
  <si>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</si>
  <si>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</si>
  <si>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</si>
  <si>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</si>
  <si>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</si>
  <si>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</si>
  <si>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</si>
  <si>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</si>
  <si>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</si>
  <si>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</si>
  <si>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</si>
  <si>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</si>
  <si>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</si>
  <si>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</si>
  <si>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</si>
  <si>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</si>
  <si>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</si>
  <si>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</si>
  <si>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</si>
  <si>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</si>
  <si>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</si>
  <si>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</si>
  <si>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</si>
  <si>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</si>
  <si>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</si>
  <si>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</si>
  <si>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</si>
  <si>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</si>
  <si>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</si>
  <si>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</si>
  <si>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</si>
  <si>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</si>
  <si>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</si>
  <si>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</si>
  <si>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</si>
  <si>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</si>
  <si>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</si>
  <si>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</si>
  <si>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</si>
  <si>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</si>
  <si>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</si>
  <si>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</si>
  <si>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</si>
  <si>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</si>
  <si>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</si>
  <si>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</si>
  <si>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</si>
  <si>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</si>
  <si>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</si>
  <si>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</si>
  <si>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</si>
  <si>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</si>
  <si>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</si>
  <si>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</si>
  <si>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</si>
  <si>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</si>
  <si>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</si>
  <si>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</si>
  <si>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</si>
  <si>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</si>
  <si>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</si>
  <si>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</si>
  <si>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</si>
  <si>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</si>
  <si>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</si>
  <si>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</si>
  <si>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</si>
  <si>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</si>
  <si>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</si>
  <si>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</si>
  <si>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</si>
  <si>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</si>
  <si>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</si>
  <si>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</si>
  <si>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</si>
  <si>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</si>
  <si>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</si>
  <si>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</si>
  <si>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</si>
  <si>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</si>
  <si>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</si>
  <si>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</si>
  <si>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</si>
  <si>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</si>
  <si>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</si>
  <si>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</si>
  <si>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</si>
  <si>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</si>
  <si>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</si>
  <si>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</si>
  <si>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</si>
  <si>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</si>
  <si>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</si>
  <si>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</si>
  <si>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</si>
  <si>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</si>
  <si>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</si>
  <si>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</si>
  <si>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</si>
  <si>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</si>
  <si>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</si>
  <si>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</si>
  <si>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</si>
  <si>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</si>
  <si>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</si>
  <si>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</si>
  <si>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</si>
  <si>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</si>
  <si>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</si>
  <si>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</si>
  <si>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</si>
  <si>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</si>
  <si>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</si>
  <si>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</si>
  <si>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</si>
  <si>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</si>
  <si>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</si>
  <si>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</si>
  <si>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</si>
  <si>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</si>
  <si>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</si>
  <si>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</si>
  <si>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</si>
  <si>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</si>
  <si>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</si>
  <si>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</si>
  <si>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</si>
  <si>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</si>
  <si>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</si>
  <si>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</si>
  <si>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</si>
  <si>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</si>
  <si>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</si>
  <si>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</si>
  <si>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</si>
  <si>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</si>
  <si>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</si>
  <si>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</si>
  <si>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</si>
  <si>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</si>
  <si>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</si>
  <si>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</si>
  <si>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</si>
  <si>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</si>
  <si>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</si>
  <si>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</si>
  <si>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</si>
  <si>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</si>
  <si>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</si>
  <si>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</si>
  <si>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</si>
  <si>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</si>
  <si>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</si>
  <si>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</si>
  <si>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</si>
  <si>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</si>
  <si>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</si>
  <si>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</si>
  <si>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</si>
  <si>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</si>
  <si>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</si>
  <si>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</si>
  <si>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</si>
  <si>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</si>
  <si>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</si>
  <si>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</si>
  <si>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</si>
  <si>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</si>
  <si>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</si>
  <si>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</si>
  <si>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</si>
  <si>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</si>
  <si>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</si>
  <si>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</si>
  <si>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</si>
  <si>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</si>
  <si>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</si>
  <si>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</si>
  <si>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</si>
  <si>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</si>
  <si>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</si>
  <si>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</si>
  <si>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</si>
  <si>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</si>
  <si>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</si>
  <si>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</si>
  <si>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</si>
  <si>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</si>
  <si>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</si>
  <si>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</si>
  <si>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</si>
  <si>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</si>
  <si>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</si>
  <si>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</si>
  <si>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</si>
  <si>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</si>
  <si>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</si>
  <si>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</si>
  <si>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</si>
  <si>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</si>
  <si>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</si>
  <si>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</si>
  <si>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</si>
  <si>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</si>
  <si>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</si>
  <si>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</si>
  <si>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</si>
  <si>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</si>
  <si>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</si>
  <si>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</si>
  <si>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</si>
  <si>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</si>
  <si>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</si>
  <si>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</si>
  <si>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</si>
  <si>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</si>
  <si>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</si>
  <si>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</si>
  <si>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</si>
  <si>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</si>
  <si>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</si>
  <si>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</si>
  <si>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</si>
  <si>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</si>
  <si>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</si>
  <si>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</si>
  <si>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</si>
  <si>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</si>
  <si>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</si>
  <si>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</si>
  <si>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</si>
  <si>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</si>
  <si>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</si>
  <si>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</si>
  <si>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</si>
  <si>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</si>
  <si>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</si>
  <si>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</si>
  <si>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</si>
  <si>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</si>
  <si>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</si>
  <si>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</si>
  <si>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</si>
  <si>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</si>
  <si>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</si>
  <si>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</si>
  <si>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</si>
  <si>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</si>
  <si>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</si>
  <si>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</si>
  <si>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</si>
  <si>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</si>
  <si>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</si>
  <si>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</si>
  <si>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</si>
  <si>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</si>
  <si>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</si>
  <si>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</si>
  <si>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</si>
  <si>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</si>
  <si>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</si>
  <si>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</si>
  <si>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</si>
  <si>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</si>
  <si>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</si>
  <si>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</si>
  <si>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</si>
  <si>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</si>
  <si>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</si>
  <si>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</si>
  <si>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</si>
  <si>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</si>
  <si>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</si>
  <si>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</si>
  <si>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</si>
  <si>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</si>
  <si>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</si>
  <si>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</si>
  <si>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</si>
  <si>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</si>
  <si>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</si>
  <si>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</si>
  <si>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</si>
  <si>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</si>
  <si>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</si>
  <si>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</si>
  <si>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</si>
  <si>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</si>
  <si>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</si>
  <si>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</si>
  <si>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</si>
  <si>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</si>
  <si>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</si>
  <si>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</si>
  <si>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</si>
  <si>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</si>
  <si>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</si>
  <si>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</si>
  <si>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</si>
  <si>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</si>
  <si>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</si>
  <si>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</si>
  <si>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</si>
  <si>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</si>
  <si>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</si>
  <si>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</si>
  <si>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</si>
  <si>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</si>
  <si>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</si>
  <si>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</si>
  <si>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</si>
  <si>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</si>
  <si>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</si>
  <si>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</si>
  <si>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</si>
  <si>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</si>
  <si>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</si>
  <si>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</si>
  <si>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</si>
  <si>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</si>
  <si>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</si>
  <si>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</si>
  <si>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</si>
  <si>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</si>
  <si>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</si>
  <si>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</si>
  <si>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</si>
  <si>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</si>
  <si>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</si>
  <si>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</si>
  <si>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</si>
  <si>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</si>
  <si>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</si>
  <si>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</si>
  <si>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</si>
  <si>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</si>
  <si>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</si>
  <si>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</si>
  <si>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</si>
  <si>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</si>
  <si>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</si>
  <si>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</si>
  <si>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</si>
  <si>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</si>
  <si>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</si>
  <si>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</si>
  <si>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</si>
  <si>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</si>
  <si>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</si>
  <si>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</si>
  <si>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</si>
  <si>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</si>
  <si>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</si>
  <si>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</si>
  <si>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</si>
  <si>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</si>
  <si>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</si>
  <si>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</si>
  <si>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</si>
  <si>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</si>
  <si>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</si>
  <si>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</si>
  <si>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</si>
  <si>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</si>
  <si>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</si>
  <si>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</si>
  <si>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</si>
  <si>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</si>
  <si>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</si>
  <si>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</si>
  <si>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</si>
  <si>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</si>
  <si>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</si>
  <si>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</si>
  <si>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</si>
  <si>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</si>
  <si>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</si>
  <si>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</si>
  <si>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</si>
  <si>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</si>
  <si>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</si>
  <si>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</si>
  <si>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</si>
  <si>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</si>
  <si>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</si>
  <si>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</si>
  <si>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</si>
  <si>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</si>
  <si>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</si>
  <si>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</si>
  <si>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</si>
  <si>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</si>
  <si>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</si>
  <si>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</si>
  <si>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</si>
  <si>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</si>
  <si>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</si>
  <si>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</si>
  <si>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</si>
  <si>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</si>
  <si>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</si>
  <si>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</si>
  <si>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</si>
  <si>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</si>
  <si>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</si>
  <si>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</si>
  <si>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</si>
  <si>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</si>
  <si>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</si>
  <si>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</si>
  <si>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</si>
  <si>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</si>
  <si>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</si>
  <si>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</si>
  <si>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</si>
  <si>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</si>
  <si>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</si>
  <si>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</si>
  <si>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</si>
  <si>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</si>
  <si>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</si>
  <si>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</si>
  <si>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</si>
  <si>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</si>
  <si>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</si>
  <si>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</si>
  <si>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</si>
  <si>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</si>
  <si>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</si>
  <si>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</si>
  <si>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</si>
  <si>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</si>
  <si>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</si>
  <si>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</si>
  <si>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</si>
  <si>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</si>
  <si>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</si>
  <si>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</si>
  <si>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</si>
  <si>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</si>
  <si>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</si>
  <si>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</si>
  <si>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</si>
  <si>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</si>
  <si>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</si>
  <si>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</si>
  <si>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</si>
  <si>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</si>
  <si>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</si>
  <si>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</si>
  <si>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</si>
  <si>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</si>
  <si>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</si>
  <si>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</si>
  <si>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</si>
  <si>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</si>
  <si>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</si>
  <si>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</si>
  <si>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</si>
  <si>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</si>
  <si>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</si>
  <si>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</si>
  <si>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</si>
  <si>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</si>
  <si>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</si>
  <si>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</si>
  <si>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</si>
  <si>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</si>
  <si>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</si>
  <si>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</si>
  <si>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</si>
  <si>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</si>
  <si>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</si>
  <si>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</si>
  <si>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</si>
  <si>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</si>
  <si>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</si>
  <si>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</si>
  <si>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</si>
  <si>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</si>
  <si>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</si>
  <si>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</si>
  <si>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</si>
  <si>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</si>
  <si>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</si>
  <si>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</si>
  <si>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</si>
  <si>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</si>
  <si>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</si>
  <si>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</si>
  <si>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</si>
  <si>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</si>
  <si>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</si>
  <si>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</si>
  <si>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</si>
  <si>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</si>
  <si>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</si>
  <si>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</si>
  <si>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</si>
  <si>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</si>
  <si>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</si>
  <si>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</si>
  <si>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</si>
  <si>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</si>
  <si>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</si>
  <si>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</si>
  <si>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</si>
  <si>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</si>
  <si>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</si>
  <si>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</si>
  <si>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</si>
  <si>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</si>
  <si>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</si>
  <si>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</si>
  <si>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</si>
  <si>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</si>
  <si>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</si>
  <si>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</si>
  <si>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</si>
  <si>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</si>
  <si>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</si>
  <si>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</si>
  <si>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</si>
  <si>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</si>
  <si>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</si>
  <si>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</si>
  <si>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</si>
  <si>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</si>
  <si>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</si>
  <si>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</si>
  <si>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</si>
  <si>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</si>
  <si>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</si>
  <si>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</si>
  <si>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</si>
  <si>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</si>
  <si>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</si>
  <si>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</si>
  <si>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</si>
  <si>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</si>
  <si>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</si>
  <si>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</si>
  <si>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</si>
  <si>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</si>
  <si>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</si>
  <si>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</si>
  <si>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</si>
  <si>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</si>
  <si>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</si>
  <si>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</si>
  <si>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</si>
  <si>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</si>
  <si>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</si>
  <si>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</si>
  <si>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</si>
  <si>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</si>
  <si>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</si>
  <si>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</si>
  <si>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</si>
  <si>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</si>
  <si>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</si>
  <si>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</si>
  <si>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</si>
  <si>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</si>
  <si>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</si>
  <si>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</si>
  <si>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</si>
  <si>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</si>
  <si>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</si>
  <si>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</si>
  <si>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</si>
  <si>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</si>
  <si>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</si>
  <si>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</si>
  <si>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</si>
  <si>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</si>
  <si>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</si>
  <si>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</si>
  <si>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</si>
  <si>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</si>
  <si>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</si>
  <si>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</si>
  <si>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</si>
  <si>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</si>
  <si>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</si>
  <si>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</si>
  <si>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</si>
  <si>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</si>
  <si>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</si>
  <si>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</si>
  <si>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</si>
  <si>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</si>
  <si>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</si>
  <si>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</si>
  <si>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</si>
  <si>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</si>
  <si>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</si>
  <si>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</si>
  <si>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</si>
  <si>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</si>
  <si>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</si>
  <si>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</si>
  <si>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</si>
  <si>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</si>
  <si>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</si>
  <si>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</si>
  <si>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</si>
  <si>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</si>
  <si>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</si>
  <si>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</si>
  <si>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</si>
  <si>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</si>
  <si>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</si>
  <si>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</si>
  <si>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</si>
  <si>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</si>
  <si>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</si>
  <si>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</si>
  <si>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</si>
  <si>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</si>
  <si>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</si>
  <si>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</si>
  <si>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</si>
  <si>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</si>
  <si>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</si>
  <si>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</si>
  <si>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</si>
  <si>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</si>
  <si>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</si>
  <si>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</si>
  <si>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</si>
  <si>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</si>
  <si>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</si>
  <si>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</si>
  <si>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</si>
  <si>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</si>
  <si>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</si>
  <si>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</si>
  <si>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</si>
  <si>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</si>
  <si>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</si>
  <si>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</si>
  <si>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</si>
  <si>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</si>
  <si>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</si>
  <si>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</si>
  <si>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</si>
  <si>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</si>
  <si>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</si>
  <si>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</si>
  <si>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</si>
  <si>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</si>
  <si>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</si>
  <si>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</si>
  <si>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</si>
  <si>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</si>
  <si>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</si>
  <si>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</si>
  <si>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</si>
  <si>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</si>
  <si>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</si>
  <si>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</si>
  <si>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</si>
  <si>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</si>
  <si>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</si>
  <si>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</si>
  <si>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</si>
  <si>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</si>
  <si>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</si>
  <si>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</si>
  <si>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</si>
  <si>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</si>
  <si>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</si>
  <si>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</si>
  <si>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</si>
  <si>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</si>
  <si>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</si>
  <si>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</si>
  <si>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</si>
  <si>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</si>
  <si>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</si>
  <si>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</si>
  <si>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</si>
  <si>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</si>
  <si>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</si>
  <si>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</si>
  <si>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</si>
  <si>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</si>
  <si>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</si>
  <si>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</si>
  <si>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</si>
  <si>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</si>
  <si>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</si>
  <si>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</si>
  <si>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</si>
  <si>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</si>
  <si>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</si>
  <si>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</si>
  <si>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</si>
  <si>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</si>
  <si>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</si>
  <si>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</si>
  <si>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</si>
  <si>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</si>
  <si>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</si>
  <si>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</si>
  <si>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</si>
  <si>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</si>
  <si>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</si>
  <si>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</si>
  <si>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</si>
  <si>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</si>
  <si>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</si>
  <si>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</si>
  <si>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</si>
  <si>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</si>
  <si>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</si>
  <si>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</si>
  <si>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</si>
  <si>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</si>
  <si>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</si>
  <si>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</si>
  <si>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</si>
  <si>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</si>
  <si>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</si>
  <si>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</si>
  <si>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</si>
  <si>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</si>
  <si>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</si>
  <si>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</si>
  <si>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</si>
  <si>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</si>
  <si>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</si>
  <si>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</si>
  <si>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</si>
  <si>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</si>
  <si>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</si>
  <si>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</si>
  <si>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</si>
  <si>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</si>
  <si>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</si>
  <si>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</si>
  <si>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</si>
  <si>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</si>
  <si>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</si>
  <si>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</si>
  <si>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</si>
  <si>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</si>
  <si>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</si>
  <si>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</si>
  <si>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</si>
  <si>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</si>
  <si>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</si>
  <si>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</si>
  <si>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</si>
  <si>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</si>
  <si>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</si>
  <si>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</si>
  <si>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</si>
  <si>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</si>
  <si>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</si>
  <si>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</si>
  <si>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</si>
  <si>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</si>
  <si>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</si>
  <si>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</si>
  <si>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</si>
  <si>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</si>
  <si>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</si>
  <si>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</si>
  <si>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</si>
  <si>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</si>
  <si>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</si>
  <si>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</si>
  <si>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</si>
  <si>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</si>
  <si>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</si>
  <si>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</si>
  <si>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</si>
  <si>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</si>
  <si>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</si>
  <si>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</si>
  <si>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</si>
  <si>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</si>
  <si>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</si>
  <si>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</si>
  <si>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</si>
  <si>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</si>
  <si>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</si>
  <si>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</si>
  <si>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</si>
  <si>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</si>
  <si>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</si>
  <si>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</si>
  <si>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</si>
  <si>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</si>
  <si>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</si>
  <si>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</si>
  <si>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</si>
  <si>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</si>
  <si>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</si>
  <si>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</si>
  <si>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</si>
  <si>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</si>
  <si>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</si>
  <si>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</si>
  <si>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</si>
  <si>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</si>
  <si>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</si>
  <si>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</si>
  <si>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</si>
  <si>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</si>
  <si>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</si>
  <si>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</si>
  <si>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</si>
  <si>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</si>
  <si>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</si>
  <si>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</si>
  <si>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</si>
  <si>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</si>
  <si>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</si>
  <si>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</si>
  <si>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</si>
  <si>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</si>
  <si>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</si>
  <si>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</si>
  <si>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</si>
  <si>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</si>
  <si>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</si>
  <si>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</si>
  <si>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</si>
  <si>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</si>
  <si>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</si>
  <si>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</si>
  <si>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</si>
  <si>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</si>
  <si>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</si>
  <si>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</si>
  <si>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</si>
  <si>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</si>
  <si>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</si>
  <si>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</si>
  <si>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</si>
  <si>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</si>
  <si>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</si>
  <si>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</si>
  <si>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</si>
  <si>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</si>
  <si>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</si>
  <si>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</si>
  <si>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</si>
  <si>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</si>
  <si>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</si>
  <si>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</si>
  <si>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</si>
  <si>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</si>
  <si>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</si>
  <si>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</si>
  <si>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</si>
  <si>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</si>
  <si>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</si>
  <si>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</si>
  <si>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</si>
  <si>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</si>
  <si>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</si>
  <si>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</si>
  <si>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</si>
  <si>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</si>
  <si>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</si>
  <si>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</si>
  <si>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</si>
  <si>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</si>
  <si>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</si>
  <si>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</si>
  <si>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</si>
  <si>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</si>
  <si>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</si>
  <si>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</si>
  <si>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</si>
  <si>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</si>
  <si>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</si>
  <si>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</si>
  <si>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</si>
  <si>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</si>
  <si>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</si>
  <si>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</si>
  <si>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</si>
  <si>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</si>
  <si>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</si>
  <si>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</si>
  <si>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</si>
  <si>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</si>
  <si>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</si>
  <si>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</si>
  <si>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</si>
  <si>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</si>
  <si>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</si>
  <si>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</si>
  <si>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</si>
  <si>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</si>
  <si>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</si>
  <si>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</si>
  <si>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</si>
  <si>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</si>
  <si>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</si>
  <si>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</si>
  <si>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</si>
  <si>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</si>
  <si>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</si>
  <si>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</si>
  <si>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</si>
  <si>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</si>
  <si>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</si>
  <si>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</si>
  <si>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</si>
  <si>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</si>
  <si>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</si>
  <si>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</si>
  <si>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</si>
  <si>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</si>
  <si>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</si>
  <si>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</si>
  <si>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</si>
  <si>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</si>
  <si>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</si>
  <si>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</si>
  <si>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</si>
  <si>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</si>
  <si>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</si>
  <si>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</si>
  <si>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</si>
  <si>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</si>
  <si>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</si>
  <si>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</si>
  <si>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</si>
  <si>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</si>
  <si>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</si>
  <si>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</si>
  <si>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</si>
  <si>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</si>
  <si>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</si>
  <si>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</si>
  <si>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</si>
  <si>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</si>
  <si>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</si>
  <si>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</si>
  <si>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</si>
  <si>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</si>
  <si>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</si>
  <si>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</si>
  <si>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</si>
  <si>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</si>
  <si>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</si>
  <si>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</si>
  <si>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</si>
  <si>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</si>
  <si>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</si>
  <si>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</si>
  <si>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</si>
  <si>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</si>
  <si>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</si>
  <si>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</si>
  <si>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</si>
  <si>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</si>
  <si>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</si>
  <si>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</si>
  <si>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</si>
  <si>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</si>
  <si>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</si>
  <si>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</si>
  <si>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</si>
  <si>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</si>
  <si>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</si>
  <si>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</si>
  <si>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</si>
  <si>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</si>
  <si>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</si>
  <si>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</si>
  <si>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</si>
  <si>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</si>
  <si>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</si>
  <si>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</si>
  <si>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</si>
  <si>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</si>
  <si>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</si>
  <si>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</si>
  <si>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</si>
  <si>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</si>
  <si>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</si>
  <si>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</si>
  <si>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</si>
  <si>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</si>
  <si>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</si>
  <si>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</si>
  <si>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</si>
  <si>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</si>
  <si>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</si>
  <si>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</si>
  <si>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</si>
  <si>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</si>
  <si>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</si>
  <si>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</si>
  <si>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</si>
  <si>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</si>
  <si>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</si>
  <si>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</si>
  <si>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</si>
  <si>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</si>
  <si>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</si>
  <si>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</si>
  <si>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</si>
  <si>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</si>
  <si>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</si>
  <si>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</si>
  <si>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</si>
  <si>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</si>
  <si>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</si>
  <si>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</si>
  <si>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</si>
  <si>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</si>
  <si>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</si>
  <si>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</si>
  <si>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</si>
  <si>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</si>
  <si>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</si>
  <si>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</si>
  <si>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</si>
  <si>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</si>
  <si>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</si>
  <si>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</si>
  <si>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</si>
  <si>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</si>
  <si>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</si>
  <si>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</si>
  <si>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</si>
  <si>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</si>
  <si>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</si>
  <si>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</si>
  <si>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</si>
  <si>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</si>
  <si>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</si>
  <si>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</si>
  <si>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</si>
  <si>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</si>
  <si>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</si>
  <si>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</si>
  <si>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</si>
  <si>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</si>
  <si>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</si>
  <si>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</si>
  <si>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</si>
  <si>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</si>
  <si>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</si>
  <si>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</si>
  <si>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</si>
  <si>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</si>
  <si>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</si>
  <si>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</si>
  <si>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</si>
  <si>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</si>
  <si>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</si>
  <si>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</si>
  <si>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</si>
  <si>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</si>
  <si>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</si>
  <si>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</si>
  <si>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</si>
  <si>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</si>
  <si>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</si>
  <si>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</si>
  <si>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</si>
  <si>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</si>
  <si>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</si>
  <si>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</si>
  <si>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</si>
  <si>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</si>
  <si>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</si>
  <si>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</si>
  <si>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</si>
  <si>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</si>
  <si>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</si>
  <si>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</si>
  <si>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</si>
  <si>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</si>
  <si>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</si>
  <si>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</si>
  <si>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</si>
  <si>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</si>
  <si>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</si>
  <si>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</si>
  <si>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</si>
  <si>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</si>
  <si>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</si>
  <si>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</si>
  <si>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</si>
  <si>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</si>
  <si>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</si>
  <si>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</si>
  <si>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</si>
  <si>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</si>
  <si>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</si>
  <si>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</si>
  <si>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</si>
  <si>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</si>
  <si>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</si>
  <si>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</si>
  <si>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</si>
  <si>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</si>
  <si>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</si>
  <si>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</si>
  <si>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</si>
  <si>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</si>
  <si>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</si>
  <si>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</si>
  <si>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</si>
  <si>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</si>
  <si>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</si>
  <si>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</si>
  <si>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</si>
  <si>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</si>
  <si>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</si>
  <si>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</si>
  <si>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</si>
  <si>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</si>
  <si>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</si>
  <si>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</si>
  <si>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</si>
  <si>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</si>
  <si>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</si>
  <si>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</si>
  <si>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</si>
  <si>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</si>
  <si>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</si>
  <si>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</si>
  <si>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</si>
  <si>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</si>
  <si>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</si>
  <si>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</si>
  <si>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</si>
  <si>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</si>
  <si>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</si>
  <si>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</si>
  <si>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</si>
  <si>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</si>
  <si>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</si>
  <si>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</si>
  <si>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</si>
  <si>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</si>
  <si>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</si>
  <si>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</si>
  <si>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</si>
  <si>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</si>
  <si>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</si>
  <si>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</si>
  <si>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</si>
  <si>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</si>
  <si>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</si>
  <si>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</si>
  <si>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</si>
  <si>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</si>
  <si>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</si>
  <si>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</si>
  <si>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</si>
  <si>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</si>
  <si>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</si>
  <si>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</si>
  <si>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</si>
  <si>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</si>
  <si>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</si>
  <si>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</si>
  <si>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</si>
  <si>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</si>
  <si>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</si>
  <si>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</si>
  <si>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</si>
  <si>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</si>
  <si>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</si>
  <si>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</si>
  <si>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</si>
  <si>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</si>
  <si>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</si>
  <si>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</si>
  <si>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</si>
  <si>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</si>
  <si>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</si>
  <si>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</si>
  <si>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</si>
  <si>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</si>
  <si>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</si>
  <si>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</si>
  <si>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</si>
  <si>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</si>
  <si>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</si>
  <si>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</si>
  <si>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</si>
  <si>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</si>
  <si>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</si>
  <si>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</si>
  <si>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</si>
  <si>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</si>
  <si>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</si>
  <si>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</si>
  <si>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</si>
  <si>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</si>
  <si>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</si>
  <si>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</si>
  <si>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</si>
  <si>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</si>
  <si>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</si>
  <si>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</si>
  <si>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</si>
  <si>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</si>
  <si>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</si>
  <si>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</si>
  <si>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</si>
  <si>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</si>
  <si>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</si>
  <si>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</si>
  <si>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</si>
  <si>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</si>
  <si>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</si>
  <si>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</si>
  <si>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</si>
  <si>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</si>
  <si>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</si>
  <si>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</si>
  <si>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</si>
  <si>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</si>
  <si>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</si>
  <si>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</si>
  <si>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</si>
  <si>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</si>
  <si>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</si>
  <si>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</si>
  <si>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</si>
  <si>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</si>
  <si>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</si>
  <si>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</si>
  <si>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</si>
  <si>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</si>
  <si>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</si>
  <si>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</si>
  <si>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</si>
  <si>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</si>
  <si>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</si>
  <si>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</si>
  <si>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</si>
  <si>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</si>
  <si>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</si>
  <si>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</si>
  <si>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</si>
  <si>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</si>
  <si>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</si>
  <si>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</si>
  <si>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</si>
  <si>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</si>
  <si>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</si>
  <si>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</si>
  <si>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</si>
  <si>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</si>
  <si>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</si>
  <si>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</si>
  <si>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</si>
  <si>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</si>
  <si>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</si>
  <si>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</si>
  <si>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</si>
  <si>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</si>
  <si>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</si>
  <si>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</si>
  <si>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</si>
  <si>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</si>
  <si>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</si>
  <si>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</si>
  <si>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</si>
  <si>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</si>
  <si>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</si>
  <si>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</si>
  <si>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</si>
  <si>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</si>
  <si>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</si>
  <si>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</si>
  <si>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</si>
  <si>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</si>
  <si>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</si>
  <si>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</si>
  <si>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</si>
  <si>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</si>
  <si>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</si>
  <si>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</si>
  <si>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</si>
  <si>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</si>
  <si>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</si>
  <si>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</si>
  <si>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</si>
  <si>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</si>
  <si>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</si>
  <si>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</si>
  <si>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</si>
  <si>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</si>
  <si>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</si>
  <si>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</si>
  <si>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</si>
  <si>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</si>
  <si>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</si>
  <si>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</si>
  <si>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</si>
  <si>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</si>
  <si>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</si>
  <si>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</si>
  <si>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</si>
  <si>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</si>
  <si>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</si>
  <si>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</si>
  <si>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</si>
  <si>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</si>
  <si>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</si>
  <si>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</si>
  <si>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</si>
  <si>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</si>
  <si>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</si>
  <si>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</si>
  <si>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</si>
  <si>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</si>
  <si>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</si>
  <si>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</si>
  <si>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</si>
  <si>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</si>
  <si>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</si>
  <si>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</si>
  <si>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</si>
  <si>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</si>
  <si>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</si>
  <si>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</si>
  <si>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</si>
  <si>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</si>
  <si>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</si>
  <si>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</si>
  <si>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</si>
  <si>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</si>
  <si>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</si>
  <si>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</si>
  <si>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</si>
  <si>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</si>
  <si>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</si>
  <si>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</si>
  <si>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</si>
  <si>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</si>
  <si>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</si>
  <si>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</si>
  <si>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</si>
  <si>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</si>
  <si>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</si>
  <si>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</si>
  <si>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</si>
  <si>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</si>
  <si>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</si>
  <si>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</si>
  <si>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</si>
  <si>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</si>
  <si>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</si>
  <si>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</si>
  <si>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</si>
  <si>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</si>
  <si>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</si>
  <si>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</si>
  <si>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</si>
  <si>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</si>
  <si>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</si>
  <si>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</si>
  <si>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</si>
  <si>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</si>
  <si>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</si>
  <si>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</si>
  <si>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</si>
  <si>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</si>
  <si>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</si>
  <si>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</si>
  <si>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</si>
  <si>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</si>
  <si>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</si>
  <si>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</si>
  <si>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</si>
  <si>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</si>
  <si>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</si>
  <si>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</si>
  <si>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</si>
  <si>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</si>
  <si>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</si>
  <si>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</si>
  <si>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</si>
  <si>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</si>
  <si>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</si>
  <si>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</si>
  <si>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</si>
  <si>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</si>
  <si>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</si>
  <si>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</si>
  <si>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</si>
  <si>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</si>
  <si>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</si>
  <si>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</si>
  <si>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</si>
  <si>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</si>
  <si>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</si>
  <si>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</si>
  <si>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</si>
  <si>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</si>
  <si>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</si>
  <si>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</si>
  <si>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</si>
  <si>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</si>
  <si>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</si>
  <si>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</si>
  <si>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</si>
  <si>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</si>
  <si>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</si>
  <si>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</si>
  <si>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</si>
  <si>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</si>
  <si>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</si>
  <si>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</si>
  <si>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</si>
  <si>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</si>
  <si>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</si>
  <si>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</si>
  <si>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</si>
  <si>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</si>
  <si>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</si>
  <si>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</si>
  <si>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</si>
  <si>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</si>
  <si>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</si>
  <si>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</si>
  <si>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</si>
  <si>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</si>
  <si>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</si>
  <si>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</si>
  <si>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</si>
  <si>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</si>
  <si>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</si>
  <si>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</si>
  <si>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</si>
  <si>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</si>
  <si>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</si>
  <si>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</si>
  <si>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</si>
  <si>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</si>
  <si>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</si>
  <si>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</si>
  <si>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</si>
  <si>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</si>
  <si>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</si>
  <si>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</si>
  <si>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</si>
  <si>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</si>
  <si>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</si>
  <si>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</si>
  <si>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</si>
  <si>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</si>
  <si>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</si>
  <si>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</si>
  <si>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</si>
  <si>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</si>
  <si>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</si>
  <si>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</si>
  <si>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</si>
  <si>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</si>
  <si>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</si>
  <si>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</si>
  <si>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</si>
  <si>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</si>
  <si>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</si>
  <si>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</si>
  <si>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</si>
  <si>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</si>
  <si>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</si>
  <si>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</si>
  <si>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</si>
  <si>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</si>
  <si>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</si>
  <si>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</si>
  <si>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</si>
  <si>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</si>
  <si>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</si>
  <si>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</si>
  <si>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</si>
  <si>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</si>
  <si>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</si>
  <si>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</si>
  <si>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</si>
  <si>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</si>
  <si>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</si>
  <si>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</si>
  <si>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</si>
  <si>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</si>
  <si>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</si>
  <si>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</si>
  <si>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</si>
  <si>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</si>
  <si>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</si>
  <si>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</si>
  <si>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</si>
  <si>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</si>
  <si>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</si>
  <si>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</si>
  <si>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</si>
  <si>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</si>
  <si>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</si>
  <si>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</si>
  <si>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</si>
  <si>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</si>
  <si>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</si>
  <si>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</si>
  <si>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</si>
  <si>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</si>
  <si>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</si>
  <si>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</si>
  <si>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</si>
  <si>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</si>
  <si>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</si>
  <si>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</si>
  <si>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</si>
  <si>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</si>
  <si>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</si>
  <si>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</si>
  <si>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</si>
  <si>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</si>
  <si>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</si>
  <si>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</si>
  <si>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</si>
  <si>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</si>
  <si>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</si>
  <si>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</si>
  <si>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</si>
  <si>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</si>
  <si>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</si>
  <si>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</si>
  <si>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</si>
  <si>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</si>
  <si>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</si>
  <si>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</si>
  <si>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</si>
  <si>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</si>
  <si>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</si>
  <si>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</si>
  <si>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</si>
  <si>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</si>
  <si>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</si>
  <si>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</si>
  <si>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</si>
  <si>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</si>
  <si>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</si>
  <si>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</si>
  <si>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</si>
  <si>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</si>
  <si>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</si>
  <si>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</si>
  <si>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</si>
  <si>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</si>
  <si>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</si>
  <si>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</si>
  <si>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</si>
  <si>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</si>
  <si>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</si>
  <si>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</si>
  <si>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</si>
  <si>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</si>
  <si>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</si>
  <si>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</si>
  <si>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</si>
  <si>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</si>
  <si>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</si>
  <si>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</si>
  <si>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</si>
  <si>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</si>
  <si>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</si>
  <si>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</si>
  <si>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</si>
  <si>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</si>
  <si>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</si>
  <si>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</si>
  <si>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</si>
  <si>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</si>
  <si>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</si>
  <si>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</si>
  <si>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</si>
  <si>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</si>
  <si>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</si>
  <si>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</si>
  <si>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</si>
  <si>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</si>
  <si>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</si>
  <si>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</si>
  <si>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</si>
  <si>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</si>
  <si>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</si>
  <si>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</si>
  <si>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</si>
  <si>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</si>
  <si>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</si>
  <si>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</si>
  <si>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</si>
  <si>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</si>
  <si>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</si>
  <si>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</si>
  <si>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</si>
  <si>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</si>
  <si>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</si>
  <si>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</si>
  <si>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</si>
  <si>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</si>
  <si>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</si>
  <si>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</si>
  <si>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</si>
  <si>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</si>
  <si>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</si>
  <si>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</si>
  <si>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</si>
  <si>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</si>
  <si>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</si>
  <si>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</si>
  <si>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</si>
  <si>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</si>
  <si>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</si>
  <si>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</si>
  <si>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</si>
  <si>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</si>
  <si>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</si>
  <si>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</si>
  <si>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</si>
  <si>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</si>
  <si>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</si>
  <si>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</si>
  <si>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</si>
  <si>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</si>
  <si>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</si>
  <si>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</si>
  <si>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</si>
  <si>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</si>
  <si>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</si>
  <si>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</si>
  <si>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</si>
  <si>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</si>
  <si>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</si>
  <si>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</si>
  <si>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</si>
  <si>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</si>
  <si>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</si>
  <si>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</si>
  <si>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</si>
  <si>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</si>
  <si>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</si>
  <si>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</si>
  <si>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</si>
  <si>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</si>
  <si>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</si>
  <si>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</si>
  <si>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</si>
  <si>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</si>
  <si>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</si>
  <si>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</si>
  <si>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</si>
  <si>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</si>
  <si>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</si>
  <si>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</si>
  <si>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</si>
  <si>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</si>
  <si>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</si>
  <si>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</si>
  <si>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</si>
  <si>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</si>
  <si>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</si>
  <si>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</si>
  <si>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</si>
  <si>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</si>
  <si>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</si>
  <si>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</si>
  <si>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</si>
  <si>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</si>
  <si>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</si>
  <si>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</si>
  <si>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</si>
  <si>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</si>
  <si>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</si>
  <si>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</si>
  <si>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</si>
  <si>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</si>
  <si>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</si>
  <si>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</si>
  <si>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</si>
  <si>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</si>
  <si>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</si>
  <si>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</si>
  <si>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</si>
  <si>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</si>
  <si>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</si>
  <si>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</si>
  <si>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</si>
  <si>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</si>
  <si>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</si>
  <si>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</si>
  <si>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</si>
  <si>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</si>
  <si>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</si>
  <si>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</si>
  <si>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</si>
  <si>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</si>
  <si>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</si>
  <si>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</si>
  <si>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</si>
  <si>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</si>
  <si>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</si>
  <si>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</si>
  <si>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</si>
  <si>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</si>
  <si>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</si>
  <si>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</si>
  <si>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</si>
  <si>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</si>
  <si>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</si>
  <si>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</si>
  <si>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</si>
  <si>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</si>
  <si>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</si>
  <si>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</si>
  <si>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</si>
  <si>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</si>
  <si>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</si>
  <si>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</si>
  <si>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</si>
  <si>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</si>
  <si>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</si>
  <si>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</si>
  <si>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</si>
  <si>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</si>
  <si>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</si>
  <si>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</si>
  <si>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</si>
  <si>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</si>
  <si>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</si>
  <si>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</si>
  <si>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</si>
  <si>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</si>
  <si>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</si>
  <si>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</si>
  <si>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</si>
  <si>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</si>
  <si>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</si>
  <si>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</si>
  <si>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</si>
  <si>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</si>
  <si>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</si>
  <si>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</si>
  <si>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</si>
  <si>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</si>
  <si>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</si>
  <si>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</si>
  <si>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</si>
  <si>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</si>
  <si>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</si>
  <si>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</si>
  <si>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</si>
  <si>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</si>
  <si>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</si>
  <si>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</si>
  <si>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</si>
  <si>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</si>
  <si>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</si>
  <si>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</si>
  <si>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</si>
  <si>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</si>
  <si>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</si>
  <si>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</si>
  <si>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</si>
  <si>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</si>
  <si>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</si>
  <si>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</si>
  <si>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</si>
  <si>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</si>
  <si>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</si>
  <si>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</si>
  <si>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</si>
  <si>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</si>
  <si>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</si>
  <si>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</si>
  <si>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</si>
  <si>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</si>
  <si>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</si>
  <si>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</si>
  <si>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</si>
  <si>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</si>
  <si>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</si>
  <si>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</si>
  <si>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</si>
  <si>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</si>
  <si>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</si>
  <si>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</si>
  <si>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</si>
  <si>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</si>
  <si>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</si>
  <si>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</si>
  <si>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</si>
  <si>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</si>
  <si>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</si>
  <si>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</si>
  <si>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</si>
  <si>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</si>
  <si>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</si>
  <si>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</si>
  <si>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</si>
  <si>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</si>
  <si>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</si>
  <si>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</si>
  <si>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</si>
  <si>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</si>
  <si>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</si>
  <si>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</si>
  <si>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</si>
  <si>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</si>
  <si>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</si>
  <si>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</si>
  <si>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</si>
  <si>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</si>
  <si>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</si>
  <si>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</si>
  <si>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</si>
  <si>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</si>
  <si>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</si>
  <si>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</si>
  <si>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</si>
  <si>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</si>
  <si>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</si>
  <si>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</si>
  <si>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</si>
  <si>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</si>
  <si>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</si>
  <si>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</si>
  <si>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</si>
  <si>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</si>
  <si>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</si>
  <si>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</si>
  <si>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</si>
  <si>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</si>
  <si>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</si>
  <si>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</si>
  <si>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</si>
  <si>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</si>
  <si>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</si>
  <si>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</si>
  <si>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</si>
  <si>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</si>
  <si>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</si>
  <si>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</si>
  <si>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</si>
  <si>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</si>
  <si>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</si>
  <si>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</si>
  <si>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</si>
  <si>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</si>
  <si>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</si>
  <si>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</si>
  <si>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</si>
  <si>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</si>
  <si>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</si>
  <si>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</si>
  <si>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</si>
  <si>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</si>
  <si>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</si>
  <si>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</si>
  <si>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</si>
  <si>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</si>
  <si>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</si>
  <si>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</si>
  <si>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</si>
  <si>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</si>
  <si>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</si>
  <si>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</si>
  <si>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</si>
  <si>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</si>
  <si>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</si>
  <si>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</si>
  <si>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</si>
  <si>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</si>
  <si>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</si>
  <si>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</si>
  <si>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</si>
  <si>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</si>
  <si>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</si>
  <si>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</si>
  <si>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</si>
  <si>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</si>
  <si>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</si>
  <si>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</si>
  <si>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</si>
  <si>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</si>
  <si>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</si>
  <si>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</si>
  <si>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</si>
  <si>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</si>
  <si>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</si>
  <si>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</si>
  <si>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</si>
  <si>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</si>
  <si>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</si>
  <si>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</si>
  <si>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</si>
  <si>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</si>
  <si>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</si>
  <si>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</si>
  <si>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</si>
  <si>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</si>
  <si>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</si>
  <si>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</si>
  <si>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</si>
  <si>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</si>
  <si>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</si>
  <si>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</si>
  <si>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</si>
  <si>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</si>
  <si>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</si>
  <si>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</si>
  <si>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</si>
  <si>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</si>
  <si>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</si>
  <si>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</si>
  <si>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</si>
  <si>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</si>
  <si>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</si>
  <si>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</si>
  <si>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</si>
  <si>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</si>
  <si>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</si>
  <si>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</si>
  <si>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</si>
  <si>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</si>
  <si>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</si>
  <si>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</si>
  <si>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</si>
  <si>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</si>
  <si>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</si>
  <si>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</si>
  <si>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</si>
  <si>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</si>
  <si>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</si>
  <si>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</si>
  <si>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</si>
  <si>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</si>
  <si>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</si>
  <si>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</si>
  <si>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</si>
  <si>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</si>
  <si>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</si>
  <si>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</si>
  <si>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</si>
  <si>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</si>
  <si>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</si>
  <si>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</si>
  <si>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</si>
  <si>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</si>
  <si>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</si>
  <si>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</si>
  <si>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</si>
  <si>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</si>
  <si>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</si>
  <si>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</si>
  <si>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</si>
  <si>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</si>
  <si>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</si>
  <si>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</si>
  <si>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</si>
  <si>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</si>
  <si>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</si>
  <si>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</si>
  <si>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</si>
  <si>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</si>
  <si>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</si>
  <si>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</si>
  <si>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</si>
  <si>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</si>
  <si>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</si>
  <si>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</si>
  <si>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</si>
  <si>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</si>
  <si>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</si>
  <si>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</si>
  <si>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</si>
  <si>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</si>
  <si>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</si>
  <si>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</si>
  <si>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</si>
  <si>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</si>
  <si>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</si>
  <si>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</si>
  <si>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</si>
  <si>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</si>
  <si>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</si>
  <si>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</si>
  <si>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</si>
  <si>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</si>
  <si>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</si>
  <si>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</si>
  <si>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</si>
  <si>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</si>
  <si>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</si>
  <si>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</si>
  <si>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</si>
  <si>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</si>
  <si>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</si>
  <si>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</si>
  <si>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</si>
  <si>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</si>
  <si>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</si>
  <si>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</si>
  <si>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</si>
  <si>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</si>
  <si>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</si>
  <si>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</si>
  <si>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</si>
  <si>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</si>
  <si>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</si>
  <si>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</si>
  <si>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</si>
  <si>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</si>
  <si>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</si>
  <si>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</si>
  <si>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</si>
  <si>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</si>
  <si>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</si>
  <si>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</si>
  <si>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</si>
  <si>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</si>
  <si>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</si>
  <si>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</si>
  <si>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</si>
  <si>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</si>
  <si>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</si>
  <si>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</si>
  <si>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</si>
  <si>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</si>
  <si>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</si>
  <si>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</si>
  <si>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</si>
  <si>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</si>
  <si>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</si>
  <si>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</si>
  <si>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</si>
  <si>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</si>
  <si>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</si>
  <si>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</si>
  <si>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</si>
  <si>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</si>
  <si>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</si>
  <si>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</si>
  <si>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</si>
  <si>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</si>
  <si>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</si>
  <si>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</si>
  <si>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</si>
  <si>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</si>
  <si>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</si>
  <si>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</si>
  <si>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</si>
  <si>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</si>
  <si>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</si>
  <si>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</si>
  <si>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</si>
  <si>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</si>
  <si>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</si>
  <si>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</si>
  <si>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</si>
  <si>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</si>
  <si>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</si>
  <si>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</si>
  <si>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</si>
  <si>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</si>
  <si>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</si>
  <si>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</si>
  <si>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</si>
  <si>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</si>
  <si>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</si>
  <si>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</si>
  <si>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</si>
  <si>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</si>
  <si>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</si>
  <si>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</si>
  <si>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</si>
  <si>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</si>
  <si>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</si>
  <si>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</si>
  <si>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</si>
  <si>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</si>
  <si>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</si>
  <si>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</si>
  <si>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</si>
  <si>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</si>
  <si>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</si>
  <si>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</si>
  <si>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</si>
  <si>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</si>
  <si>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</si>
  <si>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</si>
  <si>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</si>
  <si>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</si>
  <si>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</si>
  <si>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</si>
  <si>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</si>
  <si>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</si>
  <si>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</si>
  <si>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</si>
  <si>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</si>
  <si>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</si>
  <si>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</si>
  <si>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</si>
  <si>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</si>
  <si>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</si>
  <si>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</si>
  <si>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</si>
  <si>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</si>
  <si>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</si>
  <si>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</si>
  <si>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</si>
  <si>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</si>
  <si>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</si>
  <si>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</si>
  <si>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</si>
  <si>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</si>
  <si>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</si>
  <si>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</si>
  <si>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</si>
  <si>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</si>
  <si>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</si>
  <si>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</si>
  <si>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</si>
  <si>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</si>
  <si>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</si>
  <si>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</si>
  <si>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</si>
  <si>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</si>
  <si>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</si>
  <si>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</si>
  <si>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</si>
  <si>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</si>
  <si>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</si>
  <si>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</si>
  <si>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</si>
  <si>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</si>
  <si>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</si>
  <si>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</si>
  <si>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</si>
  <si>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</si>
  <si>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</si>
  <si>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</si>
  <si>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</si>
  <si>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</si>
  <si>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</si>
  <si>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</si>
  <si>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</si>
  <si>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</si>
  <si>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</si>
  <si>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</si>
  <si>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</si>
  <si>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</si>
  <si>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</si>
  <si>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</si>
  <si>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</si>
  <si>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</si>
  <si>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</si>
  <si>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</si>
  <si>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</si>
  <si>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</si>
  <si>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</si>
  <si>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</si>
  <si>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</si>
  <si>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</si>
  <si>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</si>
  <si>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</si>
  <si>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</si>
  <si>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</si>
  <si>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</si>
  <si>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</si>
  <si>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</si>
  <si>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</si>
  <si>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</si>
  <si>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</si>
  <si>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</si>
  <si>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</si>
  <si>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</si>
  <si>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</si>
  <si>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</si>
  <si>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</si>
  <si>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</si>
  <si>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</si>
  <si>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</si>
  <si>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</si>
  <si>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</si>
  <si>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</si>
  <si>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</si>
  <si>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</si>
  <si>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</si>
  <si>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</si>
  <si>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</si>
  <si>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</si>
  <si>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</si>
  <si>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</si>
  <si>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</si>
  <si>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</si>
  <si>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</si>
  <si>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</si>
  <si>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</si>
  <si>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</si>
  <si>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</si>
  <si>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</si>
  <si>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</si>
  <si>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</si>
  <si>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</si>
  <si>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</si>
  <si>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</si>
  <si>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</si>
  <si>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</si>
  <si>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</si>
  <si>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</si>
  <si>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</si>
  <si>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</si>
  <si>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</si>
  <si>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</si>
  <si>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</si>
  <si>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</si>
  <si>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</si>
  <si>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</si>
  <si>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</si>
  <si>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</si>
  <si>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</si>
  <si>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</si>
  <si>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</si>
  <si>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</si>
  <si>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</si>
  <si>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</si>
  <si>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</si>
  <si>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</si>
  <si>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</si>
  <si>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</si>
  <si>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</si>
  <si>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</si>
  <si>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</si>
  <si>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</si>
  <si>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</si>
  <si>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</si>
  <si>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</si>
  <si>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</si>
  <si>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</si>
  <si>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</si>
  <si>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</si>
  <si>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</si>
  <si>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</si>
  <si>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</si>
  <si>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</si>
  <si>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</si>
  <si>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</si>
  <si>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</si>
  <si>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</si>
  <si>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</si>
  <si>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</si>
  <si>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</si>
  <si>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</si>
  <si>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</si>
  <si>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</si>
  <si>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</si>
  <si>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</si>
  <si>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</si>
  <si>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</si>
  <si>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</si>
  <si>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</si>
  <si>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</si>
  <si>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</si>
  <si>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</si>
  <si>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</si>
  <si>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</si>
  <si>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</si>
  <si>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</si>
  <si>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</si>
  <si>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</si>
  <si>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</si>
  <si>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</si>
  <si>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</si>
  <si>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</si>
  <si>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</si>
  <si>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</si>
  <si>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</si>
  <si>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</si>
  <si>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</si>
  <si>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</si>
  <si>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</si>
  <si>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</si>
  <si>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</si>
  <si>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</si>
  <si>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</si>
  <si>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</si>
  <si>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</si>
  <si>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</si>
  <si>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</si>
  <si>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</si>
  <si>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</si>
  <si>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</si>
  <si>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</si>
  <si>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</si>
  <si>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</si>
  <si>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</si>
  <si>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</si>
  <si>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</si>
  <si>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</si>
  <si>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</si>
  <si>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</si>
  <si>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</si>
  <si>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</si>
  <si>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</si>
  <si>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</si>
  <si>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</si>
  <si>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</si>
  <si>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</si>
  <si>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</si>
  <si>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</si>
  <si>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</si>
  <si>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</si>
  <si>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</si>
  <si>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</si>
  <si>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</si>
  <si>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</si>
  <si>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</si>
  <si>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</si>
  <si>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</si>
  <si>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</si>
  <si>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</si>
  <si>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</si>
  <si>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</si>
  <si>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</si>
  <si>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</si>
  <si>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</si>
  <si>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</si>
  <si>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</si>
  <si>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</si>
  <si>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</si>
  <si>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</si>
  <si>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</si>
  <si>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</si>
  <si>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</si>
  <si>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</si>
  <si>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</si>
  <si>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</si>
  <si>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</si>
  <si>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</si>
  <si>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</si>
  <si>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</si>
  <si>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</si>
  <si>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</si>
  <si>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</si>
  <si>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</si>
  <si>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</si>
  <si>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</si>
  <si>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</si>
  <si>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</si>
  <si>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</si>
  <si>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</si>
  <si>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</si>
  <si>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</si>
  <si>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</si>
  <si>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</si>
  <si>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</si>
  <si>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</si>
  <si>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</si>
  <si>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</si>
  <si>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</si>
  <si>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</si>
  <si>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</si>
  <si>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</si>
  <si>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</si>
  <si>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</si>
  <si>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</si>
  <si>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</si>
  <si>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</si>
  <si>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</si>
  <si>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</si>
  <si>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</si>
  <si>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</si>
  <si>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</si>
  <si>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</si>
  <si>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</si>
  <si>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</si>
  <si>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</si>
  <si>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</si>
  <si>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</si>
  <si>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</si>
  <si>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</si>
  <si>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</si>
  <si>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</si>
  <si>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</si>
  <si>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</si>
  <si>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</si>
  <si>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</si>
  <si>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</si>
  <si>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</si>
  <si>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</si>
  <si>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</si>
  <si>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</si>
  <si>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</si>
  <si>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</si>
  <si>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</si>
  <si>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</si>
  <si>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</si>
  <si>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</si>
  <si>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</si>
  <si>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</si>
  <si>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</si>
  <si>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</si>
  <si>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</si>
  <si>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</si>
  <si>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</si>
  <si>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</si>
  <si>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</si>
  <si>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</si>
  <si>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</si>
  <si>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</si>
  <si>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</si>
  <si>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</si>
  <si>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</si>
  <si>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</si>
  <si>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</si>
  <si>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</si>
  <si>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</si>
  <si>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</si>
  <si>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</si>
  <si>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</si>
  <si>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</si>
  <si>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</si>
  <si>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</si>
  <si>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</si>
  <si>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</si>
  <si>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</si>
  <si>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</si>
  <si>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</si>
  <si>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</si>
  <si>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</si>
  <si>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</si>
  <si>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</si>
  <si>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</si>
  <si>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</si>
  <si>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</si>
  <si>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</si>
  <si>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</si>
  <si>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</si>
  <si>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</si>
  <si>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</si>
  <si>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</si>
  <si>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</si>
  <si>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</si>
  <si>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</si>
  <si>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</si>
  <si>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</si>
  <si>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</si>
  <si>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</si>
  <si>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</si>
  <si>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</si>
  <si>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</si>
  <si>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</si>
  <si>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</si>
  <si>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</si>
  <si>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</si>
  <si>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</si>
  <si>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</si>
  <si>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</si>
  <si>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</si>
  <si>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</si>
  <si>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</si>
  <si>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</si>
  <si>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</si>
  <si>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</si>
  <si>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</si>
  <si>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</si>
  <si>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</si>
  <si>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</si>
  <si>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</si>
  <si>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</si>
  <si>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</si>
  <si>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</si>
  <si>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</si>
  <si>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</si>
  <si>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</si>
  <si>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</si>
  <si>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</si>
  <si>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</si>
  <si>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</si>
  <si>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</si>
  <si>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</si>
  <si>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</si>
  <si>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</si>
  <si>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</si>
  <si>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</si>
  <si>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</si>
  <si>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</si>
  <si>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</si>
  <si>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</si>
  <si>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</si>
  <si>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</si>
  <si>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</si>
  <si>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</si>
  <si>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</si>
  <si>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</si>
  <si>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</si>
  <si>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</si>
  <si>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</si>
  <si>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</si>
  <si>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</si>
  <si>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</si>
  <si>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</si>
  <si>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</si>
  <si>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</si>
  <si>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</si>
  <si>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</si>
  <si>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</si>
  <si>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</si>
  <si>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</si>
  <si>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</si>
  <si>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</si>
  <si>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</si>
  <si>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</si>
  <si>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</si>
  <si>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</si>
  <si>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</si>
  <si>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</si>
  <si>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</si>
  <si>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</si>
  <si>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</si>
  <si>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</si>
  <si>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</si>
  <si>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</si>
  <si>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</si>
  <si>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</si>
  <si>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</si>
  <si>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</si>
  <si>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</si>
  <si>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</si>
  <si>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</si>
  <si>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</si>
  <si>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</si>
  <si>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</si>
  <si>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</si>
  <si>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</si>
  <si>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</si>
  <si>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</si>
  <si>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</si>
  <si>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</si>
  <si>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</si>
  <si>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</si>
  <si>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</si>
  <si>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</si>
  <si>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</si>
  <si>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</si>
  <si>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</si>
  <si>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</si>
  <si>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</si>
  <si>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</si>
  <si>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</si>
  <si>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</si>
  <si>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</si>
  <si>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</si>
  <si>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</si>
  <si>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</si>
  <si>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</si>
  <si>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</si>
  <si>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</si>
  <si>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</si>
  <si>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</si>
  <si>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</si>
  <si>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</si>
  <si>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</si>
  <si>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</si>
  <si>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</si>
  <si>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</si>
  <si>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</si>
  <si>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</si>
  <si>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</si>
  <si>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</si>
  <si>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</si>
  <si>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</si>
  <si>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</si>
  <si>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</si>
  <si>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</si>
  <si>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</si>
  <si>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</si>
  <si>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</si>
  <si>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</si>
  <si>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</si>
  <si>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</si>
  <si>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</si>
  <si>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</si>
  <si>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</si>
  <si>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</si>
  <si>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</si>
  <si>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</si>
  <si>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</si>
  <si>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</si>
  <si>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</si>
  <si>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</si>
  <si>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</si>
  <si>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</si>
  <si>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</si>
  <si>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</si>
  <si>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</si>
  <si>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</si>
  <si>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</si>
  <si>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</si>
  <si>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</si>
  <si>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</si>
  <si>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</si>
  <si>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</si>
  <si>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</si>
  <si>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</si>
  <si>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</si>
  <si>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</si>
  <si>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</si>
  <si>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</si>
  <si>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</si>
  <si>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</si>
  <si>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</si>
  <si>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</si>
  <si>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</si>
  <si>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</si>
  <si>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</si>
  <si>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</si>
  <si>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</si>
  <si>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</si>
  <si>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</si>
  <si>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</si>
  <si>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</si>
  <si>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</si>
  <si>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</si>
  <si>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</si>
  <si>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</si>
  <si>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</si>
  <si>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</si>
  <si>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</si>
  <si>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</si>
  <si>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</si>
  <si>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</si>
  <si>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</si>
  <si>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</si>
  <si>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</si>
  <si>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</si>
  <si>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</si>
  <si>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</si>
  <si>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</si>
  <si>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</si>
  <si>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</si>
  <si>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</si>
  <si>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</si>
  <si>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</si>
  <si>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</si>
  <si>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</si>
  <si>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</si>
  <si>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</si>
  <si>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</si>
  <si>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</si>
  <si>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</si>
  <si>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</si>
  <si>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</si>
  <si>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</si>
  <si>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</si>
  <si>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</si>
  <si>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</si>
  <si>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</si>
  <si>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</si>
  <si>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</si>
  <si>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</si>
  <si>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</si>
  <si>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</si>
  <si>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</si>
  <si>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</si>
  <si>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</si>
  <si>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</si>
  <si>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</si>
  <si>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</si>
  <si>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</si>
  <si>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</si>
  <si>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</si>
  <si>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</si>
  <si>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</si>
  <si>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</si>
  <si>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</si>
  <si>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</si>
  <si>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</si>
  <si>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</si>
  <si>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</si>
  <si>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</si>
  <si>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</si>
  <si>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</si>
  <si>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</si>
  <si>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</si>
  <si>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</si>
  <si>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</si>
  <si>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</si>
  <si>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</si>
  <si>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</si>
  <si>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</si>
  <si>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</si>
  <si>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</si>
  <si>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</si>
  <si>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</si>
  <si>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</si>
  <si>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</si>
  <si>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</si>
  <si>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</si>
  <si>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</si>
  <si>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</si>
  <si>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</si>
  <si>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</si>
  <si>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</si>
  <si>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</si>
  <si>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</si>
  <si>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</si>
  <si>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</si>
  <si>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</si>
  <si>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</si>
  <si>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</si>
  <si>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</si>
  <si>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</si>
  <si>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</si>
  <si>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</si>
  <si>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</si>
  <si>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</si>
  <si>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</si>
  <si>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</si>
  <si>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</si>
  <si>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</si>
  <si>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</si>
  <si>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</si>
  <si>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</si>
  <si>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</si>
  <si>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</si>
  <si>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</si>
  <si>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</si>
  <si>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</si>
  <si>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</si>
  <si>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</si>
  <si>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</si>
  <si>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</si>
  <si>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</si>
  <si>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</si>
  <si>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</si>
  <si>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</si>
  <si>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</si>
  <si>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</si>
  <si>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</si>
  <si>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</si>
  <si>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</si>
  <si>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</si>
  <si>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</si>
  <si>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</si>
  <si>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</si>
  <si>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</si>
  <si>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</si>
  <si>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</si>
  <si>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</si>
  <si>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</si>
  <si>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</si>
  <si>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</si>
  <si>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</si>
  <si>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</si>
  <si>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</si>
  <si>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</si>
  <si>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</si>
  <si>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</si>
  <si>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</si>
  <si>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</si>
  <si>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</si>
  <si>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</si>
  <si>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</si>
  <si>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</si>
  <si>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</si>
  <si>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</si>
  <si>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</si>
  <si>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</si>
  <si>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</si>
  <si>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</si>
  <si>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</si>
  <si>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</si>
  <si>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</si>
  <si>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</si>
  <si>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</si>
  <si>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</si>
  <si>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</si>
  <si>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</si>
  <si>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</si>
  <si>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</si>
  <si>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</si>
  <si>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</si>
  <si>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</si>
  <si>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</si>
  <si>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</si>
  <si>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</si>
  <si>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</si>
  <si>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</si>
  <si>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</si>
  <si>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</si>
  <si>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</si>
  <si>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</si>
  <si>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</si>
  <si>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</si>
  <si>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</si>
  <si>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</si>
  <si>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</si>
  <si>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</si>
  <si>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</si>
  <si>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</si>
  <si>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</si>
  <si>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</si>
  <si>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</si>
  <si>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</si>
  <si>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</si>
  <si>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</si>
  <si>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</si>
  <si>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</si>
  <si>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</si>
  <si>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</si>
  <si>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</si>
  <si>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</si>
  <si>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</si>
  <si>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</si>
  <si>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</si>
  <si>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</si>
  <si>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</si>
  <si>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</si>
  <si>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</si>
  <si>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</si>
  <si>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</si>
  <si>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</si>
  <si>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</si>
  <si>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</si>
  <si>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</si>
  <si>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</si>
  <si>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</si>
  <si>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</si>
  <si>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</si>
  <si>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</si>
  <si>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</si>
  <si>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</si>
  <si>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</si>
  <si>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</si>
  <si>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</si>
  <si>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</si>
  <si>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</si>
  <si>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</si>
  <si>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</si>
  <si>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</si>
  <si>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</si>
  <si>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</si>
  <si>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</si>
  <si>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</si>
  <si>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</si>
  <si>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</si>
  <si>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</si>
  <si>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</si>
  <si>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</si>
  <si>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</si>
  <si>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</si>
  <si>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</si>
  <si>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</si>
  <si>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</si>
  <si>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</si>
  <si>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</si>
  <si>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</si>
  <si>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</si>
  <si>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</si>
  <si>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</si>
  <si>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</si>
  <si>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</si>
  <si>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</si>
  <si>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</si>
  <si>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</si>
  <si>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</si>
  <si>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</si>
  <si>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</si>
  <si>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</si>
  <si>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</si>
  <si>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</si>
  <si>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</si>
  <si>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</si>
  <si>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</si>
  <si>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</si>
  <si>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</si>
  <si>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</si>
  <si>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</si>
  <si>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</si>
  <si>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</si>
  <si>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</si>
  <si>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</si>
  <si>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</si>
  <si>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</si>
  <si>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</si>
  <si>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</si>
  <si>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</si>
  <si>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</si>
  <si>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</si>
  <si>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</si>
  <si>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</si>
  <si>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</si>
  <si>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</si>
  <si>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</si>
  <si>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</si>
  <si>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</si>
  <si>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</si>
  <si>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</si>
  <si>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</si>
  <si>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</si>
  <si>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</si>
  <si>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</si>
  <si>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</si>
  <si>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</si>
  <si>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</si>
  <si>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</si>
  <si>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</si>
  <si>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</si>
  <si>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</si>
  <si>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</si>
  <si>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</si>
  <si>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</si>
  <si>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</si>
  <si>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</si>
  <si>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</si>
  <si>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</si>
  <si>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</si>
  <si>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</si>
  <si>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</si>
  <si>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</si>
  <si>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</si>
  <si>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</si>
  <si>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</si>
  <si>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</si>
  <si>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</si>
  <si>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</si>
  <si>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</si>
  <si>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</si>
  <si>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</si>
  <si>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</si>
  <si>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</si>
  <si>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</si>
  <si>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</si>
  <si>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</si>
  <si>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</si>
  <si>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</si>
  <si>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</si>
  <si>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</si>
  <si>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</si>
  <si>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</si>
  <si>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</si>
  <si>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</si>
  <si>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</si>
  <si>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</si>
  <si>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</si>
  <si>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</si>
  <si>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</si>
  <si>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</si>
  <si>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</si>
  <si>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</si>
  <si>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</si>
  <si>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</si>
  <si>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</si>
  <si>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</si>
  <si>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</si>
  <si>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</si>
  <si>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</si>
  <si>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</si>
  <si>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</si>
  <si>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</si>
  <si>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</si>
  <si>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</si>
  <si>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</si>
  <si>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</si>
  <si>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</si>
  <si>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</si>
  <si>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</si>
  <si>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</si>
  <si>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</si>
  <si>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</si>
  <si>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</si>
  <si>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</si>
  <si>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</si>
  <si>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</si>
  <si>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</si>
  <si>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</si>
  <si>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</si>
  <si>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</si>
  <si>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</si>
  <si>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</si>
  <si>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</si>
  <si>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</si>
  <si>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</si>
  <si>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</si>
  <si>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</si>
  <si>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</si>
  <si>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</si>
  <si>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</si>
  <si>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</si>
  <si>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</si>
  <si>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</si>
  <si>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</si>
  <si>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</si>
  <si>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</si>
  <si>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</si>
  <si>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</si>
  <si>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</si>
  <si>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</si>
  <si>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</si>
  <si>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</si>
  <si>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</si>
  <si>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</si>
  <si>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</si>
  <si>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</si>
  <si>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</si>
  <si>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</si>
  <si>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</si>
  <si>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</si>
  <si>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</si>
  <si>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</si>
  <si>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</si>
  <si>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</si>
  <si>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</si>
  <si>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</si>
  <si>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</si>
  <si>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</si>
  <si>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</si>
  <si>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</si>
  <si>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</si>
  <si>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</si>
  <si>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</si>
  <si>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</si>
  <si>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</si>
  <si>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</si>
  <si>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</si>
  <si>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</si>
  <si>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</si>
  <si>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</si>
  <si>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</si>
  <si>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</si>
  <si>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</si>
  <si>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</si>
  <si>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</si>
  <si>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</si>
  <si>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</si>
  <si>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</si>
  <si>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</si>
  <si>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</si>
  <si>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</si>
  <si>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</si>
  <si>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</si>
  <si>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</si>
  <si>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</si>
  <si>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</si>
  <si>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</si>
  <si>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</si>
  <si>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</si>
  <si>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</si>
  <si>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</si>
  <si>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</si>
  <si>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</si>
  <si>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</si>
  <si>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</si>
  <si>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</si>
  <si>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</si>
  <si>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</si>
  <si>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</si>
  <si>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</si>
  <si>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</si>
  <si>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</si>
  <si>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</si>
  <si>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</si>
  <si>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</si>
  <si>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</si>
  <si>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</si>
  <si>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</si>
  <si>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</si>
  <si>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</si>
  <si>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</si>
  <si>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</si>
  <si>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</si>
  <si>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</si>
  <si>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</si>
  <si>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</si>
  <si>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</si>
  <si>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</si>
  <si>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</si>
  <si>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</si>
  <si>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</si>
  <si>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</si>
  <si>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</si>
  <si>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</si>
  <si>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</si>
  <si>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</si>
  <si>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</si>
  <si>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</si>
  <si>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</si>
  <si>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</si>
  <si>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</si>
  <si>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</si>
  <si>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</si>
  <si>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</si>
  <si>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</si>
  <si>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</si>
  <si>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</si>
  <si>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</si>
  <si>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</si>
  <si>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</si>
  <si>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</si>
  <si>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</si>
  <si>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</si>
  <si>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</si>
  <si>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</si>
  <si>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</si>
  <si>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</si>
  <si>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</si>
  <si>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</si>
  <si>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</si>
  <si>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</si>
  <si>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</si>
  <si>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</si>
  <si>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</si>
  <si>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</si>
  <si>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</si>
  <si>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</si>
  <si>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</si>
  <si>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</si>
  <si>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</si>
  <si>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</si>
  <si>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</si>
  <si>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</si>
  <si>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</si>
  <si>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</si>
  <si>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</si>
  <si>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</si>
  <si>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</si>
  <si>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</si>
  <si>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</si>
  <si>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</si>
  <si>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</si>
  <si>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</si>
  <si>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</si>
  <si>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</si>
  <si>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</si>
  <si>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</si>
  <si>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</si>
  <si>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</si>
  <si>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</si>
  <si>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</si>
  <si>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</si>
  <si>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</si>
  <si>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</si>
  <si>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</si>
  <si>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</si>
  <si>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</si>
  <si>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</si>
  <si>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</si>
  <si>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</si>
  <si>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</si>
  <si>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</si>
  <si>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</si>
  <si>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</si>
  <si>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</si>
  <si>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</si>
  <si>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</si>
  <si>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</si>
  <si>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</si>
  <si>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</si>
  <si>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</si>
  <si>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</si>
  <si>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</si>
  <si>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</si>
  <si>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</si>
  <si>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</si>
  <si>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</si>
  <si>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</si>
  <si>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</si>
  <si>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</si>
  <si>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</si>
  <si>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</si>
  <si>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</si>
  <si>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</si>
  <si>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</si>
  <si>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</si>
  <si>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</si>
  <si>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</si>
  <si>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</si>
  <si>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</si>
  <si>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</si>
  <si>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</si>
  <si>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</si>
  <si>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</si>
  <si>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</si>
  <si>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</si>
  <si>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</si>
  <si>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</si>
  <si>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</si>
  <si>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</si>
  <si>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</si>
  <si>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</si>
  <si>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</si>
  <si>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</si>
  <si>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</si>
  <si>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</si>
  <si>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</si>
  <si>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</si>
  <si>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</si>
  <si>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</si>
  <si>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</si>
  <si>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</si>
  <si>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</si>
  <si>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</si>
  <si>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</si>
  <si>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</si>
  <si>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</si>
  <si>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</si>
  <si>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</si>
  <si>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</si>
  <si>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</si>
  <si>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</si>
  <si>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</si>
  <si>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</si>
  <si>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</si>
  <si>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</si>
  <si>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</si>
  <si>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</si>
  <si>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</si>
  <si>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</si>
  <si>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</si>
  <si>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</si>
  <si>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</si>
  <si>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</si>
  <si>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</si>
  <si>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</si>
  <si>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</si>
  <si>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</si>
  <si>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</si>
  <si>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</si>
  <si>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</si>
  <si>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</si>
  <si>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</si>
  <si>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</si>
  <si>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</si>
  <si>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</si>
  <si>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</si>
  <si>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</si>
  <si>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</si>
  <si>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</si>
  <si>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</si>
  <si>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</si>
  <si>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</si>
  <si>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</si>
  <si>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</si>
  <si>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</si>
  <si>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</si>
  <si>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</si>
  <si>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</si>
  <si>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</si>
  <si>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</si>
  <si>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</si>
  <si>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</si>
  <si>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</si>
  <si>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</si>
  <si>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</si>
  <si>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</si>
  <si>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</si>
  <si>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</si>
  <si>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</si>
  <si>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</si>
  <si>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</si>
  <si>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</si>
  <si>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</si>
  <si>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</si>
  <si>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</si>
  <si>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</si>
  <si>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</si>
  <si>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</si>
  <si>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</si>
  <si>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</si>
  <si>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</si>
  <si>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</si>
  <si>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</si>
  <si>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</si>
  <si>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</si>
  <si>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</si>
  <si>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</si>
  <si>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</si>
  <si>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</si>
  <si>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</si>
  <si>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</si>
  <si>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</si>
  <si>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</si>
  <si>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</si>
  <si>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</si>
  <si>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</si>
  <si>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</si>
  <si>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</si>
  <si>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</si>
  <si>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</si>
  <si>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</si>
  <si>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</si>
  <si>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</si>
  <si>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</si>
  <si>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</si>
  <si>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</si>
  <si>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</si>
  <si>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</si>
  <si>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</si>
  <si>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</si>
  <si>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</si>
  <si>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</si>
  <si>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</si>
  <si>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</si>
  <si>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</si>
  <si>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</si>
  <si>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</si>
  <si>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</si>
  <si>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</si>
  <si>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</si>
  <si>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</si>
  <si>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</si>
  <si>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</si>
  <si>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</si>
  <si>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</si>
  <si>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</si>
  <si>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</si>
  <si>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</si>
  <si>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</si>
  <si>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</si>
  <si>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</si>
  <si>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</si>
  <si>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</si>
  <si>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</si>
  <si>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</si>
  <si>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</si>
  <si>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</si>
  <si>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</si>
  <si>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</si>
  <si>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</si>
  <si>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</si>
  <si>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</si>
  <si>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</si>
  <si>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</si>
  <si>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</si>
  <si>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</si>
  <si>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</si>
  <si>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</si>
  <si>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</si>
  <si>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</si>
  <si>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</si>
  <si>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</si>
  <si>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</si>
  <si>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</si>
  <si>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</si>
  <si>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</si>
  <si>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</si>
  <si>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</si>
  <si>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</si>
  <si>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</si>
  <si>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</si>
  <si>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</si>
  <si>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</si>
  <si>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</si>
  <si>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</si>
  <si>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</si>
  <si>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</si>
  <si>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</si>
  <si>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</si>
  <si>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</si>
  <si>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</si>
  <si>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</si>
  <si>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</si>
  <si>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</si>
  <si>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</si>
  <si>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</si>
  <si>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</si>
  <si>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</si>
  <si>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</si>
  <si>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</si>
  <si>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</si>
  <si>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</si>
  <si>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</si>
  <si>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</si>
  <si>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</si>
  <si>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</si>
  <si>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</si>
  <si>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</si>
  <si>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</si>
  <si>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</si>
  <si>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</si>
  <si>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</si>
  <si>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</si>
  <si>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</si>
  <si>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</si>
  <si>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</si>
  <si>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</si>
  <si>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</si>
  <si>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</si>
  <si>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</si>
  <si>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</si>
  <si>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</si>
  <si>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</si>
  <si>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</si>
  <si>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</si>
  <si>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</si>
  <si>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</si>
  <si>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</si>
  <si>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</si>
  <si>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</si>
  <si>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</si>
  <si>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</si>
  <si>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</si>
  <si>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</si>
  <si>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</si>
  <si>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</si>
  <si>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</si>
  <si>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</si>
  <si>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</si>
  <si>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</si>
  <si>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</si>
  <si>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</si>
  <si>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</si>
  <si>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</si>
  <si>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</si>
  <si>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</si>
  <si>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</si>
  <si>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</si>
  <si>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</si>
  <si>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</si>
  <si>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</si>
  <si>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</si>
  <si>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</si>
  <si>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</si>
  <si>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</si>
  <si>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</si>
  <si>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</si>
  <si>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</si>
  <si>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</si>
  <si>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</si>
  <si>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</si>
  <si>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</si>
  <si>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</si>
  <si>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</si>
  <si>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</si>
  <si>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</si>
  <si>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</si>
  <si>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</si>
  <si>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</si>
  <si>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</si>
  <si>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</si>
  <si>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</si>
  <si>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</si>
  <si>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</si>
  <si>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</si>
  <si>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</si>
  <si>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</si>
  <si>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</si>
  <si>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</si>
  <si>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</si>
  <si>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</si>
  <si>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</si>
  <si>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</si>
  <si>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</si>
  <si>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</si>
  <si>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</si>
  <si>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</si>
  <si>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</si>
  <si>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</si>
  <si>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</si>
  <si>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</si>
  <si>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</si>
  <si>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</si>
  <si>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</si>
  <si>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</si>
  <si>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</si>
  <si>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</si>
  <si>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</si>
  <si>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</si>
  <si>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</si>
  <si>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</si>
  <si>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</si>
  <si>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</si>
  <si>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</si>
  <si>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</si>
  <si>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</si>
  <si>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</si>
  <si>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</si>
  <si>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</si>
  <si>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</si>
  <si>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</si>
  <si>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</si>
  <si>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</si>
  <si>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</si>
  <si>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</si>
  <si>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</si>
  <si>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</si>
  <si>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</si>
  <si>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</si>
  <si>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</si>
  <si>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</si>
  <si>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</si>
  <si>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</si>
  <si>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</si>
  <si>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</si>
  <si>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</si>
  <si>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</si>
  <si>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</si>
  <si>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</si>
  <si>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</si>
  <si>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</si>
  <si>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</si>
  <si>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</si>
  <si>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</si>
  <si>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</si>
  <si>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</si>
  <si>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</si>
  <si>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</si>
  <si>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</si>
  <si>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</si>
  <si>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</si>
  <si>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</si>
  <si>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</si>
  <si>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</si>
  <si>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</si>
  <si>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</si>
  <si>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</si>
  <si>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</si>
  <si>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</si>
  <si>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</si>
  <si>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</si>
  <si>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</si>
  <si>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</si>
  <si>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</si>
  <si>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</si>
  <si>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</si>
  <si>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</si>
  <si>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</si>
  <si>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</si>
  <si>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</si>
  <si>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</si>
  <si>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</si>
  <si>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</si>
  <si>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</si>
  <si>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</si>
  <si>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</si>
  <si>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</si>
  <si>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</si>
  <si>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</si>
  <si>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</si>
  <si>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</si>
  <si>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</si>
  <si>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</si>
  <si>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</si>
  <si>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</si>
  <si>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</si>
  <si>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</si>
  <si>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</si>
  <si>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</si>
  <si>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</si>
  <si>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</si>
  <si>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</si>
  <si>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</si>
  <si>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</si>
  <si>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</si>
  <si>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</si>
  <si>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</si>
  <si>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</si>
  <si>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</si>
  <si>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</si>
  <si>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</si>
  <si>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</si>
  <si>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</si>
  <si>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</si>
  <si>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</si>
  <si>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</si>
  <si>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</si>
  <si>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</si>
  <si>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</si>
  <si>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</si>
  <si>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</si>
  <si>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</si>
  <si>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</si>
  <si>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</si>
  <si>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</si>
  <si>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</si>
  <si>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</si>
  <si>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</si>
  <si>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</si>
  <si>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</si>
  <si>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</si>
  <si>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</si>
  <si>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</si>
  <si>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</si>
  <si>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</si>
  <si>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</si>
  <si>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</si>
  <si>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</si>
  <si>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</si>
  <si>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</si>
  <si>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</si>
  <si>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</si>
  <si>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</si>
  <si>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</si>
  <si>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</si>
  <si>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</si>
  <si>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</si>
  <si>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</si>
  <si>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</si>
  <si>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</si>
  <si>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</si>
  <si>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</si>
  <si>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</si>
  <si>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</si>
  <si>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</si>
  <si>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</si>
  <si>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</si>
  <si>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</si>
  <si>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</si>
  <si>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</si>
  <si>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</si>
  <si>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</si>
  <si>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</si>
  <si>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</si>
  <si>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</si>
  <si>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</si>
  <si>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</si>
  <si>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</si>
  <si>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</si>
  <si>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</si>
  <si>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</si>
  <si>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</si>
  <si>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</si>
  <si>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</si>
  <si>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</si>
  <si>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</si>
  <si>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</si>
  <si>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</si>
  <si>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</si>
  <si>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</si>
  <si>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</si>
  <si>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</si>
  <si>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</si>
  <si>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</si>
  <si>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</si>
  <si>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</si>
  <si>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</si>
  <si>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</si>
  <si>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</si>
  <si>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</si>
  <si>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</si>
  <si>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</si>
  <si>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</si>
  <si>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</si>
  <si>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</si>
  <si>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</si>
  <si>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</si>
  <si>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</si>
  <si>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</si>
  <si>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</si>
  <si>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</si>
  <si>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</si>
  <si>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</si>
  <si>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</si>
  <si>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</si>
  <si>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</si>
  <si>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</si>
  <si>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</si>
  <si>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</si>
  <si>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</si>
  <si>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</si>
  <si>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</si>
  <si>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</si>
  <si>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</si>
  <si>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</si>
  <si>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</si>
  <si>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</si>
  <si>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</si>
  <si>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</si>
  <si>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</si>
  <si>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</si>
  <si>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</si>
  <si>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</si>
  <si>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</si>
  <si>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</si>
  <si>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</si>
  <si>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</si>
  <si>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</si>
  <si>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</si>
  <si>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</si>
  <si>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</si>
  <si>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</si>
  <si>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</si>
  <si>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</si>
  <si>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</si>
  <si>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</si>
  <si>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</si>
  <si>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</si>
  <si>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</si>
  <si>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</si>
  <si>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</si>
  <si>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</si>
  <si>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</si>
  <si>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</si>
  <si>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</si>
  <si>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</si>
  <si>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</si>
  <si>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</si>
  <si>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</si>
  <si>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</si>
  <si>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</si>
  <si>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</si>
  <si>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</si>
  <si>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</si>
  <si>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</si>
  <si>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</si>
  <si>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</si>
  <si>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</si>
  <si>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</si>
  <si>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</si>
  <si>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</si>
  <si>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</si>
  <si>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</si>
  <si>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</si>
  <si>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</si>
  <si>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</si>
  <si>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</si>
  <si>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</si>
  <si>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</si>
  <si>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</si>
  <si>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</si>
  <si>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</si>
  <si>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</si>
  <si>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</si>
  <si>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</si>
  <si>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</si>
  <si>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</si>
  <si>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</si>
  <si>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</si>
  <si>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</si>
  <si>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</si>
  <si>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</si>
  <si>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</si>
  <si>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</si>
  <si>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</si>
  <si>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</si>
  <si>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</si>
  <si>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</si>
  <si>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</si>
  <si>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</si>
  <si>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</si>
  <si>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</si>
  <si>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</si>
  <si>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</si>
  <si>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</si>
  <si>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</si>
  <si>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</si>
  <si>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</si>
  <si>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</si>
  <si>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</si>
  <si>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</si>
  <si>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</si>
  <si>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</si>
  <si>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</si>
  <si>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</si>
  <si>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</si>
  <si>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</si>
  <si>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</si>
  <si>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</si>
  <si>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</si>
  <si>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</si>
  <si>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</si>
  <si>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</si>
  <si>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</si>
  <si>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</si>
  <si>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</si>
  <si>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</si>
  <si>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</si>
  <si>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</si>
  <si>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</si>
  <si>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</si>
  <si>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</si>
  <si>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</si>
  <si>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</si>
  <si>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</si>
  <si>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</si>
  <si>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</si>
  <si>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</si>
  <si>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</si>
  <si>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</si>
  <si>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</si>
  <si>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</si>
  <si>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</si>
  <si>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</si>
  <si>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</si>
  <si>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</si>
  <si>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</si>
  <si>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</si>
  <si>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</si>
  <si>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</si>
  <si>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</si>
  <si>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</si>
  <si>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</si>
  <si>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</si>
  <si>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</si>
  <si>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</si>
  <si>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</si>
  <si>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</si>
  <si>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</si>
  <si>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</si>
  <si>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</si>
  <si>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</si>
  <si>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</si>
  <si>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</si>
  <si>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</si>
  <si>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</si>
  <si>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</si>
  <si>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</si>
  <si>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</si>
  <si>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</si>
  <si>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</si>
  <si>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</si>
  <si>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</si>
  <si>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</si>
  <si>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</si>
  <si>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</si>
  <si>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</si>
  <si>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</si>
  <si>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</si>
  <si>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</si>
  <si>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</si>
  <si>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</si>
  <si>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</si>
  <si>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</si>
  <si>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</si>
  <si>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</si>
  <si>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</si>
  <si>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</si>
  <si>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</si>
  <si>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</si>
  <si>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</si>
  <si>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</si>
  <si>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</si>
  <si>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</si>
  <si>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</si>
  <si>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</si>
  <si>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</si>
  <si>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</si>
  <si>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</si>
  <si>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</si>
  <si>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</si>
  <si>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</si>
  <si>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</si>
  <si>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</si>
  <si>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</si>
  <si>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</si>
  <si>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</si>
  <si>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</si>
  <si>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</si>
  <si>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</si>
  <si>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</si>
  <si>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</si>
  <si>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</si>
  <si>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</si>
  <si>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</si>
  <si>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</si>
  <si>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</si>
  <si>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</si>
  <si>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</si>
  <si>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</si>
  <si>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</si>
  <si>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</si>
  <si>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</si>
  <si>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</si>
  <si>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</si>
  <si>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</si>
  <si>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</si>
  <si>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</si>
  <si>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</si>
  <si>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</si>
  <si>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</si>
  <si>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</si>
  <si>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</si>
  <si>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</si>
  <si>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</si>
  <si>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</si>
  <si>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</si>
  <si>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</si>
  <si>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</si>
  <si>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</si>
  <si>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</si>
  <si>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</si>
  <si>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</si>
  <si>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</si>
  <si>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</si>
  <si>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</si>
  <si>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</si>
  <si>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</si>
  <si>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</si>
  <si>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</si>
  <si>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</si>
  <si>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</si>
  <si>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</si>
  <si>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</si>
  <si>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</si>
  <si>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</si>
  <si>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</si>
  <si>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</si>
  <si>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</si>
  <si>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</si>
  <si>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</si>
  <si>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</si>
  <si>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</si>
  <si>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</si>
  <si>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</si>
  <si>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</si>
  <si>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</si>
  <si>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</si>
  <si>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</si>
  <si>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</si>
  <si>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</si>
  <si>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</si>
  <si>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</si>
  <si>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</si>
  <si>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</si>
  <si>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</si>
  <si>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</si>
  <si>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</si>
  <si>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</si>
  <si>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</si>
  <si>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</si>
  <si>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</si>
  <si>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</si>
  <si>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</si>
  <si>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</si>
  <si>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</si>
  <si>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</si>
  <si>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</si>
  <si>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</si>
  <si>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</si>
  <si>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</si>
  <si>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</si>
  <si>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</si>
  <si>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</si>
  <si>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</si>
  <si>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</si>
  <si>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</si>
  <si>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</si>
  <si>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</si>
  <si>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</si>
  <si>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</si>
  <si>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</si>
  <si>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</si>
  <si>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</si>
  <si>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</si>
  <si>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</si>
  <si>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</si>
  <si>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</si>
  <si>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</si>
  <si>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</si>
  <si>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</si>
  <si>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</si>
  <si>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</si>
  <si>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</si>
  <si>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</si>
  <si>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</si>
  <si>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</si>
  <si>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</si>
  <si>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</si>
  <si>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</si>
  <si>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</si>
  <si>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</si>
  <si>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</si>
  <si>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</si>
  <si>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</si>
  <si>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</si>
  <si>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</si>
  <si>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</si>
  <si>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</si>
  <si>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</si>
  <si>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</si>
  <si>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</si>
  <si>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</si>
  <si>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</si>
  <si>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</si>
  <si>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</si>
  <si>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</si>
  <si>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</si>
  <si>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</si>
  <si>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</si>
  <si>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</si>
  <si>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</si>
  <si>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</si>
  <si>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</si>
  <si>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</si>
  <si>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</si>
  <si>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</si>
  <si>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</si>
  <si>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</si>
  <si>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</si>
  <si>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</si>
  <si>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</si>
  <si>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</si>
  <si>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</si>
  <si>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</si>
  <si>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</si>
  <si>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</si>
  <si>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</si>
  <si>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</si>
  <si>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</si>
  <si>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</si>
  <si>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</si>
  <si>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</si>
  <si>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</si>
  <si>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</si>
  <si>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</si>
  <si>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</si>
  <si>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</si>
  <si>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</si>
  <si>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</si>
  <si>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</si>
  <si>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</si>
  <si>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</si>
  <si>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</si>
  <si>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</si>
  <si>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</si>
  <si>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</si>
  <si>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</si>
  <si>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</si>
  <si>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</si>
  <si>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</si>
  <si>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</si>
  <si>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</si>
  <si>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</si>
  <si>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</si>
  <si>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</si>
  <si>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</si>
  <si>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</si>
  <si>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</si>
  <si>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</si>
  <si>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</si>
  <si>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</si>
  <si>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</si>
  <si>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</si>
  <si>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</si>
  <si>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</si>
  <si>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</si>
  <si>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</si>
  <si>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</si>
  <si>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</si>
  <si>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</si>
  <si>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</si>
  <si>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</si>
  <si>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</si>
  <si>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</si>
  <si>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</si>
  <si>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</si>
  <si>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</si>
  <si>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</si>
  <si>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</si>
  <si>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</si>
  <si>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</si>
  <si>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</si>
  <si>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</si>
  <si>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</si>
  <si>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</si>
  <si>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</si>
  <si>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</si>
  <si>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</si>
  <si>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</si>
  <si>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</si>
  <si>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</si>
  <si>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</si>
  <si>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</si>
  <si>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</si>
  <si>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</si>
  <si>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</si>
  <si>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</si>
  <si>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</si>
  <si>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</si>
  <si>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</si>
  <si>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</si>
  <si>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</si>
  <si>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</si>
  <si>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</si>
  <si>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</si>
  <si>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</si>
  <si>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</si>
  <si>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</si>
  <si>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</si>
  <si>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</si>
  <si>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</si>
  <si>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</si>
  <si>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</si>
  <si>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</si>
  <si>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</si>
  <si>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</si>
  <si>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</si>
  <si>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</si>
  <si>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</si>
  <si>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</si>
  <si>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</si>
  <si>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</si>
  <si>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</si>
  <si>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</si>
  <si>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</si>
  <si>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</si>
  <si>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</si>
  <si>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</si>
  <si>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</si>
  <si>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</si>
  <si>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</si>
  <si>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</si>
  <si>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</si>
  <si>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</si>
  <si>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</si>
  <si>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</si>
  <si>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</si>
  <si>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</si>
  <si>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</si>
  <si>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</si>
  <si>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</si>
  <si>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</si>
  <si>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</si>
  <si>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</si>
  <si>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</si>
  <si>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</si>
  <si>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</si>
  <si>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</si>
  <si>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</si>
  <si>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</si>
  <si>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</si>
  <si>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</si>
  <si>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</si>
  <si>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</si>
  <si>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</si>
  <si>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</si>
  <si>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</si>
  <si>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</si>
  <si>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</si>
  <si>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</si>
  <si>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</si>
  <si>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</si>
  <si>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</si>
  <si>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</si>
  <si>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</si>
  <si>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</si>
  <si>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</si>
  <si>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</si>
  <si>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</si>
  <si>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</si>
  <si>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</si>
  <si>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</si>
  <si>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</si>
  <si>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</si>
  <si>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</si>
  <si>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</si>
  <si>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</si>
  <si>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</si>
  <si>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</si>
  <si>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</si>
  <si>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</si>
  <si>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</si>
  <si>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</si>
  <si>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</si>
  <si>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</si>
  <si>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</si>
  <si>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</si>
  <si>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</si>
  <si>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</si>
  <si>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</t>
  </si>
  <si>
    <t>theater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</si>
  <si>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</si>
  <si>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</si>
  <si>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</si>
  <si>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</si>
  <si>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</si>
  <si>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</si>
  <si>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</si>
  <si>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</si>
  <si>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</si>
  <si>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</si>
  <si>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</si>
  <si>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</si>
  <si>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</si>
  <si>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</si>
  <si>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</si>
  <si>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</si>
  <si>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</si>
  <si>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</si>
  <si>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</si>
  <si>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</si>
  <si>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&gt;=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</si>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</sst>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4" fontId="0" fillId="0" borderId="0" xfId="0" quotePrefix="1" applyNumberForma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C-4697-945F-02D5E6E48D4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C-4697-945F-02D5E6E48D4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C-4697-945F-02D5E6E4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630704"/>
        <c:axId val="1100635696"/>
      </c:lineChart>
      <c:catAx>
        <c:axId val="11006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35696"/>
        <c:crosses val="autoZero"/>
        <c:auto val="1"/>
        <c:lblAlgn val="ctr"/>
        <c:lblOffset val="100"/>
        <c:noMultiLvlLbl val="0"/>
      </c:catAx>
      <c:valAx>
        <c:axId val="11006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9-4D7A-811C-CF7D1243ACD2}"/>
            </c:ext>
          </c:extLst>
        </c:ser>
        <c:ser>
          <c:idx val="1"/>
          <c:order val="1"/>
          <c:tx>
            <c:strRef>
              <c:f>'Outcomes Based on Goals'!$I$1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Goals'!$I$2:$I$13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9-4D7A-811C-CF7D1243ACD2}"/>
            </c:ext>
          </c:extLst>
        </c:ser>
        <c:ser>
          <c:idx val="2"/>
          <c:order val="2"/>
          <c:tx>
            <c:strRef>
              <c:f>'Outcomes Based on Goals'!$J$1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Goals'!$J$2:$J$13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9-4D7A-811C-CF7D1243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52432"/>
        <c:axId val="1350048272"/>
      </c:lineChart>
      <c:catAx>
        <c:axId val="13500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48272"/>
        <c:crosses val="autoZero"/>
        <c:auto val="1"/>
        <c:lblAlgn val="ctr"/>
        <c:lblOffset val="100"/>
        <c:noMultiLvlLbl val="0"/>
      </c:catAx>
      <c:valAx>
        <c:axId val="13500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6</xdr:row>
      <xdr:rowOff>66675</xdr:rowOff>
    </xdr:from>
    <xdr:to>
      <xdr:col>15</xdr:col>
      <xdr:colOff>76200</xdr:colOff>
      <xdr:row>23</xdr:row>
      <xdr:rowOff>80962</xdr:rowOff>
    </xdr:to>
    <xdr:graphicFrame macro="">
      <xdr:nvGraphicFramePr>
        <xdr:cNvPr id="3" name="Theater Outcomes Based on Launch Date">
          <a:extLst>
            <a:ext uri="{FF2B5EF4-FFF2-40B4-BE49-F238E27FC236}">
              <a16:creationId xmlns:a16="http://schemas.microsoft.com/office/drawing/2014/main" id="{938A2109-27D8-25BF-F99D-9AD103857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16</xdr:row>
      <xdr:rowOff>138110</xdr:rowOff>
    </xdr:from>
    <xdr:to>
      <xdr:col>14</xdr:col>
      <xdr:colOff>142875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459F5-3496-B716-05F6-A49F72D8D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ividad Medina" refreshedDate="44912.72726550926" createdVersion="8" refreshedVersion="8" minRefreshableVersion="3" recordCount="4114" xr:uid="{398F9597-B29B-4687-91FF-A723FD64AF65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06ADB-CA56-43A9-BCAA-5784DC0D0B7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3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heater Outcomes Based on Launch Dat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Vapor Trail">
  <a:themeElements>
    <a:clrScheme name="Custom 2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FF0000"/>
      </a:accent1>
      <a:accent2>
        <a:srgbClr val="0070C0"/>
      </a:accent2>
      <a:accent3>
        <a:srgbClr val="FFFF00"/>
      </a:accent3>
      <a:accent4>
        <a:srgbClr val="FF0000"/>
      </a:accent4>
      <a:accent5>
        <a:srgbClr val="32C7A9"/>
      </a:accent5>
      <a:accent6>
        <a:srgbClr val="FFC000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pane xSplit="3" ySplit="1" topLeftCell="N252" activePane="bottomRight" state="frozen"/>
      <selection pane="topRight" activeCell="D1" sqref="D1"/>
      <selection pane="bottomLeft" activeCell="A2" sqref="A2"/>
      <selection pane="bottomRight" activeCell="G4" sqref="G4"/>
    </sheetView>
  </sheetViews>
  <sheetFormatPr defaultColWidth="8.69921875" defaultRowHeight="13.8" x14ac:dyDescent="0.25"/>
  <cols>
    <col min="2" max="2" width="38.3984375" style="3" customWidth="1"/>
    <col min="3" max="3" width="40.19921875" style="3" customWidth="1"/>
    <col min="4" max="4" width="15.59765625" style="6" customWidth="1"/>
    <col min="5" max="5" width="16.3984375" style="8" customWidth="1"/>
    <col min="6" max="6" width="21.19921875" customWidth="1"/>
    <col min="7" max="7" width="17.69921875" customWidth="1"/>
    <col min="8" max="8" width="19.69921875" customWidth="1"/>
    <col min="9" max="9" width="19.19921875" customWidth="1"/>
    <col min="10" max="10" width="17.69921875" customWidth="1"/>
    <col min="11" max="11" width="15.3984375" customWidth="1"/>
    <col min="12" max="12" width="24.3984375" customWidth="1"/>
    <col min="13" max="13" width="36.3984375" customWidth="1"/>
    <col min="14" max="14" width="41" customWidth="1"/>
    <col min="15" max="15" width="36.3984375" customWidth="1"/>
    <col min="16" max="16" width="24.3984375" customWidth="1"/>
    <col min="17" max="17" width="22.89843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55.2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7.6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1.4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7.6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5.2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1.4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55.2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55.2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27.6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55.2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1.4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55.2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55.2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1.4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7.6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1.4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55.2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1.4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1.4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55.2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1.4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1.4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7.6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1.4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7.6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55.2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1.4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1.4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7.6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55.2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1.4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1.4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5.2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1.4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55.2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1.4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7.6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55.2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1.4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5.2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55.2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1.4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55.2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55.2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5.2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1.4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1.4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5.2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55.2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27.6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1.4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55.2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1.4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7.6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5.2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1.4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41.4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1.4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1.4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1.4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1.4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55.2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55.2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1.4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55.2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1.4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7.6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1.4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5.2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55.2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55.2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1.4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55.2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55.2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55.2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1.4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55.2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1.4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96.6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1.4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1.4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1.4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55.2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55.2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1.4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55.2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6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1.4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55.2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1.4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7.6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1.4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55.2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5.2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1.4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55.2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5.2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1.4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1.4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41.4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1.4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55.2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55.2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1.4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7.6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1.4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55.2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1.4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1.4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1.4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1.4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55.2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7.6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55.2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27.6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55.2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5.2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7.6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55.2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5.2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5.2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41.4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55.2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1.4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55.2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55.2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1.4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7.6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5.2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55.2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55.2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41.4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7.6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1.4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5.2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55.2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55.2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1.4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1.4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1.4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55.2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55.2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1.4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55.2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1.4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7.6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55.2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55.2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1.4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55.2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7.6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1.4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1.4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5.2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5.2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1.4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55.2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55.2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55.2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55.2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1.4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5.2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55.2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7.6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1.4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1.4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55.2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55.2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55.2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1.4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1.4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1.4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55.2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55.2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55.2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7.6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41.4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7.6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1.4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1.4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55.2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55.2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55.2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1.4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55.2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1.4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1.4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55.2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55.2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1.4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1.4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1.4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55.2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1.4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55.2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7.6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55.2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1.4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1.4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1.4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1.4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1.4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55.2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55.2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55.2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55.2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41.4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1.4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55.2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55.2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55.2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55.2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41.4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55.2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55.2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55.2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55.2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1.4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1.4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55.2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7.6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55.2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1.4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55.2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55.2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55.2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55.2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1.4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55.2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27.6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55.2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1.4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55.2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55.2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1.4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1.4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5.2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1.4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1.4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5.2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55.2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5.2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1.4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1.4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1.4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55.2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1.4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7.6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55.2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55.2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55.2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55.2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1.4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41.4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7.6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5.2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5.2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5.2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5.2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1.4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55.2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55.2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1.4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55.2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55.2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55.2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55.2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1.4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55.2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55.2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41.4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55.2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55.2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55.2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1.4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7.6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55.2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1.4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1.4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7.6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5.2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1.4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41.4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1.4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55.2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55.2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82.8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1.4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1.4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55.2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7.6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55.2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55.2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1.4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5.2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1.4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7.6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1.4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7.6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55.2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1.4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1.4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1.4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55.2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5.2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55.2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1.4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41.4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1.4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1.4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5.2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55.2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1.4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1.4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55.2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1.4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1.4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1.4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55.2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1.4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1.4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55.2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1.4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55.2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1.4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55.2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55.2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1.4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55.2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55.2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1.4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1.4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55.2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7.6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55.2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55.2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1.4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55.2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1.4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1.4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1.4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1.4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55.2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1.4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55.2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55.2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1.4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1.4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55.2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1.4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1.4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55.2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55.2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55.2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55.2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55.2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1.4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1.4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55.2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55.2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55.2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55.2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55.2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7.6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1.4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55.2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55.2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55.2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1.4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5.2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55.2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55.2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1.4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55.2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55.2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55.2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55.2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55.2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55.2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1.4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55.2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1.4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1.4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55.2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1.4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1.4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1.4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1.4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5.2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1.4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55.2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1.4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55.2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55.2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1.4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1.4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41.4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55.2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1.4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1.4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1.4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1.4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55.2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55.2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1.4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55.2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5.2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1.4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55.2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55.2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1.4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55.2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55.2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55.2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1.4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1.4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1.4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1.4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55.2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7.6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5.2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1.4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1.4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55.2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5.2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55.2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55.2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1.4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1.4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1.4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55.2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1.4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1.4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1.4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1.4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1.4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55.2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55.2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55.2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55.2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55.2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55.2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41.4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55.2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1.4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55.2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55.2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55.2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1.4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1.4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7.6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55.2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55.2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1.4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7.6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27.6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1.4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55.2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55.2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7.6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55.2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5.2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55.2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1.4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1.4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55.2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7.6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55.2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1.4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1.4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55.2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55.2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1.4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55.2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5.2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1.4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1.4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55.2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1.4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1.4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1.4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55.2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1.4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55.2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1.4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41.4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1.4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5.2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5.2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55.2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55.2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55.2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55.2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1.4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1.4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55.2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5.2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1.4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1.4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1.4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55.2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41.4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1.4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1.4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7.6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55.2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55.2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1.4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55.2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55.2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1.4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55.2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55.2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5.2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1.4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5.2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7.6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55.2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55.2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55.2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55.2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1.4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55.2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1.4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55.2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55.2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55.2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1.4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5.2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1.4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1.4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1.4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55.2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55.2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1.4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55.2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1.4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5.2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55.2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55.2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1.4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1.4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55.2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55.2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7.6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1.4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1.4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55.2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1.4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55.2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55.2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55.2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5.2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1.4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55.2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55.2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69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1.4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41.4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55.2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55.2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55.2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55.2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5.2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1.4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55.2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7.6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41.4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55.2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55.2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55.2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1.4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1.4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1.4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1.4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69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55.2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55.2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1.4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55.2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5.2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7.6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55.2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41.4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1.4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7.6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55.2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7.6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55.2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1.4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1.4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55.2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7.6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55.2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55.2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1.4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55.2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1.4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55.2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7.6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55.2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1.4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1.4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1.4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55.2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55.2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7.6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1.4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55.2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55.2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55.2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1.4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55.2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55.2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1.4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1.4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55.2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55.2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41.4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41.4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1.4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41.4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7.6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1.4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1.4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7.6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55.2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55.2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55.2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1.4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55.2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7.6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55.2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55.2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7.6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55.2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1.4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55.2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55.2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55.2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55.2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1.4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55.2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55.2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55.2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55.2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1.4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1.4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55.2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55.2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55.2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55.2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55.2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1.4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5.2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55.2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55.2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55.2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55.2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7.6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55.2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5.2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6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55.2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55.2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55.2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55.2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1.4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55.2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7.6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55.2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5.2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1.4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55.2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55.2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7.6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1.4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55.2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1.4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55.2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55.2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7.6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55.2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55.2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55.2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55.2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55.2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1.4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1.4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1.4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7.6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55.2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55.2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1.4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7.6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41.4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55.2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55.2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55.2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1.4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55.2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1.4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27.6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55.2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55.2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1.4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5.2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55.2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7.6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55.2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1.4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55.2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55.2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1.4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55.2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7.6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1.4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55.2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5.2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1.4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55.2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55.2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55.2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7.6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55.2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55.2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7.6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55.2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1.4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1.4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55.2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27.6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55.2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1.4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55.2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1.4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1.4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55.2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1.4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55.2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55.2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1.4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1.4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41.4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1.4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55.2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55.2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1.4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1.4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1.4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1.4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55.2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69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55.2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55.2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55.2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1.4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5.2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55.2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1.4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1.4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55.2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55.2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1.4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55.2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1.4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1.4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1.4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1.4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55.2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55.2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1.4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55.2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55.2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1.4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55.2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55.2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7.6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55.2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55.2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55.2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5.2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1.4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1.4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55.2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1.4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1.4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55.2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55.2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1.4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1.4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7.6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55.2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1.4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1.4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41.4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55.2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7.6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55.2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7.6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41.4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1.4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55.2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7.6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1.4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1.4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1.4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1.4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55.2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41.4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1.4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55.2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55.2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55.2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1.4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41.4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55.2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55.2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55.2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1.4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55.2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1.4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1.4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55.2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1.4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55.2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55.2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1.4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1.4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7.6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55.2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5.2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1.4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1.4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7.6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1.4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1.4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41.4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55.2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1.4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55.2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1.4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55.2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1.4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1.4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1.4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1.4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55.2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1.4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55.2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5.2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5.2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55.2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55.2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1.4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7.6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55.2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5.2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7.6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55.2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55.2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55.2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55.2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1.4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1.4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55.2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1.4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1.4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55.2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55.2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5.2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1.4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55.2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55.2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55.2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1.4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55.2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55.2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55.2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55.2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55.2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1.4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7.6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5.2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5.2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1.4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1.4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1.4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7.6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41.4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1.4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5.2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1.4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1.4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1.4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55.2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1.4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1.4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1.4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55.2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55.2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1.4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55.2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1.4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55.2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55.2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1.4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5.2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7.6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1.4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1.4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5.2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1.4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41.4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55.2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55.2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55.2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1.4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1.4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1.4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55.2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1.4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5.2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55.2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7.6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1.4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1.4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1.4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55.2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5.2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1.4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1.4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7.6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1.4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1.4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1.4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5.2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7.6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55.2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1.4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1.4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1.4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55.2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7.6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55.2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55.2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1.4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1.4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1.4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7.6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55.2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55.2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1.4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55.2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1.4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55.2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55.2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55.2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1.4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55.2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55.2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55.2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7.6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5.2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82.8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1.4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55.2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1.4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5.2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27.6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1.4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69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1.4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1.4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5.2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55.2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41.4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7.6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1.4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1.4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1.4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55.2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55.2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1.4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7.6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1.4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1.4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1.4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55.2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55.2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55.2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1.4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5.2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1.4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7.6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7.6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1.4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55.2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1.4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1.4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55.2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1.4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7.6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1.4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1.4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1.4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55.2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55.2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1.4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41.4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7.6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55.2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55.2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55.2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55.2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1.4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55.2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55.2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55.2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55.2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1.4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55.2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1.4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55.2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1.4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55.2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1.4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1.4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7.6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55.2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69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55.2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55.2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1.4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55.2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1.4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55.2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55.2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7.6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27.6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55.2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1.4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55.2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1.4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1.4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5.2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1.4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1.4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55.2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55.2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41.4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55.2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41.4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1.4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1.4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55.2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55.2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1.4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1.4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1.4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55.2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1.4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55.2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41.4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7.6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55.2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1.4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5.2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1.4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55.2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55.2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55.2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1.4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7.6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55.2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1.4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41.4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55.2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1.4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55.2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55.2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1.4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5.2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55.2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55.2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55.2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55.2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1.4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55.2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55.2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55.2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1.4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1.4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55.2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55.2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1.4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1.4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55.2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55.2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1.4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55.2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1.4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5.2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1.4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55.2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55.2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1.4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1.4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1.4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5.2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1.4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55.2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55.2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55.2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1.4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1.4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55.2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1.4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1.4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1.4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55.2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7.6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7.6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7.6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55.2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7.6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1.4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55.2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1.4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55.2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55.2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55.2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1.4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55.2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55.2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55.2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5.2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55.2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55.2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1.4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1.4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1.4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1.4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1.4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27.6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55.2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1.4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1.4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5.2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55.2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55.2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1.4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1.4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27.6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55.2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55.2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55.2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5.2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55.2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55.2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1.4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55.2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41.4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55.2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7.6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55.2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55.2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5.2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7.6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55.2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55.2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55.2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55.2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55.2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55.2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1.4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1.4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55.2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55.2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7.6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55.2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55.2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7.6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55.2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55.2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55.2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55.2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55.2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7.6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1.4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55.2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41.4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1.4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55.2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7.6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1.4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7.6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1.4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1.4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55.2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1.4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55.2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1.4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1.4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1.4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55.2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1.4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55.2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27.6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55.2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5.2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7.6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1.4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55.2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1.4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1.4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1.4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1.4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55.2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7.6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1.4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1.4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55.2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7.6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1.4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55.2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55.2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1.4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55.2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1.4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1.4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1.4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1.4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1.4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1.4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7.6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55.2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5.2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41.4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55.2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41.4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55.2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41.4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55.2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5.2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1.4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1.4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55.2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7.6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55.2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55.2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55.2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1.4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55.2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55.2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1.4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55.2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55.2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1.4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69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55.2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1.4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7.6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1.4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5.2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55.2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55.2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55.2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5.2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55.2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55.2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1.4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55.2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55.2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1.4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7.6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1.4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55.2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5.2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7.6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7.6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1.4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1.4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55.2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1.4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55.2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55.2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7.6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1.4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5.2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1.4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55.2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55.2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55.2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55.2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55.2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55.2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55.2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55.2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1.4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55.2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1.4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1.4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1.4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55.2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55.2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1.4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55.2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55.2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1.4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55.2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7.6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1.4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55.2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55.2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55.2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1.4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1.4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1.4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55.2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55.2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55.2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55.2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7.6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55.2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1.4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1.4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5.2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55.2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1.4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1.4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55.2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7.6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1.4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1.4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55.2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55.2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1.4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1.4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1.4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55.2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7.6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55.2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27.6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41.4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1.4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55.2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7.6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55.2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7.6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1.4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55.2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1.4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55.2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1.4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1.4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7.6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55.2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55.2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7.6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1.4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1.4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1.4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27.6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1.4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55.2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1.4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1.4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1.4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1.4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55.2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55.2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55.2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55.2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7.6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1.4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55.2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1.4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55.2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55.2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7.6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5.2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55.2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1.4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1.4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1.4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5.2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55.2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7.6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55.2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55.2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55.2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1.4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55.2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1.4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55.2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1.4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1.4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1.4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55.2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55.2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55.2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1.4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1.4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55.2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5.2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55.2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1.4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1.4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55.2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55.2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55.2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1.4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55.2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55.2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7.6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55.2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55.2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55.2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1.4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7.6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55.2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55.2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55.2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27.6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7.6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55.2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1.4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1.4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7.6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7.6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1.4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55.2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55.2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7.6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55.2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1.4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55.2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1.4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55.2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55.2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55.2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41.4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1.4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55.2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55.2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55.2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1.4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1.4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55.2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55.2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55.2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1.4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1.4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1.4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1.4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1.4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55.2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7.6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55.2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7.6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1.4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55.2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55.2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55.2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55.2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41.4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55.2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55.2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1.4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5.2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1.4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55.2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1.4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55.2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1.4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55.2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55.2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1.4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1.4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1.4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55.2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55.2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7.6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55.2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41.4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1.4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5.2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55.2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1.4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55.2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55.2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1.4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41.4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41.4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55.2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55.2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55.2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1.4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1.4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55.2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55.2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1.4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1.4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55.2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55.2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1.4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55.2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1.4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1.4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1.4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55.2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1.4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7.6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1.4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55.2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55.2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55.2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1.4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5.2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1.4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1.4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1.4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1.4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41.4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55.2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55.2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55.2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1.4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1.4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55.2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1.4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55.2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1.4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7.6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55.2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55.2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1.4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55.2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55.2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41.4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55.2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5.2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41.4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55.2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55.2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7.6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55.2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55.2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55.2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7.6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55.2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7.6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1.4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55.2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7.6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41.4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41.4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1.4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1.4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1.4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5.2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1.4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55.2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1.4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1.4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7.6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55.2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55.2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55.2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1.4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41.4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1.4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7.6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1.4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1.4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55.2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1.4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1.4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7.6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1.4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55.2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7.6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1.4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1.4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55.2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1.4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55.2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1.4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55.2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7.6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7.6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55.2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55.2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55.2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55.2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1.4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55.2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1.4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1.4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7.6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1.4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55.2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7.6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1.4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7.6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1.4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1.4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55.2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1.4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1.4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55.2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1.4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1.4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55.2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1.4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1.4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41.4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5.2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55.2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55.2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1.4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55.2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69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55.2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1.4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1.4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1.4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1.4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1.4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55.2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55.2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5.2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7.6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1.4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1.4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1.4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41.4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7.6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1.4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1.4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5.2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7.6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55.2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1.4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1.4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7.6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55.2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55.2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55.2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5.2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27.6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1.4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55.2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1.4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55.2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55.2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5.2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55.2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1.4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69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55.2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55.2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55.2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27.6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55.2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1.4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1.4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1.4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55.2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55.2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1.4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7.6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1.4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55.2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5.2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55.2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1.4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55.2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1.4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55.2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1.4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1.4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1.4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55.2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55.2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55.2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7.6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55.2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1.4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55.2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1.4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7.6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55.2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1.4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1.4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1.4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41.4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55.2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41.4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1.4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1.4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41.4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55.2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1.4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55.2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55.2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5.2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1.4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41.4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41.4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55.2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7.6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7.6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1.4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55.2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55.2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1.4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41.4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55.2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7.6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55.2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7.6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27.6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55.2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1.4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55.2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7.6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41.4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1.4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1.4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55.2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1.4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1.4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55.2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55.2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1.4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1.4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55.2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1.4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55.2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1.4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1.4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55.2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1.4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55.2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1.4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55.2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1.4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1.4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1.4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1.4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41.4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41.4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1.4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55.2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1.4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55.2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1.4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1.4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7.6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55.2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55.2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1.4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1.4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1.4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55.2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55.2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7.6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55.2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1.4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1.4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1.4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55.2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1.4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1.4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55.2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1.4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41.4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41.4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55.2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55.2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1.4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7.6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55.2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1.4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7.6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55.2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55.2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1.4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1.4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1.4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1.4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55.2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7.6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69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27.6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55.2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55.2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1.4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55.2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7.6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1.4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55.2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55.2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2.8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55.2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55.2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1.4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41.4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55.2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55.2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55.2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55.2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1.4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1.4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55.2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1.4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55.2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7.6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1.4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55.2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1.4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1.4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55.2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55.2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55.2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55.2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55.2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55.2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55.2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55.2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55.2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1.4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5.2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1.4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1.4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1.4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55.2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55.2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7.6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1.4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55.2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1.4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55.2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1.4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1.4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1.4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55.2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55.2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1.4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5.2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1.4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1.4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7.6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5.2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1.4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55.2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1.4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55.2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55.2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1.4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55.2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55.2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1.4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55.2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1.4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1.4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55.2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55.2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1.4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55.2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1.4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7.6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1.4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55.2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7.6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7.6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1.4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55.2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1.4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7.6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1.4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1.4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6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1.4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5.2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7.6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1.4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7.6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1.4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55.2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55.2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55.2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55.2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55.2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1.4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1.4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55.2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1.4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55.2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55.2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1.4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55.2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1.4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55.2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5.2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7.6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1.4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1.4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1.4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55.2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1.4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7.6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55.2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55.2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7.6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55.2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55.2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55.2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1.4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55.2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55.2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1.4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1.4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55.2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55.2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7.6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55.2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1.4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1.4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55.2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55.2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55.2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7.6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7.6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1.4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55.2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1.4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7.6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55.2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1.4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1.4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5.2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55.2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55.2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7.6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1.4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1.4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7.6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7.6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55.2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5.2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55.2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55.2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1.4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55.2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1.4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55.2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1.4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1.4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5.2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1.4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55.2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5.2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5.2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55.2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55.2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7.6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1.4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1.4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55.2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1.4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1.4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7.6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55.2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55.2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55.2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55.2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55.2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55.2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55.2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1.4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55.2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7.6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1.4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7.6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1.4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1.4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1.4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55.2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55.2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55.2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55.2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55.2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1.4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1.4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41.4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7.6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55.2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1.4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55.2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55.2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55.2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55.2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55.2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55.2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55.2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55.2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55.2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55.2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1.4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55.2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1.4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55.2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7.6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55.2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55.2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55.2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55.2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7.6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1.4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55.2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1.4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1.4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55.2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55.2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1.4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55.2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55.2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55.2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7.6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1.4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7.6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1.4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1.4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55.2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1.4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1.4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55.2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55.2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1.4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55.2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1.4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55.2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1.4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7.6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55.2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55.2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1.4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1.4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55.2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1.4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1.4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1.4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1.4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55.2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1.4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55.2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7.6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1.4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1.4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55.2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1.4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55.2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1.4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7.6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55.2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1.4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7.6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55.2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1.4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1.4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55.2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7.6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1.4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1.4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1.4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1.4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5.2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55.2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1.4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1.4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7.6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1.4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1.4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7.6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1.4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55.2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55.2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1.4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1.4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1.4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1.4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41.4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55.2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55.2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55.2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55.2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55.2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1.4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1.4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55.2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1.4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55.2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1.4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55.2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55.2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7.6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1.4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1.4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7.6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1.4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69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1.4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7.6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55.2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1.4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7.6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55.2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5.2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7.6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41.4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55.2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1.4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1.4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1.4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1.4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55.2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1.4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1.4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69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1.4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1.4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41.4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55.2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1.4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55.2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55.2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55.2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1.4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55.2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1.4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55.2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1.4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55.2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55.2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55.2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55.2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7.6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7.6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1.4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1.4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7.6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55.2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1.4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41.4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55.2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1.4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1.4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55.2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1.4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1.4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41.4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55.2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55.2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55.2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6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1.4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7.6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1.4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1.4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1.4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1.4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1.4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1.4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55.2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55.2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1.4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1.4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1.4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55.2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55.2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55.2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55.2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55.2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1.4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1.4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1.4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41.4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1.4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55.2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7.6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7.6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1.4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1.4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7.6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55.2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1.4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1.4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55.2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41.4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1.4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1.4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1.4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1.4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55.2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55.2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1.4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7.6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1.4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55.2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7.6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1.4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55.2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55.2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1.4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1.4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55.2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55.2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1.4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55.2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55.2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1.4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1.4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55.2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1.4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55.2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5.2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1.4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55.2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55.2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41.4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55.2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5.2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55.2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41.4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55.2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7.6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55.2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1.4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1.4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55.2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55.2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1.4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55.2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1.4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7.6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55.2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55.2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1.4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7.6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1.4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1.4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1.4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7.6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1.4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55.2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1.4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55.2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1.4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1.4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55.2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1.4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55.2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1.4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1.4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7.6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55.2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1.4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5.2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1.4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5.2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1.4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55.2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1.4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1.4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1.4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1.4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55.2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55.2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41.4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5.2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1.4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55.2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1.4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55.2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55.2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1.4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55.2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1.4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7.6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1.4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55.2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1.4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1.4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55.2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55.2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55.2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55.2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1.4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1.4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55.2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1.4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1.4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7.6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1.4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1.4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1.4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1.4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7.6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1.4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1.4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1.4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1.4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55.2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1.4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55.2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41.4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1.4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1.4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1.4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55.2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55.2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55.2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55.2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55.2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7.6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55.2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55.2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1.4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1.4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1.4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41.4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1.4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1.4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5.2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1.4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55.2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55.2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1.4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55.2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55.2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5.2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1.4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7.6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55.2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55.2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55.2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1.4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1.4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55.2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55.2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1.4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55.2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55.2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27.6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1.4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55.2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1.4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1.4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5.2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1.4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1.4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5.2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55.2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55.2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1.4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55.2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1.4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55.2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55.2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55.2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1.4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7.6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7.6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1.4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7.6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55.2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1.4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7.6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7.6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1.4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55.2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7.6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1.4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55.2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1.4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55.2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55.2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1.4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55.2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6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7.6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7.6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7.6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55.2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55.2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5.2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55.2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55.2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55.2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1.4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55.2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55.2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55.2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55.2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1.4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1.4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1.4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1.4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55.2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55.2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55.2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55.2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55.2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27.6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1.4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41.4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1.4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1.4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1.4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55.2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1.4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55.2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5.2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1.4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5.2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7.6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1.4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7.6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55.2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7.6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55.2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55.2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55.2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1.4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55.2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55.2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55.2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1.4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55.2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55.2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1.4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1.4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7.6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55.2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1.4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1.4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7.6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1.4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1.4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55.2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1.4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55.2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55.2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55.2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7.6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5.2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55.2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55.2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55.2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1.4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1.4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1.4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55.2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55.2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55.2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55.2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55.2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1.4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41.4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55.2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5.2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55.2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1.4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41.4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1.4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1.4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1.4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1.4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7.6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1.4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55.2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1.4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1.4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69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55.2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55.2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41.4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55.2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55.2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5.2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1.4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55.2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1.4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1.4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1.4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55.2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55.2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1.4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55.2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1.4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55.2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1.4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55.2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55.2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1.4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7.6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1.4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55.2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55.2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55.2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5.2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7.6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1.4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1.4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1.4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1.4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55.2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1.4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1.4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1.4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1.4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55.2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55.2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55.2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7.6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55.2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55.2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1.4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1.4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1.4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7.6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1.4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41.4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1.4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7.6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1.4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55.2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55.2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55.2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1.4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55.2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1.4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1.4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7.6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55.2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1.4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1.4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41.4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1.4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55.2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1.4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7.6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1.4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55.2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69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1.4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1.4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55.2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1.4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55.2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1.4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55.2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55.2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55.2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1.4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55.2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7.6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55.2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55.2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55.2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55.2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55.2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1.4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55.2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1.4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55.2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1.4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7.6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55.2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1.4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1.4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55.2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1.4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55.2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55.2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41.4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1.4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55.2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69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7.6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5.2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55.2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1.4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1.4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1.4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55.2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55.2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7.6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55.2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55.2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55.2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1.4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55.2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7.6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1.4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1.4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55.2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1.4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1.4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1.4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55.2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55.2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55.2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55.2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7.6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55.2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55.2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1.4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55.2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55.2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5.2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55.2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55.2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1.4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55.2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55.2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1.4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1.4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55.2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1.4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55.2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55.2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1.4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7.6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55.2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55.2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7.6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55.2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55.2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55.2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1.4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55.2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1.4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1.4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1.4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1.4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55.2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1.4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41.4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55.2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7.6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1.4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1.4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1.4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1.4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7.6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55.2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55.2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55.2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41.4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55.2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69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1.4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55.2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55.2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1.4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55.2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55.2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55.2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1.4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1.4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1.4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7.6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7.6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1.4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55.2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55.2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55.2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55.2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1.4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69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1.4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1.4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1.4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1.4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7.6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1.4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5.2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55.2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55.2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55.2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1.4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1.4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7.6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1.4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55.2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55.2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1.4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1.4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1.4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1.4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7.6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55.2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1.4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55.2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41.4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1.4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7.6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55.2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1.4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55.2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1.4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55.2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1.4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55.2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55.2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1.4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1.4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1.4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1.4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5.2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55.2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5.2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1.4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41.4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1.4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41.4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55.2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1.4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1.4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7.6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1.4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1.4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7.6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55.2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55.2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1.4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5.2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5.2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1.4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1.4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1.4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55.2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55.2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1.4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1.4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55.2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55.2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55.2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5.2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1.4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27.6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55.2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55.2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1.4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1.4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1.4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1.4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1.4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1.4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1.4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55.2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1.4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55.2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55.2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55.2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55.2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55.2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1.4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55.2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55.2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55.2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55.2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55.2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41.4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1.4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55.2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1.4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1.4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55.2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5.2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1.4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55.2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5.2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55.2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55.2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55.2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1.4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1.4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55.2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55.2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5.2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1.4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55.2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1.4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1.4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55.2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1.4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55.2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1.4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5.2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55.2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1.4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55.2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55.2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1.4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55.2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55.2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1.4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55.2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55.2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5.2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55.2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1.4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1.4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55.2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55.2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55.2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55.2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55.2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1.4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1.4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55.2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1.4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55.2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55.2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7.6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7.6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55.2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55.2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55.2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1.4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55.2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55.2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1.4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27.6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7.6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55.2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1.4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55.2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55.2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1.4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5.2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1.4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1.4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55.2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1.4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1.4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55.2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55.2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5.2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55.2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1.4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55.2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55.2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1.4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7.6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1.4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1.4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1.4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1.4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1.4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55.2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41.4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55.2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1.4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55.2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1.4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55.2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55.2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7.6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55.2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55.2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55.2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1.4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55.2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1.4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1.4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1.4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7.6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55.2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55.2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1.4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55.2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55.2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55.2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1.4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5.2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55.2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5.2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55.2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55.2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55.2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5.2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55.2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1.4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1.4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41.4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55.2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1.4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1.4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55.2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1.4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55.2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55.2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5.2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55.2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55.2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1.4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1.4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7.6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1.4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1.4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55.2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7.6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55.2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55.2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55.2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1.4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5.2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55.2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1.4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1.4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55.2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41.4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1.4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55.2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55.2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1.4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55.2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1.4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55.2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1.4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1.4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1.4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55.2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41.4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55.2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55.2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1.4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1.4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55.2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7.6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55.2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55.2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55.2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41.4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7.6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1.4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55.2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55.2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1.4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1.4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1.4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55.2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1.4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55.2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55.2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55.2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55.2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55.2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55.2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55.2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55.2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1.4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1.4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55.2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1.4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7.6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55.2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55.2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69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1.4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1.4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69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41.4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1.4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5.2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1.4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1.4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1.4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7.6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55.2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1.4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1.4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55.2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55.2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1.4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55.2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55.2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7.6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55.2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1.4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55.2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55.2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55.2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55.2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1.4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55.2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1.4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7.6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55.2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1.4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7.6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55.2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1.4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55.2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55.2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55.2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1.4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1.4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55.2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1.4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5.2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1.4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7.6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55.2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55.2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1.4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55.2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1.4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1.4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5.2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55.2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1.4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55.2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55.2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1.4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1.4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55.2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55.2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1.4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55.2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1.4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1.4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1.4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55.2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55.2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55.2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55.2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5.2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55.2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7.6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1.4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1.4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55.2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1.4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27.6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55.2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1.4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1.4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1.4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55.2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55.2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1.4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1.4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1.4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7.6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55.2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1.4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41.4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55.2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1.4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69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1.4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1.4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55.2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1.4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7.6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7.6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55.2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55.2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1.4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55.2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41.4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5.2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55.2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55.2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5.2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1.4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5.2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5.2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1.4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1.4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55.2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7.6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55.2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5.2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1.4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1.4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1.4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55.2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1.4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55.2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7.6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7.6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1.4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1.4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55.2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55.2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1.4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55.2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55.2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55.2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7.6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1.4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7.6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1.4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55.2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1.4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55.2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55.2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5.2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55.2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1.4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55.2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1.4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1.4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55.2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5.2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1.4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1.4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55.2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55.2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55.2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1.4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5.2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1.4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1.4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55.2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1.4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55.2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55.2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1.4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41.4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55.2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1.4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55.2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55.2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1.4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1.4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55.2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55.2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55.2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55.2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1.4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1.4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55.2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55.2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7.6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1.4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55.2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5.2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55.2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41.4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55.2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1.4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7.6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5.2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1.4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7.6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55.2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1.4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1.4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55.2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7.6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1.4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55.2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1.4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1.4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1.4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55.2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55.2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55.2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7.6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55.2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55.2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55.2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5.2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1.4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1.4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1.4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1.4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1.4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1.4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7.6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55.2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55.2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1.4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1.4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1.4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55.2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55.2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1.4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55.2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1.4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1.4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1.4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1.4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7.6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41.4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41.4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1.4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1.4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55.2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1.4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1.4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55.2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27.6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1.4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55.2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1.4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55.2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55.2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55.2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55.2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55.2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55.2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41.4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55.2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55.2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1.4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55.2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7.6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55.2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55.2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69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55.2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1.4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5.2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55.2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55.2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1.4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1.4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55.2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1.4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1.4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1.4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1.4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1.4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55.2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5.2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55.2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1.4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7.6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41.4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55.2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1.4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55.2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55.2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1.4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69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1.4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7.6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55.2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1.4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55.2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55.2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55.2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1.4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55.2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55.2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55.2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1.4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1.4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1.4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55.2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1.4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55.2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41.4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55.2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1.4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1.4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7.6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1.4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55.2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55.2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1.4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1.4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55.2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1.4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55.2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55.2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55.2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55.2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55.2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55.2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55.2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55.2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41.4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1.4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1.4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55.2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1.4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1.4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7.6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55.2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1.4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1.4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55.2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55.2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1.4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55.2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1.4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1.4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7.6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41.4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1.4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55.2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1.4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1.4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55.2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1.4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55.2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55.2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55.2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55.2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55.2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1.4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55.2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55.2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55.2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55.2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55.2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1.4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55.2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55.2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55.2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1.4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55.2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7.6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1.4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7.6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55.2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1.4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55.2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55.2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1.4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1.4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55.2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1.4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1.4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5.2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1.4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1.4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1.4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1.4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55.2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55.2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1.4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1.4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5.2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1.4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55.2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5.2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1.4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1.4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55.2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1.4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55.2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1.4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1.4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1.4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55.2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1.4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55.2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1.4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1.4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1.4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55.2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1.4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55.2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55.2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55.2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7.6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55.2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55.2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55.2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55.2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55.2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1.4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55.2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7.6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1.4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1.4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1.4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55.2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55.2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1.4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55.2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55.2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1.4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7.6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1.4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55.2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1.4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55.2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1.4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1.4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55.2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1.4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1.4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1.4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55.2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41.4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55.2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55.2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55.2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1.4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1.4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55.2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1.4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1.4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1.4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1.4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55.2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1.4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1.4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55.2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55.2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1.4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55.2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55.2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55.2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55.2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55.2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1.4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55.2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55.2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55.2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55.2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55.2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55.2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1.4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55.2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1.4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55.2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1.4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55.2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2.8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55.2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1.4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55.2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55.2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55.2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1.4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1.4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55.2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1.4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1.4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55.2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1.4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1.4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1.4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1.4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55.2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55.2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1.4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55.2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1.4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55.2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55.2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1.4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55.2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1.4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t="27.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55.2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5.2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1.4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1.4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55.2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55.2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55.2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55.2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5.2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55.2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55.2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1.4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41.4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55.2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55.2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1.4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1.4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1.4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55.2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55.2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55.2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55.2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1.4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55.2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55.2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55.2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1.4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55.2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55.2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0.4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55.2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55.2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41.4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55.2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55.2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55.2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1.4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1.4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1.4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1.4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41.4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1.4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55.2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55.2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1.4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1.4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1.4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55.2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1.4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55.2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1.4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55.2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2.8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1.4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27.6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1.4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1.4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1.4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55.2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55.2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1.4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1.4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55.2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7.6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1.4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7.6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1.4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1.4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7.6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1.4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5.2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1.4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55.2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5.2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55.2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7.6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55.2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55.2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1.4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55.2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1.4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1.4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1.4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55.2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55.2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55.2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55.2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55.2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55.2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55.2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41.4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7.6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69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55.2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55.2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55.2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55.2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55.2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55.2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55.2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55.2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1.4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55.2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7.6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1.4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5.2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7.6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55.2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69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55.2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5.2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1.4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1.4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55.2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1.4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1.4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7.6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1.4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55.2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1.4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55.2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55.2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55.2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55.2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55.2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55.2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7.6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1.4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5.2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1.4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55.2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55.2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55.2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55.2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27.6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1.4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55.2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55.2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55.2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55.2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55.2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1.4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55.2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55.2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55.2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1.4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1.4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55.2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1.4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5.2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1.4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1.4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1.4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1.4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1.4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55.2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55.2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55.2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55.2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7.6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7.6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55.2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55.2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5.2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1.4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1.4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1.4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55.2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7.6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1.4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55.2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55.2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55.2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1.4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1.4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1.4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55.2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1.4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7.6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7.6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55.2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1.4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55.2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55.2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1.4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1.4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1.4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7.6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7.6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55.2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5.2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7.6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55.2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55.2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1.4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1.4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1.4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55.2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1.4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1.4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1.4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1.4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55.2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41.4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1.4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1.4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41.4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55.2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55.2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1.4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55.2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7.6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55.2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1.4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27.6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7.6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1.4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1.4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96.6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1.4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5.2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55.2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1.4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55.2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1.4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1.4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7.6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7.6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1.4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55.2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1.4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7.6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1.4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55.2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1.4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1.4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1.4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1.4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55.2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7.6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1.4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7.6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55.2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1.4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5.2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1.4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7.6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7.6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1.4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55.2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55.2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1.4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55.2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1.4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1.4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1.4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69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1.4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55.2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7.6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7.6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55.2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55.2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1.4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55.2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55.2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55.2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1.4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55.2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1.4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1.4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7.6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55.2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1.4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55.2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1.4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1.4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55.2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1.4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55.2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55.2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55.2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1.4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7.6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5.2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55.2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1.4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1.4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1.4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55.2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5.2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55.2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55.2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1.4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41.4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5.2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55.2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55.2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1.4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55.2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55.2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55.2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55.2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55.2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1.4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7.6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5.2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55.2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1.4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55.2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55.2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1.4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55.2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5.2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1.4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1.4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55.2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55.2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7.6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1.4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1.4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1.4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7.6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6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55.2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1.4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5.2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55.2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55.2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7.6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55.2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55.2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1.4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7.6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1.4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27.6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7.6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55.2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41.4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55.2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55.2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55.2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1.4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55.2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55.2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1.4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1.4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1.4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7.6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1.4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5.2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1.4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1.4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55.2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55.2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1.4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55.2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7.6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55.2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55.2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55.2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55.2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55.2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55.2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5.2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1.4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1.4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1.4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1.4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5.2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27.6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1.4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1.4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1.4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55.2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55.2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1.4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1.4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1.4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1.4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55.2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55.2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1.4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1.4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55.2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1.4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55.2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55.2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55.2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55.2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1.4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1.4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41.4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55.2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55.2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55.2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55.2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1.4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1.4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1.4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1.4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5.2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1.4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1.4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55.2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55.2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1.4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6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1.4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1.4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55.2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55.2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7.6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55.2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55.2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55.2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55.2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1.4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55.2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55.2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55.2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1.4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55.2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1.4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55.2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55.2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55.2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55.2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55.2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55.2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1.4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55.2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55.2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1.4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1.4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55.2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5.2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1.4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1.4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55.2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55.2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55.2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55.2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55.2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55.2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55.2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55.2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1.4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5.2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55.2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55.2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5.2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55.2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1.4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7.6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55.2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1.4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7.6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1.4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1.4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1.4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55.2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1.4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55.2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1.4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1.4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27.6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5.2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55.2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1.4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1.4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55.2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1.4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55.2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1.4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1.4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55.2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5.2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55.2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55.2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55.2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55.2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55.2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7.6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1.4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1.4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1.4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7.6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1.4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55.2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55.2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1.4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55.2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1.4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1.4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55.2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55.2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55.2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1.4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55.2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7.6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1.4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55.2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1.4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1.4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1.4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41.4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1.4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1.4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1.4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55.2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55.2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1.4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55.2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55.2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55.2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1.4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5.2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55.2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1.4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55.2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1.4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55.2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1.4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1.4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55.2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1.4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1.4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55.2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55.2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41.4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5.2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55.2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1.4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1.4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1.4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5.2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5.2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55.2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1.4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55.2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1.4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55.2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55.2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55.2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1.4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1.4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55.2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55.2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5.2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55.2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55.2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1.4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55.2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1.4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1.4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1.4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1.4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1.4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1.4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1.4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55.2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1.4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55.2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1.4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55.2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1.4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1.4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1.4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55.2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1.4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55.2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1.4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1.4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55.2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1.4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1.4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55.2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34FE-9D5B-41E6-A8CD-96305F1D6585}">
  <dimension ref="A1:E18"/>
  <sheetViews>
    <sheetView workbookViewId="0">
      <selection activeCell="P5" sqref="P5"/>
    </sheetView>
  </sheetViews>
  <sheetFormatPr defaultRowHeight="13.8" x14ac:dyDescent="0.25"/>
  <cols>
    <col min="1" max="1" width="17.69921875" bestFit="1" customWidth="1"/>
    <col min="2" max="2" width="16.59765625" bestFit="1" customWidth="1"/>
    <col min="3" max="3" width="6.09765625" bestFit="1" customWidth="1"/>
    <col min="4" max="4" width="10" bestFit="1" customWidth="1"/>
    <col min="5" max="5" width="11.5" bestFit="1" customWidth="1"/>
    <col min="6" max="6" width="11.19921875" customWidth="1"/>
  </cols>
  <sheetData>
    <row r="1" spans="1:5" x14ac:dyDescent="0.25">
      <c r="A1" s="10" t="s">
        <v>8306</v>
      </c>
      <c r="B1" t="s">
        <v>8327</v>
      </c>
    </row>
    <row r="2" spans="1:5" x14ac:dyDescent="0.25">
      <c r="A2" s="10" t="s">
        <v>8308</v>
      </c>
      <c r="B2" t="s">
        <v>8310</v>
      </c>
    </row>
    <row r="4" spans="1:5" x14ac:dyDescent="0.25">
      <c r="A4" s="10" t="s">
        <v>8326</v>
      </c>
      <c r="B4" s="10" t="s">
        <v>8325</v>
      </c>
    </row>
    <row r="5" spans="1:5" x14ac:dyDescent="0.25">
      <c r="A5" s="10" t="s">
        <v>8311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1" t="s">
        <v>8319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1" t="s">
        <v>8320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1" t="s">
        <v>8321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1" t="s">
        <v>8322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1" t="s">
        <v>8313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1" t="s">
        <v>8323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1" t="s">
        <v>8314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1" t="s">
        <v>8315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1" t="s">
        <v>8316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1" t="s">
        <v>8317</v>
      </c>
      <c r="B15">
        <v>65</v>
      </c>
      <c r="C15">
        <v>50</v>
      </c>
      <c r="E15">
        <v>115</v>
      </c>
    </row>
    <row r="16" spans="1:5" x14ac:dyDescent="0.25">
      <c r="A16" s="11" t="s">
        <v>8318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1" t="s">
        <v>8324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1" t="s">
        <v>8312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118-7BD6-487B-A3DD-92AF46925A57}">
  <dimension ref="A1:J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3.8" x14ac:dyDescent="0.25"/>
  <cols>
    <col min="1" max="1" width="13.8984375" bestFit="1" customWidth="1"/>
    <col min="2" max="3" width="13.8984375" style="6" hidden="1" customWidth="1"/>
    <col min="4" max="4" width="18.19921875" bestFit="1" customWidth="1"/>
    <col min="5" max="5" width="14.09765625" bestFit="1" customWidth="1"/>
    <col min="6" max="6" width="18.09765625" bestFit="1" customWidth="1"/>
    <col min="7" max="7" width="12.69921875" bestFit="1" customWidth="1"/>
    <col min="8" max="8" width="22.09765625" bestFit="1" customWidth="1"/>
    <col min="9" max="9" width="18" bestFit="1" customWidth="1"/>
    <col min="10" max="10" width="22" bestFit="1" customWidth="1"/>
  </cols>
  <sheetData>
    <row r="1" spans="1:10" s="12" customFormat="1" x14ac:dyDescent="0.25">
      <c r="A1" s="12" t="s">
        <v>8335</v>
      </c>
      <c r="B1" s="13" t="s">
        <v>8348</v>
      </c>
      <c r="C1" s="13" t="s">
        <v>8349</v>
      </c>
      <c r="D1" s="12" t="s">
        <v>8328</v>
      </c>
      <c r="E1" s="12" t="s">
        <v>8329</v>
      </c>
      <c r="F1" s="12" t="s">
        <v>8330</v>
      </c>
      <c r="G1" s="12" t="s">
        <v>8331</v>
      </c>
      <c r="H1" s="12" t="s">
        <v>8332</v>
      </c>
      <c r="I1" s="12" t="s">
        <v>8333</v>
      </c>
      <c r="J1" s="12" t="s">
        <v>8334</v>
      </c>
    </row>
    <row r="2" spans="1:10" x14ac:dyDescent="0.25">
      <c r="A2" t="s">
        <v>8336</v>
      </c>
      <c r="B2" s="6">
        <v>0</v>
      </c>
      <c r="C2" s="6">
        <v>1000</v>
      </c>
      <c r="D2">
        <f>COUNTIFS(Kickstarter!$F:$F,"successful",Kickstarter!$Q:$Q,"plays",Kickstarter!$D:$D, "&gt;="&amp;$B2,Kickstarter!$D:$D, "&lt; "&amp;$C2)</f>
        <v>141</v>
      </c>
      <c r="E2">
        <f>COUNTIFS(Kickstarter!$F:$F,"failed",Kickstarter!$Q:$Q,"plays",Kickstarter!$D:$D, "&gt;="&amp;$B2,Kickstarter!$D:$D, "&lt; "&amp;$C2)</f>
        <v>45</v>
      </c>
      <c r="F2">
        <f>COUNTIFS(Kickstarter!$F:$F,"canceled",Kickstarter!$Q:$Q,"plays",Kickstarter!$D:$D, "&gt;="&amp;$B2,Kickstarter!$D:$D, "&lt; "&amp;$C2)</f>
        <v>0</v>
      </c>
      <c r="G2">
        <f>SUM(D2:F2)</f>
        <v>186</v>
      </c>
      <c r="H2" s="14">
        <f>D2/$G2</f>
        <v>0.75806451612903225</v>
      </c>
      <c r="I2" s="14">
        <f t="shared" ref="I2:J2" si="0">E2/$G2</f>
        <v>0.24193548387096775</v>
      </c>
      <c r="J2" s="14">
        <f t="shared" si="0"/>
        <v>0</v>
      </c>
    </row>
    <row r="3" spans="1:10" x14ac:dyDescent="0.25">
      <c r="A3" t="s">
        <v>8337</v>
      </c>
      <c r="B3" s="6">
        <v>1000</v>
      </c>
      <c r="C3" s="6">
        <v>4999</v>
      </c>
      <c r="D3">
        <f>COUNTIFS(Kickstarter!$F:$F,"successful",Kickstarter!$Q:$Q,"plays",Kickstarter!$D:$D, "&gt;="&amp;$B3,Kickstarter!$D:$D, "&lt; "&amp;$C3)</f>
        <v>387</v>
      </c>
      <c r="E3">
        <f>COUNTIFS(Kickstarter!$F:$F,"failed",Kickstarter!$Q:$Q,"plays",Kickstarter!$D:$D, "&gt;="&amp;$B3,Kickstarter!$D:$D, "&lt; "&amp;$C3)</f>
        <v>146</v>
      </c>
      <c r="F3">
        <f>COUNTIFS(Kickstarter!$F:$F,"canceled",Kickstarter!$Q:$Q,"plays",Kickstarter!$D:$D, "&gt;="&amp;$B3,Kickstarter!$D:$D, "&lt; "&amp;$C3)</f>
        <v>0</v>
      </c>
      <c r="G3">
        <f t="shared" ref="G3:G13" si="1">SUM(D3:F3)</f>
        <v>533</v>
      </c>
      <c r="H3" s="14">
        <f t="shared" ref="H3:H13" si="2">D3/$G3</f>
        <v>0.726078799249531</v>
      </c>
      <c r="I3" s="14">
        <f t="shared" ref="I3:I13" si="3">E3/$G3</f>
        <v>0.27392120075046905</v>
      </c>
      <c r="J3" s="14">
        <f t="shared" ref="J3:J13" si="4">F3/$G3</f>
        <v>0</v>
      </c>
    </row>
    <row r="4" spans="1:10" x14ac:dyDescent="0.25">
      <c r="A4" t="s">
        <v>8338</v>
      </c>
      <c r="B4" s="6">
        <v>5000</v>
      </c>
      <c r="C4" s="6">
        <v>9999</v>
      </c>
      <c r="D4">
        <f>COUNTIFS(Kickstarter!$F:$F,"successful",Kickstarter!$Q:$Q,"plays",Kickstarter!$D:$D, "&gt;="&amp;$B4,Kickstarter!$D:$D, "&lt; "&amp;$C4)</f>
        <v>93</v>
      </c>
      <c r="E4">
        <f>COUNTIFS(Kickstarter!$F:$F,"failed",Kickstarter!$Q:$Q,"plays",Kickstarter!$D:$D, "&gt;="&amp;$B4,Kickstarter!$D:$D, "&lt; "&amp;$C4)</f>
        <v>76</v>
      </c>
      <c r="F4">
        <f>COUNTIFS(Kickstarter!$F:$F,"canceled",Kickstarter!$Q:$Q,"plays",Kickstarter!$D:$D, "&gt;="&amp;$B4,Kickstarter!$D:$D, "&lt; "&amp;$C4)</f>
        <v>0</v>
      </c>
      <c r="G4">
        <f t="shared" si="1"/>
        <v>169</v>
      </c>
      <c r="H4" s="14">
        <f t="shared" si="2"/>
        <v>0.55029585798816572</v>
      </c>
      <c r="I4" s="14">
        <f t="shared" si="3"/>
        <v>0.44970414201183434</v>
      </c>
      <c r="J4" s="14">
        <f t="shared" si="4"/>
        <v>0</v>
      </c>
    </row>
    <row r="5" spans="1:10" x14ac:dyDescent="0.25">
      <c r="A5" t="s">
        <v>8339</v>
      </c>
      <c r="B5" s="6">
        <v>10000</v>
      </c>
      <c r="C5" s="6">
        <v>14999</v>
      </c>
      <c r="D5">
        <f>COUNTIFS(Kickstarter!$F:$F,"successful",Kickstarter!$Q:$Q,"plays",Kickstarter!$D:$D, "&gt;="&amp;$B5,Kickstarter!$D:$D, "&lt; "&amp;$C5)</f>
        <v>39</v>
      </c>
      <c r="E5">
        <f>COUNTIFS(Kickstarter!$F:$F,"failed",Kickstarter!$Q:$Q,"plays",Kickstarter!$D:$D, "&gt;="&amp;$B5,Kickstarter!$D:$D, "&lt; "&amp;$C5)</f>
        <v>33</v>
      </c>
      <c r="F5">
        <f>COUNTIFS(Kickstarter!$F:$F,"canceled",Kickstarter!$Q:$Q,"plays",Kickstarter!$D:$D, "&gt;="&amp;$B5,Kickstarter!$D:$D, "&lt; "&amp;$C5)</f>
        <v>0</v>
      </c>
      <c r="G5">
        <f t="shared" si="1"/>
        <v>72</v>
      </c>
      <c r="H5" s="14">
        <f t="shared" si="2"/>
        <v>0.54166666666666663</v>
      </c>
      <c r="I5" s="14">
        <f t="shared" si="3"/>
        <v>0.45833333333333331</v>
      </c>
      <c r="J5" s="14">
        <f t="shared" si="4"/>
        <v>0</v>
      </c>
    </row>
    <row r="6" spans="1:10" x14ac:dyDescent="0.25">
      <c r="A6" t="s">
        <v>8340</v>
      </c>
      <c r="B6" s="6">
        <v>15000</v>
      </c>
      <c r="C6" s="6">
        <v>19999</v>
      </c>
      <c r="D6">
        <f>COUNTIFS(Kickstarter!$F:$F,"successful",Kickstarter!$Q:$Q,"plays",Kickstarter!$D:$D, "&gt;="&amp;$B6,Kickstarter!$D:$D, "&lt; "&amp;$C6)</f>
        <v>12</v>
      </c>
      <c r="E6">
        <f>COUNTIFS(Kickstarter!$F:$F,"failed",Kickstarter!$Q:$Q,"plays",Kickstarter!$D:$D, "&gt;="&amp;$B6,Kickstarter!$D:$D, "&lt; "&amp;$C6)</f>
        <v>12</v>
      </c>
      <c r="F6">
        <f>COUNTIFS(Kickstarter!$F:$F,"canceled",Kickstarter!$Q:$Q,"plays",Kickstarter!$D:$D, "&gt;="&amp;$B6,Kickstarter!$D:$D, "&lt; "&amp;$C6)</f>
        <v>0</v>
      </c>
      <c r="G6">
        <f t="shared" si="1"/>
        <v>24</v>
      </c>
      <c r="H6" s="14">
        <f t="shared" si="2"/>
        <v>0.5</v>
      </c>
      <c r="I6" s="14">
        <f t="shared" si="3"/>
        <v>0.5</v>
      </c>
      <c r="J6" s="14">
        <f t="shared" si="4"/>
        <v>0</v>
      </c>
    </row>
    <row r="7" spans="1:10" x14ac:dyDescent="0.25">
      <c r="A7" t="s">
        <v>8341</v>
      </c>
      <c r="B7" s="6">
        <v>20000</v>
      </c>
      <c r="C7" s="6">
        <v>24999</v>
      </c>
      <c r="D7">
        <f>COUNTIFS(Kickstarter!$F:$F,"successful",Kickstarter!$Q:$Q,"plays",Kickstarter!$D:$D, "&gt;="&amp;$B7,Kickstarter!$D:$D, "&lt; "&amp;$C7)</f>
        <v>9</v>
      </c>
      <c r="E7">
        <f>COUNTIFS(Kickstarter!$F:$F,"failed",Kickstarter!$Q:$Q,"plays",Kickstarter!$D:$D, "&gt;="&amp;$B7,Kickstarter!$D:$D, "&lt; "&amp;$C7)</f>
        <v>11</v>
      </c>
      <c r="F7">
        <f>COUNTIFS(Kickstarter!$F:$F,"canceled",Kickstarter!$Q:$Q,"plays",Kickstarter!$D:$D, "&gt;="&amp;$B7,Kickstarter!$D:$D, "&lt; "&amp;$C7)</f>
        <v>0</v>
      </c>
      <c r="G7">
        <f t="shared" si="1"/>
        <v>20</v>
      </c>
      <c r="H7" s="14">
        <f t="shared" si="2"/>
        <v>0.45</v>
      </c>
      <c r="I7" s="14">
        <f t="shared" si="3"/>
        <v>0.55000000000000004</v>
      </c>
      <c r="J7" s="14">
        <f t="shared" si="4"/>
        <v>0</v>
      </c>
    </row>
    <row r="8" spans="1:10" x14ac:dyDescent="0.25">
      <c r="A8" t="s">
        <v>8342</v>
      </c>
      <c r="B8" s="6">
        <v>25000</v>
      </c>
      <c r="C8" s="6">
        <v>29999</v>
      </c>
      <c r="D8">
        <f>COUNTIFS(Kickstarter!$F:$F,"successful",Kickstarter!$Q:$Q,"plays",Kickstarter!$D:$D, "&gt;="&amp;$B8,Kickstarter!$D:$D, "&lt; "&amp;$C8)</f>
        <v>1</v>
      </c>
      <c r="E8">
        <f>COUNTIFS(Kickstarter!$F:$F,"failed",Kickstarter!$Q:$Q,"plays",Kickstarter!$D:$D, "&gt;="&amp;$B8,Kickstarter!$D:$D, "&lt; "&amp;$C8)</f>
        <v>4</v>
      </c>
      <c r="F8">
        <f>COUNTIFS(Kickstarter!$F:$F,"canceled",Kickstarter!$Q:$Q,"plays",Kickstarter!$D:$D, "&gt;="&amp;$B8,Kickstarter!$D:$D, "&lt; "&amp;$C8)</f>
        <v>0</v>
      </c>
      <c r="G8">
        <f t="shared" si="1"/>
        <v>5</v>
      </c>
      <c r="H8" s="14">
        <f t="shared" si="2"/>
        <v>0.2</v>
      </c>
      <c r="I8" s="14">
        <f t="shared" si="3"/>
        <v>0.8</v>
      </c>
      <c r="J8" s="14">
        <f t="shared" si="4"/>
        <v>0</v>
      </c>
    </row>
    <row r="9" spans="1:10" x14ac:dyDescent="0.25">
      <c r="A9" t="s">
        <v>8343</v>
      </c>
      <c r="B9" s="6">
        <v>30000</v>
      </c>
      <c r="C9" s="6">
        <v>34999</v>
      </c>
      <c r="D9">
        <f>COUNTIFS(Kickstarter!$F:$F,"successful",Kickstarter!$Q:$Q,"plays",Kickstarter!$D:$D, "&gt;="&amp;$B9,Kickstarter!$D:$D, "&lt; "&amp;$C9)</f>
        <v>3</v>
      </c>
      <c r="E9">
        <f>COUNTIFS(Kickstarter!$F:$F,"failed",Kickstarter!$Q:$Q,"plays",Kickstarter!$D:$D, "&gt;="&amp;$B9,Kickstarter!$D:$D, "&lt; "&amp;$C9)</f>
        <v>8</v>
      </c>
      <c r="F9">
        <f>COUNTIFS(Kickstarter!$F:$F,"canceled",Kickstarter!$Q:$Q,"plays",Kickstarter!$D:$D, "&gt;="&amp;$B9,Kickstarter!$D:$D, "&lt; "&amp;$C9)</f>
        <v>0</v>
      </c>
      <c r="G9">
        <f t="shared" si="1"/>
        <v>11</v>
      </c>
      <c r="H9" s="14">
        <f t="shared" si="2"/>
        <v>0.27272727272727271</v>
      </c>
      <c r="I9" s="14">
        <f t="shared" si="3"/>
        <v>0.72727272727272729</v>
      </c>
      <c r="J9" s="14">
        <f t="shared" si="4"/>
        <v>0</v>
      </c>
    </row>
    <row r="10" spans="1:10" x14ac:dyDescent="0.25">
      <c r="A10" t="s">
        <v>8344</v>
      </c>
      <c r="B10" s="6">
        <v>35000</v>
      </c>
      <c r="C10" s="6">
        <v>39999</v>
      </c>
      <c r="D10">
        <f>COUNTIFS(Kickstarter!$F:$F,"successful",Kickstarter!$Q:$Q,"plays",Kickstarter!$D:$D, "&gt;="&amp;$B10,Kickstarter!$D:$D, "&lt; "&amp;$C10)</f>
        <v>4</v>
      </c>
      <c r="E10">
        <f>COUNTIFS(Kickstarter!$F:$F,"failed",Kickstarter!$Q:$Q,"plays",Kickstarter!$D:$D, "&gt;="&amp;$B10,Kickstarter!$D:$D, "&lt; "&amp;$C10)</f>
        <v>2</v>
      </c>
      <c r="F10">
        <f>COUNTIFS(Kickstarter!$F:$F,"canceled",Kickstarter!$Q:$Q,"plays",Kickstarter!$D:$D, "&gt;="&amp;$B10,Kickstarter!$D:$D, "&lt; "&amp;$C10)</f>
        <v>0</v>
      </c>
      <c r="G10">
        <f t="shared" si="1"/>
        <v>6</v>
      </c>
      <c r="H10" s="14">
        <f t="shared" si="2"/>
        <v>0.66666666666666663</v>
      </c>
      <c r="I10" s="14">
        <f t="shared" si="3"/>
        <v>0.33333333333333331</v>
      </c>
      <c r="J10" s="14">
        <f t="shared" si="4"/>
        <v>0</v>
      </c>
    </row>
    <row r="11" spans="1:10" x14ac:dyDescent="0.25">
      <c r="A11" t="s">
        <v>8345</v>
      </c>
      <c r="B11" s="6">
        <v>40000</v>
      </c>
      <c r="C11" s="6">
        <v>44999</v>
      </c>
      <c r="D11">
        <f>COUNTIFS(Kickstarter!$F:$F,"successful",Kickstarter!$Q:$Q,"plays",Kickstarter!$D:$D, "&gt;="&amp;$B11,Kickstarter!$D:$D, "&lt; "&amp;$C11)</f>
        <v>2</v>
      </c>
      <c r="E11">
        <f>COUNTIFS(Kickstarter!$F:$F,"failed",Kickstarter!$Q:$Q,"plays",Kickstarter!$D:$D, "&gt;="&amp;$B11,Kickstarter!$D:$D, "&lt; "&amp;$C11)</f>
        <v>1</v>
      </c>
      <c r="F11">
        <f>COUNTIFS(Kickstarter!$F:$F,"canceled",Kickstarter!$Q:$Q,"plays",Kickstarter!$D:$D, "&gt;="&amp;$B11,Kickstarter!$D:$D, "&lt; "&amp;$C11)</f>
        <v>0</v>
      </c>
      <c r="G11">
        <f t="shared" si="1"/>
        <v>3</v>
      </c>
      <c r="H11" s="14">
        <f t="shared" si="2"/>
        <v>0.66666666666666663</v>
      </c>
      <c r="I11" s="14">
        <f t="shared" si="3"/>
        <v>0.33333333333333331</v>
      </c>
      <c r="J11" s="14">
        <f t="shared" si="4"/>
        <v>0</v>
      </c>
    </row>
    <row r="12" spans="1:10" x14ac:dyDescent="0.25">
      <c r="A12" t="s">
        <v>8346</v>
      </c>
      <c r="B12" s="6">
        <v>45000</v>
      </c>
      <c r="C12" s="6">
        <v>49999</v>
      </c>
      <c r="D12">
        <f>COUNTIFS(Kickstarter!$F:$F,"successful",Kickstarter!$Q:$Q,"plays",Kickstarter!$D:$D, "&gt;="&amp;$B12,Kickstarter!$D:$D, "&lt; "&amp;$C12)</f>
        <v>0</v>
      </c>
      <c r="E12">
        <f>COUNTIFS(Kickstarter!$F:$F,"failed",Kickstarter!$Q:$Q,"plays",Kickstarter!$D:$D, "&gt;="&amp;$B12,Kickstarter!$D:$D, "&lt; "&amp;$C12)</f>
        <v>1</v>
      </c>
      <c r="F12">
        <f>COUNTIFS(Kickstarter!$F:$F,"canceled",Kickstarter!$Q:$Q,"plays",Kickstarter!$D:$D, "&gt;="&amp;$B12,Kickstarter!$D:$D, "&lt; "&amp;$C12)</f>
        <v>0</v>
      </c>
      <c r="G12">
        <f t="shared" si="1"/>
        <v>1</v>
      </c>
      <c r="H12" s="14">
        <f t="shared" si="2"/>
        <v>0</v>
      </c>
      <c r="I12" s="14">
        <f t="shared" si="3"/>
        <v>1</v>
      </c>
      <c r="J12" s="14">
        <f t="shared" si="4"/>
        <v>0</v>
      </c>
    </row>
    <row r="13" spans="1:10" x14ac:dyDescent="0.25">
      <c r="A13" t="s">
        <v>8347</v>
      </c>
      <c r="B13" s="6">
        <v>50000</v>
      </c>
      <c r="C13" s="6">
        <v>9999999</v>
      </c>
      <c r="D13">
        <f>COUNTIFS(Kickstarter!$F:$F,"successful",Kickstarter!$Q:$Q,"plays",Kickstarter!$D:$D, "&gt;="&amp;$B13,Kickstarter!$D:$D, "&lt; "&amp;$C13)</f>
        <v>2</v>
      </c>
      <c r="E13">
        <f>COUNTIFS(Kickstarter!$F:$F,"failed",Kickstarter!$Q:$Q,"plays",Kickstarter!$D:$D, "&gt;="&amp;$B13,Kickstarter!$D:$D, "&lt; "&amp;$C13)</f>
        <v>14</v>
      </c>
      <c r="F13">
        <f>COUNTIFS(Kickstarter!$F:$F,"canceled",Kickstarter!$Q:$Q,"plays",Kickstarter!$D:$D, "&gt;="&amp;$B13,Kickstarter!$D:$D, "&lt; "&amp;$C13)</f>
        <v>0</v>
      </c>
      <c r="G13">
        <f t="shared" si="1"/>
        <v>16</v>
      </c>
      <c r="H13" s="14">
        <f t="shared" si="2"/>
        <v>0.125</v>
      </c>
      <c r="I13" s="14">
        <f t="shared" si="3"/>
        <v>0.875</v>
      </c>
      <c r="J13" s="14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Natividad Medina</cp:lastModifiedBy>
  <dcterms:created xsi:type="dcterms:W3CDTF">2017-04-20T15:17:24Z</dcterms:created>
  <dcterms:modified xsi:type="dcterms:W3CDTF">2023-01-04T02:16:12Z</dcterms:modified>
</cp:coreProperties>
</file>