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<sst xmlns="http://schemas.openxmlformats.org/spreadsheetml/2006/main" count="88" uniqueCount="22">
  <si>
    <t xml:space="preserve"> 24/10/2016</t>
  </si>
  <si>
    <t xml:space="preserve"> 26/10/2016</t>
  </si>
  <si>
    <t xml:space="preserve"> 28/10/2016</t>
  </si>
  <si>
    <t xml:space="preserve">per leaflet</t>
  </si>
  <si>
    <t xml:space="preserve">eggs</t>
  </si>
  <si>
    <t xml:space="preserve">eggs and crawler</t>
  </si>
  <si>
    <t xml:space="preserve">instars</t>
  </si>
  <si>
    <t xml:space="preserve">instars </t>
  </si>
  <si>
    <t xml:space="preserve">Average</t>
  </si>
  <si>
    <t xml:space="preserve">Total per leaf</t>
  </si>
  <si>
    <t xml:space="preserve">Per leaflet</t>
  </si>
  <si>
    <t xml:space="preserve">left</t>
  </si>
  <si>
    <t xml:space="preserve">right</t>
  </si>
  <si>
    <t xml:space="preserve">Left</t>
  </si>
  <si>
    <t xml:space="preserve">Right</t>
  </si>
  <si>
    <t xml:space="preserve">pupea</t>
  </si>
  <si>
    <t xml:space="preserve">Left + Right</t>
  </si>
  <si>
    <t xml:space="preserve">control</t>
  </si>
  <si>
    <t xml:space="preserve">C</t>
  </si>
  <si>
    <t xml:space="preserve">riboflavine</t>
  </si>
  <si>
    <t xml:space="preserve">R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</si>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</sst>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4C1F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7CE"/>
      <rgbColor rgb="FF3E7FCC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4F81BD"/>
      <rgbColor rgb="FF003300"/>
      <rgbColor rgb="FF333300"/>
      <rgbColor rgb="FF993300"/>
      <rgbColor rgb="FFD03F3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 per leaf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Sheet1!$AQ$2</c:f>
              <c:strCache>
                <c:ptCount val="1"/>
                <c:pt idx="0">
                  <c:v>Total per leaf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Sheet1!$AR$3:$AR$4</c:f>
                <c:numCache>
                  <c:formatCode>General</c:formatCode>
                  <c:ptCount val="2"/>
                  <c:pt idx="0">
                    <c:v>0.0267325956255905</c:v>
                  </c:pt>
                  <c:pt idx="1">
                    <c:v>0.0672727974637177</c:v>
                  </c:pt>
                </c:numCache>
              </c:numRef>
            </c:plus>
            <c:minus>
              <c:numRef>
                <c:f>Sheet1!$AR$3:$AR$4</c:f>
                <c:numCache>
                  <c:formatCode>General</c:formatCode>
                  <c:ptCount val="2"/>
                  <c:pt idx="0">
                    <c:v>0.0267325956255905</c:v>
                  </c:pt>
                  <c:pt idx="1">
                    <c:v>0.0672727974637177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Sheet1!$AP$3:$AP$4</c:f>
              <c:strCache>
                <c:ptCount val="2"/>
                <c:pt idx="0">
                  <c:v>control</c:v>
                </c:pt>
                <c:pt idx="1">
                  <c:v>riboflavine</c:v>
                </c:pt>
              </c:strCache>
            </c:strRef>
          </c:cat>
          <c:val>
            <c:numRef>
              <c:f>Sheet1!$AQ$3:$AQ$4</c:f>
              <c:numCache>
                <c:formatCode>General</c:formatCode>
                <c:ptCount val="2"/>
                <c:pt idx="0">
                  <c:v>0.795507215700227</c:v>
                </c:pt>
                <c:pt idx="1">
                  <c:v>0.52428862881664</c:v>
                </c:pt>
              </c:numCache>
            </c:numRef>
          </c:val>
        </c:ser>
        <c:gapWidth val="219"/>
        <c:overlap val="-27"/>
        <c:axId val="25761437"/>
        <c:axId val="23511986"/>
      </c:barChart>
      <c:catAx>
        <c:axId val="257614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11986"/>
        <c:crosses val="autoZero"/>
        <c:auto val="1"/>
        <c:lblAlgn val="ctr"/>
        <c:lblOffset val="100"/>
        <c:noMultiLvlLbl val="0"/>
      </c:catAx>
      <c:valAx>
        <c:axId val="235119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pupea/total number of instars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6143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Per leaflet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Sheet1!$AY$3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Sheet1!$BA$3,Sheet1!$BC$3</c:f>
                <c:numCache>
                  <c:formatCode>General</c:formatCode>
                  <c:ptCount val="2"/>
                  <c:pt idx="0">
                    <c:v>0.0535469019218311</c:v>
                  </c:pt>
                  <c:pt idx="1">
                    <c:v>0.0241336707388903</c:v>
                  </c:pt>
                </c:numCache>
              </c:numRef>
            </c:plus>
            <c:minus>
              <c:numRef>
                <c:f>Sheet1!$BA$3,Sheet1!$BC$3</c:f>
                <c:numCache>
                  <c:formatCode>General</c:formatCode>
                  <c:ptCount val="2"/>
                  <c:pt idx="0">
                    <c:v>0.0535469019218311</c:v>
                  </c:pt>
                  <c:pt idx="1">
                    <c:v>0.0241336707388903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Sheet1!$AZ$2,Sheet1!$BB$2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Sheet1!$AZ$3,Sheet1!$BB$3</c:f>
              <c:numCache>
                <c:formatCode>General</c:formatCode>
                <c:ptCount val="2"/>
                <c:pt idx="0">
                  <c:v>0.749061080400535</c:v>
                </c:pt>
                <c:pt idx="1">
                  <c:v>0.826216679584434</c:v>
                </c:pt>
              </c:numCache>
            </c:numRef>
          </c:val>
        </c:ser>
        <c:ser>
          <c:idx val="1"/>
          <c:order val="1"/>
          <c:tx>
            <c:strRef>
              <c:f>Sheet1!$AY$4</c:f>
              <c:strCache>
                <c:ptCount val="1"/>
                <c:pt idx="0">
                  <c:v>riboflavine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Sheet1!$BA$4,Sheet1!$BC$4</c:f>
                <c:numCache>
                  <c:formatCode>General</c:formatCode>
                  <c:ptCount val="2"/>
                  <c:pt idx="0">
                    <c:v>0.0482894659302943</c:v>
                  </c:pt>
                  <c:pt idx="1">
                    <c:v>0.073735544178671</c:v>
                  </c:pt>
                </c:numCache>
              </c:numRef>
            </c:plus>
            <c:minus>
              <c:numRef>
                <c:f>Sheet1!$BA$4,Sheet1!$BC$4</c:f>
                <c:numCache>
                  <c:formatCode>General</c:formatCode>
                  <c:ptCount val="2"/>
                  <c:pt idx="0">
                    <c:v>0.0482894659302943</c:v>
                  </c:pt>
                  <c:pt idx="1">
                    <c:v>0.073735544178671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Sheet1!$AZ$2,Sheet1!$BB$2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Sheet1!$AZ$4,Sheet1!$BB$4</c:f>
              <c:numCache>
                <c:formatCode>General</c:formatCode>
                <c:ptCount val="2"/>
                <c:pt idx="0">
                  <c:v>0.50497038812191</c:v>
                </c:pt>
                <c:pt idx="1">
                  <c:v>0.545407751309205</c:v>
                </c:pt>
              </c:numCache>
            </c:numRef>
          </c:val>
        </c:ser>
        <c:gapWidth val="219"/>
        <c:overlap val="-27"/>
        <c:axId val="11342540"/>
        <c:axId val="82330504"/>
      </c:barChart>
      <c:catAx>
        <c:axId val="11342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30504"/>
        <c:crosses val="autoZero"/>
        <c:auto val="1"/>
        <c:lblAlgn val="ctr"/>
        <c:lblOffset val="100"/>
        <c:noMultiLvlLbl val="0"/>
      </c:catAx>
      <c:valAx>
        <c:axId val="823305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42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3e7fcc"/>
                </a:gs>
                <a:gs pos="100000">
                  <a:srgbClr val="a4c1ff"/>
                </a:gs>
              </a:gsLst>
              <a:lin ang="16200000"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Sheet1!$AW$33:$AW$34</c:f>
                <c:numCache>
                  <c:formatCode>General</c:formatCode>
                  <c:ptCount val="2"/>
                  <c:pt idx="0">
                    <c:v>0.0114308581268736</c:v>
                  </c:pt>
                  <c:pt idx="1">
                    <c:v>0.0599452662310262</c:v>
                  </c:pt>
                </c:numCache>
              </c:numRef>
            </c:plus>
            <c:minus>
              <c:numRef>
                <c:f>Sheet1!$AW$33:$AW$34</c:f>
                <c:numCache>
                  <c:formatCode>General</c:formatCode>
                  <c:ptCount val="2"/>
                  <c:pt idx="0">
                    <c:v>0.0114308581268736</c:v>
                  </c:pt>
                  <c:pt idx="1">
                    <c:v>0.0599452662310262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cat>
            <c:strRef>
              <c:f>Sheet1!$AU$33:$AU$34</c:f>
              <c:strCache>
                <c:ptCount val="2"/>
                <c:pt idx="0">
                  <c:v>control</c:v>
                </c:pt>
                <c:pt idx="1">
                  <c:v>riboflavine</c:v>
                </c:pt>
              </c:strCache>
            </c:strRef>
          </c:cat>
          <c:val>
            <c:numRef>
              <c:f>Sheet1!$AV$33:$AV$34</c:f>
              <c:numCache>
                <c:formatCode>General</c:formatCode>
                <c:ptCount val="2"/>
                <c:pt idx="0">
                  <c:v>0.928566491457837</c:v>
                </c:pt>
                <c:pt idx="1">
                  <c:v>0.682938888066017</c:v>
                </c:pt>
              </c:numCache>
            </c:numRef>
          </c:val>
        </c:ser>
        <c:gapWidth val="150"/>
        <c:overlap val="0"/>
        <c:axId val="28807129"/>
        <c:axId val="88435735"/>
      </c:barChart>
      <c:catAx>
        <c:axId val="288071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35735"/>
        <c:crosses val="autoZero"/>
        <c:auto val="1"/>
        <c:lblAlgn val="ctr"/>
        <c:lblOffset val="100"/>
        <c:noMultiLvlLbl val="0"/>
      </c:catAx>
      <c:valAx>
        <c:axId val="884357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0712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Sheet1!$BC$34</c:f>
              <c:strCache>
                <c:ptCount val="1"/>
                <c:pt idx="0">
                  <c:v>control</c:v>
                </c:pt>
              </c:strCache>
            </c:strRef>
          </c:tx>
          <c:spPr>
            <a:gradFill>
              <a:gsLst>
                <a:gs pos="0">
                  <a:srgbClr val="3e7fcc"/>
                </a:gs>
                <a:gs pos="100000">
                  <a:srgbClr val="a4c1ff"/>
                </a:gs>
              </a:gsLst>
              <a:lin ang="16200000"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Sheet1!$BE$34,Sheet1!$BG$34</c:f>
                <c:numCache>
                  <c:formatCode>General</c:formatCode>
                  <c:ptCount val="2"/>
                  <c:pt idx="0">
                    <c:v>0.0183833177114951</c:v>
                  </c:pt>
                  <c:pt idx="1">
                    <c:v>0.0141604595495863</c:v>
                  </c:pt>
                </c:numCache>
              </c:numRef>
            </c:plus>
            <c:minus>
              <c:numRef>
                <c:f>Sheet1!$BE$34,Sheet1!$BG$34</c:f>
                <c:numCache>
                  <c:formatCode>General</c:formatCode>
                  <c:ptCount val="2"/>
                  <c:pt idx="0">
                    <c:v>0.0183833177114951</c:v>
                  </c:pt>
                  <c:pt idx="1">
                    <c:v>0.0141604595495863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val>
            <c:numRef>
              <c:f>Sheet1!$BD$34,Sheet1!$BF$34</c:f>
              <c:numCache>
                <c:formatCode>General</c:formatCode>
                <c:ptCount val="2"/>
                <c:pt idx="0">
                  <c:v>0.909873117035131</c:v>
                </c:pt>
                <c:pt idx="1">
                  <c:v>0.933099370813581</c:v>
                </c:pt>
              </c:numCache>
            </c:numRef>
          </c:val>
        </c:ser>
        <c:ser>
          <c:idx val="1"/>
          <c:order val="1"/>
          <c:tx>
            <c:strRef>
              <c:f>Sheet1!$BC$35</c:f>
              <c:strCache>
                <c:ptCount val="1"/>
                <c:pt idx="0">
                  <c:v>riboflavine</c:v>
                </c:pt>
              </c:strCache>
            </c:strRef>
          </c:tx>
          <c:spPr>
            <a:gradFill>
              <a:gsLst>
                <a:gs pos="0">
                  <a:srgbClr val="d03f3b"/>
                </a:gs>
                <a:gs pos="100000">
                  <a:srgbClr val="ffa7a4"/>
                </a:gs>
              </a:gsLst>
              <a:lin ang="16200000"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Sheet1!$BE$35,Sheet1!$BG$35</c:f>
                <c:numCache>
                  <c:formatCode>General</c:formatCode>
                  <c:ptCount val="2"/>
                  <c:pt idx="0">
                    <c:v>0.0565970482522092</c:v>
                  </c:pt>
                  <c:pt idx="1">
                    <c:v>0.0502001296489436</c:v>
                  </c:pt>
                </c:numCache>
              </c:numRef>
            </c:plus>
            <c:minus>
              <c:numRef>
                <c:f>Sheet1!$BE$35,Sheet1!$BG$35</c:f>
                <c:numCache>
                  <c:formatCode>General</c:formatCode>
                  <c:ptCount val="2"/>
                  <c:pt idx="0">
                    <c:v>0.0565970482522092</c:v>
                  </c:pt>
                  <c:pt idx="1">
                    <c:v>0.0502001296489436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val>
            <c:numRef>
              <c:f>Sheet1!$BD$35,Sheet1!$BF$35</c:f>
              <c:numCache>
                <c:formatCode>General</c:formatCode>
                <c:ptCount val="2"/>
                <c:pt idx="0">
                  <c:v>0.684361792679492</c:v>
                </c:pt>
                <c:pt idx="1">
                  <c:v>0.683465660793674</c:v>
                </c:pt>
              </c:numCache>
            </c:numRef>
          </c:val>
        </c:ser>
        <c:gapWidth val="150"/>
        <c:overlap val="0"/>
        <c:axId val="43740482"/>
        <c:axId val="31755933"/>
      </c:barChart>
      <c:catAx>
        <c:axId val="43740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55933"/>
        <c:crosses val="autoZero"/>
        <c:auto val="1"/>
        <c:lblAlgn val="ctr"/>
        <c:lblOffset val="100"/>
        <c:noMultiLvlLbl val="0"/>
      </c:catAx>
      <c:valAx>
        <c:axId val="317559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4048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201960</xdr:colOff>
      <xdr:row>31</xdr:row>
      <xdr:rowOff>16920</xdr:rowOff>
    </xdr:from>
    <xdr:to>
      <xdr:col>15</xdr:col>
      <xdr:colOff>617400</xdr:colOff>
      <xdr:row>44</xdr:row>
      <xdr:rowOff>57960</xdr:rowOff>
    </xdr:to>
    <xdr:graphicFrame>
      <xdr:nvGraphicFramePr>
        <xdr:cNvPr id="0" name="Grafiek 2"/>
        <xdr:cNvGraphicFramePr/>
      </xdr:nvGraphicFramePr>
      <xdr:xfrm>
        <a:off x="8717040" y="5922360"/>
        <a:ext cx="4673160" cy="25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646560</xdr:colOff>
      <xdr:row>49</xdr:row>
      <xdr:rowOff>5040</xdr:rowOff>
    </xdr:from>
    <xdr:to>
      <xdr:col>16</xdr:col>
      <xdr:colOff>230400</xdr:colOff>
      <xdr:row>62</xdr:row>
      <xdr:rowOff>46080</xdr:rowOff>
    </xdr:to>
    <xdr:graphicFrame>
      <xdr:nvGraphicFramePr>
        <xdr:cNvPr id="1" name="Grafiek 1"/>
        <xdr:cNvGraphicFramePr/>
      </xdr:nvGraphicFramePr>
      <xdr:xfrm>
        <a:off x="9161640" y="9339480"/>
        <a:ext cx="4693320" cy="25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186840</xdr:colOff>
      <xdr:row>40</xdr:row>
      <xdr:rowOff>10440</xdr:rowOff>
    </xdr:from>
    <xdr:to>
      <xdr:col>60</xdr:col>
      <xdr:colOff>574920</xdr:colOff>
      <xdr:row>54</xdr:row>
      <xdr:rowOff>33840</xdr:rowOff>
    </xdr:to>
    <xdr:graphicFrame>
      <xdr:nvGraphicFramePr>
        <xdr:cNvPr id="2" name="Chart 3"/>
        <xdr:cNvGraphicFramePr/>
      </xdr:nvGraphicFramePr>
      <xdr:xfrm>
        <a:off x="47021040" y="7630200"/>
        <a:ext cx="4645800" cy="26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61</xdr:col>
      <xdr:colOff>82080</xdr:colOff>
      <xdr:row>40</xdr:row>
      <xdr:rowOff>55440</xdr:rowOff>
    </xdr:from>
    <xdr:to>
      <xdr:col>66</xdr:col>
      <xdr:colOff>470160</xdr:colOff>
      <xdr:row>54</xdr:row>
      <xdr:rowOff>78840</xdr:rowOff>
    </xdr:to>
    <xdr:graphicFrame>
      <xdr:nvGraphicFramePr>
        <xdr:cNvPr id="3" name="Chart 4"/>
        <xdr:cNvGraphicFramePr/>
      </xdr:nvGraphicFramePr>
      <xdr:xfrm>
        <a:off x="52025400" y="7675200"/>
        <a:ext cx="4645800" cy="26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85"/>
  <sheetViews>
    <sheetView showFormulas="false" showGridLines="true" showRowColHeaders="true" showZeros="true" rightToLeft="false" tabSelected="true" showOutlineSymbols="true" defaultGridColor="true" view="normal" topLeftCell="AF7" colorId="64" zoomScale="100" zoomScaleNormal="100" zoomScalePageLayoutView="100" workbookViewId="0">
      <selection pane="topLeft" activeCell="AF7" activeCellId="0" sqref="AF7"/>
    </sheetView>
  </sheetViews>
  <sheetFormatPr defaultColWidth="10.9921875" defaultRowHeight="15" zeroHeight="false" outlineLevelRow="0" outlineLevelCol="0"/>
  <sheetData>
    <row r="1" customFormat="false" ht="15" hidden="false" customHeight="false" outlineLevel="0" collapsed="false">
      <c r="C1" s="1" t="n">
        <v>42660</v>
      </c>
      <c r="F1" s="1" t="n">
        <v>42662</v>
      </c>
      <c r="I1" s="1" t="n">
        <v>42664</v>
      </c>
      <c r="L1" s="0" t="s">
        <v>0</v>
      </c>
      <c r="O1" s="0" t="s">
        <v>1</v>
      </c>
      <c r="R1" s="0" t="s">
        <v>2</v>
      </c>
      <c r="U1" s="1" t="n">
        <v>42674</v>
      </c>
      <c r="X1" s="1" t="n">
        <v>42676</v>
      </c>
      <c r="Y1" s="1"/>
      <c r="AC1" s="1" t="n">
        <v>42678</v>
      </c>
      <c r="AD1" s="1"/>
      <c r="AZ1" s="0" t="s">
        <v>3</v>
      </c>
    </row>
    <row r="2" customFormat="false" ht="15" hidden="false" customHeight="false" outlineLevel="0" collapsed="false">
      <c r="C2" s="0" t="s">
        <v>4</v>
      </c>
      <c r="F2" s="0" t="s">
        <v>4</v>
      </c>
      <c r="I2" s="0" t="s">
        <v>5</v>
      </c>
      <c r="L2" s="0" t="s">
        <v>6</v>
      </c>
      <c r="O2" s="0" t="s">
        <v>6</v>
      </c>
      <c r="R2" s="0" t="s">
        <v>6</v>
      </c>
      <c r="U2" s="0" t="s">
        <v>7</v>
      </c>
      <c r="X2" s="0" t="s">
        <v>7</v>
      </c>
      <c r="AC2" s="0" t="s">
        <v>7</v>
      </c>
      <c r="AH2" s="0" t="s">
        <v>8</v>
      </c>
      <c r="AL2" s="0" t="s">
        <v>9</v>
      </c>
      <c r="AQ2" s="0" t="s">
        <v>9</v>
      </c>
      <c r="AT2" s="0" t="s">
        <v>10</v>
      </c>
      <c r="AZ2" s="0" t="s">
        <v>11</v>
      </c>
      <c r="BB2" s="0" t="s">
        <v>12</v>
      </c>
    </row>
    <row r="3" customFormat="false" ht="15" hidden="false" customHeight="false" outlineLevel="0" collapsed="false">
      <c r="C3" s="0" t="s">
        <v>13</v>
      </c>
      <c r="D3" s="0" t="s">
        <v>14</v>
      </c>
      <c r="F3" s="0" t="s">
        <v>13</v>
      </c>
      <c r="G3" s="0" t="s">
        <v>14</v>
      </c>
      <c r="I3" s="0" t="s">
        <v>13</v>
      </c>
      <c r="J3" s="0" t="s">
        <v>14</v>
      </c>
      <c r="L3" s="0" t="s">
        <v>13</v>
      </c>
      <c r="M3" s="0" t="s">
        <v>14</v>
      </c>
      <c r="O3" s="0" t="s">
        <v>13</v>
      </c>
      <c r="P3" s="0" t="s">
        <v>14</v>
      </c>
      <c r="R3" s="0" t="s">
        <v>13</v>
      </c>
      <c r="S3" s="0" t="s">
        <v>14</v>
      </c>
      <c r="U3" s="0" t="s">
        <v>13</v>
      </c>
      <c r="V3" s="0" t="s">
        <v>14</v>
      </c>
      <c r="X3" s="0" t="s">
        <v>13</v>
      </c>
      <c r="Y3" s="0" t="s">
        <v>15</v>
      </c>
      <c r="Z3" s="0" t="s">
        <v>14</v>
      </c>
      <c r="AA3" s="0" t="s">
        <v>15</v>
      </c>
      <c r="AC3" s="0" t="s">
        <v>13</v>
      </c>
      <c r="AD3" s="0" t="s">
        <v>15</v>
      </c>
      <c r="AE3" s="0" t="s">
        <v>14</v>
      </c>
      <c r="AF3" s="0" t="s">
        <v>15</v>
      </c>
      <c r="AH3" s="0" t="s">
        <v>13</v>
      </c>
      <c r="AI3" s="0" t="s">
        <v>15</v>
      </c>
      <c r="AJ3" s="0" t="s">
        <v>14</v>
      </c>
      <c r="AK3" s="0" t="s">
        <v>15</v>
      </c>
      <c r="AL3" s="0" t="s">
        <v>16</v>
      </c>
      <c r="AM3" s="0" t="s">
        <v>15</v>
      </c>
      <c r="AP3" s="0" t="s">
        <v>17</v>
      </c>
      <c r="AQ3" s="0" t="n">
        <v>0.795507215700227</v>
      </c>
      <c r="AR3" s="0" t="n">
        <v>0.0267325956255905</v>
      </c>
      <c r="AY3" s="0" t="s">
        <v>17</v>
      </c>
      <c r="AZ3" s="0" t="n">
        <v>0.749061080400535</v>
      </c>
      <c r="BA3" s="0" t="n">
        <v>0.0535469019218311</v>
      </c>
      <c r="BB3" s="0" t="n">
        <v>0.826216679584434</v>
      </c>
      <c r="BC3" s="0" t="n">
        <v>0.0241336707388903</v>
      </c>
    </row>
    <row r="4" customFormat="false" ht="15" hidden="false" customHeight="false" outlineLevel="0" collapsed="false">
      <c r="A4" s="0" t="s">
        <v>18</v>
      </c>
      <c r="B4" s="0" t="n">
        <v>1</v>
      </c>
      <c r="C4" s="0" t="n">
        <v>32</v>
      </c>
      <c r="D4" s="0" t="n">
        <v>66</v>
      </c>
      <c r="F4" s="0" t="n">
        <v>25</v>
      </c>
      <c r="G4" s="0" t="n">
        <v>54</v>
      </c>
      <c r="I4" s="0" t="n">
        <v>37</v>
      </c>
      <c r="J4" s="0" t="n">
        <v>61</v>
      </c>
      <c r="L4" s="0" t="n">
        <v>22</v>
      </c>
      <c r="M4" s="0" t="n">
        <v>34</v>
      </c>
      <c r="O4" s="0" t="n">
        <v>27</v>
      </c>
      <c r="P4" s="0" t="n">
        <v>31</v>
      </c>
      <c r="R4" s="0" t="n">
        <v>18</v>
      </c>
      <c r="S4" s="0" t="n">
        <v>36</v>
      </c>
      <c r="U4" s="0" t="n">
        <v>24</v>
      </c>
      <c r="V4" s="0" t="n">
        <v>31</v>
      </c>
      <c r="X4" s="0" t="n">
        <v>24</v>
      </c>
      <c r="Y4" s="0" t="n">
        <v>1</v>
      </c>
      <c r="Z4" s="0" t="n">
        <v>35</v>
      </c>
      <c r="AA4" s="0" t="n">
        <v>4</v>
      </c>
      <c r="AC4" s="0" t="n">
        <v>25</v>
      </c>
      <c r="AD4" s="0" t="n">
        <v>21</v>
      </c>
      <c r="AE4" s="0" t="n">
        <v>32</v>
      </c>
      <c r="AF4" s="0" t="n">
        <v>26</v>
      </c>
      <c r="AH4" s="0" t="n">
        <f aca="false">AVERAGE(U4,X4,AC4)</f>
        <v>24.3333333333333</v>
      </c>
      <c r="AI4" s="0" t="n">
        <v>21</v>
      </c>
      <c r="AJ4" s="0" t="n">
        <f aca="false">AVERAGE(V4,Z4,AE4)</f>
        <v>32.6666666666667</v>
      </c>
      <c r="AK4" s="0" t="n">
        <v>26</v>
      </c>
      <c r="AL4" s="0" t="n">
        <f aca="false">AH4+AJ4</f>
        <v>57</v>
      </c>
      <c r="AM4" s="0" t="n">
        <f aca="false">AI4+AK4</f>
        <v>47</v>
      </c>
      <c r="AN4" s="0" t="n">
        <f aca="false">AM4/AL4</f>
        <v>0.824561403508772</v>
      </c>
      <c r="AP4" s="0" t="s">
        <v>19</v>
      </c>
      <c r="AQ4" s="0" t="n">
        <v>0.52428862881664</v>
      </c>
      <c r="AR4" s="0" t="n">
        <v>0.0672727974637177</v>
      </c>
      <c r="AT4" s="0" t="n">
        <f aca="false">AI4/AH4</f>
        <v>0.863013698630137</v>
      </c>
      <c r="AV4" s="0" t="n">
        <f aca="false">AK4/AJ4</f>
        <v>0.795918367346939</v>
      </c>
      <c r="AY4" s="0" t="s">
        <v>19</v>
      </c>
      <c r="AZ4" s="0" t="n">
        <v>0.50497038812191</v>
      </c>
      <c r="BA4" s="0" t="n">
        <v>0.0482894659302943</v>
      </c>
      <c r="BB4" s="0" t="n">
        <v>0.545407751309205</v>
      </c>
      <c r="BC4" s="0" t="n">
        <v>0.073735544178671</v>
      </c>
    </row>
    <row r="5" customFormat="false" ht="15" hidden="false" customHeight="false" outlineLevel="0" collapsed="false">
      <c r="B5" s="0" t="n">
        <v>2</v>
      </c>
      <c r="C5" s="0" t="n">
        <v>47</v>
      </c>
      <c r="D5" s="0" t="n">
        <v>54</v>
      </c>
      <c r="F5" s="0" t="n">
        <v>55</v>
      </c>
      <c r="G5" s="0" t="n">
        <v>48</v>
      </c>
      <c r="I5" s="0" t="n">
        <v>46</v>
      </c>
      <c r="J5" s="0" t="n">
        <v>32</v>
      </c>
      <c r="L5" s="0" t="n">
        <v>38</v>
      </c>
      <c r="M5" s="0" t="n">
        <v>24</v>
      </c>
      <c r="O5" s="0" t="n">
        <v>39</v>
      </c>
      <c r="P5" s="0" t="n">
        <v>29</v>
      </c>
      <c r="R5" s="0" t="n">
        <v>40</v>
      </c>
      <c r="S5" s="0" t="n">
        <v>30</v>
      </c>
      <c r="U5" s="0" t="n">
        <v>37</v>
      </c>
      <c r="V5" s="0" t="n">
        <v>25</v>
      </c>
      <c r="X5" s="0" t="n">
        <v>39</v>
      </c>
      <c r="Y5" s="0" t="n">
        <v>4</v>
      </c>
      <c r="Z5" s="0" t="n">
        <v>26</v>
      </c>
      <c r="AA5" s="0" t="n">
        <v>0</v>
      </c>
      <c r="AC5" s="0" t="n">
        <v>38</v>
      </c>
      <c r="AD5" s="0" t="n">
        <v>26</v>
      </c>
      <c r="AE5" s="0" t="n">
        <v>25</v>
      </c>
      <c r="AF5" s="0" t="n">
        <v>19</v>
      </c>
      <c r="AH5" s="0" t="n">
        <f aca="false">AVERAGE(U5,X5,AC5)</f>
        <v>38</v>
      </c>
      <c r="AI5" s="0" t="n">
        <v>26</v>
      </c>
      <c r="AJ5" s="0" t="n">
        <f aca="false">AVERAGE(V5,Z5,AE5)</f>
        <v>25.3333333333333</v>
      </c>
      <c r="AK5" s="0" t="n">
        <v>19</v>
      </c>
      <c r="AL5" s="0" t="n">
        <f aca="false">AH5+AJ5</f>
        <v>63.3333333333333</v>
      </c>
      <c r="AM5" s="0" t="n">
        <f aca="false">AI5+AK5</f>
        <v>45</v>
      </c>
      <c r="AN5" s="0" t="n">
        <f aca="false">AM5/AL5</f>
        <v>0.710526315789474</v>
      </c>
      <c r="AT5" s="0" t="n">
        <f aca="false">AI5/AH5</f>
        <v>0.68421052631579</v>
      </c>
      <c r="AV5" s="0" t="n">
        <f aca="false">AK5/AJ5</f>
        <v>0.75</v>
      </c>
    </row>
    <row r="6" customFormat="false" ht="15" hidden="false" customHeight="false" outlineLevel="0" collapsed="false">
      <c r="B6" s="0" t="n">
        <v>3</v>
      </c>
      <c r="C6" s="0" t="n">
        <v>66</v>
      </c>
      <c r="D6" s="0" t="n">
        <v>85</v>
      </c>
      <c r="F6" s="0" t="n">
        <v>58</v>
      </c>
      <c r="G6" s="0" t="n">
        <v>66</v>
      </c>
      <c r="I6" s="0" t="n">
        <v>48</v>
      </c>
      <c r="J6" s="0" t="n">
        <v>54</v>
      </c>
      <c r="L6" s="0" t="n">
        <v>32</v>
      </c>
      <c r="M6" s="0" t="n">
        <v>48</v>
      </c>
      <c r="O6" s="0" t="n">
        <v>33</v>
      </c>
      <c r="P6" s="0" t="n">
        <v>53</v>
      </c>
      <c r="R6" s="0" t="n">
        <v>35</v>
      </c>
      <c r="S6" s="0" t="n">
        <v>43</v>
      </c>
      <c r="U6" s="0" t="n">
        <v>28</v>
      </c>
      <c r="V6" s="0" t="n">
        <v>45</v>
      </c>
      <c r="X6" s="0" t="n">
        <v>27</v>
      </c>
      <c r="Y6" s="0" t="n">
        <v>5</v>
      </c>
      <c r="Z6" s="0" t="n">
        <v>43</v>
      </c>
      <c r="AA6" s="0" t="n">
        <v>15</v>
      </c>
      <c r="AC6" s="0" t="n">
        <v>25</v>
      </c>
      <c r="AD6" s="0" t="n">
        <v>10</v>
      </c>
      <c r="AE6" s="0" t="n">
        <v>47</v>
      </c>
      <c r="AF6" s="0" t="n">
        <v>39</v>
      </c>
      <c r="AH6" s="0" t="n">
        <f aca="false">AVERAGE(U6,X6,AC6)</f>
        <v>26.6666666666667</v>
      </c>
      <c r="AI6" s="0" t="n">
        <v>10</v>
      </c>
      <c r="AJ6" s="0" t="n">
        <f aca="false">AVERAGE(V6,Z6,AE6)</f>
        <v>45</v>
      </c>
      <c r="AK6" s="0" t="n">
        <v>39</v>
      </c>
      <c r="AL6" s="0" t="n">
        <f aca="false">AH6+AJ6</f>
        <v>71.6666666666667</v>
      </c>
      <c r="AM6" s="0" t="n">
        <f aca="false">AI6+AK6</f>
        <v>49</v>
      </c>
      <c r="AN6" s="0" t="n">
        <f aca="false">AM6/AL6</f>
        <v>0.683720930232558</v>
      </c>
      <c r="AT6" s="0" t="n">
        <f aca="false">AI6/AH6</f>
        <v>0.375</v>
      </c>
      <c r="AV6" s="0" t="n">
        <f aca="false">AK6/AJ6</f>
        <v>0.866666666666667</v>
      </c>
    </row>
    <row r="7" customFormat="false" ht="15" hidden="false" customHeight="false" outlineLevel="0" collapsed="false">
      <c r="B7" s="0" t="n">
        <v>4</v>
      </c>
      <c r="C7" s="0" t="n">
        <v>46</v>
      </c>
      <c r="D7" s="0" t="n">
        <v>42</v>
      </c>
      <c r="F7" s="0" t="n">
        <v>37</v>
      </c>
      <c r="G7" s="0" t="n">
        <v>42</v>
      </c>
      <c r="I7" s="0" t="n">
        <v>27</v>
      </c>
      <c r="J7" s="0" t="n">
        <v>55</v>
      </c>
      <c r="L7" s="0" t="n">
        <v>17</v>
      </c>
      <c r="M7" s="0" t="n">
        <v>40</v>
      </c>
      <c r="O7" s="0" t="n">
        <v>14</v>
      </c>
      <c r="P7" s="0" t="n">
        <v>36</v>
      </c>
      <c r="R7" s="0" t="n">
        <v>18</v>
      </c>
      <c r="S7" s="0" t="n">
        <v>36</v>
      </c>
      <c r="U7" s="0" t="n">
        <v>18</v>
      </c>
      <c r="V7" s="0" t="n">
        <v>33</v>
      </c>
      <c r="X7" s="0" t="n">
        <v>18</v>
      </c>
      <c r="Y7" s="0" t="n">
        <v>10</v>
      </c>
      <c r="Z7" s="0" t="n">
        <v>27</v>
      </c>
      <c r="AA7" s="0" t="n">
        <v>11</v>
      </c>
      <c r="AC7" s="0" t="n">
        <v>17</v>
      </c>
      <c r="AD7" s="0" t="n">
        <v>15</v>
      </c>
      <c r="AE7" s="0" t="n">
        <v>30</v>
      </c>
      <c r="AF7" s="0" t="n">
        <v>26</v>
      </c>
      <c r="AH7" s="0" t="n">
        <f aca="false">AVERAGE(U7,X7,AC7)</f>
        <v>17.6666666666667</v>
      </c>
      <c r="AI7" s="0" t="n">
        <v>15</v>
      </c>
      <c r="AJ7" s="0" t="n">
        <f aca="false">AVERAGE(V7,Z7,AE7)</f>
        <v>30</v>
      </c>
      <c r="AK7" s="0" t="n">
        <v>26</v>
      </c>
      <c r="AL7" s="0" t="n">
        <f aca="false">AH7+AJ7</f>
        <v>47.6666666666667</v>
      </c>
      <c r="AM7" s="0" t="n">
        <f aca="false">AI7+AK7</f>
        <v>41</v>
      </c>
      <c r="AN7" s="0" t="n">
        <f aca="false">AM7/AL7</f>
        <v>0.86013986013986</v>
      </c>
      <c r="AT7" s="0" t="n">
        <f aca="false">AI7/AH7</f>
        <v>0.849056603773585</v>
      </c>
      <c r="AV7" s="0" t="n">
        <f aca="false">AK7/AJ7</f>
        <v>0.866666666666667</v>
      </c>
    </row>
    <row r="8" customFormat="false" ht="15" hidden="false" customHeight="false" outlineLevel="0" collapsed="false">
      <c r="B8" s="2" t="n">
        <v>5</v>
      </c>
      <c r="C8" s="2" t="n">
        <v>29</v>
      </c>
      <c r="D8" s="2" t="n">
        <v>57</v>
      </c>
      <c r="E8" s="2"/>
      <c r="F8" s="2" t="n">
        <v>40</v>
      </c>
      <c r="G8" s="2" t="n">
        <v>58</v>
      </c>
      <c r="H8" s="2"/>
      <c r="I8" s="2" t="n">
        <v>28</v>
      </c>
      <c r="J8" s="2" t="n">
        <v>53</v>
      </c>
      <c r="K8" s="2"/>
      <c r="L8" s="2" t="n">
        <v>20</v>
      </c>
      <c r="M8" s="2" t="n">
        <v>29</v>
      </c>
      <c r="N8" s="2"/>
      <c r="O8" s="2" t="n">
        <v>21</v>
      </c>
      <c r="P8" s="2" t="n">
        <v>28</v>
      </c>
      <c r="Q8" s="2"/>
      <c r="R8" s="2" t="n">
        <v>21</v>
      </c>
      <c r="S8" s="2" t="n">
        <v>21</v>
      </c>
      <c r="T8" s="2"/>
      <c r="U8" s="2" t="n">
        <v>17</v>
      </c>
      <c r="V8" s="2" t="n">
        <v>26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 t="n">
        <f aca="false">AVERAGE(U8,X8,AC8)</f>
        <v>17</v>
      </c>
      <c r="AI8" s="2"/>
      <c r="AJ8" s="2" t="n">
        <f aca="false">AVERAGE(V8,Z8,AE8)</f>
        <v>26</v>
      </c>
      <c r="AK8" s="2"/>
      <c r="AL8" s="2" t="n">
        <f aca="false">AH8+AJ8</f>
        <v>43</v>
      </c>
      <c r="AM8" s="2"/>
      <c r="AN8" s="2"/>
    </row>
    <row r="9" customFormat="false" ht="15" hidden="false" customHeight="false" outlineLevel="0" collapsed="false">
      <c r="B9" s="0" t="n">
        <v>6</v>
      </c>
      <c r="C9" s="0" t="n">
        <v>39</v>
      </c>
      <c r="D9" s="0" t="n">
        <v>61</v>
      </c>
      <c r="F9" s="0" t="n">
        <v>65</v>
      </c>
      <c r="G9" s="0" t="n">
        <v>56</v>
      </c>
      <c r="I9" s="0" t="n">
        <v>50</v>
      </c>
      <c r="J9" s="0" t="n">
        <v>34</v>
      </c>
      <c r="L9" s="0" t="n">
        <v>41</v>
      </c>
      <c r="M9" s="0" t="n">
        <v>42</v>
      </c>
      <c r="O9" s="0" t="n">
        <v>34</v>
      </c>
      <c r="P9" s="0" t="n">
        <v>40</v>
      </c>
      <c r="R9" s="0" t="n">
        <v>32</v>
      </c>
      <c r="S9" s="0" t="n">
        <v>35</v>
      </c>
      <c r="U9" s="0" t="n">
        <v>30</v>
      </c>
      <c r="V9" s="0" t="n">
        <v>33</v>
      </c>
      <c r="X9" s="0" t="n">
        <v>26</v>
      </c>
      <c r="Y9" s="0" t="n">
        <v>11</v>
      </c>
      <c r="Z9" s="0" t="n">
        <v>28</v>
      </c>
      <c r="AA9" s="0" t="n">
        <v>8</v>
      </c>
      <c r="AC9" s="0" t="n">
        <v>32</v>
      </c>
      <c r="AD9" s="0" t="n">
        <v>27</v>
      </c>
      <c r="AE9" s="0" t="n">
        <v>27</v>
      </c>
      <c r="AF9" s="0" t="n">
        <v>22</v>
      </c>
      <c r="AH9" s="0" t="n">
        <f aca="false">AVERAGE(U9,X9,AC9)</f>
        <v>29.3333333333333</v>
      </c>
      <c r="AI9" s="0" t="n">
        <v>27</v>
      </c>
      <c r="AJ9" s="0" t="n">
        <f aca="false">AVERAGE(V9,Z9,AE9)</f>
        <v>29.3333333333333</v>
      </c>
      <c r="AK9" s="0" t="n">
        <v>22</v>
      </c>
      <c r="AL9" s="0" t="n">
        <f aca="false">AH9+AJ9</f>
        <v>58.6666666666667</v>
      </c>
      <c r="AM9" s="0" t="n">
        <f aca="false">AI9+AK9</f>
        <v>49</v>
      </c>
      <c r="AN9" s="0" t="n">
        <f aca="false">AM9/AL9</f>
        <v>0.835227272727273</v>
      </c>
      <c r="AT9" s="0" t="n">
        <f aca="false">AI9/AH9</f>
        <v>0.920454545454546</v>
      </c>
      <c r="AV9" s="0" t="n">
        <f aca="false">AK9/AJ9</f>
        <v>0.75</v>
      </c>
    </row>
    <row r="10" customFormat="false" ht="15" hidden="false" customHeight="false" outlineLevel="0" collapsed="false">
      <c r="B10" s="0" t="n">
        <v>7</v>
      </c>
      <c r="C10" s="0" t="n">
        <v>45</v>
      </c>
      <c r="D10" s="0" t="n">
        <v>44</v>
      </c>
      <c r="F10" s="0" t="n">
        <v>42</v>
      </c>
      <c r="G10" s="0" t="n">
        <v>56</v>
      </c>
      <c r="I10" s="0" t="n">
        <v>46</v>
      </c>
      <c r="J10" s="0" t="n">
        <v>39</v>
      </c>
      <c r="L10" s="0" t="n">
        <v>29</v>
      </c>
      <c r="M10" s="0" t="n">
        <v>46</v>
      </c>
      <c r="O10" s="0" t="n">
        <v>22</v>
      </c>
      <c r="P10" s="0" t="n">
        <v>62</v>
      </c>
      <c r="R10" s="0" t="n">
        <v>22</v>
      </c>
      <c r="S10" s="0" t="n">
        <v>53</v>
      </c>
      <c r="U10" s="0" t="n">
        <v>19</v>
      </c>
      <c r="V10" s="0" t="n">
        <v>49</v>
      </c>
      <c r="X10" s="0" t="n">
        <v>21</v>
      </c>
      <c r="Y10" s="0" t="n">
        <v>4</v>
      </c>
      <c r="Z10" s="0" t="n">
        <v>45</v>
      </c>
      <c r="AA10" s="0" t="n">
        <v>12</v>
      </c>
      <c r="AC10" s="0" t="n">
        <v>21</v>
      </c>
      <c r="AD10" s="0" t="n">
        <v>11</v>
      </c>
      <c r="AE10" s="0" t="n">
        <v>44</v>
      </c>
      <c r="AF10" s="0" t="n">
        <v>37</v>
      </c>
      <c r="AH10" s="0" t="n">
        <f aca="false">AVERAGE(U10,X10,AC10)</f>
        <v>20.3333333333333</v>
      </c>
      <c r="AI10" s="0" t="n">
        <v>11</v>
      </c>
      <c r="AJ10" s="0" t="n">
        <f aca="false">AVERAGE(V10,Z10,AE10)</f>
        <v>46</v>
      </c>
      <c r="AK10" s="0" t="n">
        <v>37</v>
      </c>
      <c r="AL10" s="0" t="n">
        <f aca="false">AH10+AJ10</f>
        <v>66.3333333333333</v>
      </c>
      <c r="AM10" s="0" t="n">
        <f aca="false">AI10+AK10</f>
        <v>48</v>
      </c>
      <c r="AN10" s="0" t="n">
        <f aca="false">AM10/AL10</f>
        <v>0.723618090452261</v>
      </c>
      <c r="AT10" s="0" t="n">
        <f aca="false">AI10/AH10</f>
        <v>0.540983606557377</v>
      </c>
      <c r="AV10" s="0" t="n">
        <f aca="false">AK10/AJ10</f>
        <v>0.804347826086956</v>
      </c>
    </row>
    <row r="11" customFormat="false" ht="15" hidden="false" customHeight="false" outlineLevel="0" collapsed="false">
      <c r="B11" s="0" t="n">
        <v>8</v>
      </c>
      <c r="C11" s="0" t="n">
        <v>36</v>
      </c>
      <c r="D11" s="0" t="n">
        <v>14</v>
      </c>
      <c r="F11" s="0" t="n">
        <v>27</v>
      </c>
      <c r="G11" s="0" t="n">
        <v>12</v>
      </c>
      <c r="I11" s="0" t="n">
        <v>22</v>
      </c>
      <c r="J11" s="0" t="n">
        <v>17</v>
      </c>
      <c r="L11" s="0" t="n">
        <v>27</v>
      </c>
      <c r="M11" s="0" t="n">
        <v>18</v>
      </c>
      <c r="O11" s="0" t="n">
        <v>21</v>
      </c>
      <c r="P11" s="0" t="n">
        <v>16</v>
      </c>
      <c r="R11" s="0" t="n">
        <v>24</v>
      </c>
      <c r="S11" s="0" t="n">
        <v>14</v>
      </c>
      <c r="U11" s="0" t="n">
        <v>20</v>
      </c>
      <c r="V11" s="0" t="n">
        <v>14</v>
      </c>
      <c r="X11" s="0" t="n">
        <v>19</v>
      </c>
      <c r="Y11" s="0" t="n">
        <v>4</v>
      </c>
      <c r="Z11" s="0" t="n">
        <v>14</v>
      </c>
      <c r="AA11" s="0" t="n">
        <v>4</v>
      </c>
      <c r="AC11" s="0" t="n">
        <v>17</v>
      </c>
      <c r="AD11" s="0" t="n">
        <v>11</v>
      </c>
      <c r="AE11" s="0" t="n">
        <v>13</v>
      </c>
      <c r="AF11" s="0" t="n">
        <v>10</v>
      </c>
      <c r="AH11" s="0" t="n">
        <f aca="false">AVERAGE(U11,X11,AC11)</f>
        <v>18.6666666666667</v>
      </c>
      <c r="AI11" s="0" t="n">
        <v>11</v>
      </c>
      <c r="AJ11" s="0" t="n">
        <f aca="false">AVERAGE(V11,Z11,AE11)</f>
        <v>13.6666666666667</v>
      </c>
      <c r="AK11" s="0" t="n">
        <v>10</v>
      </c>
      <c r="AL11" s="0" t="n">
        <f aca="false">AH11+AJ11</f>
        <v>32.3333333333333</v>
      </c>
      <c r="AM11" s="0" t="n">
        <f aca="false">AI11+AK11</f>
        <v>21</v>
      </c>
      <c r="AN11" s="0" t="n">
        <f aca="false">AM11/AL11</f>
        <v>0.649484536082474</v>
      </c>
      <c r="AT11" s="0" t="n">
        <f aca="false">AI11/AH11</f>
        <v>0.589285714285714</v>
      </c>
      <c r="AV11" s="0" t="n">
        <f aca="false">AK11/AJ11</f>
        <v>0.731707317073171</v>
      </c>
    </row>
    <row r="12" customFormat="false" ht="15" hidden="false" customHeight="false" outlineLevel="0" collapsed="false">
      <c r="B12" s="0" t="n">
        <v>9</v>
      </c>
      <c r="C12" s="0" t="n">
        <v>101</v>
      </c>
      <c r="D12" s="0" t="n">
        <v>34</v>
      </c>
      <c r="F12" s="0" t="n">
        <v>89</v>
      </c>
      <c r="G12" s="0" t="n">
        <v>30</v>
      </c>
      <c r="I12" s="0" t="n">
        <v>74</v>
      </c>
      <c r="J12" s="0" t="n">
        <v>31</v>
      </c>
      <c r="L12" s="0" t="n">
        <v>80</v>
      </c>
      <c r="M12" s="0" t="n">
        <v>29</v>
      </c>
      <c r="O12" s="0" t="n">
        <v>71</v>
      </c>
      <c r="P12" s="0" t="n">
        <v>24</v>
      </c>
      <c r="R12" s="0" t="n">
        <v>71</v>
      </c>
      <c r="S12" s="0" t="n">
        <v>27</v>
      </c>
      <c r="U12" s="0" t="n">
        <v>56</v>
      </c>
      <c r="V12" s="0" t="n">
        <v>27</v>
      </c>
      <c r="X12" s="0" t="n">
        <v>59</v>
      </c>
      <c r="Y12" s="0" t="n">
        <v>32</v>
      </c>
      <c r="Z12" s="0" t="n">
        <v>26</v>
      </c>
      <c r="AA12" s="0" t="n">
        <v>15</v>
      </c>
      <c r="AC12" s="0" t="n">
        <v>64</v>
      </c>
      <c r="AD12" s="0" t="n">
        <v>50</v>
      </c>
      <c r="AE12" s="0" t="n">
        <v>29</v>
      </c>
      <c r="AF12" s="0" t="n">
        <v>26</v>
      </c>
      <c r="AH12" s="0" t="n">
        <f aca="false">AVERAGE(U12,X12,AC12)</f>
        <v>59.6666666666667</v>
      </c>
      <c r="AI12" s="0" t="n">
        <v>50</v>
      </c>
      <c r="AJ12" s="0" t="n">
        <f aca="false">AVERAGE(V12,Z12,AE12)</f>
        <v>27.3333333333333</v>
      </c>
      <c r="AK12" s="0" t="n">
        <v>26</v>
      </c>
      <c r="AL12" s="0" t="n">
        <f aca="false">AH12+AJ12</f>
        <v>87</v>
      </c>
      <c r="AM12" s="0" t="n">
        <f aca="false">AI12+AK12</f>
        <v>76</v>
      </c>
      <c r="AN12" s="0" t="n">
        <f aca="false">AM12/AL12</f>
        <v>0.873563218390805</v>
      </c>
      <c r="AT12" s="0" t="n">
        <f aca="false">AI12/AH12</f>
        <v>0.837988826815642</v>
      </c>
      <c r="AV12" s="0" t="n">
        <f aca="false">AK12/AJ12</f>
        <v>0.951219512195122</v>
      </c>
    </row>
    <row r="13" customFormat="false" ht="15" hidden="false" customHeight="false" outlineLevel="0" collapsed="false">
      <c r="B13" s="0" t="n">
        <v>10</v>
      </c>
      <c r="C13" s="0" t="n">
        <v>47</v>
      </c>
      <c r="D13" s="0" t="n">
        <v>51</v>
      </c>
      <c r="F13" s="0" t="n">
        <v>43</v>
      </c>
      <c r="G13" s="0" t="n">
        <v>58</v>
      </c>
      <c r="I13" s="0" t="n">
        <v>40</v>
      </c>
      <c r="J13" s="0" t="n">
        <v>58</v>
      </c>
      <c r="L13" s="0" t="n">
        <v>27</v>
      </c>
      <c r="M13" s="0" t="n">
        <v>53</v>
      </c>
      <c r="O13" s="0" t="n">
        <v>31</v>
      </c>
      <c r="P13" s="0" t="n">
        <v>49</v>
      </c>
      <c r="R13" s="0" t="n">
        <v>27</v>
      </c>
      <c r="S13" s="0" t="n">
        <v>52</v>
      </c>
      <c r="U13" s="0" t="n">
        <v>24</v>
      </c>
      <c r="V13" s="0" t="n">
        <v>50</v>
      </c>
      <c r="X13" s="0" t="n">
        <v>25</v>
      </c>
      <c r="Y13" s="0" t="n">
        <v>13</v>
      </c>
      <c r="Z13" s="0" t="n">
        <v>52</v>
      </c>
      <c r="AA13" s="0" t="n">
        <v>33</v>
      </c>
      <c r="AC13" s="0" t="n">
        <v>23</v>
      </c>
      <c r="AD13" s="0" t="n">
        <v>22</v>
      </c>
      <c r="AE13" s="0" t="n">
        <v>47</v>
      </c>
      <c r="AF13" s="0" t="n">
        <v>46</v>
      </c>
      <c r="AH13" s="0" t="n">
        <f aca="false">AVERAGE(U13,X13,AC13)</f>
        <v>24</v>
      </c>
      <c r="AI13" s="0" t="n">
        <v>22</v>
      </c>
      <c r="AJ13" s="0" t="n">
        <f aca="false">AVERAGE(V13,Z13,AE13)</f>
        <v>49.6666666666667</v>
      </c>
      <c r="AK13" s="0" t="n">
        <v>46</v>
      </c>
      <c r="AL13" s="0" t="n">
        <f aca="false">AH13+AJ13</f>
        <v>73.6666666666667</v>
      </c>
      <c r="AM13" s="0" t="n">
        <f aca="false">AI13+AK13</f>
        <v>68</v>
      </c>
      <c r="AN13" s="0" t="n">
        <f aca="false">AM13/AL13</f>
        <v>0.923076923076923</v>
      </c>
      <c r="AT13" s="0" t="n">
        <f aca="false">AI13/AH13</f>
        <v>0.916666666666667</v>
      </c>
      <c r="AV13" s="0" t="n">
        <f aca="false">AK13/AJ13</f>
        <v>0.926174496644295</v>
      </c>
    </row>
    <row r="14" customFormat="false" ht="15" hidden="false" customHeight="false" outlineLevel="0" collapsed="false">
      <c r="B14" s="0" t="n">
        <v>11</v>
      </c>
      <c r="C14" s="0" t="n">
        <v>50</v>
      </c>
      <c r="D14" s="0" t="n">
        <v>30</v>
      </c>
      <c r="F14" s="0" t="n">
        <v>45</v>
      </c>
      <c r="G14" s="0" t="n">
        <v>35</v>
      </c>
      <c r="I14" s="0" t="n">
        <v>39</v>
      </c>
      <c r="J14" s="0" t="n">
        <v>32</v>
      </c>
      <c r="L14" s="0" t="n">
        <v>40</v>
      </c>
      <c r="M14" s="0" t="n">
        <v>26</v>
      </c>
      <c r="O14" s="0" t="n">
        <v>43</v>
      </c>
      <c r="P14" s="0" t="n">
        <v>25</v>
      </c>
      <c r="R14" s="0" t="n">
        <v>39</v>
      </c>
      <c r="S14" s="0" t="n">
        <v>29</v>
      </c>
      <c r="U14" s="0" t="n">
        <v>40</v>
      </c>
      <c r="V14" s="0" t="n">
        <v>23</v>
      </c>
      <c r="X14" s="0" t="n">
        <v>35</v>
      </c>
      <c r="Y14" s="0" t="n">
        <v>12</v>
      </c>
      <c r="Z14" s="0" t="n">
        <v>25</v>
      </c>
      <c r="AA14" s="0" t="n">
        <v>15</v>
      </c>
      <c r="AC14" s="0" t="n">
        <v>39</v>
      </c>
      <c r="AD14" s="0" t="n">
        <v>31</v>
      </c>
      <c r="AE14" s="0" t="n">
        <v>25</v>
      </c>
      <c r="AF14" s="0" t="n">
        <v>22</v>
      </c>
      <c r="AH14" s="0" t="n">
        <f aca="false">AVERAGE(U14,X14,AC14)</f>
        <v>38</v>
      </c>
      <c r="AI14" s="0" t="n">
        <v>31</v>
      </c>
      <c r="AJ14" s="0" t="n">
        <f aca="false">AVERAGE(V14,Z14,AE14)</f>
        <v>24.3333333333333</v>
      </c>
      <c r="AK14" s="0" t="n">
        <v>22</v>
      </c>
      <c r="AL14" s="0" t="n">
        <f aca="false">AH14+AJ14</f>
        <v>62.3333333333333</v>
      </c>
      <c r="AM14" s="0" t="n">
        <f aca="false">AI14+AK14</f>
        <v>53</v>
      </c>
      <c r="AN14" s="0" t="n">
        <f aca="false">AM14/AL14</f>
        <v>0.850267379679144</v>
      </c>
      <c r="AT14" s="0" t="n">
        <f aca="false">AI14/AH14</f>
        <v>0.81578947368421</v>
      </c>
      <c r="AV14" s="0" t="n">
        <f aca="false">AK14/AJ14</f>
        <v>0.904109589041096</v>
      </c>
    </row>
    <row r="15" customFormat="false" ht="15" hidden="false" customHeight="false" outlineLevel="0" collapsed="false">
      <c r="B15" s="0" t="n">
        <v>12</v>
      </c>
      <c r="C15" s="0" t="n">
        <v>93</v>
      </c>
      <c r="D15" s="0" t="n">
        <v>27</v>
      </c>
      <c r="F15" s="0" t="n">
        <v>86</v>
      </c>
      <c r="G15" s="0" t="n">
        <v>53</v>
      </c>
      <c r="I15" s="0" t="n">
        <v>87</v>
      </c>
      <c r="J15" s="0" t="n">
        <v>36</v>
      </c>
      <c r="L15" s="0" t="n">
        <v>83</v>
      </c>
      <c r="M15" s="0" t="n">
        <v>43</v>
      </c>
      <c r="O15" s="0" t="n">
        <v>81</v>
      </c>
      <c r="P15" s="0" t="n">
        <v>30</v>
      </c>
      <c r="R15" s="0" t="n">
        <v>76</v>
      </c>
      <c r="S15" s="0" t="n">
        <v>38</v>
      </c>
      <c r="U15" s="0" t="n">
        <v>75</v>
      </c>
      <c r="V15" s="0" t="n">
        <v>31</v>
      </c>
      <c r="X15" s="0" t="n">
        <v>72</v>
      </c>
      <c r="Y15" s="0" t="n">
        <v>17</v>
      </c>
      <c r="Z15" s="0" t="n">
        <v>30</v>
      </c>
      <c r="AA15" s="0" t="n">
        <v>5</v>
      </c>
      <c r="AC15" s="0" t="n">
        <v>69</v>
      </c>
      <c r="AD15" s="0" t="n">
        <v>61</v>
      </c>
      <c r="AE15" s="0" t="n">
        <v>28</v>
      </c>
      <c r="AF15" s="0" t="n">
        <v>22</v>
      </c>
      <c r="AH15" s="0" t="n">
        <f aca="false">AVERAGE(U15,X15,AC15)</f>
        <v>72</v>
      </c>
      <c r="AI15" s="0" t="n">
        <v>61</v>
      </c>
      <c r="AJ15" s="0" t="n">
        <f aca="false">AVERAGE(V15,Z15,AE15)</f>
        <v>29.6666666666667</v>
      </c>
      <c r="AK15" s="0" t="n">
        <v>22</v>
      </c>
      <c r="AL15" s="0" t="n">
        <f aca="false">AH15+AJ15</f>
        <v>101.666666666667</v>
      </c>
      <c r="AM15" s="0" t="n">
        <f aca="false">AI15+AK15</f>
        <v>83</v>
      </c>
      <c r="AN15" s="0" t="n">
        <f aca="false">AM15/AL15</f>
        <v>0.816393442622951</v>
      </c>
      <c r="AO15" s="0" t="n">
        <f aca="false">AVERAGE(AN4:AN15)</f>
        <v>0.795507215700227</v>
      </c>
      <c r="AP15" s="0" t="n">
        <f aca="false">_xlfn.STDEV.S(AN4:AN15)/SQRT(11)</f>
        <v>0.0267325956255905</v>
      </c>
      <c r="AT15" s="0" t="n">
        <f aca="false">AI15/AH15</f>
        <v>0.847222222222222</v>
      </c>
      <c r="AV15" s="0" t="n">
        <f aca="false">AK15/AJ15</f>
        <v>0.741573033707865</v>
      </c>
      <c r="AW15" s="0" t="n">
        <f aca="false">AVERAGE(AT4:AT15)</f>
        <v>0.749061080400535</v>
      </c>
      <c r="AX15" s="0" t="n">
        <f aca="false">_xlfn.STDEV.S(AT4:AT15)/SQRT(11)</f>
        <v>0.0535469019218311</v>
      </c>
      <c r="AY15" s="0" t="n">
        <f aca="false">AVERAGE(AV4:AV15)</f>
        <v>0.826216679584434</v>
      </c>
      <c r="AZ15" s="0" t="n">
        <f aca="false">_xlfn.STDEV.S(AV4:AV15)/SQRT(11)</f>
        <v>0.0241336707388903</v>
      </c>
    </row>
    <row r="17" customFormat="false" ht="15" hidden="false" customHeight="false" outlineLevel="0" collapsed="false">
      <c r="A17" s="0" t="s">
        <v>20</v>
      </c>
      <c r="B17" s="2" t="n">
        <v>1</v>
      </c>
      <c r="C17" s="2" t="n">
        <v>59</v>
      </c>
      <c r="D17" s="2" t="n">
        <v>67</v>
      </c>
      <c r="E17" s="2"/>
      <c r="F17" s="2" t="n">
        <v>62</v>
      </c>
      <c r="G17" s="2" t="n">
        <v>64</v>
      </c>
      <c r="H17" s="2"/>
      <c r="I17" s="2" t="n">
        <v>54</v>
      </c>
      <c r="J17" s="2" t="n">
        <v>61</v>
      </c>
      <c r="K17" s="2"/>
      <c r="L17" s="2" t="n">
        <v>38</v>
      </c>
      <c r="M17" s="2" t="n">
        <v>68</v>
      </c>
      <c r="N17" s="2"/>
      <c r="O17" s="2" t="n">
        <v>41</v>
      </c>
      <c r="P17" s="2" t="n">
        <v>69</v>
      </c>
      <c r="Q17" s="2"/>
      <c r="R17" s="2" t="n">
        <v>37</v>
      </c>
      <c r="S17" s="2" t="n">
        <v>69</v>
      </c>
      <c r="T17" s="2"/>
      <c r="U17" s="2" t="n">
        <v>36</v>
      </c>
      <c r="V17" s="2" t="n">
        <v>76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 t="n">
        <f aca="false">AVERAGE(U17,X17,AC17)</f>
        <v>36</v>
      </c>
      <c r="AI17" s="2"/>
      <c r="AJ17" s="2" t="n">
        <f aca="false">AVERAGE(V17,Z17,AE17)</f>
        <v>76</v>
      </c>
      <c r="AK17" s="2"/>
      <c r="AL17" s="2" t="n">
        <f aca="false">AH17+AJ17</f>
        <v>112</v>
      </c>
      <c r="AM17" s="2" t="n">
        <f aca="false">AI17+AK17</f>
        <v>0</v>
      </c>
      <c r="AN17" s="2"/>
    </row>
    <row r="18" customFormat="false" ht="15" hidden="false" customHeight="false" outlineLevel="0" collapsed="false">
      <c r="B18" s="0" t="n">
        <v>2</v>
      </c>
      <c r="C18" s="0" t="n">
        <v>67</v>
      </c>
      <c r="D18" s="0" t="n">
        <v>76</v>
      </c>
      <c r="F18" s="0" t="n">
        <v>59</v>
      </c>
      <c r="G18" s="0" t="n">
        <v>71</v>
      </c>
      <c r="I18" s="0" t="n">
        <v>72</v>
      </c>
      <c r="J18" s="0" t="n">
        <v>84</v>
      </c>
      <c r="L18" s="0" t="n">
        <v>73</v>
      </c>
      <c r="M18" s="0" t="n">
        <v>56</v>
      </c>
      <c r="O18" s="0" t="n">
        <v>64</v>
      </c>
      <c r="P18" s="0" t="n">
        <v>55</v>
      </c>
      <c r="R18" s="0" t="n">
        <v>71</v>
      </c>
      <c r="S18" s="0" t="n">
        <v>54</v>
      </c>
      <c r="U18" s="0" t="n">
        <v>60</v>
      </c>
      <c r="V18" s="0" t="n">
        <v>54</v>
      </c>
      <c r="X18" s="0" t="n">
        <v>61</v>
      </c>
      <c r="Y18" s="0" t="n">
        <v>1</v>
      </c>
      <c r="Z18" s="0" t="n">
        <v>47</v>
      </c>
      <c r="AA18" s="0" t="n">
        <v>1</v>
      </c>
      <c r="AC18" s="0" t="n">
        <v>62</v>
      </c>
      <c r="AD18" s="0" t="n">
        <v>38</v>
      </c>
      <c r="AE18" s="0" t="n">
        <v>46</v>
      </c>
      <c r="AF18" s="0" t="n">
        <v>23</v>
      </c>
      <c r="AH18" s="0" t="n">
        <f aca="false">AVERAGE(U18,X18,AC18)</f>
        <v>61</v>
      </c>
      <c r="AI18" s="0" t="n">
        <v>38</v>
      </c>
      <c r="AJ18" s="0" t="n">
        <f aca="false">AVERAGE(V18,Z18,AE18)</f>
        <v>49</v>
      </c>
      <c r="AK18" s="0" t="n">
        <v>23</v>
      </c>
      <c r="AL18" s="0" t="n">
        <f aca="false">AH18+AJ18</f>
        <v>110</v>
      </c>
      <c r="AM18" s="0" t="n">
        <f aca="false">AI18+AK18</f>
        <v>61</v>
      </c>
      <c r="AN18" s="0" t="n">
        <f aca="false">AM18/AL18</f>
        <v>0.554545454545455</v>
      </c>
      <c r="AT18" s="0" t="n">
        <f aca="false">AI18/AH18</f>
        <v>0.622950819672131</v>
      </c>
      <c r="AV18" s="0" t="n">
        <f aca="false">AK18/AJ18</f>
        <v>0.469387755102041</v>
      </c>
    </row>
    <row r="19" customFormat="false" ht="15" hidden="false" customHeight="false" outlineLevel="0" collapsed="false">
      <c r="B19" s="2" t="n">
        <v>3</v>
      </c>
      <c r="C19" s="2" t="n">
        <v>27</v>
      </c>
      <c r="D19" s="2" t="n">
        <v>59</v>
      </c>
      <c r="E19" s="2"/>
      <c r="F19" s="2" t="n">
        <v>33</v>
      </c>
      <c r="G19" s="2" t="n">
        <v>54</v>
      </c>
      <c r="H19" s="2"/>
      <c r="I19" s="2" t="n">
        <v>31</v>
      </c>
      <c r="J19" s="2" t="n">
        <v>84</v>
      </c>
      <c r="K19" s="2"/>
      <c r="L19" s="2" t="n">
        <v>17</v>
      </c>
      <c r="M19" s="2" t="n">
        <v>90</v>
      </c>
      <c r="N19" s="2"/>
      <c r="O19" s="2" t="n">
        <v>20</v>
      </c>
      <c r="P19" s="2" t="n">
        <v>97</v>
      </c>
      <c r="Q19" s="2"/>
      <c r="R19" s="2" t="n">
        <v>19</v>
      </c>
      <c r="S19" s="2" t="n">
        <v>99</v>
      </c>
      <c r="T19" s="2"/>
      <c r="U19" s="2" t="n">
        <v>20</v>
      </c>
      <c r="V19" s="2" t="n">
        <v>90</v>
      </c>
      <c r="W19" s="2"/>
      <c r="X19" s="2" t="n">
        <v>11</v>
      </c>
      <c r="Y19" s="2" t="n">
        <v>0</v>
      </c>
      <c r="Z19" s="2" t="n">
        <v>61</v>
      </c>
      <c r="AA19" s="2" t="n">
        <v>1</v>
      </c>
      <c r="AB19" s="2"/>
      <c r="AC19" s="2"/>
      <c r="AD19" s="2"/>
      <c r="AE19" s="2"/>
      <c r="AF19" s="2"/>
      <c r="AG19" s="2"/>
      <c r="AH19" s="2"/>
      <c r="AI19" s="2"/>
      <c r="AJ19" s="2" t="n">
        <f aca="false">AVERAGE(V19,Z19,AE19)</f>
        <v>75.5</v>
      </c>
      <c r="AK19" s="2"/>
      <c r="AL19" s="2" t="n">
        <f aca="false">AH19+AJ19</f>
        <v>75.5</v>
      </c>
      <c r="AM19" s="2" t="n">
        <f aca="false">AI19+AK19</f>
        <v>0</v>
      </c>
      <c r="AN19" s="2"/>
    </row>
    <row r="20" customFormat="false" ht="15" hidden="false" customHeight="false" outlineLevel="0" collapsed="false">
      <c r="B20" s="0" t="n">
        <v>4</v>
      </c>
      <c r="C20" s="0" t="n">
        <v>43</v>
      </c>
      <c r="D20" s="0" t="n">
        <v>83</v>
      </c>
      <c r="F20" s="0" t="n">
        <v>56</v>
      </c>
      <c r="G20" s="0" t="n">
        <v>85</v>
      </c>
      <c r="I20" s="0" t="n">
        <v>54</v>
      </c>
      <c r="J20" s="0" t="n">
        <v>100</v>
      </c>
      <c r="L20" s="0" t="n">
        <v>48</v>
      </c>
      <c r="M20" s="0" t="n">
        <v>81</v>
      </c>
      <c r="O20" s="0" t="n">
        <v>44</v>
      </c>
      <c r="P20" s="0" t="n">
        <v>84</v>
      </c>
      <c r="R20" s="0" t="n">
        <v>50</v>
      </c>
      <c r="S20" s="0" t="n">
        <v>79</v>
      </c>
      <c r="U20" s="0" t="n">
        <v>51</v>
      </c>
      <c r="V20" s="0" t="n">
        <v>76</v>
      </c>
      <c r="X20" s="0" t="n">
        <v>36</v>
      </c>
      <c r="Y20" s="0" t="n">
        <v>0</v>
      </c>
      <c r="Z20" s="0" t="n">
        <v>73</v>
      </c>
      <c r="AA20" s="0" t="n">
        <v>2</v>
      </c>
      <c r="AC20" s="0" t="n">
        <v>40</v>
      </c>
      <c r="AD20" s="0" t="n">
        <v>18</v>
      </c>
      <c r="AE20" s="0" t="n">
        <v>62</v>
      </c>
      <c r="AF20" s="0" t="n">
        <v>26</v>
      </c>
      <c r="AH20" s="0" t="n">
        <f aca="false">AVERAGE(U20,X20,AC20)</f>
        <v>42.3333333333333</v>
      </c>
      <c r="AI20" s="0" t="n">
        <v>18</v>
      </c>
      <c r="AJ20" s="0" t="n">
        <f aca="false">AVERAGE(V20,Z20,AE20)</f>
        <v>70.3333333333333</v>
      </c>
      <c r="AK20" s="0" t="n">
        <v>26</v>
      </c>
      <c r="AL20" s="0" t="n">
        <f aca="false">AH20+AJ20</f>
        <v>112.666666666667</v>
      </c>
      <c r="AM20" s="0" t="n">
        <f aca="false">AI20+AK20</f>
        <v>44</v>
      </c>
      <c r="AN20" s="0" t="n">
        <f aca="false">AM20/AL20</f>
        <v>0.390532544378698</v>
      </c>
      <c r="AT20" s="0" t="n">
        <f aca="false">AI20/AH20</f>
        <v>0.425196850393701</v>
      </c>
      <c r="AV20" s="0" t="n">
        <f aca="false">AK20/AJ20</f>
        <v>0.369668246445498</v>
      </c>
    </row>
    <row r="21" customFormat="false" ht="15" hidden="false" customHeight="false" outlineLevel="0" collapsed="false">
      <c r="B21" s="0" t="n">
        <v>5</v>
      </c>
      <c r="C21" s="0" t="n">
        <v>58</v>
      </c>
      <c r="D21" s="0" t="n">
        <v>64</v>
      </c>
      <c r="F21" s="0" t="n">
        <v>56</v>
      </c>
      <c r="G21" s="0" t="n">
        <v>41</v>
      </c>
      <c r="I21" s="0" t="n">
        <v>61</v>
      </c>
      <c r="J21" s="0" t="n">
        <v>54</v>
      </c>
      <c r="L21" s="0" t="n">
        <v>55</v>
      </c>
      <c r="M21" s="0" t="n">
        <v>56</v>
      </c>
      <c r="O21" s="0" t="n">
        <v>63</v>
      </c>
      <c r="P21" s="0" t="n">
        <v>57</v>
      </c>
      <c r="R21" s="0" t="n">
        <v>56</v>
      </c>
      <c r="S21" s="0" t="n">
        <v>54</v>
      </c>
      <c r="U21" s="0" t="n">
        <v>56</v>
      </c>
      <c r="V21" s="0" t="n">
        <v>54</v>
      </c>
      <c r="X21" s="0" t="n">
        <v>60</v>
      </c>
      <c r="Y21" s="0" t="n">
        <v>4</v>
      </c>
      <c r="Z21" s="0" t="n">
        <v>50</v>
      </c>
      <c r="AA21" s="0" t="n">
        <v>14</v>
      </c>
      <c r="AC21" s="0" t="n">
        <v>56</v>
      </c>
      <c r="AD21" s="0" t="n">
        <v>28</v>
      </c>
      <c r="AE21" s="0" t="n">
        <v>41</v>
      </c>
      <c r="AF21" s="0" t="n">
        <v>32</v>
      </c>
      <c r="AH21" s="0" t="n">
        <f aca="false">AVERAGE(U21,X21,AC21)</f>
        <v>57.3333333333333</v>
      </c>
      <c r="AI21" s="0" t="n">
        <v>28</v>
      </c>
      <c r="AJ21" s="0" t="n">
        <f aca="false">AVERAGE(V21,Z21,AE21)</f>
        <v>48.3333333333333</v>
      </c>
      <c r="AK21" s="0" t="n">
        <v>32</v>
      </c>
      <c r="AL21" s="0" t="n">
        <f aca="false">AH21+AJ21</f>
        <v>105.666666666667</v>
      </c>
      <c r="AM21" s="0" t="n">
        <f aca="false">AI21+AK21</f>
        <v>60</v>
      </c>
      <c r="AN21" s="0" t="n">
        <f aca="false">AM21/AL21</f>
        <v>0.56782334384858</v>
      </c>
      <c r="AT21" s="0" t="n">
        <f aca="false">AI21/AH21</f>
        <v>0.488372093023256</v>
      </c>
      <c r="AV21" s="0" t="n">
        <f aca="false">AK21/AJ21</f>
        <v>0.662068965517241</v>
      </c>
    </row>
    <row r="22" customFormat="false" ht="15" hidden="false" customHeight="false" outlineLevel="0" collapsed="false">
      <c r="B22" s="0" t="n">
        <v>6</v>
      </c>
      <c r="C22" s="0" t="n">
        <v>76</v>
      </c>
      <c r="D22" s="0" t="n">
        <v>61</v>
      </c>
      <c r="F22" s="0" t="n">
        <v>48</v>
      </c>
      <c r="G22" s="0" t="n">
        <v>55</v>
      </c>
      <c r="I22" s="0" t="n">
        <v>52</v>
      </c>
      <c r="J22" s="0" t="n">
        <v>72</v>
      </c>
      <c r="L22" s="0" t="n">
        <v>59</v>
      </c>
      <c r="M22" s="0" t="n">
        <v>53</v>
      </c>
      <c r="O22" s="0" t="n">
        <v>46</v>
      </c>
      <c r="P22" s="0" t="n">
        <v>47</v>
      </c>
      <c r="R22" s="0" t="n">
        <v>60</v>
      </c>
      <c r="S22" s="0" t="n">
        <v>44</v>
      </c>
      <c r="U22" s="0" t="n">
        <v>53</v>
      </c>
      <c r="V22" s="0" t="n">
        <v>44</v>
      </c>
      <c r="X22" s="0" t="n">
        <v>36</v>
      </c>
      <c r="Y22" s="0" t="n">
        <v>10</v>
      </c>
      <c r="Z22" s="0" t="n">
        <v>33</v>
      </c>
      <c r="AA22" s="0" t="n">
        <v>4</v>
      </c>
      <c r="AC22" s="0" t="n">
        <v>37</v>
      </c>
      <c r="AD22" s="0" t="n">
        <v>12</v>
      </c>
      <c r="AE22" s="0" t="n">
        <v>26</v>
      </c>
      <c r="AF22" s="0" t="n">
        <v>4</v>
      </c>
      <c r="AH22" s="0" t="n">
        <f aca="false">AVERAGE(U22,X22,AC22)</f>
        <v>42</v>
      </c>
      <c r="AI22" s="0" t="n">
        <v>12</v>
      </c>
      <c r="AJ22" s="0" t="n">
        <f aca="false">AVERAGE(V22,Z22,AE22)</f>
        <v>34.3333333333333</v>
      </c>
      <c r="AK22" s="0" t="n">
        <v>4</v>
      </c>
      <c r="AL22" s="0" t="n">
        <f aca="false">AH22+AJ22</f>
        <v>76.3333333333333</v>
      </c>
      <c r="AM22" s="0" t="n">
        <f aca="false">AI22+AK22</f>
        <v>16</v>
      </c>
      <c r="AN22" s="0" t="n">
        <f aca="false">AM22/AL22</f>
        <v>0.209606986899563</v>
      </c>
      <c r="AT22" s="0" t="n">
        <f aca="false">AI22/AH22</f>
        <v>0.285714285714286</v>
      </c>
      <c r="AV22" s="0" t="n">
        <f aca="false">AK22/AJ22</f>
        <v>0.116504854368932</v>
      </c>
    </row>
    <row r="23" customFormat="false" ht="15" hidden="false" customHeight="false" outlineLevel="0" collapsed="false">
      <c r="B23" s="2" t="n">
        <v>7</v>
      </c>
      <c r="C23" s="2" t="n">
        <v>75</v>
      </c>
      <c r="D23" s="2" t="n">
        <v>73</v>
      </c>
      <c r="E23" s="2"/>
      <c r="F23" s="2" t="n">
        <v>69</v>
      </c>
      <c r="G23" s="2" t="n">
        <v>67</v>
      </c>
      <c r="H23" s="2"/>
      <c r="I23" s="2" t="n">
        <v>70</v>
      </c>
      <c r="J23" s="2" t="n">
        <v>68</v>
      </c>
      <c r="K23" s="2"/>
      <c r="L23" s="2" t="n">
        <v>65</v>
      </c>
      <c r="M23" s="2" t="n">
        <v>47</v>
      </c>
      <c r="N23" s="2"/>
      <c r="O23" s="2" t="n">
        <v>63</v>
      </c>
      <c r="P23" s="2" t="n">
        <v>55</v>
      </c>
      <c r="Q23" s="2"/>
      <c r="R23" s="2" t="n">
        <v>71</v>
      </c>
      <c r="S23" s="2" t="n">
        <v>58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 t="e">
        <f aca="false">AVERAGE(V23,Z23,AE23)</f>
        <v>#DIV/0!</v>
      </c>
      <c r="AK23" s="2"/>
      <c r="AL23" s="2" t="e">
        <f aca="false">AH23+AJ23</f>
        <v>#DIV/0!</v>
      </c>
      <c r="AM23" s="2" t="n">
        <f aca="false">AI23+AK23</f>
        <v>0</v>
      </c>
      <c r="AN23" s="2"/>
    </row>
    <row r="24" customFormat="false" ht="15" hidden="false" customHeight="false" outlineLevel="0" collapsed="false">
      <c r="B24" s="2" t="n">
        <v>8</v>
      </c>
      <c r="C24" s="2" t="n">
        <v>79</v>
      </c>
      <c r="D24" s="2" t="n">
        <v>22</v>
      </c>
      <c r="E24" s="2"/>
      <c r="F24" s="2" t="n">
        <v>61</v>
      </c>
      <c r="G24" s="2" t="n">
        <v>34</v>
      </c>
      <c r="H24" s="2"/>
      <c r="I24" s="2" t="n">
        <v>45</v>
      </c>
      <c r="J24" s="2" t="n">
        <v>34</v>
      </c>
      <c r="K24" s="2"/>
      <c r="L24" s="2" t="n">
        <v>52</v>
      </c>
      <c r="M24" s="2" t="n">
        <v>35</v>
      </c>
      <c r="N24" s="2"/>
      <c r="O24" s="2" t="n">
        <v>50</v>
      </c>
      <c r="P24" s="2" t="n">
        <v>39</v>
      </c>
      <c r="Q24" s="2"/>
      <c r="R24" s="2" t="n">
        <v>42</v>
      </c>
      <c r="S24" s="2" t="n">
        <v>40</v>
      </c>
      <c r="T24" s="2"/>
      <c r="U24" s="2" t="n">
        <v>38</v>
      </c>
      <c r="V24" s="2" t="n">
        <v>35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 t="n">
        <f aca="false">AVERAGE(U24,X24,AC24)</f>
        <v>38</v>
      </c>
      <c r="AI24" s="2"/>
      <c r="AJ24" s="2" t="n">
        <f aca="false">AVERAGE(V24,Z24,AE24)</f>
        <v>35</v>
      </c>
      <c r="AK24" s="2"/>
      <c r="AL24" s="2" t="n">
        <f aca="false">AH24+AJ24</f>
        <v>73</v>
      </c>
      <c r="AM24" s="2" t="n">
        <f aca="false">AI24+AK24</f>
        <v>0</v>
      </c>
      <c r="AN24" s="2"/>
    </row>
    <row r="25" customFormat="false" ht="15" hidden="false" customHeight="false" outlineLevel="0" collapsed="false">
      <c r="B25" s="0" t="n">
        <v>9</v>
      </c>
      <c r="C25" s="0" t="n">
        <v>72</v>
      </c>
      <c r="D25" s="0" t="n">
        <v>36</v>
      </c>
      <c r="F25" s="0" t="n">
        <v>79</v>
      </c>
      <c r="G25" s="0" t="n">
        <v>39</v>
      </c>
      <c r="I25" s="0" t="n">
        <v>51</v>
      </c>
      <c r="J25" s="0" t="n">
        <v>42</v>
      </c>
      <c r="L25" s="0" t="n">
        <v>59</v>
      </c>
      <c r="M25" s="0" t="n">
        <v>48</v>
      </c>
      <c r="O25" s="0" t="n">
        <v>62</v>
      </c>
      <c r="P25" s="0" t="n">
        <v>43</v>
      </c>
      <c r="R25" s="0" t="n">
        <v>65</v>
      </c>
      <c r="S25" s="0" t="n">
        <v>53</v>
      </c>
      <c r="U25" s="0" t="n">
        <v>61</v>
      </c>
      <c r="V25" s="0" t="n">
        <v>52</v>
      </c>
      <c r="X25" s="0" t="n">
        <v>57</v>
      </c>
      <c r="Y25" s="0" t="n">
        <v>6</v>
      </c>
      <c r="Z25" s="0" t="n">
        <v>42</v>
      </c>
      <c r="AA25" s="0" t="n">
        <v>7</v>
      </c>
      <c r="AC25" s="0" t="n">
        <v>55</v>
      </c>
      <c r="AD25" s="0" t="n">
        <v>37</v>
      </c>
      <c r="AE25" s="0" t="n">
        <v>45</v>
      </c>
      <c r="AF25" s="0" t="n">
        <v>29</v>
      </c>
      <c r="AH25" s="0" t="n">
        <f aca="false">AVERAGE(U25,X25,AC25)</f>
        <v>57.6666666666667</v>
      </c>
      <c r="AI25" s="0" t="n">
        <v>37</v>
      </c>
      <c r="AJ25" s="0" t="n">
        <f aca="false">AVERAGE(V25,Z25,AE25)</f>
        <v>46.3333333333333</v>
      </c>
      <c r="AK25" s="0" t="n">
        <v>29</v>
      </c>
      <c r="AL25" s="0" t="n">
        <f aca="false">AH25+AJ25</f>
        <v>104</v>
      </c>
      <c r="AM25" s="0" t="n">
        <f aca="false">AI25+AK25</f>
        <v>66</v>
      </c>
      <c r="AN25" s="0" t="n">
        <f aca="false">AM25/AL25</f>
        <v>0.634615384615385</v>
      </c>
      <c r="AT25" s="0" t="n">
        <f aca="false">AI25/AH25</f>
        <v>0.641618497109827</v>
      </c>
      <c r="AV25" s="0" t="n">
        <f aca="false">AK25/AJ25</f>
        <v>0.62589928057554</v>
      </c>
    </row>
    <row r="26" customFormat="false" ht="15" hidden="false" customHeight="false" outlineLevel="0" collapsed="false">
      <c r="B26" s="0" t="n">
        <v>10</v>
      </c>
      <c r="C26" s="0" t="n">
        <v>90</v>
      </c>
      <c r="D26" s="0" t="n">
        <v>31</v>
      </c>
      <c r="F26" s="0" t="n">
        <v>99</v>
      </c>
      <c r="G26" s="0" t="n">
        <v>29</v>
      </c>
      <c r="I26" s="0" t="n">
        <v>95</v>
      </c>
      <c r="J26" s="0" t="n">
        <v>37</v>
      </c>
      <c r="L26" s="0" t="n">
        <v>51</v>
      </c>
      <c r="M26" s="0" t="n">
        <v>37</v>
      </c>
      <c r="O26" s="0" t="n">
        <v>49</v>
      </c>
      <c r="P26" s="0" t="n">
        <v>34</v>
      </c>
      <c r="R26" s="0" t="n">
        <v>53</v>
      </c>
      <c r="S26" s="0" t="n">
        <v>37</v>
      </c>
      <c r="U26" s="0" t="n">
        <v>47</v>
      </c>
      <c r="V26" s="0" t="n">
        <v>41</v>
      </c>
      <c r="X26" s="0" t="n">
        <v>44</v>
      </c>
      <c r="Y26" s="0" t="n">
        <v>3</v>
      </c>
      <c r="Z26" s="0" t="n">
        <v>40</v>
      </c>
      <c r="AA26" s="0" t="n">
        <v>11</v>
      </c>
      <c r="AC26" s="0" t="n">
        <v>44</v>
      </c>
      <c r="AD26" s="0" t="n">
        <v>16</v>
      </c>
      <c r="AE26" s="0" t="n">
        <v>41</v>
      </c>
      <c r="AF26" s="0" t="n">
        <v>31</v>
      </c>
      <c r="AH26" s="0" t="n">
        <f aca="false">AVERAGE(U26,X26,AC26)</f>
        <v>45</v>
      </c>
      <c r="AI26" s="0" t="n">
        <v>16</v>
      </c>
      <c r="AJ26" s="0" t="n">
        <f aca="false">AVERAGE(V26,Z26,AE26)</f>
        <v>40.6666666666667</v>
      </c>
      <c r="AK26" s="0" t="n">
        <v>31</v>
      </c>
      <c r="AL26" s="0" t="n">
        <f aca="false">AH26+AJ26</f>
        <v>85.6666666666667</v>
      </c>
      <c r="AM26" s="0" t="n">
        <f aca="false">AI26+AK26</f>
        <v>47</v>
      </c>
      <c r="AN26" s="0" t="n">
        <f aca="false">AM26/AL26</f>
        <v>0.54863813229572</v>
      </c>
      <c r="AT26" s="0" t="n">
        <f aca="false">AI26/AH26</f>
        <v>0.355555555555556</v>
      </c>
      <c r="AV26" s="0" t="n">
        <f aca="false">AK26/AJ26</f>
        <v>0.762295081967213</v>
      </c>
    </row>
    <row r="27" customFormat="false" ht="15" hidden="false" customHeight="false" outlineLevel="0" collapsed="false">
      <c r="B27" s="2" t="n">
        <v>11</v>
      </c>
      <c r="C27" s="2" t="n">
        <v>53</v>
      </c>
      <c r="D27" s="2" t="n">
        <v>43</v>
      </c>
      <c r="E27" s="2"/>
      <c r="F27" s="2" t="n">
        <v>54</v>
      </c>
      <c r="G27" s="2" t="n">
        <v>51</v>
      </c>
      <c r="H27" s="2"/>
      <c r="I27" s="2" t="n">
        <v>53</v>
      </c>
      <c r="J27" s="2" t="n">
        <v>44</v>
      </c>
      <c r="K27" s="2"/>
      <c r="L27" s="2" t="n">
        <v>59</v>
      </c>
      <c r="M27" s="2" t="n">
        <v>55</v>
      </c>
      <c r="N27" s="2"/>
      <c r="O27" s="2" t="n">
        <v>57</v>
      </c>
      <c r="P27" s="2" t="n">
        <v>53</v>
      </c>
      <c r="Q27" s="2"/>
      <c r="R27" s="2" t="n">
        <v>55</v>
      </c>
      <c r="S27" s="2" t="n">
        <v>48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 t="e">
        <f aca="false">AVERAGE(V27,Z27,AE27)</f>
        <v>#DIV/0!</v>
      </c>
      <c r="AK27" s="2"/>
      <c r="AL27" s="2" t="e">
        <f aca="false">AH27+AJ27</f>
        <v>#DIV/0!</v>
      </c>
      <c r="AM27" s="2" t="n">
        <f aca="false">AI27+AK27</f>
        <v>0</v>
      </c>
      <c r="AN27" s="2"/>
    </row>
    <row r="28" customFormat="false" ht="15" hidden="false" customHeight="false" outlineLevel="0" collapsed="false">
      <c r="B28" s="0" t="n">
        <v>12</v>
      </c>
      <c r="C28" s="0" t="n">
        <v>23</v>
      </c>
      <c r="D28" s="0" t="n">
        <v>49</v>
      </c>
      <c r="F28" s="0" t="n">
        <v>23</v>
      </c>
      <c r="G28" s="0" t="n">
        <v>55</v>
      </c>
      <c r="I28" s="0" t="n">
        <v>32</v>
      </c>
      <c r="J28" s="0" t="n">
        <v>47</v>
      </c>
      <c r="L28" s="0" t="n">
        <v>39</v>
      </c>
      <c r="M28" s="0" t="n">
        <v>48</v>
      </c>
      <c r="O28" s="0" t="n">
        <v>41</v>
      </c>
      <c r="P28" s="0" t="n">
        <v>45</v>
      </c>
      <c r="R28" s="0" t="n">
        <v>41</v>
      </c>
      <c r="S28" s="0" t="n">
        <v>52</v>
      </c>
      <c r="U28" s="0" t="n">
        <v>39</v>
      </c>
      <c r="V28" s="0" t="n">
        <v>43</v>
      </c>
      <c r="X28" s="0" t="n">
        <v>42</v>
      </c>
      <c r="Y28" s="0" t="n">
        <v>14</v>
      </c>
      <c r="Z28" s="0" t="n">
        <v>41</v>
      </c>
      <c r="AA28" s="0" t="n">
        <v>19</v>
      </c>
      <c r="AC28" s="0" t="n">
        <v>49</v>
      </c>
      <c r="AD28" s="0" t="n">
        <v>31</v>
      </c>
      <c r="AE28" s="0" t="n">
        <v>49</v>
      </c>
      <c r="AF28" s="0" t="n">
        <v>36</v>
      </c>
      <c r="AH28" s="0" t="n">
        <f aca="false">AVERAGE(U28,X28,AC28)</f>
        <v>43.3333333333333</v>
      </c>
      <c r="AI28" s="0" t="n">
        <v>31</v>
      </c>
      <c r="AJ28" s="0" t="n">
        <f aca="false">AVERAGE(V28,Z28,AE28)</f>
        <v>44.3333333333333</v>
      </c>
      <c r="AK28" s="0" t="n">
        <v>36</v>
      </c>
      <c r="AL28" s="0" t="n">
        <f aca="false">AH28+AJ28</f>
        <v>87.6666666666667</v>
      </c>
      <c r="AM28" s="0" t="n">
        <f aca="false">AI28+AK28</f>
        <v>67</v>
      </c>
      <c r="AN28" s="0" t="n">
        <f aca="false">AM28/AL28</f>
        <v>0.76425855513308</v>
      </c>
      <c r="AO28" s="0" t="n">
        <f aca="false">AVERAGE(AN17:AN28)</f>
        <v>0.52428862881664</v>
      </c>
      <c r="AP28" s="0" t="n">
        <f aca="false">_xlfn.STDEV.S(AN17:AN28)/SQRT(7)</f>
        <v>0.0672727974637177</v>
      </c>
      <c r="AT28" s="0" t="n">
        <f aca="false">AI28/AH28</f>
        <v>0.715384615384615</v>
      </c>
      <c r="AV28" s="0" t="n">
        <f aca="false">AK28/AJ28</f>
        <v>0.81203007518797</v>
      </c>
      <c r="AW28" s="0" t="n">
        <f aca="false">AVERAGE(AT17:AT28)</f>
        <v>0.50497038812191</v>
      </c>
      <c r="AX28" s="0" t="n">
        <f aca="false">_xlfn.STDEV.S(AT17:AT28)/SQRT(11)</f>
        <v>0.0482894659302943</v>
      </c>
      <c r="AY28" s="0" t="n">
        <f aca="false">AVERAGE(AV17:AV28)</f>
        <v>0.545407751309205</v>
      </c>
      <c r="AZ28" s="0" t="n">
        <f aca="false">_xlfn.STDEV.S(AV17:AV28)/SQRT(11)</f>
        <v>0.073735544178671</v>
      </c>
    </row>
    <row r="31" customFormat="false" ht="15" hidden="false" customHeight="false" outlineLevel="0" collapsed="false">
      <c r="U31" s="1" t="n">
        <v>42674</v>
      </c>
      <c r="X31" s="1" t="n">
        <v>42676</v>
      </c>
      <c r="Y31" s="1"/>
      <c r="AC31" s="1" t="n">
        <v>42678</v>
      </c>
      <c r="AD31" s="1"/>
      <c r="AH31" s="1" t="n">
        <v>42681</v>
      </c>
      <c r="AI31" s="1"/>
    </row>
    <row r="32" customFormat="false" ht="15" hidden="false" customHeight="false" outlineLevel="0" collapsed="false">
      <c r="U32" s="0" t="s">
        <v>7</v>
      </c>
      <c r="X32" s="0" t="s">
        <v>7</v>
      </c>
      <c r="AC32" s="0" t="s">
        <v>7</v>
      </c>
      <c r="AH32" s="0" t="s">
        <v>7</v>
      </c>
      <c r="AO32" s="0" t="s">
        <v>8</v>
      </c>
      <c r="AS32" s="0" t="s">
        <v>9</v>
      </c>
      <c r="AU32" s="0" t="s">
        <v>9</v>
      </c>
      <c r="BD32" s="0" t="s">
        <v>3</v>
      </c>
    </row>
    <row r="33" customFormat="false" ht="15" hidden="false" customHeight="false" outlineLevel="0" collapsed="false">
      <c r="U33" s="0" t="s">
        <v>13</v>
      </c>
      <c r="V33" s="0" t="s">
        <v>14</v>
      </c>
      <c r="X33" s="0" t="s">
        <v>13</v>
      </c>
      <c r="Y33" s="0" t="s">
        <v>15</v>
      </c>
      <c r="Z33" s="0" t="s">
        <v>14</v>
      </c>
      <c r="AA33" s="0" t="s">
        <v>15</v>
      </c>
      <c r="AC33" s="0" t="s">
        <v>13</v>
      </c>
      <c r="AD33" s="0" t="s">
        <v>15</v>
      </c>
      <c r="AE33" s="0" t="s">
        <v>14</v>
      </c>
      <c r="AF33" s="0" t="s">
        <v>15</v>
      </c>
      <c r="AH33" s="0" t="s">
        <v>13</v>
      </c>
      <c r="AI33" s="0" t="s">
        <v>15</v>
      </c>
      <c r="AJ33" s="0" t="s">
        <v>14</v>
      </c>
      <c r="AK33" s="0" t="s">
        <v>15</v>
      </c>
      <c r="AM33" s="0" t="s">
        <v>13</v>
      </c>
      <c r="AN33" s="0" t="s">
        <v>15</v>
      </c>
      <c r="AO33" s="0" t="s">
        <v>14</v>
      </c>
      <c r="AP33" s="0" t="s">
        <v>15</v>
      </c>
      <c r="AQ33" s="0" t="s">
        <v>16</v>
      </c>
      <c r="AR33" s="0" t="s">
        <v>15</v>
      </c>
      <c r="AU33" s="0" t="s">
        <v>17</v>
      </c>
      <c r="AV33" s="0" t="n">
        <v>0.928566491457837</v>
      </c>
      <c r="AW33" s="0" t="n">
        <v>0.0114308581268736</v>
      </c>
      <c r="BD33" s="0" t="s">
        <v>11</v>
      </c>
      <c r="BF33" s="0" t="s">
        <v>12</v>
      </c>
    </row>
    <row r="34" customFormat="false" ht="15" hidden="false" customHeight="false" outlineLevel="0" collapsed="false">
      <c r="U34" s="0" t="n">
        <v>24</v>
      </c>
      <c r="V34" s="0" t="n">
        <v>31</v>
      </c>
      <c r="X34" s="0" t="n">
        <v>24</v>
      </c>
      <c r="Y34" s="0" t="n">
        <v>1</v>
      </c>
      <c r="Z34" s="0" t="n">
        <v>35</v>
      </c>
      <c r="AA34" s="0" t="n">
        <v>4</v>
      </c>
      <c r="AC34" s="0" t="n">
        <v>25</v>
      </c>
      <c r="AD34" s="0" t="n">
        <v>21</v>
      </c>
      <c r="AE34" s="0" t="n">
        <v>32</v>
      </c>
      <c r="AF34" s="0" t="n">
        <v>26</v>
      </c>
      <c r="AH34" s="0" t="n">
        <v>26</v>
      </c>
      <c r="AI34" s="0" t="n">
        <v>24</v>
      </c>
      <c r="AJ34" s="0" t="n">
        <v>33</v>
      </c>
      <c r="AK34" s="0" t="n">
        <v>30</v>
      </c>
      <c r="AM34" s="0" t="n">
        <f aca="false">AVERAGE(U34,X34,AC34,AH34)</f>
        <v>24.75</v>
      </c>
      <c r="AN34" s="0" t="n">
        <f aca="false">AI34</f>
        <v>24</v>
      </c>
      <c r="AO34" s="0" t="n">
        <f aca="false">AVERAGE(W34,Z34,AE34,AJ34)</f>
        <v>33.3333333333333</v>
      </c>
      <c r="AP34" s="0" t="n">
        <f aca="false">AK34</f>
        <v>30</v>
      </c>
      <c r="AQ34" s="0" t="n">
        <f aca="false">AM34+AO34</f>
        <v>58.0833333333333</v>
      </c>
      <c r="AR34" s="0" t="n">
        <f aca="false">AN34+AP34</f>
        <v>54</v>
      </c>
      <c r="AS34" s="0" t="n">
        <f aca="false">AR34/AQ34</f>
        <v>0.929698708751793</v>
      </c>
      <c r="AU34" s="0" t="s">
        <v>19</v>
      </c>
      <c r="AV34" s="0" t="n">
        <v>0.682938888066017</v>
      </c>
      <c r="AW34" s="0" t="n">
        <v>0.0599452662310262</v>
      </c>
      <c r="AY34" s="0" t="n">
        <f aca="false">AN34/AM34</f>
        <v>0.96969696969697</v>
      </c>
      <c r="BA34" s="0" t="n">
        <f aca="false">AP34/AO34</f>
        <v>0.9</v>
      </c>
      <c r="BC34" s="0" t="s">
        <v>17</v>
      </c>
      <c r="BD34" s="0" t="n">
        <v>0.909873117035131</v>
      </c>
      <c r="BE34" s="0" t="n">
        <v>0.0183833177114951</v>
      </c>
      <c r="BF34" s="0" t="n">
        <v>0.933099370813581</v>
      </c>
      <c r="BG34" s="0" t="n">
        <v>0.0141604595495863</v>
      </c>
    </row>
    <row r="35" customFormat="false" ht="15" hidden="false" customHeight="false" outlineLevel="0" collapsed="false">
      <c r="U35" s="0" t="n">
        <v>37</v>
      </c>
      <c r="V35" s="0" t="n">
        <v>25</v>
      </c>
      <c r="X35" s="0" t="n">
        <v>39</v>
      </c>
      <c r="Y35" s="0" t="n">
        <v>4</v>
      </c>
      <c r="Z35" s="0" t="n">
        <v>26</v>
      </c>
      <c r="AA35" s="0" t="n">
        <v>0</v>
      </c>
      <c r="AC35" s="0" t="n">
        <v>38</v>
      </c>
      <c r="AD35" s="0" t="n">
        <v>26</v>
      </c>
      <c r="AE35" s="0" t="n">
        <v>25</v>
      </c>
      <c r="AF35" s="0" t="n">
        <v>19</v>
      </c>
      <c r="AH35" s="0" t="n">
        <v>38</v>
      </c>
      <c r="AI35" s="0" t="n">
        <v>35</v>
      </c>
      <c r="AJ35" s="0" t="n">
        <v>24</v>
      </c>
      <c r="AK35" s="0" t="n">
        <v>23</v>
      </c>
      <c r="AM35" s="0" t="n">
        <f aca="false">AVERAGE(U35,X35,AC35,AH35)</f>
        <v>38</v>
      </c>
      <c r="AN35" s="0" t="n">
        <f aca="false">AI35</f>
        <v>35</v>
      </c>
      <c r="AO35" s="0" t="n">
        <f aca="false">AVERAGE(W35,Z35,AE35,AJ35)</f>
        <v>25</v>
      </c>
      <c r="AP35" s="0" t="n">
        <f aca="false">AK35</f>
        <v>23</v>
      </c>
      <c r="AQ35" s="0" t="n">
        <f aca="false">AM35+AO35</f>
        <v>63</v>
      </c>
      <c r="AR35" s="0" t="n">
        <f aca="false">AN35+AP35</f>
        <v>58</v>
      </c>
      <c r="AS35" s="0" t="n">
        <f aca="false">AR35/AQ35</f>
        <v>0.920634920634921</v>
      </c>
      <c r="AY35" s="0" t="n">
        <f aca="false">AN35/AM35</f>
        <v>0.921052631578947</v>
      </c>
      <c r="BA35" s="0" t="n">
        <f aca="false">AP35/AO35</f>
        <v>0.92</v>
      </c>
      <c r="BC35" s="0" t="s">
        <v>19</v>
      </c>
      <c r="BD35" s="0" t="n">
        <v>0.684361792679492</v>
      </c>
      <c r="BE35" s="0" t="n">
        <v>0.0565970482522092</v>
      </c>
      <c r="BF35" s="0" t="n">
        <v>0.683465660793674</v>
      </c>
      <c r="BG35" s="0" t="n">
        <v>0.0502001296489436</v>
      </c>
    </row>
    <row r="36" customFormat="false" ht="15" hidden="false" customHeight="false" outlineLevel="0" collapsed="false">
      <c r="U36" s="0" t="n">
        <v>28</v>
      </c>
      <c r="V36" s="0" t="n">
        <v>45</v>
      </c>
      <c r="X36" s="0" t="n">
        <v>27</v>
      </c>
      <c r="Y36" s="0" t="n">
        <v>5</v>
      </c>
      <c r="Z36" s="0" t="n">
        <v>43</v>
      </c>
      <c r="AA36" s="0" t="n">
        <v>15</v>
      </c>
      <c r="AC36" s="0" t="n">
        <v>25</v>
      </c>
      <c r="AD36" s="0" t="n">
        <v>10</v>
      </c>
      <c r="AE36" s="0" t="n">
        <v>47</v>
      </c>
      <c r="AF36" s="0" t="n">
        <v>39</v>
      </c>
      <c r="AH36" s="0" t="n">
        <v>28</v>
      </c>
      <c r="AI36" s="0" t="n">
        <v>23</v>
      </c>
      <c r="AJ36" s="0" t="n">
        <v>47</v>
      </c>
      <c r="AK36" s="0" t="n">
        <v>43</v>
      </c>
      <c r="AM36" s="0" t="n">
        <f aca="false">AVERAGE(U36,X36,AC36,AH36)</f>
        <v>27</v>
      </c>
      <c r="AN36" s="0" t="n">
        <f aca="false">AI36</f>
        <v>23</v>
      </c>
      <c r="AO36" s="0" t="n">
        <f aca="false">AVERAGE(W36,Z36,AE36,AJ36)</f>
        <v>45.6666666666667</v>
      </c>
      <c r="AP36" s="0" t="n">
        <f aca="false">AK36</f>
        <v>43</v>
      </c>
      <c r="AQ36" s="0" t="n">
        <f aca="false">AM36+AO36</f>
        <v>72.6666666666667</v>
      </c>
      <c r="AR36" s="0" t="n">
        <f aca="false">AN36+AP36</f>
        <v>66</v>
      </c>
      <c r="AS36" s="0" t="n">
        <f aca="false">AR36/AQ36</f>
        <v>0.908256880733945</v>
      </c>
      <c r="AY36" s="0" t="n">
        <f aca="false">AN36/AM36</f>
        <v>0.851851851851852</v>
      </c>
      <c r="BA36" s="0" t="n">
        <f aca="false">AP36/AO36</f>
        <v>0.941605839416058</v>
      </c>
    </row>
    <row r="37" customFormat="false" ht="15" hidden="false" customHeight="false" outlineLevel="0" collapsed="false">
      <c r="U37" s="0" t="n">
        <v>18</v>
      </c>
      <c r="V37" s="0" t="n">
        <v>33</v>
      </c>
      <c r="X37" s="0" t="n">
        <v>18</v>
      </c>
      <c r="Y37" s="0" t="n">
        <v>10</v>
      </c>
      <c r="Z37" s="0" t="n">
        <v>27</v>
      </c>
      <c r="AA37" s="0" t="n">
        <v>11</v>
      </c>
      <c r="AC37" s="0" t="n">
        <v>17</v>
      </c>
      <c r="AD37" s="0" t="n">
        <v>15</v>
      </c>
      <c r="AE37" s="0" t="n">
        <v>30</v>
      </c>
      <c r="AF37" s="0" t="n">
        <v>26</v>
      </c>
      <c r="AH37" s="0" t="n">
        <v>15</v>
      </c>
      <c r="AI37" s="0" t="n">
        <v>15</v>
      </c>
      <c r="AJ37" s="0" t="n">
        <v>36</v>
      </c>
      <c r="AK37" s="0" t="n">
        <v>32</v>
      </c>
      <c r="AM37" s="0" t="n">
        <f aca="false">AVERAGE(U37,X37,AC37,AH37)</f>
        <v>17</v>
      </c>
      <c r="AN37" s="0" t="n">
        <f aca="false">AI37</f>
        <v>15</v>
      </c>
      <c r="AO37" s="0" t="n">
        <f aca="false">AVERAGE(W37,Z37,AE37,AJ37)</f>
        <v>31</v>
      </c>
      <c r="AP37" s="0" t="n">
        <f aca="false">AK37</f>
        <v>32</v>
      </c>
      <c r="AQ37" s="0" t="n">
        <f aca="false">AM37+AO37</f>
        <v>48</v>
      </c>
      <c r="AR37" s="0" t="n">
        <f aca="false">AN37+AP37</f>
        <v>47</v>
      </c>
      <c r="AS37" s="0" t="n">
        <f aca="false">AR37/AQ37</f>
        <v>0.979166666666667</v>
      </c>
      <c r="AY37" s="0" t="n">
        <f aca="false">AN37/AM37</f>
        <v>0.882352941176471</v>
      </c>
      <c r="BA37" s="0" t="n">
        <f aca="false">AP37/AO37</f>
        <v>1.03225806451613</v>
      </c>
    </row>
    <row r="38" customFormat="false" ht="15" hidden="false" customHeight="false" outlineLevel="0" collapsed="false">
      <c r="U38" s="2" t="n">
        <v>17</v>
      </c>
      <c r="V38" s="2" t="n">
        <v>26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Q38" s="2"/>
      <c r="AR38" s="2"/>
      <c r="AS38" s="2"/>
    </row>
    <row r="39" customFormat="false" ht="15" hidden="false" customHeight="false" outlineLevel="0" collapsed="false">
      <c r="U39" s="0" t="n">
        <v>30</v>
      </c>
      <c r="V39" s="0" t="n">
        <v>33</v>
      </c>
      <c r="X39" s="0" t="n">
        <v>26</v>
      </c>
      <c r="Y39" s="0" t="n">
        <v>11</v>
      </c>
      <c r="Z39" s="0" t="n">
        <v>28</v>
      </c>
      <c r="AA39" s="0" t="n">
        <v>8</v>
      </c>
      <c r="AC39" s="0" t="n">
        <v>32</v>
      </c>
      <c r="AD39" s="0" t="n">
        <v>27</v>
      </c>
      <c r="AE39" s="0" t="n">
        <v>27</v>
      </c>
      <c r="AF39" s="0" t="n">
        <v>22</v>
      </c>
      <c r="AH39" s="0" t="n">
        <v>29</v>
      </c>
      <c r="AI39" s="0" t="n">
        <v>27</v>
      </c>
      <c r="AJ39" s="0" t="n">
        <v>25</v>
      </c>
      <c r="AK39" s="0" t="n">
        <v>23</v>
      </c>
      <c r="AM39" s="0" t="n">
        <f aca="false">AVERAGE(U39,X39,AC39,AH39)</f>
        <v>29.25</v>
      </c>
      <c r="AN39" s="0" t="n">
        <f aca="false">AI39</f>
        <v>27</v>
      </c>
      <c r="AO39" s="0" t="n">
        <f aca="false">AVERAGE(W39,Z39,AE39,AJ39)</f>
        <v>26.6666666666667</v>
      </c>
      <c r="AP39" s="0" t="n">
        <f aca="false">AK39</f>
        <v>23</v>
      </c>
      <c r="AQ39" s="0" t="n">
        <f aca="false">AM39+AO39</f>
        <v>55.9166666666667</v>
      </c>
      <c r="AR39" s="0" t="n">
        <f aca="false">AN39+AP39</f>
        <v>50</v>
      </c>
      <c r="AS39" s="0" t="n">
        <f aca="false">AR39/AQ39</f>
        <v>0.894187779433681</v>
      </c>
      <c r="AY39" s="0" t="n">
        <f aca="false">AN39/AM39</f>
        <v>0.923076923076923</v>
      </c>
      <c r="BA39" s="0" t="n">
        <f aca="false">AP39/AO39</f>
        <v>0.8625</v>
      </c>
    </row>
    <row r="40" customFormat="false" ht="15" hidden="false" customHeight="false" outlineLevel="0" collapsed="false">
      <c r="U40" s="0" t="n">
        <v>19</v>
      </c>
      <c r="V40" s="0" t="n">
        <v>49</v>
      </c>
      <c r="X40" s="0" t="n">
        <v>21</v>
      </c>
      <c r="Y40" s="0" t="n">
        <v>4</v>
      </c>
      <c r="Z40" s="0" t="n">
        <v>45</v>
      </c>
      <c r="AA40" s="0" t="n">
        <v>12</v>
      </c>
      <c r="AC40" s="0" t="n">
        <v>21</v>
      </c>
      <c r="AD40" s="0" t="n">
        <v>11</v>
      </c>
      <c r="AE40" s="0" t="n">
        <v>44</v>
      </c>
      <c r="AF40" s="0" t="n">
        <v>37</v>
      </c>
      <c r="AH40" s="0" t="n">
        <v>22</v>
      </c>
      <c r="AI40" s="0" t="n">
        <v>17</v>
      </c>
      <c r="AJ40" s="0" t="n">
        <v>42</v>
      </c>
      <c r="AK40" s="0" t="n">
        <v>40</v>
      </c>
      <c r="AM40" s="0" t="n">
        <f aca="false">AVERAGE(U40,X40,AC40,AH40)</f>
        <v>20.75</v>
      </c>
      <c r="AN40" s="0" t="n">
        <f aca="false">AI40</f>
        <v>17</v>
      </c>
      <c r="AO40" s="0" t="n">
        <f aca="false">AVERAGE(W40,Z40,AE40,AJ40)</f>
        <v>43.6666666666667</v>
      </c>
      <c r="AP40" s="0" t="n">
        <f aca="false">AK40</f>
        <v>40</v>
      </c>
      <c r="AQ40" s="0" t="n">
        <f aca="false">AM40+AO40</f>
        <v>64.4166666666667</v>
      </c>
      <c r="AR40" s="0" t="n">
        <f aca="false">AN40+AP40</f>
        <v>57</v>
      </c>
      <c r="AS40" s="0" t="n">
        <f aca="false">AR40/AQ40</f>
        <v>0.884864165588616</v>
      </c>
      <c r="AY40" s="0" t="n">
        <f aca="false">AN40/AM40</f>
        <v>0.819277108433735</v>
      </c>
      <c r="BA40" s="0" t="n">
        <f aca="false">AP40/AO40</f>
        <v>0.916030534351145</v>
      </c>
    </row>
    <row r="41" customFormat="false" ht="15" hidden="false" customHeight="false" outlineLevel="0" collapsed="false">
      <c r="U41" s="0" t="n">
        <v>20</v>
      </c>
      <c r="V41" s="0" t="n">
        <v>14</v>
      </c>
      <c r="X41" s="0" t="n">
        <v>19</v>
      </c>
      <c r="Y41" s="0" t="n">
        <v>4</v>
      </c>
      <c r="Z41" s="0" t="n">
        <v>14</v>
      </c>
      <c r="AA41" s="0" t="n">
        <v>4</v>
      </c>
      <c r="AC41" s="0" t="n">
        <v>17</v>
      </c>
      <c r="AD41" s="0" t="n">
        <v>11</v>
      </c>
      <c r="AE41" s="0" t="n">
        <v>13</v>
      </c>
      <c r="AF41" s="0" t="n">
        <v>10</v>
      </c>
    </row>
    <row r="42" customFormat="false" ht="15" hidden="false" customHeight="false" outlineLevel="0" collapsed="false">
      <c r="U42" s="0" t="n">
        <v>56</v>
      </c>
      <c r="V42" s="0" t="n">
        <v>27</v>
      </c>
      <c r="X42" s="0" t="n">
        <v>59</v>
      </c>
      <c r="Y42" s="0" t="n">
        <v>32</v>
      </c>
      <c r="Z42" s="0" t="n">
        <v>26</v>
      </c>
      <c r="AA42" s="0" t="n">
        <v>15</v>
      </c>
      <c r="AC42" s="0" t="n">
        <v>64</v>
      </c>
      <c r="AD42" s="0" t="n">
        <v>50</v>
      </c>
      <c r="AE42" s="0" t="n">
        <v>29</v>
      </c>
      <c r="AF42" s="0" t="n">
        <v>26</v>
      </c>
      <c r="AH42" s="0" t="n">
        <v>66</v>
      </c>
      <c r="AI42" s="0" t="n">
        <v>62</v>
      </c>
      <c r="AJ42" s="0" t="n">
        <v>28</v>
      </c>
      <c r="AK42" s="0" t="n">
        <v>27</v>
      </c>
      <c r="AM42" s="0" t="n">
        <f aca="false">AVERAGE(U42,X42,AC42,AH42)</f>
        <v>61.25</v>
      </c>
      <c r="AN42" s="0" t="n">
        <f aca="false">AI42</f>
        <v>62</v>
      </c>
      <c r="AO42" s="0" t="n">
        <f aca="false">AVERAGE(W42,Z42,AE42,AJ42)</f>
        <v>27.6666666666667</v>
      </c>
      <c r="AP42" s="0" t="n">
        <f aca="false">AK42</f>
        <v>27</v>
      </c>
      <c r="AQ42" s="0" t="n">
        <f aca="false">AM42+AO42</f>
        <v>88.9166666666667</v>
      </c>
      <c r="AR42" s="0" t="n">
        <f aca="false">AN42+AP42</f>
        <v>89</v>
      </c>
      <c r="AS42" s="0" t="n">
        <f aca="false">AR42/AQ42</f>
        <v>1.00093720712277</v>
      </c>
      <c r="AY42" s="0" t="n">
        <f aca="false">AN42/AM42</f>
        <v>1.01224489795918</v>
      </c>
      <c r="BA42" s="0" t="n">
        <f aca="false">AP42/AO42</f>
        <v>0.975903614457831</v>
      </c>
    </row>
    <row r="43" customFormat="false" ht="15" hidden="false" customHeight="false" outlineLevel="0" collapsed="false">
      <c r="U43" s="0" t="n">
        <v>24</v>
      </c>
      <c r="V43" s="0" t="n">
        <v>50</v>
      </c>
      <c r="X43" s="0" t="n">
        <v>25</v>
      </c>
      <c r="Y43" s="0" t="n">
        <v>13</v>
      </c>
      <c r="Z43" s="0" t="n">
        <v>52</v>
      </c>
      <c r="AA43" s="0" t="n">
        <v>33</v>
      </c>
      <c r="AC43" s="0" t="n">
        <v>23</v>
      </c>
      <c r="AD43" s="0" t="n">
        <v>22</v>
      </c>
      <c r="AE43" s="0" t="n">
        <v>47</v>
      </c>
      <c r="AF43" s="0" t="n">
        <v>46</v>
      </c>
      <c r="AH43" s="0" t="n">
        <v>23</v>
      </c>
      <c r="AI43" s="0" t="n">
        <v>21</v>
      </c>
      <c r="AJ43" s="0" t="n">
        <v>48</v>
      </c>
      <c r="AK43" s="0" t="n">
        <v>46</v>
      </c>
      <c r="AM43" s="0" t="n">
        <f aca="false">AVERAGE(U43,X43,AC43,AH43)</f>
        <v>23.75</v>
      </c>
      <c r="AN43" s="0" t="n">
        <f aca="false">AI43</f>
        <v>21</v>
      </c>
      <c r="AO43" s="0" t="n">
        <f aca="false">AVERAGE(W43,Z43,AE43,AJ43)</f>
        <v>49</v>
      </c>
      <c r="AP43" s="0" t="n">
        <f aca="false">AK43</f>
        <v>46</v>
      </c>
      <c r="AQ43" s="0" t="n">
        <f aca="false">AM43+AO43</f>
        <v>72.75</v>
      </c>
      <c r="AR43" s="0" t="n">
        <f aca="false">AN43+AP43</f>
        <v>67</v>
      </c>
      <c r="AS43" s="0" t="n">
        <f aca="false">AR43/AQ43</f>
        <v>0.920962199312715</v>
      </c>
      <c r="AY43" s="0" t="n">
        <f aca="false">AN43/AM43</f>
        <v>0.884210526315789</v>
      </c>
      <c r="BA43" s="0" t="n">
        <f aca="false">AP43/AO43</f>
        <v>0.938775510204082</v>
      </c>
    </row>
    <row r="44" customFormat="false" ht="15" hidden="false" customHeight="false" outlineLevel="0" collapsed="false">
      <c r="U44" s="0" t="n">
        <v>40</v>
      </c>
      <c r="V44" s="0" t="n">
        <v>23</v>
      </c>
      <c r="X44" s="0" t="n">
        <v>35</v>
      </c>
      <c r="Y44" s="0" t="n">
        <v>12</v>
      </c>
      <c r="Z44" s="0" t="n">
        <v>25</v>
      </c>
      <c r="AA44" s="0" t="n">
        <v>15</v>
      </c>
      <c r="AC44" s="0" t="n">
        <v>39</v>
      </c>
      <c r="AD44" s="0" t="n">
        <v>31</v>
      </c>
      <c r="AE44" s="0" t="n">
        <v>25</v>
      </c>
      <c r="AF44" s="0" t="n">
        <v>22</v>
      </c>
      <c r="AH44" s="0" t="n">
        <v>39</v>
      </c>
      <c r="AI44" s="0" t="n">
        <v>33</v>
      </c>
      <c r="AJ44" s="0" t="n">
        <v>26</v>
      </c>
      <c r="AK44" s="0" t="n">
        <v>24</v>
      </c>
      <c r="AM44" s="0" t="n">
        <f aca="false">AVERAGE(U44,X44,AC44,AH44)</f>
        <v>38.25</v>
      </c>
      <c r="AN44" s="0" t="n">
        <f aca="false">AI44</f>
        <v>33</v>
      </c>
      <c r="AO44" s="0" t="n">
        <f aca="false">AVERAGE(W44,Z44,AE44,AJ44)</f>
        <v>25.3333333333333</v>
      </c>
      <c r="AP44" s="0" t="n">
        <f aca="false">AK44</f>
        <v>24</v>
      </c>
      <c r="AQ44" s="0" t="n">
        <f aca="false">AM44+AO44</f>
        <v>63.5833333333333</v>
      </c>
      <c r="AR44" s="0" t="n">
        <f aca="false">AN44+AP44</f>
        <v>57</v>
      </c>
      <c r="AS44" s="0" t="n">
        <f aca="false">AR44/AQ44</f>
        <v>0.896461336828309</v>
      </c>
      <c r="AY44" s="0" t="n">
        <f aca="false">AN44/AM44</f>
        <v>0.862745098039216</v>
      </c>
      <c r="BA44" s="0" t="n">
        <f aca="false">AP44/AO44</f>
        <v>0.947368421052632</v>
      </c>
    </row>
    <row r="45" customFormat="false" ht="15" hidden="false" customHeight="false" outlineLevel="0" collapsed="false">
      <c r="U45" s="0" t="n">
        <v>75</v>
      </c>
      <c r="V45" s="0" t="n">
        <v>31</v>
      </c>
      <c r="X45" s="0" t="n">
        <v>72</v>
      </c>
      <c r="Y45" s="0" t="n">
        <v>17</v>
      </c>
      <c r="Z45" s="0" t="n">
        <v>30</v>
      </c>
      <c r="AA45" s="0" t="n">
        <v>5</v>
      </c>
      <c r="AC45" s="0" t="n">
        <v>69</v>
      </c>
      <c r="AD45" s="0" t="n">
        <v>61</v>
      </c>
      <c r="AE45" s="0" t="n">
        <v>28</v>
      </c>
      <c r="AF45" s="0" t="n">
        <v>22</v>
      </c>
      <c r="AH45" s="0" t="n">
        <v>72</v>
      </c>
      <c r="AI45" s="0" t="n">
        <v>70</v>
      </c>
      <c r="AJ45" s="0" t="n">
        <v>29</v>
      </c>
      <c r="AK45" s="0" t="n">
        <v>26</v>
      </c>
      <c r="AM45" s="0" t="n">
        <f aca="false">AVERAGE(U45,X45,AC45,AH45)</f>
        <v>72</v>
      </c>
      <c r="AN45" s="0" t="n">
        <f aca="false">AI45</f>
        <v>70</v>
      </c>
      <c r="AO45" s="0" t="n">
        <f aca="false">AVERAGE(W45,Z45,AE45,AJ45)</f>
        <v>29</v>
      </c>
      <c r="AP45" s="0" t="n">
        <f aca="false">AK45</f>
        <v>26</v>
      </c>
      <c r="AQ45" s="0" t="n">
        <f aca="false">AM45+AO45</f>
        <v>101</v>
      </c>
      <c r="AR45" s="0" t="n">
        <f aca="false">AN45+AP45</f>
        <v>96</v>
      </c>
      <c r="AS45" s="0" t="n">
        <f aca="false">AR45/AQ45</f>
        <v>0.95049504950495</v>
      </c>
      <c r="AT45" s="0" t="n">
        <f aca="false">AVERAGE(AS34:AS45)</f>
        <v>0.928566491457837</v>
      </c>
      <c r="AU45" s="0" t="n">
        <f aca="false">_xlfn.STDEV.S(AS34:AS45)/SQRT(10)</f>
        <v>0.0119887851456427</v>
      </c>
      <c r="AY45" s="0" t="n">
        <f aca="false">AN45/AM45</f>
        <v>0.972222222222222</v>
      </c>
      <c r="BA45" s="0" t="n">
        <f aca="false">AP45/AO45</f>
        <v>0.896551724137931</v>
      </c>
      <c r="BB45" s="0" t="n">
        <f aca="false">AVERAGE(AY34:AY45)</f>
        <v>0.909873117035131</v>
      </c>
      <c r="BC45" s="0" t="n">
        <f aca="false">_xlfn.STDEV.S(AY34:AY45)/SQRT(11)</f>
        <v>0.0183833177114951</v>
      </c>
      <c r="BD45" s="0" t="n">
        <f aca="false">AVERAGE(BA34:BA45)</f>
        <v>0.933099370813581</v>
      </c>
      <c r="BE45" s="0" t="n">
        <f aca="false">_xlfn.STDEV.S(BA34:BA45)/SQRT(11)</f>
        <v>0.0141604595495863</v>
      </c>
    </row>
    <row r="47" customFormat="false" ht="15" hidden="false" customHeight="false" outlineLevel="0" collapsed="false">
      <c r="U47" s="2" t="n">
        <v>36</v>
      </c>
      <c r="V47" s="2" t="n">
        <v>76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0" t="s">
        <v>21</v>
      </c>
      <c r="AQ47" s="2"/>
      <c r="AR47" s="2"/>
      <c r="AS47" s="2"/>
    </row>
    <row r="48" customFormat="false" ht="15" hidden="false" customHeight="false" outlineLevel="0" collapsed="false">
      <c r="U48" s="0" t="n">
        <v>60</v>
      </c>
      <c r="V48" s="0" t="n">
        <v>54</v>
      </c>
      <c r="X48" s="0" t="n">
        <v>61</v>
      </c>
      <c r="Y48" s="0" t="n">
        <v>1</v>
      </c>
      <c r="Z48" s="0" t="n">
        <v>47</v>
      </c>
      <c r="AA48" s="0" t="n">
        <v>1</v>
      </c>
      <c r="AC48" s="0" t="n">
        <v>62</v>
      </c>
      <c r="AD48" s="0" t="n">
        <v>38</v>
      </c>
      <c r="AE48" s="0" t="n">
        <v>46</v>
      </c>
      <c r="AF48" s="0" t="n">
        <v>23</v>
      </c>
      <c r="AH48" s="0" t="n">
        <v>62</v>
      </c>
      <c r="AI48" s="0" t="n">
        <v>55</v>
      </c>
      <c r="AJ48" s="0" t="n">
        <v>49</v>
      </c>
      <c r="AK48" s="0" t="n">
        <v>30</v>
      </c>
      <c r="AM48" s="0" t="n">
        <f aca="false">AVERAGE(U48,X48,AC48,AH48)</f>
        <v>61.25</v>
      </c>
      <c r="AN48" s="0" t="n">
        <f aca="false">AI48</f>
        <v>55</v>
      </c>
      <c r="AO48" s="0" t="n">
        <f aca="false">AVERAGE(W48,Z48,AE48,AJ48)</f>
        <v>47.3333333333333</v>
      </c>
      <c r="AP48" s="0" t="n">
        <f aca="false">AK48</f>
        <v>30</v>
      </c>
      <c r="AQ48" s="0" t="n">
        <f aca="false">AM48+AO48</f>
        <v>108.583333333333</v>
      </c>
      <c r="AR48" s="0" t="n">
        <f aca="false">AN48+AP48</f>
        <v>85</v>
      </c>
      <c r="AS48" s="0" t="n">
        <f aca="false">AR48/AQ48</f>
        <v>0.782808902532617</v>
      </c>
      <c r="AY48" s="0" t="n">
        <f aca="false">AN48/AM48</f>
        <v>0.897959183673469</v>
      </c>
      <c r="BA48" s="0" t="n">
        <f aca="false">AP48/AO48</f>
        <v>0.633802816901408</v>
      </c>
    </row>
    <row r="49" customFormat="false" ht="15" hidden="false" customHeight="false" outlineLevel="0" collapsed="false">
      <c r="U49" s="2" t="n">
        <v>20</v>
      </c>
      <c r="V49" s="2" t="n">
        <v>90</v>
      </c>
      <c r="W49" s="2"/>
      <c r="X49" s="2" t="n">
        <v>11</v>
      </c>
      <c r="Y49" s="2" t="n">
        <v>0</v>
      </c>
      <c r="Z49" s="2" t="n">
        <v>61</v>
      </c>
      <c r="AA49" s="2" t="n">
        <v>1</v>
      </c>
      <c r="AB49" s="2"/>
      <c r="AC49" s="2"/>
      <c r="AD49" s="2"/>
      <c r="AE49" s="2"/>
      <c r="AF49" s="2"/>
      <c r="AG49" s="2"/>
      <c r="AQ49" s="2"/>
      <c r="AR49" s="2"/>
      <c r="AS49" s="2"/>
    </row>
    <row r="50" customFormat="false" ht="15" hidden="false" customHeight="false" outlineLevel="0" collapsed="false">
      <c r="U50" s="0" t="n">
        <v>51</v>
      </c>
      <c r="V50" s="0" t="n">
        <v>76</v>
      </c>
      <c r="X50" s="0" t="n">
        <v>36</v>
      </c>
      <c r="Y50" s="0" t="n">
        <v>0</v>
      </c>
      <c r="Z50" s="0" t="n">
        <v>73</v>
      </c>
      <c r="AA50" s="0" t="n">
        <v>2</v>
      </c>
      <c r="AC50" s="0" t="n">
        <v>40</v>
      </c>
      <c r="AD50" s="0" t="n">
        <v>18</v>
      </c>
      <c r="AE50" s="0" t="n">
        <v>62</v>
      </c>
      <c r="AF50" s="0" t="n">
        <v>26</v>
      </c>
      <c r="AH50" s="0" t="n">
        <v>38</v>
      </c>
      <c r="AI50" s="0" t="n">
        <v>29</v>
      </c>
      <c r="AJ50" s="0" t="n">
        <v>63</v>
      </c>
      <c r="AK50" s="0" t="n">
        <v>41</v>
      </c>
      <c r="AM50" s="0" t="n">
        <f aca="false">AVERAGE(U50,X50,AC50,AH50)</f>
        <v>41.25</v>
      </c>
      <c r="AN50" s="0" t="n">
        <f aca="false">AI50</f>
        <v>29</v>
      </c>
      <c r="AO50" s="0" t="n">
        <f aca="false">AVERAGE(W50,Z50,AE50,AJ50)</f>
        <v>66</v>
      </c>
      <c r="AP50" s="0" t="n">
        <f aca="false">AK50</f>
        <v>41</v>
      </c>
      <c r="AQ50" s="0" t="n">
        <f aca="false">AM50+AO50</f>
        <v>107.25</v>
      </c>
      <c r="AR50" s="0" t="n">
        <f aca="false">AN50+AP50</f>
        <v>70</v>
      </c>
      <c r="AS50" s="0" t="n">
        <f aca="false">AR50/AQ50</f>
        <v>0.652680652680653</v>
      </c>
      <c r="AY50" s="0" t="n">
        <f aca="false">AN50/AM50</f>
        <v>0.703030303030303</v>
      </c>
      <c r="BA50" s="0" t="n">
        <f aca="false">AP50/AO50</f>
        <v>0.621212121212121</v>
      </c>
    </row>
    <row r="51" customFormat="false" ht="15" hidden="false" customHeight="false" outlineLevel="0" collapsed="false">
      <c r="U51" s="0" t="n">
        <v>56</v>
      </c>
      <c r="V51" s="0" t="n">
        <v>54</v>
      </c>
      <c r="X51" s="0" t="n">
        <v>60</v>
      </c>
      <c r="Y51" s="0" t="n">
        <v>4</v>
      </c>
      <c r="Z51" s="0" t="n">
        <v>50</v>
      </c>
      <c r="AA51" s="0" t="n">
        <v>14</v>
      </c>
      <c r="AC51" s="0" t="n">
        <v>56</v>
      </c>
      <c r="AD51" s="0" t="n">
        <v>28</v>
      </c>
      <c r="AE51" s="0" t="n">
        <v>41</v>
      </c>
      <c r="AF51" s="0" t="n">
        <v>32</v>
      </c>
      <c r="AH51" s="0" t="n">
        <v>52</v>
      </c>
      <c r="AI51" s="0" t="n">
        <v>30</v>
      </c>
      <c r="AJ51" s="0" t="n">
        <v>43</v>
      </c>
      <c r="AK51" s="0" t="n">
        <v>33</v>
      </c>
      <c r="AM51" s="0" t="n">
        <f aca="false">AVERAGE(U51,X51,AC51,AH51)</f>
        <v>56</v>
      </c>
      <c r="AN51" s="0" t="n">
        <f aca="false">AI51</f>
        <v>30</v>
      </c>
      <c r="AO51" s="0" t="n">
        <f aca="false">AVERAGE(W51,Z51,AE51,AJ51)</f>
        <v>44.6666666666667</v>
      </c>
      <c r="AP51" s="0" t="n">
        <f aca="false">AK51</f>
        <v>33</v>
      </c>
      <c r="AQ51" s="0" t="n">
        <f aca="false">AM51+AO51</f>
        <v>100.666666666667</v>
      </c>
      <c r="AR51" s="0" t="n">
        <f aca="false">AN51+AP51</f>
        <v>63</v>
      </c>
      <c r="AS51" s="0" t="n">
        <f aca="false">AR51/AQ51</f>
        <v>0.625827814569537</v>
      </c>
      <c r="AY51" s="0" t="n">
        <f aca="false">AN51/AM51</f>
        <v>0.535714285714286</v>
      </c>
      <c r="BA51" s="0" t="n">
        <f aca="false">AP51/AO51</f>
        <v>0.738805970149254</v>
      </c>
    </row>
    <row r="52" customFormat="false" ht="15" hidden="false" customHeight="false" outlineLevel="0" collapsed="false">
      <c r="U52" s="0" t="n">
        <v>53</v>
      </c>
      <c r="V52" s="0" t="n">
        <v>44</v>
      </c>
      <c r="X52" s="0" t="n">
        <v>36</v>
      </c>
      <c r="Y52" s="0" t="n">
        <v>10</v>
      </c>
      <c r="Z52" s="0" t="n">
        <v>33</v>
      </c>
      <c r="AA52" s="0" t="n">
        <v>4</v>
      </c>
      <c r="AC52" s="0" t="n">
        <v>37</v>
      </c>
      <c r="AD52" s="0" t="n">
        <v>12</v>
      </c>
      <c r="AE52" s="0" t="n">
        <v>26</v>
      </c>
      <c r="AF52" s="0" t="n">
        <v>4</v>
      </c>
      <c r="AH52" s="0" t="n">
        <v>37</v>
      </c>
      <c r="AI52" s="0" t="n">
        <v>19</v>
      </c>
      <c r="AJ52" s="0" t="n">
        <v>26</v>
      </c>
      <c r="AK52" s="0" t="n">
        <v>11</v>
      </c>
      <c r="AM52" s="0" t="n">
        <f aca="false">AVERAGE(U52,X52,AC52,AH52)</f>
        <v>40.75</v>
      </c>
      <c r="AN52" s="0" t="n">
        <f aca="false">AI52</f>
        <v>19</v>
      </c>
      <c r="AO52" s="0" t="n">
        <f aca="false">AVERAGE(W52,Z52,AE52,AJ52)</f>
        <v>28.3333333333333</v>
      </c>
      <c r="AP52" s="0" t="n">
        <f aca="false">AK52</f>
        <v>11</v>
      </c>
      <c r="AQ52" s="0" t="n">
        <f aca="false">AM52+AO52</f>
        <v>69.0833333333333</v>
      </c>
      <c r="AR52" s="0" t="n">
        <f aca="false">AN52+AP52</f>
        <v>30</v>
      </c>
      <c r="AS52" s="0" t="n">
        <f aca="false">AR52/AQ52</f>
        <v>0.434258142340169</v>
      </c>
      <c r="AY52" s="0" t="n">
        <f aca="false">AN52/AM52</f>
        <v>0.466257668711656</v>
      </c>
      <c r="BA52" s="0" t="n">
        <f aca="false">AP52/AO52</f>
        <v>0.388235294117647</v>
      </c>
    </row>
    <row r="53" customFormat="false" ht="15" hidden="false" customHeight="false" outlineLevel="0" collapsed="false"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Q53" s="2"/>
      <c r="AR53" s="2"/>
      <c r="AS53" s="2"/>
    </row>
    <row r="54" customFormat="false" ht="15" hidden="false" customHeight="false" outlineLevel="0" collapsed="false">
      <c r="U54" s="2" t="n">
        <v>38</v>
      </c>
      <c r="V54" s="2" t="n">
        <v>35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Q54" s="2"/>
      <c r="AR54" s="2"/>
      <c r="AS54" s="2"/>
    </row>
    <row r="55" customFormat="false" ht="15" hidden="false" customHeight="false" outlineLevel="0" collapsed="false">
      <c r="U55" s="0" t="n">
        <v>61</v>
      </c>
      <c r="V55" s="0" t="n">
        <v>52</v>
      </c>
      <c r="X55" s="0" t="n">
        <v>57</v>
      </c>
      <c r="Y55" s="0" t="n">
        <v>6</v>
      </c>
      <c r="Z55" s="0" t="n">
        <v>42</v>
      </c>
      <c r="AA55" s="0" t="n">
        <v>7</v>
      </c>
      <c r="AC55" s="0" t="n">
        <v>55</v>
      </c>
      <c r="AD55" s="0" t="n">
        <v>37</v>
      </c>
      <c r="AE55" s="0" t="n">
        <v>45</v>
      </c>
      <c r="AF55" s="0" t="n">
        <v>29</v>
      </c>
      <c r="AH55" s="0" t="n">
        <v>56</v>
      </c>
      <c r="AI55" s="0" t="n">
        <v>39</v>
      </c>
      <c r="AJ55" s="0" t="n">
        <v>43</v>
      </c>
      <c r="AK55" s="0" t="n">
        <v>33</v>
      </c>
      <c r="AM55" s="0" t="n">
        <f aca="false">AVERAGE(U55,X55,AC55,AH55)</f>
        <v>57.25</v>
      </c>
      <c r="AN55" s="0" t="n">
        <f aca="false">AI55</f>
        <v>39</v>
      </c>
      <c r="AO55" s="0" t="n">
        <f aca="false">AVERAGE(W55,Z55,AE55,AJ55)</f>
        <v>43.3333333333333</v>
      </c>
      <c r="AP55" s="0" t="n">
        <f aca="false">AK55</f>
        <v>33</v>
      </c>
      <c r="AQ55" s="0" t="n">
        <f aca="false">AM55+AO55</f>
        <v>100.583333333333</v>
      </c>
      <c r="AR55" s="0" t="n">
        <f aca="false">AN55+AP55</f>
        <v>72</v>
      </c>
      <c r="AS55" s="0" t="n">
        <f aca="false">AR55/AQ55</f>
        <v>0.715824357912179</v>
      </c>
      <c r="AY55" s="0" t="n">
        <f aca="false">AN55/AM55</f>
        <v>0.681222707423581</v>
      </c>
      <c r="BA55" s="0" t="n">
        <f aca="false">AP55/AO55</f>
        <v>0.761538461538462</v>
      </c>
    </row>
    <row r="56" customFormat="false" ht="15" hidden="false" customHeight="false" outlineLevel="0" collapsed="false">
      <c r="U56" s="0" t="n">
        <v>47</v>
      </c>
      <c r="V56" s="0" t="n">
        <v>41</v>
      </c>
      <c r="X56" s="0" t="n">
        <v>44</v>
      </c>
      <c r="Y56" s="0" t="n">
        <v>3</v>
      </c>
      <c r="Z56" s="0" t="n">
        <v>40</v>
      </c>
      <c r="AA56" s="0" t="n">
        <v>11</v>
      </c>
      <c r="AC56" s="0" t="n">
        <v>44</v>
      </c>
      <c r="AD56" s="0" t="n">
        <v>16</v>
      </c>
      <c r="AE56" s="0" t="n">
        <v>41</v>
      </c>
      <c r="AF56" s="0" t="n">
        <v>31</v>
      </c>
      <c r="AH56" s="0" t="n">
        <v>41</v>
      </c>
      <c r="AI56" s="0" t="n">
        <v>24</v>
      </c>
      <c r="AJ56" s="0" t="n">
        <v>38</v>
      </c>
      <c r="AK56" s="0" t="n">
        <v>28</v>
      </c>
      <c r="AM56" s="0" t="n">
        <f aca="false">AVERAGE(U56,X56,AC56,AH56)</f>
        <v>44</v>
      </c>
      <c r="AN56" s="0" t="n">
        <f aca="false">AI56</f>
        <v>24</v>
      </c>
      <c r="AO56" s="0" t="n">
        <f aca="false">AVERAGE(W56,Z56,AE56,AJ56)</f>
        <v>39.6666666666667</v>
      </c>
      <c r="AP56" s="0" t="n">
        <f aca="false">AK56</f>
        <v>28</v>
      </c>
      <c r="AQ56" s="0" t="n">
        <f aca="false">AM56+AO56</f>
        <v>83.6666666666667</v>
      </c>
      <c r="AR56" s="0" t="n">
        <f aca="false">AN56+AP56</f>
        <v>52</v>
      </c>
      <c r="AS56" s="0" t="n">
        <f aca="false">AR56/AQ56</f>
        <v>0.621513944223108</v>
      </c>
      <c r="AY56" s="0" t="n">
        <f aca="false">AN56/AM56</f>
        <v>0.545454545454545</v>
      </c>
      <c r="BA56" s="0" t="n">
        <f aca="false">AP56/AO56</f>
        <v>0.705882352941176</v>
      </c>
    </row>
    <row r="57" customFormat="false" ht="15" hidden="false" customHeight="false" outlineLevel="0" collapsed="false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Q57" s="2"/>
      <c r="AR57" s="2"/>
      <c r="AS57" s="2"/>
    </row>
    <row r="58" customFormat="false" ht="15" hidden="false" customHeight="false" outlineLevel="0" collapsed="false">
      <c r="U58" s="0" t="n">
        <v>39</v>
      </c>
      <c r="V58" s="0" t="n">
        <v>43</v>
      </c>
      <c r="X58" s="0" t="n">
        <v>42</v>
      </c>
      <c r="Y58" s="0" t="n">
        <v>14</v>
      </c>
      <c r="Z58" s="0" t="n">
        <v>41</v>
      </c>
      <c r="AA58" s="0" t="n">
        <v>19</v>
      </c>
      <c r="AC58" s="0" t="n">
        <v>49</v>
      </c>
      <c r="AD58" s="0" t="n">
        <v>31</v>
      </c>
      <c r="AE58" s="0" t="n">
        <v>49</v>
      </c>
      <c r="AF58" s="0" t="n">
        <v>36</v>
      </c>
      <c r="AH58" s="0" t="n">
        <v>49</v>
      </c>
      <c r="AI58" s="0" t="n">
        <v>43</v>
      </c>
      <c r="AJ58" s="0" t="n">
        <v>48</v>
      </c>
      <c r="AK58" s="0" t="n">
        <v>43</v>
      </c>
      <c r="AM58" s="0" t="n">
        <f aca="false">AVERAGE(U58,X58,AC58,AH58)</f>
        <v>44.75</v>
      </c>
      <c r="AN58" s="0" t="n">
        <f aca="false">AI58</f>
        <v>43</v>
      </c>
      <c r="AO58" s="0" t="n">
        <f aca="false">AVERAGE(W58,Z58,AE58,AJ58)</f>
        <v>46</v>
      </c>
      <c r="AP58" s="0" t="n">
        <f aca="false">AK58</f>
        <v>43</v>
      </c>
      <c r="AQ58" s="0" t="n">
        <f aca="false">AM58+AO58</f>
        <v>90.75</v>
      </c>
      <c r="AR58" s="0" t="n">
        <f aca="false">AN58+AP58</f>
        <v>86</v>
      </c>
      <c r="AS58" s="0" t="n">
        <f aca="false">AR58/AQ58</f>
        <v>0.947658402203857</v>
      </c>
      <c r="AT58" s="0" t="n">
        <f aca="false">AVERAGE(AS47:AS58)</f>
        <v>0.682938888066017</v>
      </c>
      <c r="AU58" s="0" t="n">
        <f aca="false">_xlfn.STDEV.S(AS47:AS58)/SQRT(7)</f>
        <v>0.0599452662310262</v>
      </c>
      <c r="AY58" s="0" t="n">
        <f aca="false">AN58/AM58</f>
        <v>0.960893854748603</v>
      </c>
      <c r="BA58" s="0" t="n">
        <f aca="false">AP58/AO58</f>
        <v>0.934782608695652</v>
      </c>
      <c r="BB58" s="0" t="n">
        <f aca="false">AVERAGE(AY47:AY58)</f>
        <v>0.684361792679492</v>
      </c>
      <c r="BC58" s="0" t="n">
        <f aca="false">_xlfn.STDEV.S(AY47:AY58)/SQRT(11)</f>
        <v>0.0565970482522092</v>
      </c>
      <c r="BD58" s="0" t="n">
        <f aca="false">AVERAGE(BA47:BA58)</f>
        <v>0.683465660793674</v>
      </c>
      <c r="BE58" s="0" t="n">
        <f aca="false">_xlfn.STDEV.S(BA47:BA58)/SQRT(11)</f>
        <v>0.0502001296489436</v>
      </c>
    </row>
    <row r="64" customFormat="false" ht="15" hidden="false" customHeight="false" outlineLevel="0" collapsed="false">
      <c r="AP64" s="0" t="n">
        <v>1</v>
      </c>
      <c r="AQ64" s="0" t="n">
        <v>0.92063492063492</v>
      </c>
      <c r="AR64" s="0" t="n">
        <v>0.782808902532617</v>
      </c>
    </row>
    <row r="65" customFormat="false" ht="15" hidden="false" customHeight="false" outlineLevel="0" collapsed="false">
      <c r="AP65" s="0" t="n">
        <v>1</v>
      </c>
    </row>
    <row r="66" customFormat="false" ht="15" hidden="false" customHeight="false" outlineLevel="0" collapsed="false">
      <c r="AP66" s="0" t="n">
        <v>1</v>
      </c>
      <c r="AQ66" s="0" t="n">
        <v>0.979166666666667</v>
      </c>
      <c r="AR66" s="0" t="n">
        <v>0.652680652680653</v>
      </c>
    </row>
    <row r="67" customFormat="false" ht="15" hidden="false" customHeight="false" outlineLevel="0" collapsed="false">
      <c r="AP67" s="0" t="n">
        <v>1</v>
      </c>
    </row>
    <row r="68" customFormat="false" ht="15" hidden="false" customHeight="false" outlineLevel="0" collapsed="false">
      <c r="AP68" s="0" t="n">
        <v>1</v>
      </c>
      <c r="AQ68" s="0" t="n">
        <v>0.894187779433681</v>
      </c>
      <c r="AR68" s="0" t="n">
        <v>0.434258142340169</v>
      </c>
    </row>
    <row r="69" customFormat="false" ht="15" hidden="false" customHeight="false" outlineLevel="0" collapsed="false">
      <c r="AP69" s="0" t="n">
        <v>1</v>
      </c>
    </row>
    <row r="70" customFormat="false" ht="15" hidden="false" customHeight="false" outlineLevel="0" collapsed="false">
      <c r="AP70" s="0" t="n">
        <v>1</v>
      </c>
    </row>
    <row r="71" customFormat="false" ht="15" hidden="false" customHeight="false" outlineLevel="0" collapsed="false">
      <c r="AP71" s="0" t="n">
        <v>1</v>
      </c>
      <c r="AQ71" s="0" t="n">
        <v>1.00093720712277</v>
      </c>
      <c r="AR71" s="0" t="n">
        <v>0.715824357912179</v>
      </c>
    </row>
    <row r="72" customFormat="false" ht="15" hidden="false" customHeight="false" outlineLevel="0" collapsed="false">
      <c r="AP72" s="0" t="n">
        <v>1</v>
      </c>
      <c r="AQ72" s="0" t="n">
        <v>0.920962199312715</v>
      </c>
      <c r="AR72" s="0" t="n">
        <v>0.621513944223108</v>
      </c>
    </row>
    <row r="73" customFormat="false" ht="15" hidden="false" customHeight="false" outlineLevel="0" collapsed="false">
      <c r="AP73" s="0" t="n">
        <v>1</v>
      </c>
    </row>
    <row r="74" customFormat="false" ht="15" hidden="false" customHeight="false" outlineLevel="0" collapsed="false">
      <c r="AP74" s="0" t="n">
        <v>1</v>
      </c>
      <c r="AQ74" s="0" t="n">
        <v>0.95049504950495</v>
      </c>
      <c r="AR74" s="0" t="n">
        <v>0.947658402203857</v>
      </c>
    </row>
    <row r="75" customFormat="false" ht="15" hidden="false" customHeight="false" outlineLevel="0" collapsed="false">
      <c r="AP75" s="0" t="n">
        <v>2</v>
      </c>
      <c r="AQ75" s="0" t="n">
        <v>0.782808902532617</v>
      </c>
    </row>
    <row r="76" customFormat="false" ht="15" hidden="false" customHeight="false" outlineLevel="0" collapsed="false">
      <c r="AP76" s="0" t="n">
        <v>2</v>
      </c>
    </row>
    <row r="77" customFormat="false" ht="15" hidden="false" customHeight="false" outlineLevel="0" collapsed="false">
      <c r="AP77" s="0" t="n">
        <v>2</v>
      </c>
      <c r="AQ77" s="0" t="n">
        <v>0.652680652680653</v>
      </c>
    </row>
    <row r="78" customFormat="false" ht="15" hidden="false" customHeight="false" outlineLevel="0" collapsed="false">
      <c r="AP78" s="0" t="n">
        <v>2</v>
      </c>
    </row>
    <row r="79" customFormat="false" ht="15" hidden="false" customHeight="false" outlineLevel="0" collapsed="false">
      <c r="AP79" s="0" t="n">
        <v>2</v>
      </c>
      <c r="AQ79" s="0" t="n">
        <v>0.434258142340169</v>
      </c>
    </row>
    <row r="80" customFormat="false" ht="15" hidden="false" customHeight="false" outlineLevel="0" collapsed="false">
      <c r="AP80" s="0" t="n">
        <v>2</v>
      </c>
    </row>
    <row r="81" customFormat="false" ht="15" hidden="false" customHeight="false" outlineLevel="0" collapsed="false">
      <c r="AP81" s="0" t="n">
        <v>2</v>
      </c>
    </row>
    <row r="82" customFormat="false" ht="15" hidden="false" customHeight="false" outlineLevel="0" collapsed="false">
      <c r="AP82" s="0" t="n">
        <v>2</v>
      </c>
      <c r="AQ82" s="0" t="n">
        <v>0.715824357912179</v>
      </c>
    </row>
    <row r="83" customFormat="false" ht="15" hidden="false" customHeight="false" outlineLevel="0" collapsed="false">
      <c r="AP83" s="0" t="n">
        <v>2</v>
      </c>
      <c r="AQ83" s="0" t="n">
        <v>0.621513944223108</v>
      </c>
    </row>
    <row r="84" customFormat="false" ht="15" hidden="false" customHeight="false" outlineLevel="0" collapsed="false">
      <c r="AP84" s="0" t="n">
        <v>2</v>
      </c>
    </row>
    <row r="85" customFormat="false" ht="15" hidden="false" customHeight="false" outlineLevel="0" collapsed="false">
      <c r="AP85" s="0" t="n">
        <v>2</v>
      </c>
      <c r="AQ85" s="0" t="n">
        <v>0.947658402203857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Collabora_Office/6.4.10.27$Linux_X86_64 LibreOffice_project/747c50f2222aecf8fbd26f503994f8c51bc3a91c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2016-10-28T14:27:55Z</dcterms:created>
  <dc:creator>Paula van Kleeff</dc:creator>
  <dc:description/>
  <dc:language>en-US</dc:language>
  <cp:lastModifiedBy/>
  <cp:lastPrinted>2016-11-04T21:00:59Z</cp:lastPrinted>
  <dcterms:modified xsi:type="dcterms:W3CDTF">2021-03-03T12:15:21Z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