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 sheetId="1" r:id="rId4"/>
    <sheet state="visible" name="汉" sheetId="2" r:id="rId5"/>
    <sheet state="visible" name="あ" sheetId="3" r:id="rId6"/>
    <sheet state="visible" name="SkillHelper" sheetId="4" r:id="rId7"/>
    <sheet state="hidden" name="BoxHelper" sheetId="5" r:id="rId8"/>
  </sheets>
  <definedNames/>
  <calcPr/>
</workbook>
</file>

<file path=xl/sharedStrings.xml><?xml version="1.0" encoding="utf-8"?>
<sst xmlns="http://schemas.openxmlformats.org/spreadsheetml/2006/main" count="435" uniqueCount="398">
  <si>
    <t>MHR SUNBREAK CHARM EDITOR</t>
  </si>
  <si>
    <t>Output</t>
  </si>
  <si>
    <t>Equip Box Location</t>
  </si>
  <si>
    <t>Version</t>
  </si>
  <si>
    <t>Page 1 Slot 6</t>
  </si>
  <si>
    <t>15.0.0</t>
  </si>
  <si>
    <t>129E11D8</t>
  </si>
  <si>
    <t>Rare</t>
  </si>
  <si>
    <t>Sluts</t>
  </si>
  <si>
    <t>3-3-1</t>
  </si>
  <si>
    <t>First Skill</t>
  </si>
  <si>
    <t>Max Level</t>
  </si>
  <si>
    <t>↙ Don'tTouch</t>
  </si>
  <si>
    <t>Attack Boost</t>
  </si>
  <si>
    <t>Second Skill</t>
  </si>
  <si>
    <t>Resuscitate</t>
  </si>
  <si>
    <t xml:space="preserve"> 
- Please only edit the dropdown, update other stuff may break the code.
- Empty the equipment box slot you want to use. The code will generate a brand new item so it may cover the existing one.
- Always BACKUP before you edit ! ! !
- ZAWARUDO!</t>
  </si>
  <si>
    <r>
      <rPr>
        <rFont val="Inconsolata, Arial"/>
        <b/>
        <color rgb="FFFFFFFF"/>
        <sz val="36.0"/>
      </rPr>
      <t xml:space="preserve">MHR SUNBREAK </t>
    </r>
    <r>
      <rPr>
        <rFont val="Inconsolata, Arial"/>
        <b/>
        <color rgb="FFFFFFFF"/>
        <sz val="31.0"/>
      </rPr>
      <t>怪异护石护肝器</t>
    </r>
  </si>
  <si>
    <t>装备箱位置</t>
  </si>
  <si>
    <t>版本</t>
  </si>
  <si>
    <t>Page 1 Slot 1</t>
  </si>
  <si>
    <t>稀有度</t>
  </si>
  <si>
    <t>孔位</t>
  </si>
  <si>
    <t>2-2-2</t>
  </si>
  <si>
    <t>第一技能</t>
  </si>
  <si>
    <t>最大等级</t>
  </si>
  <si>
    <t>↙ 别动 ↙</t>
  </si>
  <si>
    <t>伏魔耗命</t>
  </si>
  <si>
    <t>第二技能</t>
  </si>
  <si>
    <t>挑战者</t>
  </si>
  <si>
    <t xml:space="preserve"> 
- 请只修改下拉清单中的选项， 强行修改其他选项容易导致程序崩=溃
- 将装备箱中你要修改的位置清空, 代码将在指定位置凭空生成一个新的护石.  所以他有可能会覆盖掉原有装备
- 修改前请备份！
- ZAWARUDO!</t>
  </si>
  <si>
    <r>
      <rPr>
        <rFont val="Inconsolata, Arial"/>
        <b/>
        <color rgb="FFFFFFFF"/>
        <sz val="36.0"/>
      </rPr>
      <t xml:space="preserve">MHR SUNBREAK </t>
    </r>
    <r>
      <rPr>
        <rFont val="Inconsolata, Arial"/>
        <b/>
        <color rgb="FFFFFFFF"/>
        <sz val="31.0"/>
      </rPr>
      <t>怪异护石护肝器</t>
    </r>
  </si>
  <si>
    <t>改造コード</t>
  </si>
  <si>
    <t>ヴァージョン</t>
  </si>
  <si>
    <t>レア度</t>
  </si>
  <si>
    <t>スロット</t>
  </si>
  <si>
    <t>第一スキル</t>
  </si>
  <si>
    <t>最大レベル</t>
  </si>
  <si>
    <t>↙改変ダメ絶対</t>
  </si>
  <si>
    <t>挑戦者</t>
  </si>
  <si>
    <t>第二スキル</t>
  </si>
  <si>
    <t>攻撃</t>
  </si>
  <si>
    <r>
      <rPr>
        <rFont val="Arial"/>
        <color theme="1"/>
      </rPr>
      <t xml:space="preserve">．プルダウンリストの選択肢たけを選んでください、無理に変えても無駄無駄無駄無駄無駄無駄！！！！
．護石は指定された位置に作成し、元の装備を上書きするので、事前に指定する装備箱の位置を空いてください
．セーヴデータはバックアップしましょう
</t>
    </r>
    <r>
      <rPr>
        <rFont val="Arial"/>
        <color theme="1"/>
        <sz val="5.0"/>
      </rPr>
      <t xml:space="preserve">　　　ザ．ワールド</t>
    </r>
    <r>
      <rPr>
        <rFont val="Arial"/>
        <color theme="1"/>
      </rPr>
      <t xml:space="preserve">
．「世界」！！！！！</t>
    </r>
  </si>
  <si>
    <t>ID</t>
  </si>
  <si>
    <t>名字</t>
  </si>
  <si>
    <t>EN</t>
  </si>
  <si>
    <t>あ</t>
  </si>
  <si>
    <t>一技能最大等级</t>
  </si>
  <si>
    <t>二技能最大等级</t>
  </si>
  <si>
    <t>HEX</t>
  </si>
  <si>
    <t>攻击</t>
  </si>
  <si>
    <t>01</t>
  </si>
  <si>
    <t>Agitator</t>
  </si>
  <si>
    <t>02</t>
  </si>
  <si>
    <t>无伤</t>
  </si>
  <si>
    <t>Peak Performance</t>
  </si>
  <si>
    <t>フルチャージ</t>
  </si>
  <si>
    <t>03</t>
  </si>
  <si>
    <t>怨恨</t>
  </si>
  <si>
    <t>Resentment</t>
  </si>
  <si>
    <t>逆恨み</t>
  </si>
  <si>
    <t>04</t>
  </si>
  <si>
    <t>死里逃生</t>
  </si>
  <si>
    <t>死中に活</t>
  </si>
  <si>
    <t>05</t>
  </si>
  <si>
    <t>看破</t>
  </si>
  <si>
    <t>Critical Eye</t>
  </si>
  <si>
    <t>見切り</t>
  </si>
  <si>
    <t>06</t>
  </si>
  <si>
    <t>超会心</t>
  </si>
  <si>
    <t>Critical Boost</t>
  </si>
  <si>
    <t>07</t>
  </si>
  <si>
    <t>弱点特效</t>
  </si>
  <si>
    <t>Weakness Exploit</t>
  </si>
  <si>
    <t>弱点特効</t>
  </si>
  <si>
    <t>08</t>
  </si>
  <si>
    <t>力量解放</t>
  </si>
  <si>
    <t>Latent Power</t>
  </si>
  <si>
    <t>力の解放</t>
  </si>
  <si>
    <t>09</t>
  </si>
  <si>
    <t>精神抖擞</t>
  </si>
  <si>
    <t>Maximum Might</t>
  </si>
  <si>
    <t>渾身</t>
  </si>
  <si>
    <t>0A</t>
  </si>
  <si>
    <t>会心击【属性】</t>
  </si>
  <si>
    <t>Critical Element</t>
  </si>
  <si>
    <t>会心撃【属性】</t>
  </si>
  <si>
    <t>0B</t>
  </si>
  <si>
    <t>达人艺</t>
  </si>
  <si>
    <t>Master's Touch</t>
  </si>
  <si>
    <t>達人芸</t>
  </si>
  <si>
    <t>0C</t>
  </si>
  <si>
    <t>火属性攻击强化</t>
  </si>
  <si>
    <t>Fire Attack</t>
  </si>
  <si>
    <t>火属性攻撃強化</t>
  </si>
  <si>
    <t>0D</t>
  </si>
  <si>
    <t>水属性攻击强化</t>
  </si>
  <si>
    <t>Water Attack</t>
  </si>
  <si>
    <t>水属性攻撃強化</t>
  </si>
  <si>
    <t>0E</t>
  </si>
  <si>
    <t>冰属性攻击强化</t>
  </si>
  <si>
    <t>Ice Attack</t>
  </si>
  <si>
    <t>氷属性攻撃強化</t>
  </si>
  <si>
    <t>0F</t>
  </si>
  <si>
    <t>雷属性攻击强化</t>
  </si>
  <si>
    <t>Thunder Attack</t>
  </si>
  <si>
    <t>雷属性攻撃強化</t>
  </si>
  <si>
    <t>龙属性攻击强化</t>
  </si>
  <si>
    <t>Dragon Attack</t>
  </si>
  <si>
    <t>龍属性攻撃強化</t>
  </si>
  <si>
    <t>毒属性强化</t>
  </si>
  <si>
    <t>Poison Attack</t>
  </si>
  <si>
    <t>毒属性強化</t>
  </si>
  <si>
    <t>麻痹属性强化</t>
  </si>
  <si>
    <t>Paralysis Attack</t>
  </si>
  <si>
    <t>麻痺属性強化</t>
  </si>
  <si>
    <t>睡眠属性强化</t>
  </si>
  <si>
    <t>Sleep Attack</t>
  </si>
  <si>
    <t>睡眠属性強化</t>
  </si>
  <si>
    <t>爆破属性强化</t>
  </si>
  <si>
    <t>Blast Attack</t>
  </si>
  <si>
    <t>爆破属性強化</t>
  </si>
  <si>
    <t>匠</t>
  </si>
  <si>
    <t>Handicraft</t>
  </si>
  <si>
    <t>利刃</t>
  </si>
  <si>
    <t>Razor Sharp</t>
  </si>
  <si>
    <t>業物</t>
  </si>
  <si>
    <t>弹丸节约</t>
  </si>
  <si>
    <t>Spare Shot</t>
  </si>
  <si>
    <t>弾丸節約</t>
  </si>
  <si>
    <t>刚刃打磨</t>
  </si>
  <si>
    <t>Protective Polish</t>
  </si>
  <si>
    <t>剛刃研磨</t>
  </si>
  <si>
    <t>心眼</t>
  </si>
  <si>
    <t>Mind's Eye</t>
  </si>
  <si>
    <t>弹道强化</t>
  </si>
  <si>
    <t>Ballistics</t>
  </si>
  <si>
    <t>弾導強化</t>
  </si>
  <si>
    <t>集中</t>
  </si>
  <si>
    <t>Focus</t>
  </si>
  <si>
    <t>强化持续</t>
  </si>
  <si>
    <t>Power Prolonger</t>
  </si>
  <si>
    <t>強化持続</t>
  </si>
  <si>
    <t>跑者</t>
  </si>
  <si>
    <t>Marathon Runner</t>
  </si>
  <si>
    <t>ランナー</t>
  </si>
  <si>
    <t>体术</t>
  </si>
  <si>
    <t>Constitution</t>
  </si>
  <si>
    <t>体術</t>
  </si>
  <si>
    <t>耐力急速回复</t>
  </si>
  <si>
    <t>Stamina Surge</t>
  </si>
  <si>
    <t>スタミナ急速回復</t>
  </si>
  <si>
    <t>防御性能</t>
  </si>
  <si>
    <t>Guard</t>
  </si>
  <si>
    <t>ガード性能</t>
  </si>
  <si>
    <t>防御强化</t>
  </si>
  <si>
    <t>Guard Up</t>
  </si>
  <si>
    <t>ガード強化</t>
  </si>
  <si>
    <t>攻击守势</t>
  </si>
  <si>
    <t>Offensive Guard</t>
  </si>
  <si>
    <t>攻めの守勢</t>
  </si>
  <si>
    <t>拔刀术【技】</t>
  </si>
  <si>
    <t>Critical Draw</t>
  </si>
  <si>
    <t>抜刀術【技】</t>
  </si>
  <si>
    <t>拔刀术【力】</t>
  </si>
  <si>
    <t>Punishing Draw</t>
  </si>
  <si>
    <t>抜刀術【力】</t>
  </si>
  <si>
    <t>纳刀术</t>
  </si>
  <si>
    <t>Quick Sheathe</t>
  </si>
  <si>
    <t>納刀術</t>
  </si>
  <si>
    <t>击晕术</t>
  </si>
  <si>
    <t>Slugger</t>
  </si>
  <si>
    <t>KO術</t>
  </si>
  <si>
    <t>夺取耐力</t>
  </si>
  <si>
    <t>Stamina Thief</t>
  </si>
  <si>
    <t>スタミナ奪取</t>
  </si>
  <si>
    <t>炮术</t>
  </si>
  <si>
    <t>Artillery</t>
  </si>
  <si>
    <t>砲術</t>
  </si>
  <si>
    <t>炮弹装填</t>
  </si>
  <si>
    <t>Load Shells</t>
  </si>
  <si>
    <t>砲弾装填</t>
  </si>
  <si>
    <t>特殊射击强化</t>
  </si>
  <si>
    <t>Special Ammo Boost</t>
  </si>
  <si>
    <t>特殊射撃強化</t>
  </si>
  <si>
    <t>通常弹・连射箭强化</t>
  </si>
  <si>
    <t>Normal/Rapid Up</t>
  </si>
  <si>
    <t>通常弾・連射矢強化</t>
  </si>
  <si>
    <t>贯穿弹・贯穿箭强化</t>
  </si>
  <si>
    <t>Pierce Up</t>
  </si>
  <si>
    <t>貫通弾・貫通矢強化</t>
  </si>
  <si>
    <t>散弹・扩散箭强化</t>
  </si>
  <si>
    <t>Spread Up</t>
  </si>
  <si>
    <t>散弾・拡散矢強化</t>
  </si>
  <si>
    <t>装填扩充</t>
  </si>
  <si>
    <t>Ammo Up</t>
  </si>
  <si>
    <t>装填拡張</t>
  </si>
  <si>
    <t>装填速度</t>
  </si>
  <si>
    <t>Reload Speed</t>
  </si>
  <si>
    <t>减轻后坐力</t>
  </si>
  <si>
    <t>Recoil Down</t>
  </si>
  <si>
    <t>反動軽減</t>
  </si>
  <si>
    <t>抑制偏移</t>
  </si>
  <si>
    <t>Steadiness</t>
  </si>
  <si>
    <t>ブレ抑制</t>
  </si>
  <si>
    <t>速射强化</t>
  </si>
  <si>
    <t>Rapid Fire Up</t>
  </si>
  <si>
    <t>速射強化</t>
  </si>
  <si>
    <t>防御</t>
  </si>
  <si>
    <t>Defense Boost</t>
  </si>
  <si>
    <t>精灵加护</t>
  </si>
  <si>
    <t>Divine Blessing</t>
  </si>
  <si>
    <t>精霊の加護</t>
  </si>
  <si>
    <t>体力回复量提升</t>
  </si>
  <si>
    <t>Recovery Up</t>
  </si>
  <si>
    <t>体力回復量UP</t>
  </si>
  <si>
    <t>回复速度</t>
  </si>
  <si>
    <t>Recovery Speed</t>
  </si>
  <si>
    <t>回復速度</t>
  </si>
  <si>
    <t>快吃</t>
  </si>
  <si>
    <t>Speed Eating</t>
  </si>
  <si>
    <t>早食い</t>
  </si>
  <si>
    <t>耳塞</t>
  </si>
  <si>
    <t>Earplugs</t>
  </si>
  <si>
    <t>耳栓</t>
  </si>
  <si>
    <t>风压耐性</t>
  </si>
  <si>
    <t>Windproof</t>
  </si>
  <si>
    <t>風圧耐性</t>
  </si>
  <si>
    <t>耐震</t>
  </si>
  <si>
    <t>Tremor Resistance</t>
  </si>
  <si>
    <t>泡沫之舞</t>
  </si>
  <si>
    <t>Bubbly Dance</t>
  </si>
  <si>
    <t>泡沫の舞</t>
  </si>
  <si>
    <t>回避性能</t>
  </si>
  <si>
    <t>Evade Window</t>
  </si>
  <si>
    <t>回避距离提升</t>
  </si>
  <si>
    <t>Evade Extender</t>
  </si>
  <si>
    <t>回避距離UP</t>
  </si>
  <si>
    <t>昏厥耐性</t>
  </si>
  <si>
    <t>Stun Resistance</t>
  </si>
  <si>
    <t>気絶耐性</t>
  </si>
  <si>
    <t>破坏王</t>
  </si>
  <si>
    <t>Partbreaker</t>
  </si>
  <si>
    <t>破壊王</t>
  </si>
  <si>
    <t>幸运</t>
  </si>
  <si>
    <t>Good Luck</t>
  </si>
  <si>
    <t>幸運</t>
  </si>
  <si>
    <t>砥石使用高速化</t>
  </si>
  <si>
    <t>Speed Sharpening</t>
  </si>
  <si>
    <t>最爱蘑菇</t>
  </si>
  <si>
    <t>Mushroomancer</t>
  </si>
  <si>
    <t>受付嬢大好き</t>
  </si>
  <si>
    <t>道具使用强化</t>
  </si>
  <si>
    <t>Item Prolonger</t>
  </si>
  <si>
    <t>アイテム使用強化</t>
  </si>
  <si>
    <t>广域化</t>
  </si>
  <si>
    <t>Wide-Range</t>
  </si>
  <si>
    <t>広域化</t>
  </si>
  <si>
    <t>满足感</t>
  </si>
  <si>
    <t>Free Meal</t>
  </si>
  <si>
    <t>満足感</t>
  </si>
  <si>
    <t>火场怪力</t>
  </si>
  <si>
    <t>Heroics</t>
  </si>
  <si>
    <t>火事場力</t>
  </si>
  <si>
    <t>减轻胆怯</t>
  </si>
  <si>
    <t>Flinch Free</t>
  </si>
  <si>
    <t>ひるみ軽減</t>
  </si>
  <si>
    <t>饥饿耐性</t>
  </si>
  <si>
    <t>Hunger Resistance</t>
  </si>
  <si>
    <t>腹減り耐性</t>
  </si>
  <si>
    <t>翔虫使</t>
  </si>
  <si>
    <t>Wirebug Whisperer</t>
  </si>
  <si>
    <t>翔蟲使い</t>
  </si>
  <si>
    <t>墙面移动</t>
  </si>
  <si>
    <t>Wall Runner</t>
  </si>
  <si>
    <t>壁面移動</t>
  </si>
  <si>
    <t>逆袭</t>
  </si>
  <si>
    <t>Counterstrike</t>
  </si>
  <si>
    <t>逆襲</t>
  </si>
  <si>
    <t>高速变形</t>
  </si>
  <si>
    <t>Rapid Morph</t>
  </si>
  <si>
    <t>高速変形</t>
  </si>
  <si>
    <t>鬼火缠</t>
  </si>
  <si>
    <t>Hellfire Cloak</t>
  </si>
  <si>
    <t>鬼火纏</t>
  </si>
  <si>
    <t>因祸得福</t>
  </si>
  <si>
    <t>Coalescence</t>
  </si>
  <si>
    <t>災禍転福</t>
  </si>
  <si>
    <t>蓄力大师</t>
  </si>
  <si>
    <t>Charge Master</t>
  </si>
  <si>
    <t>チャージマスター</t>
  </si>
  <si>
    <t>攻势</t>
  </si>
  <si>
    <t>Foray</t>
  </si>
  <si>
    <t>攻勢</t>
  </si>
  <si>
    <t>零件改造</t>
  </si>
  <si>
    <t>Tune-Up</t>
  </si>
  <si>
    <t>チューンアップ</t>
  </si>
  <si>
    <t>打磨术【锐】</t>
  </si>
  <si>
    <t>Grinder (S)</t>
  </si>
  <si>
    <t>研磨術【鋭】</t>
  </si>
  <si>
    <t>刃鳞打磨</t>
  </si>
  <si>
    <t>Bladescale Hone</t>
  </si>
  <si>
    <t>刃鱗磨き</t>
  </si>
  <si>
    <t>连击</t>
  </si>
  <si>
    <t>Burst</t>
  </si>
  <si>
    <t>連撃</t>
  </si>
  <si>
    <t>霞皮的恩惠</t>
  </si>
  <si>
    <t>Chameleos Blessing</t>
  </si>
  <si>
    <t>霞皮の恩恵</t>
  </si>
  <si>
    <t>钢壳的恩惠</t>
  </si>
  <si>
    <t>Kushala Blessing</t>
  </si>
  <si>
    <t>鋼殻の恩恵</t>
  </si>
  <si>
    <t>炎鳞的恩惠</t>
  </si>
  <si>
    <t>Teostra Blessing</t>
  </si>
  <si>
    <t>炎鱗の恩恵</t>
  </si>
  <si>
    <t>龙气活性</t>
  </si>
  <si>
    <t>Dragonheart</t>
  </si>
  <si>
    <t>龍気活性</t>
  </si>
  <si>
    <t>气血</t>
  </si>
  <si>
    <t>Blood Rite</t>
  </si>
  <si>
    <t>血氣</t>
  </si>
  <si>
    <t>狂龙症【蚀】</t>
  </si>
  <si>
    <t>Bloodlust</t>
  </si>
  <si>
    <t>狂竜症【蝕】</t>
  </si>
  <si>
    <t>Dereliction</t>
  </si>
  <si>
    <t>伏魔響命</t>
  </si>
  <si>
    <t>鸡儿昂!</t>
  </si>
  <si>
    <t>Furious</t>
  </si>
  <si>
    <t>激昂</t>
  </si>
  <si>
    <t>业铠【修罗】</t>
  </si>
  <si>
    <t>Mail of Hellfire</t>
  </si>
  <si>
    <t>業鎧【修羅】</t>
  </si>
  <si>
    <t>偷袭</t>
  </si>
  <si>
    <t>Sneak Attack</t>
  </si>
  <si>
    <t>闇討ち</t>
  </si>
  <si>
    <t>巧击</t>
  </si>
  <si>
    <t>Adrenaline Rush</t>
  </si>
  <si>
    <t>巧撃</t>
  </si>
  <si>
    <t>弱点特效【属性】</t>
  </si>
  <si>
    <t>Element Exploit</t>
  </si>
  <si>
    <t>弱点特効【属性】</t>
  </si>
  <si>
    <t>状态异常必定累积</t>
  </si>
  <si>
    <t>Status Trigger</t>
  </si>
  <si>
    <t>状態異常確定蓄積</t>
  </si>
  <si>
    <t>坚如磐石</t>
  </si>
  <si>
    <t>Defiance</t>
  </si>
  <si>
    <t>顕如盤石</t>
  </si>
  <si>
    <t>毅力</t>
  </si>
  <si>
    <t>Guts</t>
  </si>
  <si>
    <t>根性</t>
  </si>
  <si>
    <t>嘲讽防御</t>
  </si>
  <si>
    <t>Embolden</t>
  </si>
  <si>
    <t>煽衛</t>
  </si>
  <si>
    <t>刚心</t>
  </si>
  <si>
    <t>Intrepid Heart</t>
  </si>
  <si>
    <t>剛心</t>
  </si>
  <si>
    <t>累积时攻击强化</t>
  </si>
  <si>
    <t>Buildup Boost</t>
  </si>
  <si>
    <t>蓄積時攻撃強化</t>
  </si>
  <si>
    <t>狂化</t>
  </si>
  <si>
    <t>Berserk</t>
  </si>
  <si>
    <t>奋斗</t>
  </si>
  <si>
    <t>Strife</t>
  </si>
  <si>
    <t>奮闘</t>
  </si>
  <si>
    <t>风绕</t>
  </si>
  <si>
    <t>Wind Mantle</t>
  </si>
  <si>
    <t>風纏</t>
  </si>
  <si>
    <t>粉尘绕</t>
  </si>
  <si>
    <t>Powder Mantle</t>
  </si>
  <si>
    <t>粉塵纏</t>
  </si>
  <si>
    <t>寒气炼成</t>
  </si>
  <si>
    <t>Frostcraft</t>
  </si>
  <si>
    <t>冰気錬成</t>
  </si>
  <si>
    <t>龙气转换</t>
  </si>
  <si>
    <t>Dragon Conversion</t>
  </si>
  <si>
    <t>龍気変換</t>
  </si>
  <si>
    <t>Location</t>
  </si>
  <si>
    <t>Hex</t>
  </si>
  <si>
    <t>Slots</t>
  </si>
  <si>
    <t>4-1-1</t>
  </si>
  <si>
    <t>3-2-1</t>
  </si>
  <si>
    <t>2-2-1</t>
  </si>
  <si>
    <t>1-1-1</t>
  </si>
  <si>
    <t>1010000F</t>
  </si>
  <si>
    <t>680F1000 00000002 00000000
680F1000 00000000 00000000
680F1000 00000000 00000001</t>
  </si>
  <si>
    <t>680F1000 00000001 00000000
680F1000 00000002 00000000
680F1000 00000000 00000000</t>
  </si>
  <si>
    <t>680F1000 00000000 00000000
680F1000 00000000 00000003
680F1000 00000000 00000000</t>
  </si>
  <si>
    <t>680F1000 00000001 00000000
680F1000 00000001 00000001
680F1000 00000000 00000000</t>
  </si>
  <si>
    <t>680F1000 00000001 00000000
680F1000 00000000 00000002
680F1000 00000000 00000000</t>
  </si>
  <si>
    <t>680F1000 00000003 00000000
680F1000 00000000 00000000
680F1000 00000000 00000000</t>
  </si>
  <si>
    <t>Page 1 Slot 2</t>
  </si>
  <si>
    <t>Page 1 Slot 3</t>
  </si>
  <si>
    <t>Page 1 Slot 4</t>
  </si>
  <si>
    <t>Page 1 Slot 5</t>
  </si>
  <si>
    <t>Page 1 Slot 7</t>
  </si>
  <si>
    <t>Page 1 Slot 8</t>
  </si>
  <si>
    <t>Page 1 Slot 9</t>
  </si>
  <si>
    <t>Page 1 Slot 10</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</si>
</sst>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color theme="1"/>
      <name val="Arial"/>
      <scheme val="minor"/>
    </font>
    <font>
      <b/>
      <sz val="36.0"/>
      <color rgb="FFFFFFFF"/>
      <name val="Inconsolata"/>
    </font>
    <font>
      <color rgb="FFF9CB9C"/>
      <name val="Arial"/>
      <scheme val="minor"/>
    </font>
    <font>
      <color rgb="FF000000"/>
      <name val="Arial"/>
      <scheme val="minor"/>
    </font>
    <font>
      <color theme="1"/>
      <name val="Arial"/>
    </font>
    <font>
      <b/>
      <sz val="11.0"/>
      <color rgb="FFFFFFFF"/>
      <name val="等线"/>
    </font>
    <font>
      <sz val="11.0"/>
      <color rgb="FF000000"/>
      <name val="等线"/>
    </font>
    <font>
      <sz val="11.0"/>
      <color rgb="FF000000"/>
      <name val="&quot;Segoe UI&quot;"/>
    </font>
    <font>
      <sz val="11.0"/>
      <color rgb="FF000000"/>
      <name val="Arial"/>
    </font>
    <font>
      <sz val="11.0"/>
      <color rgb="FFFFFFFF"/>
      <name val="等线"/>
    </font>
    <font>
      <sz val="11.0"/>
      <color rgb="FF000000"/>
      <name val="Quattrocento Sans"/>
    </font>
    <font>
      <sz val="11.0"/>
      <color rgb="FF000000"/>
      <name val="Arial"/>
      <scheme val="minor"/>
    </font>
    <font>
      <color rgb="FF6AA84F"/>
      <name val="Arial"/>
      <scheme val="minor"/>
    </font>
  </fonts>
  <fills count="14">
    <fill>
      <patternFill patternType="none"/>
    </fill>
    <fill>
      <patternFill patternType="lightGray"/>
    </fill>
    <fill>
      <patternFill patternType="solid">
        <fgColor rgb="FF000000"/>
        <bgColor rgb="FF000000"/>
      </patternFill>
    </fill>
    <fill>
      <patternFill patternType="solid">
        <fgColor rgb="FFF9CB9C"/>
        <bgColor rgb="FFF9CB9C"/>
      </patternFill>
    </fill>
    <fill>
      <patternFill patternType="solid">
        <fgColor rgb="FFFFE599"/>
        <bgColor rgb="FFFFE599"/>
      </patternFill>
    </fill>
    <fill>
      <patternFill patternType="solid">
        <fgColor rgb="FFDD7E6B"/>
        <bgColor rgb="FFDD7E6B"/>
      </patternFill>
    </fill>
    <fill>
      <patternFill patternType="solid">
        <fgColor rgb="FF4472C4"/>
        <bgColor rgb="FF4472C4"/>
      </patternFill>
    </fill>
    <fill>
      <patternFill patternType="solid">
        <fgColor rgb="FFB4C6E7"/>
        <bgColor rgb="FFB4C6E7"/>
      </patternFill>
    </fill>
    <fill>
      <patternFill patternType="solid">
        <fgColor rgb="FFFFFFFF"/>
        <bgColor rgb="FFFFFFFF"/>
      </patternFill>
    </fill>
    <fill>
      <patternFill patternType="solid">
        <fgColor rgb="FFD9E1F2"/>
        <bgColor rgb="FFD9E1F2"/>
      </patternFill>
    </fill>
    <fill>
      <patternFill patternType="solid">
        <fgColor rgb="FFF6F6F6"/>
        <bgColor rgb="FFF6F6F6"/>
      </patternFill>
    </fill>
    <fill>
      <patternFill patternType="solid">
        <fgColor rgb="FFD0CECE"/>
        <bgColor rgb="FFD0CECE"/>
      </patternFill>
    </fill>
    <fill>
      <patternFill patternType="solid">
        <fgColor rgb="FF93C47D"/>
        <bgColor rgb="FF93C47D"/>
      </patternFill>
    </fill>
    <fill>
      <patternFill patternType="solid">
        <fgColor rgb="FFFFD966"/>
        <bgColor rgb="FFFFD966"/>
      </patternFill>
    </fill>
  </fills>
  <borders count="6">
    <border/>
    <border>
      <left style="thin">
        <color rgb="FFFFFFFF"/>
      </left>
    </border>
    <border>
      <left style="thin">
        <color rgb="FFFFFFFF"/>
      </left>
      <right style="thin">
        <color rgb="FFFFFFFF"/>
      </right>
    </border>
    <border>
      <top style="thin">
        <color rgb="FFFFFFFF"/>
      </top>
    </border>
    <border>
      <left style="thin">
        <color rgb="FFFFFFFF"/>
      </left>
      <top style="thin">
        <color rgb="FFFFFFFF"/>
      </top>
    </border>
    <border>
      <left style="thin">
        <color rgb="FFFFFFFF"/>
      </left>
      <right style="thin">
        <color rgb="FFFFFFFF"/>
      </right>
      <top style="thin">
        <color rgb="FFFFFFFF"/>
      </top>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2" fontId="1" numFmtId="0" xfId="0" applyFill="1" applyFont="1"/>
    <xf borderId="0" fillId="2" fontId="2" numFmtId="0" xfId="0" applyAlignment="1" applyFont="1">
      <alignment readingOrder="0" vertical="bottom"/>
    </xf>
    <xf borderId="0" fillId="2" fontId="2" numFmtId="0" xfId="0" applyAlignment="1" applyFont="1">
      <alignment readingOrder="0" shrinkToFit="0" vertical="bottom" wrapText="0"/>
    </xf>
    <xf borderId="0" fillId="3" fontId="1" numFmtId="0" xfId="0" applyAlignment="1" applyFill="1" applyFont="1">
      <alignment readingOrder="0"/>
    </xf>
    <xf borderId="0" fillId="4" fontId="1" numFmtId="0" xfId="0" applyAlignment="1" applyFill="1" applyFont="1">
      <alignment readingOrder="0" shrinkToFit="0" vertical="center" wrapText="1"/>
    </xf>
    <xf borderId="0" fillId="3" fontId="1" numFmtId="0" xfId="0" applyFont="1"/>
    <xf borderId="0" fillId="4" fontId="1" numFmtId="0" xfId="0" applyAlignment="1" applyFont="1">
      <alignment readingOrder="0"/>
    </xf>
    <xf borderId="0" fillId="3" fontId="3" numFmtId="0" xfId="0" applyFont="1"/>
    <xf borderId="0" fillId="3" fontId="3" numFmtId="0" xfId="0" applyAlignment="1" applyFont="1">
      <alignment readingOrder="0"/>
    </xf>
    <xf borderId="0" fillId="3" fontId="3" numFmtId="0" xfId="0" applyAlignment="1" applyFont="1">
      <alignment horizontal="right"/>
    </xf>
    <xf borderId="0" fillId="4" fontId="1" numFmtId="49" xfId="0" applyAlignment="1" applyFont="1" applyNumberFormat="1">
      <alignment readingOrder="0"/>
    </xf>
    <xf borderId="0" fillId="5" fontId="1" numFmtId="0" xfId="0" applyFill="1" applyFont="1"/>
    <xf borderId="0" fillId="3" fontId="3" numFmtId="49" xfId="0" applyFont="1" applyNumberFormat="1"/>
    <xf borderId="0" fillId="3" fontId="4" numFmtId="0" xfId="0" applyAlignment="1" applyFont="1">
      <alignment horizontal="left"/>
    </xf>
    <xf borderId="0" fillId="4" fontId="1" numFmtId="49" xfId="0" applyAlignment="1" applyFont="1" applyNumberFormat="1">
      <alignment readingOrder="0" shrinkToFit="0" vertical="center" wrapText="1"/>
    </xf>
    <xf borderId="0" fillId="3" fontId="5" numFmtId="0" xfId="0" applyFont="1"/>
    <xf borderId="0" fillId="6" fontId="6" numFmtId="0" xfId="0" applyAlignment="1" applyFill="1" applyFont="1">
      <alignment horizontal="center" readingOrder="0" shrinkToFit="0" wrapText="0"/>
    </xf>
    <xf borderId="1" fillId="6" fontId="6" numFmtId="0" xfId="0" applyAlignment="1" applyBorder="1" applyFont="1">
      <alignment horizontal="left" readingOrder="0" shrinkToFit="0" wrapText="0"/>
    </xf>
    <xf borderId="0" fillId="0" fontId="1" numFmtId="0" xfId="0" applyAlignment="1" applyFont="1">
      <alignment readingOrder="0"/>
    </xf>
    <xf borderId="2" fillId="6" fontId="6" numFmtId="0" xfId="0" applyAlignment="1" applyBorder="1" applyFont="1">
      <alignment horizontal="center" readingOrder="0" shrinkToFit="0" wrapText="0"/>
    </xf>
    <xf borderId="3" fillId="7" fontId="7" numFmtId="0" xfId="0" applyAlignment="1" applyBorder="1" applyFill="1" applyFont="1">
      <alignment horizontal="center" readingOrder="0" shrinkToFit="0" wrapText="0"/>
    </xf>
    <xf borderId="4" fillId="7" fontId="7" numFmtId="0" xfId="0" applyAlignment="1" applyBorder="1" applyFont="1">
      <alignment horizontal="left" readingOrder="0" shrinkToFit="0" wrapText="0"/>
    </xf>
    <xf borderId="0" fillId="8" fontId="8" numFmtId="0" xfId="0" applyAlignment="1" applyFill="1" applyFont="1">
      <alignment horizontal="left" readingOrder="0"/>
    </xf>
    <xf borderId="3" fillId="7" fontId="9" numFmtId="0" xfId="0" applyAlignment="1" applyBorder="1" applyFont="1">
      <alignment horizontal="left" readingOrder="0" shrinkToFit="0" wrapText="0"/>
    </xf>
    <xf borderId="5" fillId="7" fontId="9" numFmtId="0" xfId="0" applyAlignment="1" applyBorder="1" applyFont="1">
      <alignment horizontal="left" readingOrder="0" shrinkToFit="0" wrapText="0"/>
    </xf>
    <xf borderId="0" fillId="0" fontId="1" numFmtId="49" xfId="0" applyAlignment="1" applyFont="1" applyNumberFormat="1">
      <alignment readingOrder="0"/>
    </xf>
    <xf borderId="3" fillId="9" fontId="7" numFmtId="0" xfId="0" applyAlignment="1" applyBorder="1" applyFill="1" applyFont="1">
      <alignment horizontal="center" readingOrder="0" shrinkToFit="0" wrapText="0"/>
    </xf>
    <xf borderId="4" fillId="9" fontId="7" numFmtId="0" xfId="0" applyAlignment="1" applyBorder="1" applyFont="1">
      <alignment horizontal="left" readingOrder="0" shrinkToFit="0" wrapText="0"/>
    </xf>
    <xf borderId="0" fillId="10" fontId="8" numFmtId="0" xfId="0" applyAlignment="1" applyFill="1" applyFont="1">
      <alignment horizontal="left" readingOrder="0"/>
    </xf>
    <xf borderId="3" fillId="9" fontId="9" numFmtId="0" xfId="0" applyAlignment="1" applyBorder="1" applyFont="1">
      <alignment horizontal="left" readingOrder="0" shrinkToFit="0" wrapText="0"/>
    </xf>
    <xf borderId="5" fillId="9" fontId="9" numFmtId="0" xfId="0" applyAlignment="1" applyBorder="1" applyFont="1">
      <alignment horizontal="left" readingOrder="0" shrinkToFit="0" wrapText="0"/>
    </xf>
    <xf borderId="0" fillId="11" fontId="10" numFmtId="0" xfId="0" applyAlignment="1" applyFill="1" applyFont="1">
      <alignment horizontal="left" shrinkToFit="0" wrapText="0"/>
    </xf>
    <xf borderId="4" fillId="11" fontId="10" numFmtId="0" xfId="0" applyAlignment="1" applyBorder="1" applyFont="1">
      <alignment horizontal="left" shrinkToFit="0" wrapText="0"/>
    </xf>
    <xf borderId="0" fillId="8" fontId="11" numFmtId="0" xfId="0" applyAlignment="1" applyFont="1">
      <alignment horizontal="left"/>
    </xf>
    <xf borderId="4" fillId="7" fontId="12" numFmtId="0" xfId="0" applyAlignment="1" applyBorder="1" applyFont="1">
      <alignment horizontal="left" readingOrder="0" shrinkToFit="0" wrapText="0"/>
    </xf>
    <xf borderId="0" fillId="0" fontId="13" numFmtId="49" xfId="0" applyAlignment="1" applyFont="1" applyNumberFormat="1">
      <alignment readingOrder="0"/>
    </xf>
    <xf borderId="0" fillId="0" fontId="1" numFmtId="49" xfId="0" applyFont="1" applyNumberFormat="1"/>
    <xf borderId="0" fillId="0" fontId="1" numFmtId="0" xfId="0" applyAlignment="1" applyFont="1">
      <alignment horizontal="right" readingOrder="0"/>
    </xf>
    <xf borderId="0" fillId="0" fontId="4" numFmtId="49" xfId="0" applyAlignment="1" applyFont="1" applyNumberFormat="1">
      <alignment readingOrder="0"/>
    </xf>
    <xf borderId="0" fillId="12" fontId="1" numFmtId="0" xfId="0" applyAlignment="1" applyFill="1" applyFont="1">
      <alignment readingOrder="0"/>
    </xf>
    <xf borderId="0" fillId="13" fontId="1" numFmtId="0" xfId="0" applyAlignment="1" applyFill="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_rels/drawing3.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076575" cy="172402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057525" cy="1714500"/>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3057525" cy="172402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13"/>
    <col customWidth="1" min="5" max="5" width="12.88"/>
    <col customWidth="1" min="11" max="11" width="12.88"/>
  </cols>
  <sheetData>
    <row r="1" ht="42.0" customHeight="1">
      <c r="A1" s="1"/>
      <c r="D1" s="2"/>
      <c r="E1" s="2"/>
      <c r="F1" s="3" t="s">
        <v>0</v>
      </c>
      <c r="G1" s="3"/>
      <c r="H1" s="3"/>
      <c r="I1" s="3"/>
      <c r="J1" s="3"/>
      <c r="K1" s="3"/>
      <c r="L1" s="1"/>
      <c r="M1" s="1"/>
      <c r="N1" s="1"/>
      <c r="O1" s="1"/>
      <c r="P1" s="1"/>
      <c r="Q1" s="1"/>
      <c r="R1" s="1"/>
      <c r="S1" s="1"/>
      <c r="T1" s="1"/>
      <c r="U1" s="1"/>
      <c r="V1" s="1"/>
      <c r="W1" s="1"/>
      <c r="X1" s="1"/>
    </row>
    <row r="2">
      <c r="D2" s="1"/>
      <c r="E2" s="1"/>
      <c r="F2" s="1"/>
      <c r="G2" s="1"/>
      <c r="H2" s="1"/>
      <c r="I2" s="1"/>
      <c r="J2" s="1"/>
      <c r="K2" s="1"/>
      <c r="L2" s="1"/>
      <c r="M2" s="1"/>
      <c r="N2" s="1"/>
      <c r="O2" s="1"/>
      <c r="P2" s="1"/>
      <c r="Q2" s="1"/>
      <c r="R2" s="1"/>
      <c r="S2" s="1"/>
      <c r="T2" s="1"/>
      <c r="U2" s="1"/>
      <c r="V2" s="1"/>
      <c r="W2" s="1"/>
      <c r="X2" s="1"/>
    </row>
    <row r="3">
      <c r="D3" s="1"/>
      <c r="E3" s="1"/>
      <c r="F3" s="1"/>
      <c r="G3" s="4" t="s">
        <v>1</v>
      </c>
      <c r="L3" s="1"/>
      <c r="M3" s="1"/>
      <c r="N3" s="1"/>
      <c r="O3" s="1"/>
      <c r="P3" s="1"/>
      <c r="Q3" s="1"/>
      <c r="R3" s="1"/>
      <c r="S3" s="1"/>
      <c r="T3" s="1"/>
      <c r="U3" s="1"/>
      <c r="V3" s="1"/>
      <c r="W3" s="1"/>
      <c r="X3" s="1"/>
    </row>
    <row r="4">
      <c r="D4" s="1"/>
      <c r="E4" s="1"/>
      <c r="F4" s="1"/>
      <c r="G4" s="5" t="str">
        <f>CONCATENATE(B20,D20, "780F0000 00000030", CHAR(10), "680F0000 ",C14," 00000003",CHAR(10), D20,"580F1000 00000080", CHAR(10),"780F0000 00000020",CHAR(10),"640F0000 00000000 ",C20,CHAR(10), D20, "580F1000 00000088",CHAR(10), "780F0000 00000020", CHAR(10), "680F0000 0000000",D19, " 0000000",D17,CHAR(10), D20,"580F1000 00000078", CHAR(10), "780F0000 00000020", CHAR(10), E14)</f>
        <v>[Attack Boost-3; Resuscitate-2; 3-3-1]
580F0000 129E11D8
580F1000 00000088
580F1000 00000028
580F1000 00000010
580F1000 00000048
780F0000 00000030
680F0000 10100010 00000003
580F0000 129E11D8
580F1000 00000088
580F1000 00000028
580F1000 00000010
580F1000 00000048
580F1000 00000080
780F0000 00000020
640F0000 00000000 00000501
580F0000 129E11D8
580F1000 00000088
580F1000 00000028
580F1000 00000010
580F1000 00000048
580F1000 00000088
780F0000 00000020
680F0000 00000002 00000003
580F0000 129E11D8
580F1000 00000088
580F1000 00000028
580F1000 00000010
580F1000 00000048
580F1000 00000078
780F0000 00000020
680F1000 00000001 00000000
680F1000 00000002 00000000
680F1000 00000000 00000000</v>
      </c>
      <c r="L4" s="1"/>
      <c r="M4" s="1"/>
      <c r="N4" s="1"/>
      <c r="O4" s="1"/>
      <c r="P4" s="1"/>
      <c r="Q4" s="1"/>
      <c r="R4" s="1"/>
      <c r="S4" s="1"/>
      <c r="T4" s="1"/>
      <c r="U4" s="1"/>
      <c r="V4" s="1"/>
      <c r="W4" s="1"/>
      <c r="X4" s="1"/>
    </row>
    <row r="5">
      <c r="D5" s="1"/>
      <c r="E5" s="1"/>
      <c r="F5" s="1"/>
      <c r="L5" s="1"/>
      <c r="M5" s="1"/>
      <c r="N5" s="1"/>
      <c r="O5" s="1"/>
      <c r="P5" s="1"/>
      <c r="Q5" s="1"/>
      <c r="R5" s="1"/>
      <c r="S5" s="1"/>
      <c r="T5" s="1"/>
      <c r="U5" s="1"/>
      <c r="V5" s="1"/>
      <c r="W5" s="1"/>
      <c r="X5" s="1"/>
    </row>
    <row r="6">
      <c r="D6" s="1"/>
      <c r="E6" s="1"/>
      <c r="F6" s="1"/>
      <c r="L6" s="1"/>
      <c r="M6" s="1"/>
      <c r="N6" s="1"/>
      <c r="O6" s="1"/>
      <c r="P6" s="1"/>
      <c r="Q6" s="1"/>
      <c r="R6" s="1"/>
      <c r="S6" s="1"/>
      <c r="T6" s="1"/>
      <c r="U6" s="1"/>
      <c r="V6" s="1"/>
      <c r="W6" s="1"/>
      <c r="X6" s="1"/>
    </row>
    <row r="7">
      <c r="D7" s="1"/>
      <c r="E7" s="1"/>
      <c r="F7" s="1"/>
      <c r="L7" s="1"/>
      <c r="M7" s="1"/>
      <c r="N7" s="1"/>
      <c r="O7" s="1"/>
      <c r="P7" s="1"/>
      <c r="Q7" s="1"/>
      <c r="R7" s="1"/>
      <c r="S7" s="1"/>
      <c r="T7" s="1"/>
      <c r="U7" s="1"/>
      <c r="V7" s="1"/>
      <c r="W7" s="1"/>
      <c r="X7" s="1"/>
    </row>
    <row r="8">
      <c r="A8" s="1"/>
      <c r="B8" s="1"/>
      <c r="C8" s="1"/>
      <c r="D8" s="1"/>
      <c r="E8" s="1"/>
      <c r="F8" s="1"/>
      <c r="L8" s="1"/>
      <c r="M8" s="1"/>
      <c r="N8" s="1"/>
      <c r="O8" s="1"/>
      <c r="P8" s="1"/>
      <c r="Q8" s="1"/>
      <c r="R8" s="1"/>
      <c r="S8" s="1"/>
      <c r="T8" s="1"/>
      <c r="U8" s="1"/>
      <c r="V8" s="1"/>
      <c r="W8" s="1"/>
      <c r="X8" s="1"/>
    </row>
    <row r="9">
      <c r="A9" s="1"/>
      <c r="B9" s="1"/>
      <c r="C9" s="1"/>
      <c r="D9" s="1"/>
      <c r="E9" s="1"/>
      <c r="F9" s="1"/>
      <c r="L9" s="1"/>
      <c r="M9" s="1"/>
      <c r="N9" s="1"/>
      <c r="O9" s="1"/>
      <c r="P9" s="1"/>
      <c r="Q9" s="1"/>
      <c r="R9" s="1"/>
      <c r="S9" s="1"/>
      <c r="T9" s="1"/>
      <c r="U9" s="1"/>
      <c r="V9" s="1"/>
      <c r="W9" s="1"/>
      <c r="X9" s="1"/>
    </row>
    <row r="10">
      <c r="A10" s="1"/>
      <c r="B10" s="1"/>
      <c r="C10" s="1"/>
      <c r="D10" s="1"/>
      <c r="E10" s="1"/>
      <c r="F10" s="1"/>
      <c r="L10" s="1"/>
      <c r="M10" s="1"/>
      <c r="N10" s="1"/>
      <c r="O10" s="1"/>
      <c r="P10" s="1"/>
      <c r="Q10" s="1"/>
      <c r="R10" s="1"/>
      <c r="S10" s="1"/>
      <c r="T10" s="1"/>
      <c r="U10" s="1"/>
      <c r="V10" s="1"/>
      <c r="W10" s="1"/>
      <c r="X10" s="1"/>
    </row>
    <row r="11">
      <c r="A11" s="1"/>
      <c r="B11" s="4" t="s">
        <v>2</v>
      </c>
      <c r="C11" s="6"/>
      <c r="D11" s="4" t="s">
        <v>3</v>
      </c>
      <c r="E11" s="6"/>
      <c r="F11" s="1"/>
      <c r="L11" s="1"/>
      <c r="M11" s="1"/>
      <c r="N11" s="1"/>
      <c r="O11" s="1"/>
      <c r="P11" s="1"/>
      <c r="Q11" s="1"/>
      <c r="R11" s="1"/>
      <c r="S11" s="1"/>
      <c r="T11" s="1"/>
      <c r="U11" s="1"/>
      <c r="V11" s="1"/>
      <c r="W11" s="1"/>
      <c r="X11" s="1"/>
    </row>
    <row r="12">
      <c r="A12" s="1"/>
      <c r="B12" s="7" t="s">
        <v>4</v>
      </c>
      <c r="C12" s="8">
        <f>VLOOKUP(B12,BoxHelper!A2:B11,2,0)</f>
        <v>48</v>
      </c>
      <c r="D12" s="7" t="s">
        <v>5</v>
      </c>
      <c r="E12" s="9" t="s">
        <v>6</v>
      </c>
      <c r="F12" s="1"/>
      <c r="L12" s="1"/>
      <c r="M12" s="1"/>
      <c r="N12" s="1"/>
      <c r="O12" s="1"/>
      <c r="P12" s="1"/>
      <c r="Q12" s="1"/>
      <c r="R12" s="1"/>
      <c r="S12" s="1"/>
      <c r="T12" s="1"/>
      <c r="U12" s="1"/>
      <c r="V12" s="1"/>
      <c r="W12" s="1"/>
      <c r="X12" s="1"/>
    </row>
    <row r="13">
      <c r="A13" s="1"/>
      <c r="B13" s="4" t="s">
        <v>7</v>
      </c>
      <c r="C13" s="6"/>
      <c r="D13" s="4" t="s">
        <v>8</v>
      </c>
      <c r="E13" s="6"/>
      <c r="F13" s="1"/>
      <c r="L13" s="1"/>
      <c r="M13" s="1"/>
      <c r="N13" s="1"/>
      <c r="O13" s="1"/>
      <c r="P13" s="1"/>
      <c r="Q13" s="1"/>
      <c r="R13" s="1"/>
      <c r="S13" s="1"/>
      <c r="T13" s="1"/>
      <c r="U13" s="1"/>
      <c r="V13" s="1"/>
      <c r="W13" s="1"/>
      <c r="X13" s="1"/>
    </row>
    <row r="14" ht="16.5" customHeight="1">
      <c r="A14" s="1"/>
      <c r="B14" s="7">
        <v>9.0</v>
      </c>
      <c r="C14" s="10">
        <f>VLOOKUP(B14,BoxHelper!D2:E4,2,0)</f>
        <v>10100010</v>
      </c>
      <c r="D14" s="11" t="s">
        <v>9</v>
      </c>
      <c r="E14" s="10" t="str">
        <f>HLOOKUP(D14,BoxHelper!$H$1:$M$4,2,0)</f>
        <v>680F1000 00000001 00000000
680F1000 00000002 00000000
680F1000 00000000 00000000</v>
      </c>
      <c r="F14" s="1"/>
      <c r="L14" s="1"/>
      <c r="M14" s="1"/>
      <c r="N14" s="1"/>
      <c r="O14" s="1"/>
      <c r="P14" s="1"/>
      <c r="Q14" s="1"/>
      <c r="R14" s="1"/>
      <c r="S14" s="1"/>
      <c r="T14" s="1"/>
      <c r="U14" s="1"/>
      <c r="V14" s="1"/>
      <c r="W14" s="1"/>
      <c r="X14" s="1"/>
    </row>
    <row r="15">
      <c r="A15" s="1"/>
      <c r="B15" s="12"/>
      <c r="C15" s="12"/>
      <c r="D15" s="12"/>
      <c r="E15" s="12"/>
      <c r="F15" s="1"/>
      <c r="L15" s="1"/>
      <c r="M15" s="1"/>
      <c r="N15" s="1"/>
      <c r="O15" s="1"/>
      <c r="P15" s="1"/>
      <c r="Q15" s="1"/>
      <c r="R15" s="1"/>
      <c r="S15" s="1"/>
      <c r="T15" s="1"/>
      <c r="U15" s="1"/>
      <c r="V15" s="1"/>
      <c r="W15" s="1"/>
      <c r="X15" s="1"/>
    </row>
    <row r="16">
      <c r="A16" s="1"/>
      <c r="B16" s="4" t="s">
        <v>10</v>
      </c>
      <c r="C16" s="6"/>
      <c r="D16" s="4" t="s">
        <v>11</v>
      </c>
      <c r="E16" s="4" t="s">
        <v>12</v>
      </c>
      <c r="F16" s="1"/>
      <c r="L16" s="1"/>
      <c r="M16" s="1"/>
      <c r="N16" s="1"/>
      <c r="O16" s="1"/>
      <c r="P16" s="1"/>
      <c r="Q16" s="1"/>
      <c r="R16" s="1"/>
      <c r="S16" s="1"/>
      <c r="T16" s="1"/>
      <c r="U16" s="1"/>
      <c r="V16" s="1"/>
      <c r="W16" s="1"/>
      <c r="X16" s="1"/>
    </row>
    <row r="17">
      <c r="A17" s="1"/>
      <c r="B17" s="7" t="s">
        <v>13</v>
      </c>
      <c r="C17" s="13" t="str">
        <f>VLOOKUP(B17,SkillHelper!C2:G136,5,0)</f>
        <v>01</v>
      </c>
      <c r="D17" s="14">
        <f>IF(B17=B19, "Two Skills must be different!", VLOOKUP(B17,SkillHelper!C2:G136,3,0))</f>
        <v>3</v>
      </c>
      <c r="F17" s="1"/>
      <c r="L17" s="1"/>
      <c r="M17" s="1"/>
      <c r="N17" s="1"/>
      <c r="O17" s="1"/>
      <c r="P17" s="1"/>
      <c r="Q17" s="1"/>
      <c r="R17" s="1"/>
      <c r="S17" s="1"/>
      <c r="T17" s="1"/>
      <c r="U17" s="1"/>
      <c r="V17" s="1"/>
      <c r="W17" s="1"/>
      <c r="X17" s="1"/>
    </row>
    <row r="18">
      <c r="A18" s="1"/>
      <c r="B18" s="4" t="s">
        <v>14</v>
      </c>
      <c r="C18" s="6"/>
      <c r="D18" s="4" t="s">
        <v>11</v>
      </c>
      <c r="E18" s="4" t="s">
        <v>12</v>
      </c>
      <c r="F18" s="1"/>
      <c r="L18" s="1"/>
      <c r="M18" s="1"/>
      <c r="N18" s="1"/>
      <c r="O18" s="1"/>
      <c r="P18" s="1"/>
      <c r="Q18" s="1"/>
      <c r="R18" s="1"/>
      <c r="S18" s="1"/>
      <c r="T18" s="1"/>
      <c r="U18" s="1"/>
      <c r="V18" s="1"/>
      <c r="W18" s="1"/>
      <c r="X18" s="1"/>
    </row>
    <row r="19">
      <c r="A19" s="1"/>
      <c r="B19" s="7" t="s">
        <v>15</v>
      </c>
      <c r="C19" s="13" t="str">
        <f>VLOOKUP(B19,SkillHelper!C2:G136,5,0)</f>
        <v>05</v>
      </c>
      <c r="D19" s="14">
        <f>IF(B17=B19, #N/A, VLOOKUP(B19,SkillHelper!C2:G136,4,0))</f>
        <v>2</v>
      </c>
      <c r="F19" s="1"/>
      <c r="L19" s="1"/>
      <c r="M19" s="1"/>
      <c r="N19" s="1"/>
      <c r="O19" s="1"/>
      <c r="P19" s="1"/>
      <c r="Q19" s="1"/>
      <c r="R19" s="1"/>
      <c r="S19" s="1"/>
      <c r="T19" s="1"/>
      <c r="U19" s="1"/>
      <c r="V19" s="1"/>
      <c r="W19" s="1"/>
      <c r="X19" s="1"/>
    </row>
    <row r="20" ht="14.25" customHeight="1">
      <c r="A20" s="1"/>
      <c r="B20" s="8" t="str">
        <f>CONCATENATE("[",B17,"-",D17,"; ",B19,"-",D19,"; ", D14, "]",CHAR(10))</f>
        <v>[Attack Boost-3; Resuscitate-2; 3-3-1]
</v>
      </c>
      <c r="C20" s="13" t="str">
        <f>CONCATENATE("0000",C19,C17)</f>
        <v>00000501</v>
      </c>
      <c r="D20" s="8" t="str">
        <f>CONCATENATE("580F0000 ", E12, CHAR(10), "580F1000 00000088", CHAR(10), "580F1000 00000028", CHAR(10), "580F1000 00000010", CHAR(10), "580F1000 000000", C12, CHAR(10))</f>
        <v>580F0000 129E11D8
580F1000 00000088
580F1000 00000028
580F1000 00000010
580F1000 00000048
</v>
      </c>
      <c r="F20" s="1"/>
      <c r="L20" s="1"/>
      <c r="M20" s="1"/>
      <c r="N20" s="1"/>
      <c r="O20" s="1"/>
      <c r="P20" s="1"/>
      <c r="Q20" s="1"/>
      <c r="R20" s="1"/>
      <c r="S20" s="1"/>
      <c r="T20" s="1"/>
      <c r="U20" s="1"/>
      <c r="V20" s="1"/>
      <c r="W20" s="1"/>
      <c r="X20" s="1"/>
    </row>
    <row r="21">
      <c r="A21" s="1"/>
      <c r="B21" s="1"/>
      <c r="C21" s="1"/>
      <c r="D21" s="1"/>
      <c r="E21" s="1"/>
      <c r="F21" s="1"/>
      <c r="L21" s="1"/>
      <c r="M21" s="1"/>
      <c r="N21" s="1"/>
      <c r="O21" s="1"/>
      <c r="P21" s="1"/>
      <c r="Q21" s="1"/>
      <c r="R21" s="1"/>
      <c r="S21" s="1"/>
      <c r="T21" s="1"/>
      <c r="U21" s="1"/>
      <c r="V21" s="1"/>
      <c r="W21" s="1"/>
      <c r="X21" s="1"/>
    </row>
    <row r="22">
      <c r="A22" s="1"/>
      <c r="B22" s="1"/>
      <c r="C22" s="1"/>
      <c r="D22" s="1"/>
      <c r="E22" s="1"/>
      <c r="F22" s="1"/>
      <c r="L22" s="1"/>
      <c r="M22" s="1"/>
      <c r="N22" s="1"/>
      <c r="O22" s="1"/>
      <c r="P22" s="1"/>
      <c r="Q22" s="1"/>
      <c r="R22" s="1"/>
      <c r="S22" s="1"/>
      <c r="T22" s="1"/>
      <c r="U22" s="1"/>
      <c r="V22" s="1"/>
      <c r="W22" s="1"/>
      <c r="X22" s="1"/>
    </row>
    <row r="23">
      <c r="A23" s="1"/>
      <c r="B23" s="15" t="s">
        <v>16</v>
      </c>
      <c r="F23" s="1"/>
      <c r="L23" s="1"/>
      <c r="M23" s="1"/>
      <c r="N23" s="1"/>
      <c r="O23" s="1"/>
      <c r="P23" s="1"/>
      <c r="Q23" s="1"/>
      <c r="R23" s="1"/>
      <c r="S23" s="1"/>
      <c r="T23" s="1"/>
      <c r="U23" s="1"/>
      <c r="V23" s="1"/>
      <c r="W23" s="1"/>
      <c r="X23" s="1"/>
    </row>
    <row r="24">
      <c r="A24" s="1"/>
      <c r="F24" s="1"/>
      <c r="L24" s="1"/>
      <c r="M24" s="1"/>
      <c r="N24" s="1"/>
      <c r="O24" s="1"/>
      <c r="P24" s="1"/>
      <c r="Q24" s="1"/>
      <c r="R24" s="1"/>
      <c r="S24" s="1"/>
      <c r="T24" s="1"/>
      <c r="U24" s="1"/>
      <c r="V24" s="1"/>
      <c r="W24" s="1"/>
      <c r="X24" s="1"/>
    </row>
    <row r="25">
      <c r="A25" s="1"/>
      <c r="F25" s="1"/>
      <c r="L25" s="1"/>
      <c r="M25" s="1"/>
      <c r="N25" s="1"/>
      <c r="O25" s="1"/>
      <c r="P25" s="1"/>
      <c r="Q25" s="1"/>
      <c r="R25" s="1"/>
      <c r="S25" s="1"/>
      <c r="T25" s="1"/>
      <c r="U25" s="1"/>
      <c r="V25" s="1"/>
      <c r="W25" s="1"/>
      <c r="X25" s="1"/>
    </row>
    <row r="26">
      <c r="A26" s="1"/>
      <c r="F26" s="1"/>
      <c r="L26" s="1"/>
      <c r="M26" s="1"/>
      <c r="N26" s="1"/>
      <c r="O26" s="1"/>
      <c r="P26" s="1"/>
      <c r="Q26" s="1"/>
      <c r="R26" s="1"/>
      <c r="S26" s="1"/>
      <c r="T26" s="1"/>
      <c r="U26" s="1"/>
      <c r="V26" s="1"/>
      <c r="W26" s="1"/>
      <c r="X26" s="1"/>
    </row>
    <row r="27">
      <c r="A27" s="1"/>
      <c r="F27" s="1"/>
      <c r="L27" s="1"/>
      <c r="M27" s="1"/>
      <c r="N27" s="1"/>
      <c r="O27" s="1"/>
      <c r="P27" s="1"/>
      <c r="Q27" s="1"/>
      <c r="R27" s="1"/>
      <c r="S27" s="1"/>
      <c r="T27" s="1"/>
      <c r="U27" s="1"/>
      <c r="V27" s="1"/>
      <c r="W27" s="1"/>
      <c r="X27" s="1"/>
    </row>
    <row r="28">
      <c r="A28" s="1"/>
      <c r="F28" s="1"/>
      <c r="L28" s="1"/>
      <c r="M28" s="1"/>
      <c r="N28" s="1"/>
      <c r="O28" s="1"/>
      <c r="P28" s="1"/>
      <c r="Q28" s="1"/>
      <c r="R28" s="1"/>
      <c r="S28" s="1"/>
      <c r="T28" s="1"/>
      <c r="U28" s="1"/>
      <c r="V28" s="1"/>
      <c r="W28" s="1"/>
      <c r="X28" s="1"/>
    </row>
    <row r="29">
      <c r="A29" s="1"/>
      <c r="F29" s="1"/>
      <c r="L29" s="1"/>
      <c r="M29" s="1"/>
      <c r="N29" s="1"/>
      <c r="O29" s="1"/>
      <c r="P29" s="1"/>
      <c r="Q29" s="1"/>
      <c r="R29" s="1"/>
      <c r="S29" s="1"/>
      <c r="T29" s="1"/>
      <c r="U29" s="1"/>
      <c r="V29" s="1"/>
      <c r="W29" s="1"/>
      <c r="X29" s="1"/>
    </row>
    <row r="30">
      <c r="A30" s="1"/>
      <c r="F30" s="1"/>
      <c r="L30" s="1"/>
      <c r="M30" s="1"/>
      <c r="N30" s="1"/>
      <c r="O30" s="1"/>
      <c r="P30" s="1"/>
      <c r="Q30" s="1"/>
      <c r="R30" s="1"/>
      <c r="S30" s="1"/>
      <c r="T30" s="1"/>
      <c r="U30" s="1"/>
      <c r="V30" s="1"/>
      <c r="W30" s="1"/>
      <c r="X30" s="1"/>
    </row>
    <row r="31">
      <c r="A31" s="1"/>
      <c r="F31" s="1"/>
      <c r="L31" s="1"/>
      <c r="M31" s="1"/>
      <c r="N31" s="1"/>
      <c r="O31" s="1"/>
      <c r="P31" s="1"/>
      <c r="Q31" s="1"/>
      <c r="R31" s="1"/>
      <c r="S31" s="1"/>
      <c r="T31" s="1"/>
      <c r="U31" s="1"/>
      <c r="V31" s="1"/>
      <c r="W31" s="1"/>
      <c r="X31" s="1"/>
    </row>
    <row r="32">
      <c r="A32" s="1"/>
      <c r="F32" s="1"/>
      <c r="L32" s="1"/>
      <c r="M32" s="1"/>
      <c r="N32" s="1"/>
      <c r="O32" s="1"/>
      <c r="P32" s="1"/>
      <c r="Q32" s="1"/>
      <c r="R32" s="1"/>
      <c r="S32" s="1"/>
      <c r="T32" s="1"/>
      <c r="U32" s="1"/>
      <c r="V32" s="1"/>
      <c r="W32" s="1"/>
      <c r="X32" s="1"/>
    </row>
    <row r="33">
      <c r="A33" s="1"/>
      <c r="F33" s="1"/>
      <c r="L33" s="1"/>
      <c r="M33" s="1"/>
      <c r="N33" s="1"/>
      <c r="O33" s="1"/>
      <c r="P33" s="1"/>
      <c r="Q33" s="1"/>
      <c r="R33" s="1"/>
      <c r="S33" s="1"/>
      <c r="T33" s="1"/>
      <c r="U33" s="1"/>
      <c r="V33" s="1"/>
      <c r="W33" s="1"/>
      <c r="X33" s="1"/>
    </row>
    <row r="34">
      <c r="A34" s="1"/>
      <c r="B34" s="1"/>
      <c r="C34" s="1"/>
      <c r="D34" s="1"/>
      <c r="E34" s="1"/>
      <c r="F34" s="1"/>
      <c r="G34" s="1"/>
      <c r="H34" s="1"/>
      <c r="I34" s="1"/>
      <c r="J34" s="1"/>
      <c r="K34" s="1"/>
      <c r="L34" s="1"/>
      <c r="M34" s="1"/>
      <c r="N34" s="1"/>
      <c r="O34" s="1"/>
      <c r="P34" s="1"/>
      <c r="Q34" s="1"/>
      <c r="R34" s="1"/>
      <c r="S34" s="1"/>
      <c r="T34" s="1"/>
      <c r="U34" s="1"/>
      <c r="V34" s="1"/>
      <c r="W34" s="1"/>
      <c r="X34" s="1"/>
    </row>
    <row r="35">
      <c r="A35" s="1"/>
      <c r="B35" s="1"/>
      <c r="C35" s="1"/>
      <c r="D35" s="1"/>
      <c r="E35" s="1"/>
      <c r="F35" s="1"/>
      <c r="G35" s="1"/>
      <c r="H35" s="1"/>
      <c r="I35" s="1"/>
      <c r="J35" s="1"/>
      <c r="K35" s="1"/>
      <c r="L35" s="1"/>
      <c r="M35" s="1"/>
      <c r="N35" s="1"/>
      <c r="O35" s="1"/>
      <c r="P35" s="1"/>
      <c r="Q35" s="1"/>
      <c r="R35" s="1"/>
      <c r="S35" s="1"/>
      <c r="T35" s="1"/>
      <c r="U35" s="1"/>
      <c r="V35" s="1"/>
      <c r="W35" s="1"/>
      <c r="X35" s="1"/>
    </row>
    <row r="36">
      <c r="A36" s="1"/>
      <c r="B36" s="1"/>
      <c r="C36" s="1"/>
      <c r="D36" s="1"/>
      <c r="E36" s="1"/>
      <c r="F36" s="1"/>
      <c r="G36" s="1"/>
      <c r="H36" s="1"/>
      <c r="I36" s="1"/>
      <c r="J36" s="1"/>
      <c r="K36" s="1"/>
      <c r="L36" s="1"/>
      <c r="M36" s="1"/>
      <c r="N36" s="1"/>
      <c r="O36" s="1"/>
      <c r="P36" s="1"/>
      <c r="Q36" s="1"/>
      <c r="R36" s="1"/>
      <c r="S36" s="1"/>
      <c r="T36" s="1"/>
      <c r="U36" s="1"/>
      <c r="V36" s="1"/>
      <c r="W36" s="1"/>
      <c r="X36" s="1"/>
    </row>
    <row r="37">
      <c r="A37" s="1"/>
      <c r="B37" s="1"/>
      <c r="C37" s="1"/>
      <c r="D37" s="1"/>
      <c r="E37" s="1"/>
      <c r="F37" s="1"/>
      <c r="G37" s="1"/>
      <c r="H37" s="1"/>
      <c r="I37" s="1"/>
      <c r="J37" s="1"/>
      <c r="K37" s="1"/>
      <c r="L37" s="1"/>
      <c r="M37" s="1"/>
      <c r="N37" s="1"/>
      <c r="O37" s="1"/>
      <c r="P37" s="1"/>
      <c r="Q37" s="1"/>
      <c r="R37" s="1"/>
      <c r="S37" s="1"/>
      <c r="T37" s="1"/>
      <c r="U37" s="1"/>
      <c r="V37" s="1"/>
      <c r="W37" s="1"/>
      <c r="X37" s="1"/>
    </row>
    <row r="38">
      <c r="A38" s="1"/>
      <c r="B38" s="1"/>
      <c r="C38" s="1"/>
      <c r="D38" s="1"/>
      <c r="E38" s="1"/>
      <c r="F38" s="1"/>
      <c r="G38" s="1"/>
      <c r="H38" s="1"/>
      <c r="I38" s="1"/>
      <c r="J38" s="1"/>
      <c r="K38" s="1"/>
      <c r="L38" s="1"/>
      <c r="M38" s="1"/>
      <c r="N38" s="1"/>
      <c r="O38" s="1"/>
      <c r="P38" s="1"/>
      <c r="Q38" s="1"/>
      <c r="R38" s="1"/>
      <c r="S38" s="1"/>
      <c r="T38" s="1"/>
      <c r="U38" s="1"/>
      <c r="V38" s="1"/>
      <c r="W38" s="1"/>
      <c r="X38" s="1"/>
    </row>
    <row r="39">
      <c r="A39" s="1"/>
      <c r="B39" s="1"/>
      <c r="C39" s="1"/>
      <c r="D39" s="1"/>
      <c r="E39" s="1"/>
      <c r="F39" s="1"/>
      <c r="G39" s="1"/>
      <c r="H39" s="1"/>
      <c r="I39" s="1"/>
      <c r="J39" s="1"/>
      <c r="K39" s="1"/>
      <c r="L39" s="1"/>
      <c r="M39" s="1"/>
      <c r="N39" s="1"/>
      <c r="O39" s="1"/>
      <c r="P39" s="1"/>
      <c r="Q39" s="1"/>
      <c r="R39" s="1"/>
      <c r="S39" s="1"/>
      <c r="T39" s="1"/>
      <c r="U39" s="1"/>
      <c r="V39" s="1"/>
      <c r="W39" s="1"/>
      <c r="X39" s="1"/>
    </row>
    <row r="40">
      <c r="A40" s="1"/>
      <c r="B40" s="1"/>
      <c r="C40" s="1"/>
      <c r="D40" s="1"/>
      <c r="E40" s="1"/>
      <c r="F40" s="1"/>
      <c r="G40" s="1"/>
      <c r="H40" s="1"/>
      <c r="I40" s="1"/>
      <c r="J40" s="1"/>
      <c r="K40" s="1"/>
      <c r="L40" s="1"/>
      <c r="M40" s="1"/>
      <c r="N40" s="1"/>
      <c r="O40" s="1"/>
      <c r="P40" s="1"/>
      <c r="Q40" s="1"/>
      <c r="R40" s="1"/>
      <c r="S40" s="1"/>
      <c r="T40" s="1"/>
      <c r="U40" s="1"/>
      <c r="V40" s="1"/>
      <c r="W40" s="1"/>
      <c r="X40" s="1"/>
    </row>
    <row r="41">
      <c r="A41" s="1"/>
      <c r="B41" s="1"/>
      <c r="C41" s="1"/>
      <c r="D41" s="1"/>
      <c r="E41" s="1"/>
      <c r="F41" s="1"/>
      <c r="G41" s="1"/>
      <c r="H41" s="1"/>
      <c r="I41" s="1"/>
      <c r="J41" s="1"/>
      <c r="K41" s="1"/>
      <c r="L41" s="1"/>
      <c r="M41" s="1"/>
      <c r="N41" s="1"/>
      <c r="O41" s="1"/>
      <c r="P41" s="1"/>
      <c r="Q41" s="1"/>
      <c r="R41" s="1"/>
      <c r="S41" s="1"/>
      <c r="T41" s="1"/>
      <c r="U41" s="1"/>
      <c r="V41" s="1"/>
      <c r="W41" s="1"/>
      <c r="X41" s="1"/>
    </row>
    <row r="42">
      <c r="A42" s="1"/>
      <c r="B42" s="1"/>
      <c r="C42" s="1"/>
      <c r="D42" s="1"/>
      <c r="E42" s="1"/>
      <c r="F42" s="1"/>
      <c r="G42" s="1"/>
      <c r="H42" s="1"/>
      <c r="I42" s="1"/>
      <c r="J42" s="1"/>
      <c r="K42" s="1"/>
      <c r="L42" s="1"/>
      <c r="M42" s="1"/>
      <c r="N42" s="1"/>
      <c r="O42" s="1"/>
      <c r="P42" s="1"/>
      <c r="Q42" s="1"/>
      <c r="R42" s="1"/>
      <c r="S42" s="1"/>
      <c r="T42" s="1"/>
      <c r="U42" s="1"/>
      <c r="V42" s="1"/>
      <c r="W42" s="1"/>
      <c r="X42" s="1"/>
    </row>
    <row r="43">
      <c r="A43" s="1"/>
      <c r="B43" s="1"/>
      <c r="C43" s="1"/>
      <c r="D43" s="1"/>
      <c r="E43" s="1"/>
      <c r="F43" s="1"/>
      <c r="G43" s="1"/>
      <c r="H43" s="1"/>
      <c r="I43" s="1"/>
      <c r="J43" s="1"/>
      <c r="K43" s="1"/>
      <c r="L43" s="1"/>
      <c r="M43" s="1"/>
      <c r="N43" s="1"/>
      <c r="O43" s="1"/>
      <c r="P43" s="1"/>
      <c r="Q43" s="1"/>
      <c r="R43" s="1"/>
      <c r="S43" s="1"/>
      <c r="T43" s="1"/>
      <c r="U43" s="1"/>
      <c r="V43" s="1"/>
      <c r="W43" s="1"/>
      <c r="X43" s="1"/>
    </row>
    <row r="44">
      <c r="A44" s="1"/>
      <c r="B44" s="1"/>
      <c r="C44" s="1"/>
      <c r="D44" s="1"/>
      <c r="E44" s="1"/>
      <c r="F44" s="1"/>
      <c r="G44" s="1"/>
      <c r="H44" s="1"/>
      <c r="I44" s="1"/>
      <c r="J44" s="1"/>
      <c r="K44" s="1"/>
      <c r="L44" s="1"/>
      <c r="M44" s="1"/>
      <c r="N44" s="1"/>
      <c r="O44" s="1"/>
      <c r="P44" s="1"/>
      <c r="Q44" s="1"/>
      <c r="R44" s="1"/>
      <c r="S44" s="1"/>
      <c r="T44" s="1"/>
      <c r="U44" s="1"/>
      <c r="V44" s="1"/>
      <c r="W44" s="1"/>
      <c r="X44" s="1"/>
    </row>
    <row r="45">
      <c r="A45" s="1"/>
      <c r="B45" s="1"/>
      <c r="C45" s="1"/>
      <c r="D45" s="1"/>
      <c r="E45" s="1"/>
      <c r="F45" s="1"/>
      <c r="G45" s="1"/>
      <c r="H45" s="1"/>
      <c r="I45" s="1"/>
      <c r="J45" s="1"/>
      <c r="K45" s="1"/>
      <c r="L45" s="1"/>
      <c r="M45" s="1"/>
      <c r="N45" s="1"/>
      <c r="O45" s="1"/>
      <c r="P45" s="1"/>
      <c r="Q45" s="1"/>
      <c r="R45" s="1"/>
      <c r="S45" s="1"/>
      <c r="T45" s="1"/>
      <c r="U45" s="1"/>
      <c r="V45" s="1"/>
      <c r="W45" s="1"/>
      <c r="X45" s="1"/>
    </row>
    <row r="46">
      <c r="A46" s="1"/>
      <c r="B46" s="1"/>
      <c r="C46" s="1"/>
      <c r="D46" s="1"/>
      <c r="E46" s="1"/>
      <c r="F46" s="1"/>
      <c r="G46" s="1"/>
      <c r="H46" s="1"/>
      <c r="I46" s="1"/>
      <c r="J46" s="1"/>
      <c r="K46" s="1"/>
      <c r="L46" s="1"/>
      <c r="M46" s="1"/>
      <c r="N46" s="1"/>
      <c r="O46" s="1"/>
      <c r="P46" s="1"/>
      <c r="Q46" s="1"/>
      <c r="R46" s="1"/>
      <c r="S46" s="1"/>
      <c r="T46" s="1"/>
      <c r="U46" s="1"/>
      <c r="V46" s="1"/>
      <c r="W46" s="1"/>
      <c r="X46" s="1"/>
    </row>
    <row r="47">
      <c r="A47" s="1"/>
      <c r="B47" s="1"/>
      <c r="C47" s="1"/>
      <c r="D47" s="1"/>
      <c r="E47" s="1"/>
      <c r="F47" s="1"/>
      <c r="G47" s="1"/>
      <c r="H47" s="1"/>
      <c r="I47" s="1"/>
      <c r="J47" s="1"/>
      <c r="K47" s="1"/>
      <c r="L47" s="1"/>
      <c r="M47" s="1"/>
      <c r="N47" s="1"/>
      <c r="O47" s="1"/>
      <c r="P47" s="1"/>
      <c r="Q47" s="1"/>
      <c r="R47" s="1"/>
      <c r="S47" s="1"/>
      <c r="T47" s="1"/>
      <c r="U47" s="1"/>
      <c r="V47" s="1"/>
      <c r="W47" s="1"/>
      <c r="X47" s="1"/>
    </row>
    <row r="48">
      <c r="A48" s="1"/>
      <c r="B48" s="1"/>
      <c r="C48" s="1"/>
      <c r="D48" s="1"/>
      <c r="E48" s="1"/>
      <c r="F48" s="1"/>
      <c r="G48" s="1"/>
      <c r="H48" s="1"/>
      <c r="I48" s="1"/>
      <c r="J48" s="1"/>
      <c r="K48" s="1"/>
      <c r="L48" s="1"/>
      <c r="M48" s="1"/>
      <c r="N48" s="1"/>
      <c r="O48" s="1"/>
      <c r="P48" s="1"/>
      <c r="Q48" s="1"/>
      <c r="R48" s="1"/>
      <c r="S48" s="1"/>
      <c r="T48" s="1"/>
      <c r="U48" s="1"/>
      <c r="V48" s="1"/>
      <c r="W48" s="1"/>
      <c r="X48" s="1"/>
    </row>
    <row r="49">
      <c r="A49" s="1"/>
      <c r="B49" s="1"/>
      <c r="C49" s="1"/>
      <c r="D49" s="1"/>
      <c r="E49" s="1"/>
      <c r="F49" s="1"/>
      <c r="G49" s="1"/>
      <c r="H49" s="1"/>
      <c r="I49" s="1"/>
      <c r="J49" s="1"/>
      <c r="K49" s="1"/>
      <c r="L49" s="1"/>
      <c r="M49" s="1"/>
      <c r="N49" s="1"/>
      <c r="O49" s="1"/>
      <c r="P49" s="1"/>
      <c r="Q49" s="1"/>
      <c r="R49" s="1"/>
      <c r="S49" s="1"/>
      <c r="T49" s="1"/>
      <c r="U49" s="1"/>
      <c r="V49" s="1"/>
      <c r="W49" s="1"/>
      <c r="X49" s="1"/>
    </row>
    <row r="50">
      <c r="A50" s="1"/>
      <c r="B50" s="1"/>
      <c r="C50" s="1"/>
      <c r="D50" s="1"/>
      <c r="E50" s="1"/>
      <c r="F50" s="1"/>
      <c r="G50" s="1"/>
      <c r="H50" s="1"/>
      <c r="I50" s="1"/>
      <c r="J50" s="1"/>
      <c r="K50" s="1"/>
      <c r="L50" s="1"/>
      <c r="M50" s="1"/>
      <c r="N50" s="1"/>
      <c r="O50" s="1"/>
      <c r="P50" s="1"/>
      <c r="Q50" s="1"/>
      <c r="R50" s="1"/>
      <c r="S50" s="1"/>
      <c r="T50" s="1"/>
      <c r="U50" s="1"/>
      <c r="V50" s="1"/>
      <c r="W50" s="1"/>
      <c r="X50" s="1"/>
    </row>
    <row r="51">
      <c r="A51" s="1"/>
      <c r="B51" s="1"/>
      <c r="C51" s="1"/>
      <c r="D51" s="1"/>
      <c r="E51" s="1"/>
      <c r="F51" s="1"/>
      <c r="G51" s="1"/>
      <c r="H51" s="1"/>
      <c r="I51" s="1"/>
      <c r="J51" s="1"/>
      <c r="K51" s="1"/>
      <c r="L51" s="1"/>
      <c r="M51" s="1"/>
      <c r="N51" s="1"/>
      <c r="O51" s="1"/>
      <c r="P51" s="1"/>
      <c r="Q51" s="1"/>
      <c r="R51" s="1"/>
      <c r="S51" s="1"/>
      <c r="T51" s="1"/>
      <c r="U51" s="1"/>
      <c r="V51" s="1"/>
      <c r="W51" s="1"/>
      <c r="X51" s="1"/>
    </row>
  </sheetData>
  <mergeCells count="7">
    <mergeCell ref="A1:C7"/>
    <mergeCell ref="G3:K3"/>
    <mergeCell ref="G4:K33"/>
    <mergeCell ref="D17:E17"/>
    <mergeCell ref="D19:E19"/>
    <mergeCell ref="D20:E20"/>
    <mergeCell ref="B23:E33"/>
  </mergeCells>
  <dataValidations>
    <dataValidation type="list" allowBlank="1" showErrorMessage="1" sqref="B12">
      <formula1>BoxHelper!$A$2:$A$11</formula1>
    </dataValidation>
    <dataValidation type="list" allowBlank="1" showErrorMessage="1" sqref="D14">
      <formula1>BoxHelper!$H$1:$M$1</formula1>
    </dataValidation>
    <dataValidation type="list" allowBlank="1" showErrorMessage="1" sqref="B14">
      <formula1>BoxHelper!$D$2:$D$4</formula1>
    </dataValidation>
    <dataValidation type="list" allowBlank="1" showErrorMessage="1" sqref="B17 B19">
      <formula1>SkillHelper!$C$2:$C$136</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13"/>
    <col customWidth="1" min="5" max="5" width="12.88"/>
    <col customWidth="1" min="11" max="11" width="11.38"/>
  </cols>
  <sheetData>
    <row r="1" ht="42.0" customHeight="1">
      <c r="A1" s="1"/>
      <c r="D1" s="2"/>
      <c r="E1" s="2"/>
      <c r="F1" s="3" t="s">
        <v>17</v>
      </c>
      <c r="G1" s="3"/>
      <c r="H1" s="3"/>
      <c r="I1" s="3"/>
      <c r="J1" s="3"/>
      <c r="K1" s="3"/>
      <c r="L1" s="1"/>
      <c r="M1" s="1"/>
      <c r="N1" s="1"/>
      <c r="O1" s="1"/>
      <c r="P1" s="1"/>
      <c r="Q1" s="1"/>
      <c r="R1" s="1"/>
      <c r="S1" s="1"/>
      <c r="T1" s="1"/>
      <c r="U1" s="1"/>
      <c r="V1" s="1"/>
      <c r="W1" s="1"/>
      <c r="X1" s="1"/>
    </row>
    <row r="2">
      <c r="D2" s="1"/>
      <c r="E2" s="1"/>
      <c r="F2" s="1"/>
      <c r="G2" s="1"/>
      <c r="H2" s="1"/>
      <c r="I2" s="1"/>
      <c r="J2" s="1"/>
      <c r="K2" s="1"/>
      <c r="L2" s="1"/>
      <c r="M2" s="1"/>
      <c r="N2" s="1"/>
      <c r="O2" s="1"/>
      <c r="P2" s="1"/>
      <c r="Q2" s="1"/>
      <c r="R2" s="1"/>
      <c r="S2" s="1"/>
      <c r="T2" s="1"/>
      <c r="U2" s="1"/>
      <c r="V2" s="1"/>
      <c r="W2" s="1"/>
      <c r="X2" s="1"/>
    </row>
    <row r="3">
      <c r="D3" s="1"/>
      <c r="E3" s="1"/>
      <c r="F3" s="1"/>
      <c r="G3" s="4" t="s">
        <v>1</v>
      </c>
      <c r="L3" s="1"/>
      <c r="M3" s="1"/>
      <c r="N3" s="1"/>
      <c r="O3" s="1"/>
      <c r="P3" s="1"/>
      <c r="Q3" s="1"/>
      <c r="R3" s="1"/>
      <c r="S3" s="1"/>
      <c r="T3" s="1"/>
      <c r="U3" s="1"/>
      <c r="V3" s="1"/>
      <c r="W3" s="1"/>
      <c r="X3" s="1"/>
    </row>
    <row r="4">
      <c r="D4" s="1"/>
      <c r="E4" s="1"/>
      <c r="F4" s="1"/>
      <c r="G4" s="5" t="str">
        <f>CONCATENATE(B20,D20, "780F0000 00000030", CHAR(10), "680F0000 ",C14," 00000003",CHAR(10), D20,"580F1000 00000080", CHAR(10),"780F0000 00000020",CHAR(10),"640F0000 00000000 ",C20,CHAR(10), D20, "580F1000 00000088",CHAR(10), "780F0000 00000020", CHAR(10), "680F0000 0000000",D19, " 0000000",D17,CHAR(10), D20,"580F1000 00000078", CHAR(10), "780F0000 00000020", CHAR(10), E14)</f>
        <v>[伏魔耗命-2; 挑战者-3; 2-2-2]
580F0000 129E11D8
580F1000 00000088
580F1000 00000028
580F1000 00000010
580F1000 00000020
780F0000 00000030
680F0000 10100011 00000003
580F0000 129E11D8
580F1000 00000088
580F1000 00000028
580F1000 00000010
580F1000 00000020
580F1000 00000080
780F0000 00000020
640F0000 00000000 00000271
580F0000 129E11D8
580F1000 00000088
580F1000 00000028
580F1000 00000010
580F1000 00000020
580F1000 00000088
780F0000 00000020
680F0000 00000003 00000002
580F0000 129E11D8
580F1000 00000088
580F1000 00000028
580F1000 00000010
580F1000 00000020
580F1000 00000078
780F0000 00000020
680F1000 00000000 00000000
680F1000 00000000 00000003
680F1000 00000000 00000000</v>
      </c>
      <c r="L4" s="1"/>
      <c r="M4" s="1"/>
      <c r="N4" s="1"/>
      <c r="O4" s="1"/>
      <c r="P4" s="1"/>
      <c r="Q4" s="1"/>
      <c r="R4" s="1"/>
      <c r="S4" s="1"/>
      <c r="T4" s="1"/>
      <c r="U4" s="1"/>
      <c r="V4" s="1"/>
      <c r="W4" s="1"/>
      <c r="X4" s="1"/>
    </row>
    <row r="5">
      <c r="D5" s="1"/>
      <c r="E5" s="1"/>
      <c r="F5" s="1"/>
      <c r="L5" s="1"/>
      <c r="M5" s="1"/>
      <c r="N5" s="1"/>
      <c r="O5" s="1"/>
      <c r="P5" s="1"/>
      <c r="Q5" s="1"/>
      <c r="R5" s="1"/>
      <c r="S5" s="1"/>
      <c r="T5" s="1"/>
      <c r="U5" s="1"/>
      <c r="V5" s="1"/>
      <c r="W5" s="1"/>
      <c r="X5" s="1"/>
    </row>
    <row r="6">
      <c r="D6" s="1"/>
      <c r="E6" s="1"/>
      <c r="F6" s="1"/>
      <c r="L6" s="1"/>
      <c r="M6" s="1"/>
      <c r="N6" s="1"/>
      <c r="O6" s="1"/>
      <c r="P6" s="1"/>
      <c r="Q6" s="1"/>
      <c r="R6" s="1"/>
      <c r="S6" s="1"/>
      <c r="T6" s="1"/>
      <c r="U6" s="1"/>
      <c r="V6" s="1"/>
      <c r="W6" s="1"/>
      <c r="X6" s="1"/>
    </row>
    <row r="7">
      <c r="D7" s="1"/>
      <c r="E7" s="1"/>
      <c r="F7" s="1"/>
      <c r="L7" s="1"/>
      <c r="M7" s="1"/>
      <c r="N7" s="1"/>
      <c r="O7" s="1"/>
      <c r="P7" s="1"/>
      <c r="Q7" s="1"/>
      <c r="R7" s="1"/>
      <c r="S7" s="1"/>
      <c r="T7" s="1"/>
      <c r="U7" s="1"/>
      <c r="V7" s="1"/>
      <c r="W7" s="1"/>
      <c r="X7" s="1"/>
    </row>
    <row r="8">
      <c r="A8" s="1"/>
      <c r="B8" s="1"/>
      <c r="C8" s="1"/>
      <c r="D8" s="1"/>
      <c r="E8" s="1"/>
      <c r="F8" s="1"/>
      <c r="L8" s="1"/>
      <c r="M8" s="1"/>
      <c r="N8" s="1"/>
      <c r="O8" s="1"/>
      <c r="P8" s="1"/>
      <c r="Q8" s="1"/>
      <c r="R8" s="1"/>
      <c r="S8" s="1"/>
      <c r="T8" s="1"/>
      <c r="U8" s="1"/>
      <c r="V8" s="1"/>
      <c r="W8" s="1"/>
      <c r="X8" s="1"/>
    </row>
    <row r="9">
      <c r="A9" s="1"/>
      <c r="B9" s="1"/>
      <c r="C9" s="1"/>
      <c r="D9" s="1"/>
      <c r="E9" s="1"/>
      <c r="F9" s="1"/>
      <c r="L9" s="1"/>
      <c r="M9" s="1"/>
      <c r="N9" s="1"/>
      <c r="O9" s="1"/>
      <c r="P9" s="1"/>
      <c r="Q9" s="1"/>
      <c r="R9" s="1"/>
      <c r="S9" s="1"/>
      <c r="T9" s="1"/>
      <c r="U9" s="1"/>
      <c r="V9" s="1"/>
      <c r="W9" s="1"/>
      <c r="X9" s="1"/>
    </row>
    <row r="10">
      <c r="A10" s="1"/>
      <c r="B10" s="1"/>
      <c r="C10" s="1"/>
      <c r="D10" s="1"/>
      <c r="E10" s="1"/>
      <c r="F10" s="1"/>
      <c r="L10" s="1"/>
      <c r="M10" s="1"/>
      <c r="N10" s="1"/>
      <c r="O10" s="1"/>
      <c r="P10" s="1"/>
      <c r="Q10" s="1"/>
      <c r="R10" s="1"/>
      <c r="S10" s="1"/>
      <c r="T10" s="1"/>
      <c r="U10" s="1"/>
      <c r="V10" s="1"/>
      <c r="W10" s="1"/>
      <c r="X10" s="1"/>
    </row>
    <row r="11">
      <c r="A11" s="1"/>
      <c r="B11" s="4" t="s">
        <v>18</v>
      </c>
      <c r="C11" s="6"/>
      <c r="D11" s="4" t="s">
        <v>19</v>
      </c>
      <c r="E11" s="6"/>
      <c r="F11" s="1"/>
      <c r="L11" s="1"/>
      <c r="M11" s="1"/>
      <c r="N11" s="1"/>
      <c r="O11" s="1"/>
      <c r="P11" s="1"/>
      <c r="Q11" s="1"/>
      <c r="R11" s="1"/>
      <c r="S11" s="1"/>
      <c r="T11" s="1"/>
      <c r="U11" s="1"/>
      <c r="V11" s="1"/>
      <c r="W11" s="1"/>
      <c r="X11" s="1"/>
    </row>
    <row r="12">
      <c r="A12" s="1"/>
      <c r="B12" s="7" t="s">
        <v>20</v>
      </c>
      <c r="C12" s="8">
        <f>VLOOKUP(B12,BoxHelper!A2:B11,2,0)</f>
        <v>20</v>
      </c>
      <c r="D12" s="7" t="s">
        <v>5</v>
      </c>
      <c r="E12" s="9" t="s">
        <v>6</v>
      </c>
      <c r="F12" s="1"/>
      <c r="L12" s="1"/>
      <c r="M12" s="1"/>
      <c r="N12" s="1"/>
      <c r="O12" s="1"/>
      <c r="P12" s="1"/>
      <c r="Q12" s="1"/>
      <c r="R12" s="1"/>
      <c r="S12" s="1"/>
      <c r="T12" s="1"/>
      <c r="U12" s="1"/>
      <c r="V12" s="1"/>
      <c r="W12" s="1"/>
      <c r="X12" s="1"/>
    </row>
    <row r="13">
      <c r="A13" s="1"/>
      <c r="B13" s="4" t="s">
        <v>21</v>
      </c>
      <c r="C13" s="6"/>
      <c r="D13" s="4" t="s">
        <v>22</v>
      </c>
      <c r="E13" s="6"/>
      <c r="F13" s="1"/>
      <c r="L13" s="1"/>
      <c r="M13" s="1"/>
      <c r="N13" s="1"/>
      <c r="O13" s="1"/>
      <c r="P13" s="1"/>
      <c r="Q13" s="1"/>
      <c r="R13" s="1"/>
      <c r="S13" s="1"/>
      <c r="T13" s="1"/>
      <c r="U13" s="1"/>
      <c r="V13" s="1"/>
      <c r="W13" s="1"/>
      <c r="X13" s="1"/>
    </row>
    <row r="14" ht="16.5" customHeight="1">
      <c r="A14" s="1"/>
      <c r="B14" s="7">
        <v>10.0</v>
      </c>
      <c r="C14" s="10">
        <f>VLOOKUP(B14,BoxHelper!D2:E4,2,0)</f>
        <v>10100011</v>
      </c>
      <c r="D14" s="11" t="s">
        <v>23</v>
      </c>
      <c r="E14" s="10" t="str">
        <f>HLOOKUP(D14,BoxHelper!$H$1:$M$4,2,0)</f>
        <v>680F1000 00000000 00000000
680F1000 00000000 00000003
680F1000 00000000 00000000</v>
      </c>
      <c r="F14" s="1"/>
      <c r="L14" s="1"/>
      <c r="M14" s="1"/>
      <c r="N14" s="1"/>
      <c r="O14" s="1"/>
      <c r="P14" s="1"/>
      <c r="Q14" s="1"/>
      <c r="R14" s="1"/>
      <c r="S14" s="1"/>
      <c r="T14" s="1"/>
      <c r="U14" s="1"/>
      <c r="V14" s="1"/>
      <c r="W14" s="1"/>
      <c r="X14" s="1"/>
    </row>
    <row r="15">
      <c r="A15" s="1"/>
      <c r="B15" s="12"/>
      <c r="C15" s="12"/>
      <c r="D15" s="12"/>
      <c r="E15" s="12"/>
      <c r="F15" s="1"/>
      <c r="L15" s="1"/>
      <c r="M15" s="1"/>
      <c r="N15" s="1"/>
      <c r="O15" s="1"/>
      <c r="P15" s="1"/>
      <c r="Q15" s="1"/>
      <c r="R15" s="1"/>
      <c r="S15" s="1"/>
      <c r="T15" s="1"/>
      <c r="U15" s="1"/>
      <c r="V15" s="1"/>
      <c r="W15" s="1"/>
      <c r="X15" s="1"/>
    </row>
    <row r="16">
      <c r="A16" s="1"/>
      <c r="B16" s="4" t="s">
        <v>24</v>
      </c>
      <c r="C16" s="6"/>
      <c r="D16" s="4" t="s">
        <v>25</v>
      </c>
      <c r="E16" s="4" t="s">
        <v>26</v>
      </c>
      <c r="F16" s="1"/>
      <c r="L16" s="1"/>
      <c r="M16" s="1"/>
      <c r="N16" s="1"/>
      <c r="O16" s="1"/>
      <c r="P16" s="1"/>
      <c r="Q16" s="1"/>
      <c r="R16" s="1"/>
      <c r="S16" s="1"/>
      <c r="T16" s="1"/>
      <c r="U16" s="1"/>
      <c r="V16" s="1"/>
      <c r="W16" s="1"/>
      <c r="X16" s="1"/>
    </row>
    <row r="17">
      <c r="A17" s="1"/>
      <c r="B17" s="7" t="s">
        <v>27</v>
      </c>
      <c r="C17" s="8" t="str">
        <f>VLOOKUP(B17,SkillHelper!B2:G136,6,0)</f>
        <v>71</v>
      </c>
      <c r="D17" s="14">
        <f>IF(B17=B19, "Two Skills must be different!", VLOOKUP(B17,SkillHelper!B2:G136,4,0))</f>
        <v>2</v>
      </c>
      <c r="F17" s="1"/>
      <c r="L17" s="1"/>
      <c r="M17" s="1"/>
      <c r="N17" s="1"/>
      <c r="O17" s="1"/>
      <c r="P17" s="1"/>
      <c r="Q17" s="1"/>
      <c r="R17" s="1"/>
      <c r="S17" s="1"/>
      <c r="T17" s="1"/>
      <c r="U17" s="1"/>
      <c r="V17" s="1"/>
      <c r="W17" s="1"/>
      <c r="X17" s="1"/>
    </row>
    <row r="18">
      <c r="A18" s="1"/>
      <c r="B18" s="4" t="s">
        <v>28</v>
      </c>
      <c r="C18" s="6"/>
      <c r="D18" s="4" t="s">
        <v>25</v>
      </c>
      <c r="E18" s="4" t="s">
        <v>26</v>
      </c>
      <c r="F18" s="1"/>
      <c r="L18" s="1"/>
      <c r="M18" s="1"/>
      <c r="N18" s="1"/>
      <c r="O18" s="1"/>
      <c r="P18" s="1"/>
      <c r="Q18" s="1"/>
      <c r="R18" s="1"/>
      <c r="S18" s="1"/>
      <c r="T18" s="1"/>
      <c r="U18" s="1"/>
      <c r="V18" s="1"/>
      <c r="W18" s="1"/>
      <c r="X18" s="1"/>
    </row>
    <row r="19">
      <c r="A19" s="1"/>
      <c r="B19" s="7" t="s">
        <v>29</v>
      </c>
      <c r="C19" s="13" t="str">
        <f>VLOOKUP(B19,SkillHelper!B2:G136,6,0)</f>
        <v>02</v>
      </c>
      <c r="D19" s="14">
        <f>IF(B17=B19, #N/A, VLOOKUP(B19,SkillHelper!B2:G136,5,0))</f>
        <v>3</v>
      </c>
      <c r="F19" s="1"/>
      <c r="L19" s="1"/>
      <c r="M19" s="1"/>
      <c r="N19" s="1"/>
      <c r="O19" s="1"/>
      <c r="P19" s="1"/>
      <c r="Q19" s="1"/>
      <c r="R19" s="1"/>
      <c r="S19" s="1"/>
      <c r="T19" s="1"/>
      <c r="U19" s="1"/>
      <c r="V19" s="1"/>
      <c r="W19" s="1"/>
      <c r="X19" s="1"/>
    </row>
    <row r="20" ht="14.25" customHeight="1">
      <c r="A20" s="1"/>
      <c r="B20" s="8" t="str">
        <f>CONCATENATE("[",B17,"-",D17,"; ",B19,"-",D19,"; ", D14, "]",CHAR(10))</f>
        <v>[伏魔耗命-2; 挑战者-3; 2-2-2]
</v>
      </c>
      <c r="C20" s="13" t="str">
        <f>CONCATENATE("0000",C19,C17)</f>
        <v>00000271</v>
      </c>
      <c r="D20" s="8" t="str">
        <f>CONCATENATE("580F0000 ", E12, CHAR(10), "580F1000 00000088", CHAR(10), "580F1000 00000028", CHAR(10), "580F1000 00000010", CHAR(10), "580F1000 000000", C12, CHAR(10))</f>
        <v>580F0000 129E11D8
580F1000 00000088
580F1000 00000028
580F1000 00000010
580F1000 00000020
</v>
      </c>
      <c r="F20" s="1"/>
      <c r="L20" s="1"/>
      <c r="M20" s="1"/>
      <c r="N20" s="1"/>
      <c r="O20" s="1"/>
      <c r="P20" s="1"/>
      <c r="Q20" s="1"/>
      <c r="R20" s="1"/>
      <c r="S20" s="1"/>
      <c r="T20" s="1"/>
      <c r="U20" s="1"/>
      <c r="V20" s="1"/>
      <c r="W20" s="1"/>
      <c r="X20" s="1"/>
    </row>
    <row r="21">
      <c r="A21" s="1"/>
      <c r="B21" s="1"/>
      <c r="C21" s="1"/>
      <c r="D21" s="1"/>
      <c r="E21" s="1"/>
      <c r="F21" s="1"/>
      <c r="L21" s="1"/>
      <c r="M21" s="1"/>
      <c r="N21" s="1"/>
      <c r="O21" s="1"/>
      <c r="P21" s="1"/>
      <c r="Q21" s="1"/>
      <c r="R21" s="1"/>
      <c r="S21" s="1"/>
      <c r="T21" s="1"/>
      <c r="U21" s="1"/>
      <c r="V21" s="1"/>
      <c r="W21" s="1"/>
      <c r="X21" s="1"/>
    </row>
    <row r="22">
      <c r="A22" s="1"/>
      <c r="B22" s="1"/>
      <c r="C22" s="1"/>
      <c r="D22" s="1"/>
      <c r="E22" s="1"/>
      <c r="F22" s="1"/>
      <c r="L22" s="1"/>
      <c r="M22" s="1"/>
      <c r="N22" s="1"/>
      <c r="O22" s="1"/>
      <c r="P22" s="1"/>
      <c r="Q22" s="1"/>
      <c r="R22" s="1"/>
      <c r="S22" s="1"/>
      <c r="T22" s="1"/>
      <c r="U22" s="1"/>
      <c r="V22" s="1"/>
      <c r="W22" s="1"/>
      <c r="X22" s="1"/>
    </row>
    <row r="23">
      <c r="A23" s="1"/>
      <c r="B23" s="15" t="s">
        <v>30</v>
      </c>
      <c r="F23" s="1"/>
      <c r="L23" s="1"/>
      <c r="M23" s="1"/>
      <c r="N23" s="1"/>
      <c r="O23" s="1"/>
      <c r="P23" s="1"/>
      <c r="Q23" s="1"/>
      <c r="R23" s="1"/>
      <c r="S23" s="1"/>
      <c r="T23" s="1"/>
      <c r="U23" s="1"/>
      <c r="V23" s="1"/>
      <c r="W23" s="1"/>
      <c r="X23" s="1"/>
    </row>
    <row r="24">
      <c r="A24" s="1"/>
      <c r="F24" s="1"/>
      <c r="L24" s="1"/>
      <c r="M24" s="1"/>
      <c r="N24" s="1"/>
      <c r="O24" s="1"/>
      <c r="P24" s="1"/>
      <c r="Q24" s="1"/>
      <c r="R24" s="1"/>
      <c r="S24" s="1"/>
      <c r="T24" s="1"/>
      <c r="U24" s="1"/>
      <c r="V24" s="1"/>
      <c r="W24" s="1"/>
      <c r="X24" s="1"/>
    </row>
    <row r="25">
      <c r="A25" s="1"/>
      <c r="F25" s="1"/>
      <c r="L25" s="1"/>
      <c r="M25" s="1"/>
      <c r="N25" s="1"/>
      <c r="O25" s="1"/>
      <c r="P25" s="1"/>
      <c r="Q25" s="1"/>
      <c r="R25" s="1"/>
      <c r="S25" s="1"/>
      <c r="T25" s="1"/>
      <c r="U25" s="1"/>
      <c r="V25" s="1"/>
      <c r="W25" s="1"/>
      <c r="X25" s="1"/>
    </row>
    <row r="26">
      <c r="A26" s="1"/>
      <c r="F26" s="1"/>
      <c r="L26" s="1"/>
      <c r="M26" s="1"/>
      <c r="N26" s="1"/>
      <c r="O26" s="1"/>
      <c r="P26" s="1"/>
      <c r="Q26" s="1"/>
      <c r="R26" s="1"/>
      <c r="S26" s="1"/>
      <c r="T26" s="1"/>
      <c r="U26" s="1"/>
      <c r="V26" s="1"/>
      <c r="W26" s="1"/>
      <c r="X26" s="1"/>
    </row>
    <row r="27">
      <c r="A27" s="1"/>
      <c r="F27" s="1"/>
      <c r="L27" s="1"/>
      <c r="M27" s="1"/>
      <c r="N27" s="1"/>
      <c r="O27" s="1"/>
      <c r="P27" s="1"/>
      <c r="Q27" s="1"/>
      <c r="R27" s="1"/>
      <c r="S27" s="1"/>
      <c r="T27" s="1"/>
      <c r="U27" s="1"/>
      <c r="V27" s="1"/>
      <c r="W27" s="1"/>
      <c r="X27" s="1"/>
    </row>
    <row r="28">
      <c r="A28" s="1"/>
      <c r="F28" s="1"/>
      <c r="L28" s="1"/>
      <c r="M28" s="1"/>
      <c r="N28" s="1"/>
      <c r="O28" s="1"/>
      <c r="P28" s="1"/>
      <c r="Q28" s="1"/>
      <c r="R28" s="1"/>
      <c r="S28" s="1"/>
      <c r="T28" s="1"/>
      <c r="U28" s="1"/>
      <c r="V28" s="1"/>
      <c r="W28" s="1"/>
      <c r="X28" s="1"/>
    </row>
    <row r="29">
      <c r="A29" s="1"/>
      <c r="F29" s="1"/>
      <c r="L29" s="1"/>
      <c r="M29" s="1"/>
      <c r="N29" s="1"/>
      <c r="O29" s="1"/>
      <c r="P29" s="1"/>
      <c r="Q29" s="1"/>
      <c r="R29" s="1"/>
      <c r="S29" s="1"/>
      <c r="T29" s="1"/>
      <c r="U29" s="1"/>
      <c r="V29" s="1"/>
      <c r="W29" s="1"/>
      <c r="X29" s="1"/>
    </row>
    <row r="30">
      <c r="A30" s="1"/>
      <c r="F30" s="1"/>
      <c r="L30" s="1"/>
      <c r="M30" s="1"/>
      <c r="N30" s="1"/>
      <c r="O30" s="1"/>
      <c r="P30" s="1"/>
      <c r="Q30" s="1"/>
      <c r="R30" s="1"/>
      <c r="S30" s="1"/>
      <c r="T30" s="1"/>
      <c r="U30" s="1"/>
      <c r="V30" s="1"/>
      <c r="W30" s="1"/>
      <c r="X30" s="1"/>
    </row>
    <row r="31">
      <c r="A31" s="1"/>
      <c r="F31" s="1"/>
      <c r="L31" s="1"/>
      <c r="M31" s="1"/>
      <c r="N31" s="1"/>
      <c r="O31" s="1"/>
      <c r="P31" s="1"/>
      <c r="Q31" s="1"/>
      <c r="R31" s="1"/>
      <c r="S31" s="1"/>
      <c r="T31" s="1"/>
      <c r="U31" s="1"/>
      <c r="V31" s="1"/>
      <c r="W31" s="1"/>
      <c r="X31" s="1"/>
    </row>
    <row r="32">
      <c r="A32" s="1"/>
      <c r="F32" s="1"/>
      <c r="L32" s="1"/>
      <c r="M32" s="1"/>
      <c r="N32" s="1"/>
      <c r="O32" s="1"/>
      <c r="P32" s="1"/>
      <c r="Q32" s="1"/>
      <c r="R32" s="1"/>
      <c r="S32" s="1"/>
      <c r="T32" s="1"/>
      <c r="U32" s="1"/>
      <c r="V32" s="1"/>
      <c r="W32" s="1"/>
      <c r="X32" s="1"/>
    </row>
    <row r="33">
      <c r="A33" s="1"/>
      <c r="F33" s="1"/>
      <c r="L33" s="1"/>
      <c r="M33" s="1"/>
      <c r="N33" s="1"/>
      <c r="O33" s="1"/>
      <c r="P33" s="1"/>
      <c r="Q33" s="1"/>
      <c r="R33" s="1"/>
      <c r="S33" s="1"/>
      <c r="T33" s="1"/>
      <c r="U33" s="1"/>
      <c r="V33" s="1"/>
      <c r="W33" s="1"/>
      <c r="X33" s="1"/>
    </row>
    <row r="34">
      <c r="A34" s="1"/>
      <c r="B34" s="1"/>
      <c r="C34" s="1"/>
      <c r="D34" s="1"/>
      <c r="E34" s="1"/>
      <c r="F34" s="1"/>
      <c r="G34" s="1"/>
      <c r="H34" s="1"/>
      <c r="I34" s="1"/>
      <c r="J34" s="1"/>
      <c r="K34" s="1"/>
      <c r="L34" s="1"/>
      <c r="M34" s="1"/>
      <c r="N34" s="1"/>
      <c r="O34" s="1"/>
      <c r="P34" s="1"/>
      <c r="Q34" s="1"/>
      <c r="R34" s="1"/>
      <c r="S34" s="1"/>
      <c r="T34" s="1"/>
      <c r="U34" s="1"/>
      <c r="V34" s="1"/>
      <c r="W34" s="1"/>
      <c r="X34" s="1"/>
    </row>
    <row r="35">
      <c r="A35" s="1"/>
      <c r="B35" s="1"/>
      <c r="C35" s="1"/>
      <c r="D35" s="1"/>
      <c r="E35" s="1"/>
      <c r="F35" s="1"/>
      <c r="G35" s="1"/>
      <c r="H35" s="1"/>
      <c r="I35" s="1"/>
      <c r="J35" s="1"/>
      <c r="K35" s="1"/>
      <c r="L35" s="1"/>
      <c r="M35" s="1"/>
      <c r="N35" s="1"/>
      <c r="O35" s="1"/>
      <c r="P35" s="1"/>
      <c r="Q35" s="1"/>
      <c r="R35" s="1"/>
      <c r="S35" s="1"/>
      <c r="T35" s="1"/>
      <c r="U35" s="1"/>
      <c r="V35" s="1"/>
      <c r="W35" s="1"/>
      <c r="X35" s="1"/>
    </row>
    <row r="36">
      <c r="A36" s="1"/>
      <c r="B36" s="1"/>
      <c r="C36" s="1"/>
      <c r="D36" s="1"/>
      <c r="E36" s="1"/>
      <c r="F36" s="1"/>
      <c r="G36" s="1"/>
      <c r="H36" s="1"/>
      <c r="I36" s="1"/>
      <c r="J36" s="1"/>
      <c r="K36" s="1"/>
      <c r="L36" s="1"/>
      <c r="M36" s="1"/>
      <c r="N36" s="1"/>
      <c r="O36" s="1"/>
      <c r="P36" s="1"/>
      <c r="Q36" s="1"/>
      <c r="R36" s="1"/>
      <c r="S36" s="1"/>
      <c r="T36" s="1"/>
      <c r="U36" s="1"/>
      <c r="V36" s="1"/>
      <c r="W36" s="1"/>
      <c r="X36" s="1"/>
    </row>
    <row r="37">
      <c r="A37" s="1"/>
      <c r="B37" s="1"/>
      <c r="C37" s="1"/>
      <c r="D37" s="1"/>
      <c r="E37" s="1"/>
      <c r="F37" s="1"/>
      <c r="G37" s="1"/>
      <c r="H37" s="1"/>
      <c r="I37" s="1"/>
      <c r="J37" s="1"/>
      <c r="K37" s="1"/>
      <c r="L37" s="1"/>
      <c r="M37" s="1"/>
      <c r="N37" s="1"/>
      <c r="O37" s="1"/>
      <c r="P37" s="1"/>
      <c r="Q37" s="1"/>
      <c r="R37" s="1"/>
      <c r="S37" s="1"/>
      <c r="T37" s="1"/>
      <c r="U37" s="1"/>
      <c r="V37" s="1"/>
      <c r="W37" s="1"/>
      <c r="X37" s="1"/>
    </row>
    <row r="38">
      <c r="A38" s="1"/>
      <c r="B38" s="1"/>
      <c r="C38" s="1"/>
      <c r="D38" s="1"/>
      <c r="E38" s="1"/>
      <c r="F38" s="1"/>
      <c r="G38" s="1"/>
      <c r="H38" s="1"/>
      <c r="I38" s="1"/>
      <c r="J38" s="1"/>
      <c r="K38" s="1"/>
      <c r="L38" s="1"/>
      <c r="M38" s="1"/>
      <c r="N38" s="1"/>
      <c r="O38" s="1"/>
      <c r="P38" s="1"/>
      <c r="Q38" s="1"/>
      <c r="R38" s="1"/>
      <c r="S38" s="1"/>
      <c r="T38" s="1"/>
      <c r="U38" s="1"/>
      <c r="V38" s="1"/>
      <c r="W38" s="1"/>
      <c r="X38" s="1"/>
    </row>
    <row r="39">
      <c r="A39" s="1"/>
      <c r="B39" s="1"/>
      <c r="C39" s="1"/>
      <c r="D39" s="1"/>
      <c r="E39" s="1"/>
      <c r="F39" s="1"/>
      <c r="G39" s="1"/>
      <c r="H39" s="1"/>
      <c r="I39" s="1"/>
      <c r="J39" s="1"/>
      <c r="K39" s="1"/>
      <c r="L39" s="1"/>
      <c r="M39" s="1"/>
      <c r="N39" s="1"/>
      <c r="O39" s="1"/>
      <c r="P39" s="1"/>
      <c r="Q39" s="1"/>
      <c r="R39" s="1"/>
      <c r="S39" s="1"/>
      <c r="T39" s="1"/>
      <c r="U39" s="1"/>
      <c r="V39" s="1"/>
      <c r="W39" s="1"/>
      <c r="X39" s="1"/>
    </row>
    <row r="40">
      <c r="A40" s="1"/>
      <c r="B40" s="1"/>
      <c r="C40" s="1"/>
      <c r="D40" s="1"/>
      <c r="E40" s="1"/>
      <c r="F40" s="1"/>
      <c r="G40" s="1"/>
      <c r="H40" s="1"/>
      <c r="I40" s="1"/>
      <c r="J40" s="1"/>
      <c r="K40" s="1"/>
      <c r="L40" s="1"/>
      <c r="M40" s="1"/>
      <c r="N40" s="1"/>
      <c r="O40" s="1"/>
      <c r="P40" s="1"/>
      <c r="Q40" s="1"/>
      <c r="R40" s="1"/>
      <c r="S40" s="1"/>
      <c r="T40" s="1"/>
      <c r="U40" s="1"/>
      <c r="V40" s="1"/>
      <c r="W40" s="1"/>
      <c r="X40" s="1"/>
    </row>
    <row r="41">
      <c r="A41" s="1"/>
      <c r="B41" s="1"/>
      <c r="C41" s="1"/>
      <c r="D41" s="1"/>
      <c r="E41" s="1"/>
      <c r="F41" s="1"/>
      <c r="G41" s="1"/>
      <c r="H41" s="1"/>
      <c r="I41" s="1"/>
      <c r="J41" s="1"/>
      <c r="K41" s="1"/>
      <c r="L41" s="1"/>
      <c r="M41" s="1"/>
      <c r="N41" s="1"/>
      <c r="O41" s="1"/>
      <c r="P41" s="1"/>
      <c r="Q41" s="1"/>
      <c r="R41" s="1"/>
      <c r="S41" s="1"/>
      <c r="T41" s="1"/>
      <c r="U41" s="1"/>
      <c r="V41" s="1"/>
      <c r="W41" s="1"/>
      <c r="X41" s="1"/>
    </row>
    <row r="42">
      <c r="A42" s="1"/>
      <c r="B42" s="1"/>
      <c r="C42" s="1"/>
      <c r="D42" s="1"/>
      <c r="E42" s="1"/>
      <c r="F42" s="1"/>
      <c r="G42" s="1"/>
      <c r="H42" s="1"/>
      <c r="I42" s="1"/>
      <c r="J42" s="1"/>
      <c r="K42" s="1"/>
      <c r="L42" s="1"/>
      <c r="M42" s="1"/>
      <c r="N42" s="1"/>
      <c r="O42" s="1"/>
      <c r="P42" s="1"/>
      <c r="Q42" s="1"/>
      <c r="R42" s="1"/>
      <c r="S42" s="1"/>
      <c r="T42" s="1"/>
      <c r="U42" s="1"/>
      <c r="V42" s="1"/>
      <c r="W42" s="1"/>
      <c r="X42" s="1"/>
    </row>
    <row r="43">
      <c r="A43" s="1"/>
      <c r="B43" s="1"/>
      <c r="C43" s="1"/>
      <c r="D43" s="1"/>
      <c r="E43" s="1"/>
      <c r="F43" s="1"/>
      <c r="G43" s="1"/>
      <c r="H43" s="1"/>
      <c r="I43" s="1"/>
      <c r="J43" s="1"/>
      <c r="K43" s="1"/>
      <c r="L43" s="1"/>
      <c r="M43" s="1"/>
      <c r="N43" s="1"/>
      <c r="O43" s="1"/>
      <c r="P43" s="1"/>
      <c r="Q43" s="1"/>
      <c r="R43" s="1"/>
      <c r="S43" s="1"/>
      <c r="T43" s="1"/>
      <c r="U43" s="1"/>
      <c r="V43" s="1"/>
      <c r="W43" s="1"/>
      <c r="X43" s="1"/>
    </row>
    <row r="44">
      <c r="A44" s="1"/>
      <c r="B44" s="1"/>
      <c r="C44" s="1"/>
      <c r="D44" s="1"/>
      <c r="E44" s="1"/>
      <c r="F44" s="1"/>
      <c r="G44" s="1"/>
      <c r="H44" s="1"/>
      <c r="I44" s="1"/>
      <c r="J44" s="1"/>
      <c r="K44" s="1"/>
      <c r="L44" s="1"/>
      <c r="M44" s="1"/>
      <c r="N44" s="1"/>
      <c r="O44" s="1"/>
      <c r="P44" s="1"/>
      <c r="Q44" s="1"/>
      <c r="R44" s="1"/>
      <c r="S44" s="1"/>
      <c r="T44" s="1"/>
      <c r="U44" s="1"/>
      <c r="V44" s="1"/>
      <c r="W44" s="1"/>
      <c r="X44" s="1"/>
    </row>
    <row r="45">
      <c r="A45" s="1"/>
      <c r="B45" s="1"/>
      <c r="C45" s="1"/>
      <c r="D45" s="1"/>
      <c r="E45" s="1"/>
      <c r="F45" s="1"/>
      <c r="G45" s="1"/>
      <c r="H45" s="1"/>
      <c r="I45" s="1"/>
      <c r="J45" s="1"/>
      <c r="K45" s="1"/>
      <c r="L45" s="1"/>
      <c r="M45" s="1"/>
      <c r="N45" s="1"/>
      <c r="O45" s="1"/>
      <c r="P45" s="1"/>
      <c r="Q45" s="1"/>
      <c r="R45" s="1"/>
      <c r="S45" s="1"/>
      <c r="T45" s="1"/>
      <c r="U45" s="1"/>
      <c r="V45" s="1"/>
      <c r="W45" s="1"/>
      <c r="X45" s="1"/>
    </row>
    <row r="46">
      <c r="A46" s="1"/>
      <c r="B46" s="1"/>
      <c r="C46" s="1"/>
      <c r="D46" s="1"/>
      <c r="E46" s="1"/>
      <c r="F46" s="1"/>
      <c r="G46" s="1"/>
      <c r="H46" s="1"/>
      <c r="I46" s="1"/>
      <c r="J46" s="1"/>
      <c r="K46" s="1"/>
      <c r="L46" s="1"/>
      <c r="M46" s="1"/>
      <c r="N46" s="1"/>
      <c r="O46" s="1"/>
      <c r="P46" s="1"/>
      <c r="Q46" s="1"/>
      <c r="R46" s="1"/>
      <c r="S46" s="1"/>
      <c r="T46" s="1"/>
      <c r="U46" s="1"/>
      <c r="V46" s="1"/>
      <c r="W46" s="1"/>
      <c r="X46" s="1"/>
    </row>
    <row r="47">
      <c r="A47" s="1"/>
      <c r="B47" s="1"/>
      <c r="C47" s="1"/>
      <c r="D47" s="1"/>
      <c r="E47" s="1"/>
      <c r="F47" s="1"/>
      <c r="G47" s="1"/>
      <c r="H47" s="1"/>
      <c r="I47" s="1"/>
      <c r="J47" s="1"/>
      <c r="K47" s="1"/>
      <c r="L47" s="1"/>
      <c r="M47" s="1"/>
      <c r="N47" s="1"/>
      <c r="O47" s="1"/>
      <c r="P47" s="1"/>
      <c r="Q47" s="1"/>
      <c r="R47" s="1"/>
      <c r="S47" s="1"/>
      <c r="T47" s="1"/>
      <c r="U47" s="1"/>
      <c r="V47" s="1"/>
      <c r="W47" s="1"/>
      <c r="X47" s="1"/>
    </row>
    <row r="48">
      <c r="A48" s="1"/>
      <c r="B48" s="1"/>
      <c r="C48" s="1"/>
      <c r="D48" s="1"/>
      <c r="E48" s="1"/>
      <c r="F48" s="1"/>
      <c r="G48" s="1"/>
      <c r="H48" s="1"/>
      <c r="I48" s="1"/>
      <c r="J48" s="1"/>
      <c r="K48" s="1"/>
      <c r="L48" s="1"/>
      <c r="M48" s="1"/>
      <c r="N48" s="1"/>
      <c r="O48" s="1"/>
      <c r="P48" s="1"/>
      <c r="Q48" s="1"/>
      <c r="R48" s="1"/>
      <c r="S48" s="1"/>
      <c r="T48" s="1"/>
      <c r="U48" s="1"/>
      <c r="V48" s="1"/>
      <c r="W48" s="1"/>
      <c r="X48" s="1"/>
    </row>
    <row r="49">
      <c r="A49" s="1"/>
      <c r="B49" s="1"/>
      <c r="C49" s="1"/>
      <c r="D49" s="1"/>
      <c r="E49" s="1"/>
      <c r="F49" s="1"/>
      <c r="G49" s="1"/>
      <c r="H49" s="1"/>
      <c r="I49" s="1"/>
      <c r="J49" s="1"/>
      <c r="K49" s="1"/>
      <c r="L49" s="1"/>
      <c r="M49" s="1"/>
      <c r="N49" s="1"/>
      <c r="O49" s="1"/>
      <c r="P49" s="1"/>
      <c r="Q49" s="1"/>
      <c r="R49" s="1"/>
      <c r="S49" s="1"/>
      <c r="T49" s="1"/>
      <c r="U49" s="1"/>
      <c r="V49" s="1"/>
      <c r="W49" s="1"/>
      <c r="X49" s="1"/>
    </row>
    <row r="50">
      <c r="A50" s="1"/>
      <c r="B50" s="1"/>
      <c r="C50" s="1"/>
      <c r="D50" s="1"/>
      <c r="E50" s="1"/>
      <c r="F50" s="1"/>
      <c r="G50" s="1"/>
      <c r="H50" s="1"/>
      <c r="I50" s="1"/>
      <c r="J50" s="1"/>
      <c r="K50" s="1"/>
      <c r="L50" s="1"/>
      <c r="M50" s="1"/>
      <c r="N50" s="1"/>
      <c r="O50" s="1"/>
      <c r="P50" s="1"/>
      <c r="Q50" s="1"/>
      <c r="R50" s="1"/>
      <c r="S50" s="1"/>
      <c r="T50" s="1"/>
      <c r="U50" s="1"/>
      <c r="V50" s="1"/>
      <c r="W50" s="1"/>
      <c r="X50" s="1"/>
    </row>
    <row r="51">
      <c r="A51" s="1"/>
      <c r="B51" s="1"/>
      <c r="C51" s="1"/>
      <c r="D51" s="1"/>
      <c r="E51" s="1"/>
      <c r="F51" s="1"/>
      <c r="G51" s="1"/>
      <c r="H51" s="1"/>
      <c r="I51" s="1"/>
      <c r="J51" s="1"/>
      <c r="K51" s="1"/>
      <c r="L51" s="1"/>
      <c r="M51" s="1"/>
      <c r="N51" s="1"/>
      <c r="O51" s="1"/>
      <c r="P51" s="1"/>
      <c r="Q51" s="1"/>
      <c r="R51" s="1"/>
      <c r="S51" s="1"/>
      <c r="T51" s="1"/>
      <c r="U51" s="1"/>
      <c r="V51" s="1"/>
      <c r="W51" s="1"/>
      <c r="X51" s="1"/>
    </row>
  </sheetData>
  <mergeCells count="7">
    <mergeCell ref="A1:C7"/>
    <mergeCell ref="G3:K3"/>
    <mergeCell ref="G4:K33"/>
    <mergeCell ref="D17:E17"/>
    <mergeCell ref="D19:E19"/>
    <mergeCell ref="D20:E20"/>
    <mergeCell ref="B23:E33"/>
  </mergeCells>
  <dataValidations>
    <dataValidation type="list" allowBlank="1" showErrorMessage="1" sqref="B12">
      <formula1>BoxHelper!$A$2:$A$11</formula1>
    </dataValidation>
    <dataValidation type="list" allowBlank="1" showErrorMessage="1" sqref="D14">
      <formula1>BoxHelper!$H$1:$M$1</formula1>
    </dataValidation>
    <dataValidation type="custom" allowBlank="1" showDropDown="1" showErrorMessage="1" sqref="D19">
      <formula1>IF(B17=B19, "Two Skills must be different!", VLOOKUP(B19,SkillHelper!B2:G136,4,0))</formula1>
    </dataValidation>
    <dataValidation type="list" allowBlank="1" showErrorMessage="1" sqref="B17 B19">
      <formula1>SkillHelper!$B$2:$B$136</formula1>
    </dataValidation>
    <dataValidation type="list" allowBlank="1" showErrorMessage="1" sqref="B14">
      <formula1>BoxHelper!$D$2:$D$4</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13"/>
    <col customWidth="1" min="5" max="5" width="12.88"/>
    <col customWidth="1" min="11" max="11" width="11.0"/>
  </cols>
  <sheetData>
    <row r="1" ht="42.0" customHeight="1">
      <c r="A1" s="1"/>
      <c r="D1" s="2"/>
      <c r="E1" s="2"/>
      <c r="F1" s="3" t="s">
        <v>31</v>
      </c>
      <c r="G1" s="3"/>
      <c r="H1" s="3"/>
      <c r="I1" s="3"/>
      <c r="J1" s="3"/>
      <c r="K1" s="3"/>
      <c r="L1" s="1"/>
      <c r="M1" s="1"/>
      <c r="N1" s="1"/>
      <c r="O1" s="1"/>
      <c r="P1" s="1"/>
      <c r="Q1" s="1"/>
      <c r="R1" s="1"/>
      <c r="S1" s="1"/>
      <c r="T1" s="1"/>
      <c r="U1" s="1"/>
      <c r="V1" s="1"/>
      <c r="W1" s="1"/>
      <c r="X1" s="1"/>
    </row>
    <row r="2">
      <c r="D2" s="1"/>
      <c r="E2" s="1"/>
      <c r="F2" s="1"/>
      <c r="G2" s="1"/>
      <c r="H2" s="1"/>
      <c r="I2" s="1"/>
      <c r="J2" s="1"/>
      <c r="K2" s="1"/>
      <c r="L2" s="1"/>
      <c r="M2" s="1"/>
      <c r="N2" s="1"/>
      <c r="O2" s="1"/>
      <c r="P2" s="1"/>
      <c r="Q2" s="1"/>
      <c r="R2" s="1"/>
      <c r="S2" s="1"/>
      <c r="T2" s="1"/>
      <c r="U2" s="1"/>
      <c r="V2" s="1"/>
      <c r="W2" s="1"/>
      <c r="X2" s="1"/>
    </row>
    <row r="3">
      <c r="D3" s="1"/>
      <c r="E3" s="1"/>
      <c r="F3" s="1"/>
      <c r="G3" s="16" t="s">
        <v>32</v>
      </c>
      <c r="H3" s="4"/>
      <c r="I3" s="4"/>
      <c r="J3" s="4"/>
      <c r="K3" s="4"/>
      <c r="L3" s="1"/>
      <c r="M3" s="1"/>
      <c r="N3" s="1"/>
      <c r="O3" s="1"/>
      <c r="P3" s="1"/>
      <c r="Q3" s="1"/>
      <c r="R3" s="1"/>
      <c r="S3" s="1"/>
      <c r="T3" s="1"/>
      <c r="U3" s="1"/>
      <c r="V3" s="1"/>
      <c r="W3" s="1"/>
      <c r="X3" s="1"/>
    </row>
    <row r="4">
      <c r="D4" s="1"/>
      <c r="E4" s="1"/>
      <c r="F4" s="1"/>
      <c r="G4" s="5" t="str">
        <f>CONCATENATE(B20,D20, "780F0000 00000030", CHAR(10), "680F0000 ",C14," 00000003",CHAR(10), D20,"580F1000 00000080", CHAR(10),"780F0000 00000020",CHAR(10),"640F0000 00000000 ",C20,CHAR(10), D20, "580F1000 00000088",CHAR(10), "780F0000 00000020", CHAR(10), "680F0000 0000000",D19, " 0000000",D17,CHAR(10), D20,"580F1000 00000078", CHAR(10), "780F0000 00000020", CHAR(10), E14)</f>
        <v>[挑戦者-4; 攻撃-2; 2-2-2]
580F0000 129E11D8
580F1000 00000088
580F1000 00000028
580F1000 00000010
580F1000 00000020
780F0000 00000030
680F0000 10100011 00000003
580F0000 129E11D8
580F1000 00000088
580F1000 00000028
580F1000 00000010
580F1000 00000020
580F1000 00000080
780F0000 00000020
640F0000 00000000 00000102
580F0000 129E11D8
580F1000 00000088
580F1000 00000028
580F1000 00000010
580F1000 00000020
580F1000 00000088
780F0000 00000020
680F0000 00000002 00000004
580F0000 129E11D8
580F1000 00000088
580F1000 00000028
580F1000 00000010
580F1000 00000020
580F1000 00000078
780F0000 00000020
680F1000 00000000 00000000
680F1000 00000000 00000003
680F1000 00000000 00000000</v>
      </c>
      <c r="L4" s="1"/>
      <c r="M4" s="1"/>
      <c r="N4" s="1"/>
      <c r="O4" s="1"/>
      <c r="P4" s="1"/>
      <c r="Q4" s="1"/>
      <c r="R4" s="1"/>
      <c r="S4" s="1"/>
      <c r="T4" s="1"/>
      <c r="U4" s="1"/>
      <c r="V4" s="1"/>
      <c r="W4" s="1"/>
      <c r="X4" s="1"/>
    </row>
    <row r="5">
      <c r="D5" s="1"/>
      <c r="E5" s="1"/>
      <c r="F5" s="1"/>
      <c r="L5" s="1"/>
      <c r="M5" s="1"/>
      <c r="N5" s="1"/>
      <c r="O5" s="1"/>
      <c r="P5" s="1"/>
      <c r="Q5" s="1"/>
      <c r="R5" s="1"/>
      <c r="S5" s="1"/>
      <c r="T5" s="1"/>
      <c r="U5" s="1"/>
      <c r="V5" s="1"/>
      <c r="W5" s="1"/>
      <c r="X5" s="1"/>
    </row>
    <row r="6">
      <c r="D6" s="1"/>
      <c r="E6" s="1"/>
      <c r="F6" s="1"/>
      <c r="L6" s="1"/>
      <c r="M6" s="1"/>
      <c r="N6" s="1"/>
      <c r="O6" s="1"/>
      <c r="P6" s="1"/>
      <c r="Q6" s="1"/>
      <c r="R6" s="1"/>
      <c r="S6" s="1"/>
      <c r="T6" s="1"/>
      <c r="U6" s="1"/>
      <c r="V6" s="1"/>
      <c r="W6" s="1"/>
      <c r="X6" s="1"/>
    </row>
    <row r="7">
      <c r="D7" s="1"/>
      <c r="E7" s="1"/>
      <c r="F7" s="1"/>
      <c r="L7" s="1"/>
      <c r="M7" s="1"/>
      <c r="N7" s="1"/>
      <c r="O7" s="1"/>
      <c r="P7" s="1"/>
      <c r="Q7" s="1"/>
      <c r="R7" s="1"/>
      <c r="S7" s="1"/>
      <c r="T7" s="1"/>
      <c r="U7" s="1"/>
      <c r="V7" s="1"/>
      <c r="W7" s="1"/>
      <c r="X7" s="1"/>
    </row>
    <row r="8">
      <c r="A8" s="1"/>
      <c r="B8" s="1"/>
      <c r="C8" s="1"/>
      <c r="D8" s="1"/>
      <c r="E8" s="1"/>
      <c r="F8" s="1"/>
      <c r="L8" s="1"/>
      <c r="M8" s="1"/>
      <c r="N8" s="1"/>
      <c r="O8" s="1"/>
      <c r="P8" s="1"/>
      <c r="Q8" s="1"/>
      <c r="R8" s="1"/>
      <c r="S8" s="1"/>
      <c r="T8" s="1"/>
      <c r="U8" s="1"/>
      <c r="V8" s="1"/>
      <c r="W8" s="1"/>
      <c r="X8" s="1"/>
    </row>
    <row r="9">
      <c r="A9" s="1"/>
      <c r="B9" s="1"/>
      <c r="C9" s="1"/>
      <c r="D9" s="1"/>
      <c r="E9" s="1"/>
      <c r="F9" s="1"/>
      <c r="L9" s="1"/>
      <c r="M9" s="1"/>
      <c r="N9" s="1"/>
      <c r="O9" s="1"/>
      <c r="P9" s="1"/>
      <c r="Q9" s="1"/>
      <c r="R9" s="1"/>
      <c r="S9" s="1"/>
      <c r="T9" s="1"/>
      <c r="U9" s="1"/>
      <c r="V9" s="1"/>
      <c r="W9" s="1"/>
      <c r="X9" s="1"/>
    </row>
    <row r="10">
      <c r="A10" s="1"/>
      <c r="B10" s="1"/>
      <c r="C10" s="1"/>
      <c r="D10" s="1"/>
      <c r="E10" s="1"/>
      <c r="F10" s="1"/>
      <c r="L10" s="1"/>
      <c r="M10" s="1"/>
      <c r="N10" s="1"/>
      <c r="O10" s="1"/>
      <c r="P10" s="1"/>
      <c r="Q10" s="1"/>
      <c r="R10" s="1"/>
      <c r="S10" s="1"/>
      <c r="T10" s="1"/>
      <c r="U10" s="1"/>
      <c r="V10" s="1"/>
      <c r="W10" s="1"/>
      <c r="X10" s="1"/>
    </row>
    <row r="11">
      <c r="A11" s="1"/>
      <c r="B11" s="4" t="s">
        <v>18</v>
      </c>
      <c r="C11" s="6"/>
      <c r="D11" s="16" t="s">
        <v>33</v>
      </c>
      <c r="E11" s="6"/>
      <c r="F11" s="1"/>
      <c r="L11" s="1"/>
      <c r="M11" s="1"/>
      <c r="N11" s="1"/>
      <c r="O11" s="1"/>
      <c r="P11" s="1"/>
      <c r="Q11" s="1"/>
      <c r="R11" s="1"/>
      <c r="S11" s="1"/>
      <c r="T11" s="1"/>
      <c r="U11" s="1"/>
      <c r="V11" s="1"/>
      <c r="W11" s="1"/>
      <c r="X11" s="1"/>
    </row>
    <row r="12">
      <c r="A12" s="1"/>
      <c r="B12" s="7" t="s">
        <v>20</v>
      </c>
      <c r="C12" s="8">
        <f>VLOOKUP(B12,BoxHelper!A2:B11,2,0)</f>
        <v>20</v>
      </c>
      <c r="D12" s="7" t="s">
        <v>5</v>
      </c>
      <c r="E12" s="9" t="s">
        <v>6</v>
      </c>
      <c r="F12" s="1"/>
      <c r="L12" s="1"/>
      <c r="M12" s="1"/>
      <c r="N12" s="1"/>
      <c r="O12" s="1"/>
      <c r="P12" s="1"/>
      <c r="Q12" s="1"/>
      <c r="R12" s="1"/>
      <c r="S12" s="1"/>
      <c r="T12" s="1"/>
      <c r="U12" s="1"/>
      <c r="V12" s="1"/>
      <c r="W12" s="1"/>
      <c r="X12" s="1"/>
    </row>
    <row r="13">
      <c r="A13" s="1"/>
      <c r="B13" s="16" t="s">
        <v>34</v>
      </c>
      <c r="C13" s="6"/>
      <c r="D13" s="16" t="s">
        <v>35</v>
      </c>
      <c r="E13" s="6"/>
      <c r="F13" s="1"/>
      <c r="L13" s="1"/>
      <c r="M13" s="1"/>
      <c r="N13" s="1"/>
      <c r="O13" s="1"/>
      <c r="P13" s="1"/>
      <c r="Q13" s="1"/>
      <c r="R13" s="1"/>
      <c r="S13" s="1"/>
      <c r="T13" s="1"/>
      <c r="U13" s="1"/>
      <c r="V13" s="1"/>
      <c r="W13" s="1"/>
      <c r="X13" s="1"/>
    </row>
    <row r="14" ht="16.5" customHeight="1">
      <c r="A14" s="1"/>
      <c r="B14" s="7">
        <v>10.0</v>
      </c>
      <c r="C14" s="10">
        <f>VLOOKUP(B14,BoxHelper!D2:E4,2,0)</f>
        <v>10100011</v>
      </c>
      <c r="D14" s="11" t="s">
        <v>23</v>
      </c>
      <c r="E14" s="10" t="str">
        <f>HLOOKUP(D14,BoxHelper!$H$1:$M$4,2,0)</f>
        <v>680F1000 00000000 00000000
680F1000 00000000 00000003
680F1000 00000000 00000000</v>
      </c>
      <c r="F14" s="1"/>
      <c r="L14" s="1"/>
      <c r="M14" s="1"/>
      <c r="N14" s="1"/>
      <c r="O14" s="1"/>
      <c r="P14" s="1"/>
      <c r="Q14" s="1"/>
      <c r="R14" s="1"/>
      <c r="S14" s="1"/>
      <c r="T14" s="1"/>
      <c r="U14" s="1"/>
      <c r="V14" s="1"/>
      <c r="W14" s="1"/>
      <c r="X14" s="1"/>
    </row>
    <row r="15">
      <c r="A15" s="1"/>
      <c r="B15" s="12"/>
      <c r="C15" s="12"/>
      <c r="D15" s="12"/>
      <c r="E15" s="12"/>
      <c r="F15" s="1"/>
      <c r="L15" s="1"/>
      <c r="M15" s="1"/>
      <c r="N15" s="1"/>
      <c r="O15" s="1"/>
      <c r="P15" s="1"/>
      <c r="Q15" s="1"/>
      <c r="R15" s="1"/>
      <c r="S15" s="1"/>
      <c r="T15" s="1"/>
      <c r="U15" s="1"/>
      <c r="V15" s="1"/>
      <c r="W15" s="1"/>
      <c r="X15" s="1"/>
    </row>
    <row r="16">
      <c r="A16" s="1"/>
      <c r="B16" s="16" t="s">
        <v>36</v>
      </c>
      <c r="C16" s="6"/>
      <c r="D16" s="16" t="s">
        <v>37</v>
      </c>
      <c r="E16" s="16" t="s">
        <v>38</v>
      </c>
      <c r="F16" s="1"/>
      <c r="L16" s="1"/>
      <c r="M16" s="1"/>
      <c r="N16" s="1"/>
      <c r="O16" s="1"/>
      <c r="P16" s="1"/>
      <c r="Q16" s="1"/>
      <c r="R16" s="1"/>
      <c r="S16" s="1"/>
      <c r="T16" s="1"/>
      <c r="U16" s="1"/>
      <c r="V16" s="1"/>
      <c r="W16" s="1"/>
      <c r="X16" s="1"/>
    </row>
    <row r="17">
      <c r="A17" s="1"/>
      <c r="B17" s="7" t="s">
        <v>39</v>
      </c>
      <c r="C17" s="13" t="str">
        <f>VLOOKUP(B17,SkillHelper!D2:G136,4,0)</f>
        <v>02</v>
      </c>
      <c r="D17" s="14">
        <f>IF(B17=B19, "Two Skills must be different!", VLOOKUP(B17,SkillHelper!D2:G136,2,0))</f>
        <v>4</v>
      </c>
      <c r="F17" s="1"/>
      <c r="L17" s="1"/>
      <c r="M17" s="1"/>
      <c r="N17" s="1"/>
      <c r="O17" s="1"/>
      <c r="P17" s="1"/>
      <c r="Q17" s="1"/>
      <c r="R17" s="1"/>
      <c r="S17" s="1"/>
      <c r="T17" s="1"/>
      <c r="U17" s="1"/>
      <c r="V17" s="1"/>
      <c r="W17" s="1"/>
      <c r="X17" s="1"/>
    </row>
    <row r="18">
      <c r="A18" s="1"/>
      <c r="B18" s="16" t="s">
        <v>40</v>
      </c>
      <c r="C18" s="6"/>
      <c r="D18" s="16" t="s">
        <v>37</v>
      </c>
      <c r="E18" s="16" t="s">
        <v>38</v>
      </c>
      <c r="F18" s="1"/>
      <c r="L18" s="1"/>
      <c r="M18" s="1"/>
      <c r="N18" s="1"/>
      <c r="O18" s="1"/>
      <c r="P18" s="1"/>
      <c r="Q18" s="1"/>
      <c r="R18" s="1"/>
      <c r="S18" s="1"/>
      <c r="T18" s="1"/>
      <c r="U18" s="1"/>
      <c r="V18" s="1"/>
      <c r="W18" s="1"/>
      <c r="X18" s="1"/>
    </row>
    <row r="19">
      <c r="A19" s="1"/>
      <c r="B19" s="7" t="s">
        <v>41</v>
      </c>
      <c r="C19" s="13" t="str">
        <f>VLOOKUP(B19,SkillHelper!D2:G136,4,0)</f>
        <v>01</v>
      </c>
      <c r="D19" s="14">
        <f>IF(B17=B19, #N/A, VLOOKUP(B19,SkillHelper!D2:G136,3,0))</f>
        <v>2</v>
      </c>
      <c r="F19" s="1"/>
      <c r="L19" s="1"/>
      <c r="M19" s="1"/>
      <c r="N19" s="1"/>
      <c r="O19" s="1"/>
      <c r="P19" s="1"/>
      <c r="Q19" s="1"/>
      <c r="R19" s="1"/>
      <c r="S19" s="1"/>
      <c r="T19" s="1"/>
      <c r="U19" s="1"/>
      <c r="V19" s="1"/>
      <c r="W19" s="1"/>
      <c r="X19" s="1"/>
    </row>
    <row r="20" ht="14.25" customHeight="1">
      <c r="A20" s="1"/>
      <c r="B20" s="8" t="str">
        <f>CONCATENATE("[",B17,"-",D17,"; ",B19,"-",D19,"; ", D14, "]",CHAR(10))</f>
        <v>[挑戦者-4; 攻撃-2; 2-2-2]
</v>
      </c>
      <c r="C20" s="13" t="str">
        <f>CONCATENATE("0000",C19,C17)</f>
        <v>00000102</v>
      </c>
      <c r="D20" s="8" t="str">
        <f>CONCATENATE("580F0000 ", E12, CHAR(10), "580F1000 00000088", CHAR(10), "580F1000 00000028", CHAR(10), "580F1000 00000010", CHAR(10), "580F1000 000000", C12, CHAR(10))</f>
        <v>580F0000 129E11D8
580F1000 00000088
580F1000 00000028
580F1000 00000010
580F1000 00000020
</v>
      </c>
      <c r="F20" s="1"/>
      <c r="L20" s="1"/>
      <c r="M20" s="1"/>
      <c r="N20" s="1"/>
      <c r="O20" s="1"/>
      <c r="P20" s="1"/>
      <c r="Q20" s="1"/>
      <c r="R20" s="1"/>
      <c r="S20" s="1"/>
      <c r="T20" s="1"/>
      <c r="U20" s="1"/>
      <c r="V20" s="1"/>
      <c r="W20" s="1"/>
      <c r="X20" s="1"/>
    </row>
    <row r="21">
      <c r="A21" s="1"/>
      <c r="B21" s="1"/>
      <c r="C21" s="1"/>
      <c r="D21" s="1"/>
      <c r="E21" s="1"/>
      <c r="F21" s="1"/>
      <c r="L21" s="1"/>
      <c r="M21" s="1"/>
      <c r="N21" s="1"/>
      <c r="O21" s="1"/>
      <c r="P21" s="1"/>
      <c r="Q21" s="1"/>
      <c r="R21" s="1"/>
      <c r="S21" s="1"/>
      <c r="T21" s="1"/>
      <c r="U21" s="1"/>
      <c r="V21" s="1"/>
      <c r="W21" s="1"/>
      <c r="X21" s="1"/>
    </row>
    <row r="22">
      <c r="A22" s="1"/>
      <c r="B22" s="1"/>
      <c r="C22" s="1"/>
      <c r="D22" s="1"/>
      <c r="E22" s="1"/>
      <c r="F22" s="1"/>
      <c r="L22" s="1"/>
      <c r="M22" s="1"/>
      <c r="N22" s="1"/>
      <c r="O22" s="1"/>
      <c r="P22" s="1"/>
      <c r="Q22" s="1"/>
      <c r="R22" s="1"/>
      <c r="S22" s="1"/>
      <c r="T22" s="1"/>
      <c r="U22" s="1"/>
      <c r="V22" s="1"/>
      <c r="W22" s="1"/>
      <c r="X22" s="1"/>
    </row>
    <row r="23">
      <c r="A23" s="1"/>
      <c r="B23" s="15" t="s">
        <v>42</v>
      </c>
      <c r="F23" s="1"/>
      <c r="L23" s="1"/>
      <c r="M23" s="1"/>
      <c r="N23" s="1"/>
      <c r="O23" s="1"/>
      <c r="P23" s="1"/>
      <c r="Q23" s="1"/>
      <c r="R23" s="1"/>
      <c r="S23" s="1"/>
      <c r="T23" s="1"/>
      <c r="U23" s="1"/>
      <c r="V23" s="1"/>
      <c r="W23" s="1"/>
      <c r="X23" s="1"/>
    </row>
    <row r="24">
      <c r="A24" s="1"/>
      <c r="F24" s="1"/>
      <c r="L24" s="1"/>
      <c r="M24" s="1"/>
      <c r="N24" s="1"/>
      <c r="O24" s="1"/>
      <c r="P24" s="1"/>
      <c r="Q24" s="1"/>
      <c r="R24" s="1"/>
      <c r="S24" s="1"/>
      <c r="T24" s="1"/>
      <c r="U24" s="1"/>
      <c r="V24" s="1"/>
      <c r="W24" s="1"/>
      <c r="X24" s="1"/>
    </row>
    <row r="25">
      <c r="A25" s="1"/>
      <c r="F25" s="1"/>
      <c r="L25" s="1"/>
      <c r="M25" s="1"/>
      <c r="N25" s="1"/>
      <c r="O25" s="1"/>
      <c r="P25" s="1"/>
      <c r="Q25" s="1"/>
      <c r="R25" s="1"/>
      <c r="S25" s="1"/>
      <c r="T25" s="1"/>
      <c r="U25" s="1"/>
      <c r="V25" s="1"/>
      <c r="W25" s="1"/>
      <c r="X25" s="1"/>
    </row>
    <row r="26">
      <c r="A26" s="1"/>
      <c r="F26" s="1"/>
      <c r="L26" s="1"/>
      <c r="M26" s="1"/>
      <c r="N26" s="1"/>
      <c r="O26" s="1"/>
      <c r="P26" s="1"/>
      <c r="Q26" s="1"/>
      <c r="R26" s="1"/>
      <c r="S26" s="1"/>
      <c r="T26" s="1"/>
      <c r="U26" s="1"/>
      <c r="V26" s="1"/>
      <c r="W26" s="1"/>
      <c r="X26" s="1"/>
    </row>
    <row r="27">
      <c r="A27" s="1"/>
      <c r="F27" s="1"/>
      <c r="L27" s="1"/>
      <c r="M27" s="1"/>
      <c r="N27" s="1"/>
      <c r="O27" s="1"/>
      <c r="P27" s="1"/>
      <c r="Q27" s="1"/>
      <c r="R27" s="1"/>
      <c r="S27" s="1"/>
      <c r="T27" s="1"/>
      <c r="U27" s="1"/>
      <c r="V27" s="1"/>
      <c r="W27" s="1"/>
      <c r="X27" s="1"/>
    </row>
    <row r="28">
      <c r="A28" s="1"/>
      <c r="F28" s="1"/>
      <c r="L28" s="1"/>
      <c r="M28" s="1"/>
      <c r="N28" s="1"/>
      <c r="O28" s="1"/>
      <c r="P28" s="1"/>
      <c r="Q28" s="1"/>
      <c r="R28" s="1"/>
      <c r="S28" s="1"/>
      <c r="T28" s="1"/>
      <c r="U28" s="1"/>
      <c r="V28" s="1"/>
      <c r="W28" s="1"/>
      <c r="X28" s="1"/>
    </row>
    <row r="29">
      <c r="A29" s="1"/>
      <c r="F29" s="1"/>
      <c r="L29" s="1"/>
      <c r="M29" s="1"/>
      <c r="N29" s="1"/>
      <c r="O29" s="1"/>
      <c r="P29" s="1"/>
      <c r="Q29" s="1"/>
      <c r="R29" s="1"/>
      <c r="S29" s="1"/>
      <c r="T29" s="1"/>
      <c r="U29" s="1"/>
      <c r="V29" s="1"/>
      <c r="W29" s="1"/>
      <c r="X29" s="1"/>
    </row>
    <row r="30">
      <c r="A30" s="1"/>
      <c r="F30" s="1"/>
      <c r="L30" s="1"/>
      <c r="M30" s="1"/>
      <c r="N30" s="1"/>
      <c r="O30" s="1"/>
      <c r="P30" s="1"/>
      <c r="Q30" s="1"/>
      <c r="R30" s="1"/>
      <c r="S30" s="1"/>
      <c r="T30" s="1"/>
      <c r="U30" s="1"/>
      <c r="V30" s="1"/>
      <c r="W30" s="1"/>
      <c r="X30" s="1"/>
    </row>
    <row r="31">
      <c r="A31" s="1"/>
      <c r="F31" s="1"/>
      <c r="L31" s="1"/>
      <c r="M31" s="1"/>
      <c r="N31" s="1"/>
      <c r="O31" s="1"/>
      <c r="P31" s="1"/>
      <c r="Q31" s="1"/>
      <c r="R31" s="1"/>
      <c r="S31" s="1"/>
      <c r="T31" s="1"/>
      <c r="U31" s="1"/>
      <c r="V31" s="1"/>
      <c r="W31" s="1"/>
      <c r="X31" s="1"/>
    </row>
    <row r="32">
      <c r="A32" s="1"/>
      <c r="F32" s="1"/>
      <c r="L32" s="1"/>
      <c r="M32" s="1"/>
      <c r="N32" s="1"/>
      <c r="O32" s="1"/>
      <c r="P32" s="1"/>
      <c r="Q32" s="1"/>
      <c r="R32" s="1"/>
      <c r="S32" s="1"/>
      <c r="T32" s="1"/>
      <c r="U32" s="1"/>
      <c r="V32" s="1"/>
      <c r="W32" s="1"/>
      <c r="X32" s="1"/>
    </row>
    <row r="33">
      <c r="A33" s="1"/>
      <c r="F33" s="1"/>
      <c r="L33" s="1"/>
      <c r="M33" s="1"/>
      <c r="N33" s="1"/>
      <c r="O33" s="1"/>
      <c r="P33" s="1"/>
      <c r="Q33" s="1"/>
      <c r="R33" s="1"/>
      <c r="S33" s="1"/>
      <c r="T33" s="1"/>
      <c r="U33" s="1"/>
      <c r="V33" s="1"/>
      <c r="W33" s="1"/>
      <c r="X33" s="1"/>
    </row>
    <row r="34">
      <c r="A34" s="1"/>
      <c r="B34" s="1"/>
      <c r="C34" s="1"/>
      <c r="D34" s="1"/>
      <c r="E34" s="1"/>
      <c r="F34" s="1"/>
      <c r="G34" s="1"/>
      <c r="H34" s="1"/>
      <c r="I34" s="1"/>
      <c r="J34" s="1"/>
      <c r="K34" s="1"/>
      <c r="L34" s="1"/>
      <c r="M34" s="1"/>
      <c r="N34" s="1"/>
      <c r="O34" s="1"/>
      <c r="P34" s="1"/>
      <c r="Q34" s="1"/>
      <c r="R34" s="1"/>
      <c r="S34" s="1"/>
      <c r="T34" s="1"/>
      <c r="U34" s="1"/>
      <c r="V34" s="1"/>
      <c r="W34" s="1"/>
      <c r="X34" s="1"/>
    </row>
    <row r="35">
      <c r="A35" s="1"/>
      <c r="B35" s="1"/>
      <c r="C35" s="1"/>
      <c r="D35" s="1"/>
      <c r="E35" s="1"/>
      <c r="F35" s="1"/>
      <c r="G35" s="1"/>
      <c r="H35" s="1"/>
      <c r="I35" s="1"/>
      <c r="J35" s="1"/>
      <c r="K35" s="1"/>
      <c r="L35" s="1"/>
      <c r="M35" s="1"/>
      <c r="N35" s="1"/>
      <c r="O35" s="1"/>
      <c r="P35" s="1"/>
      <c r="Q35" s="1"/>
      <c r="R35" s="1"/>
      <c r="S35" s="1"/>
      <c r="T35" s="1"/>
      <c r="U35" s="1"/>
      <c r="V35" s="1"/>
      <c r="W35" s="1"/>
      <c r="X35" s="1"/>
    </row>
    <row r="36">
      <c r="A36" s="1"/>
      <c r="B36" s="1"/>
      <c r="C36" s="1"/>
      <c r="D36" s="1"/>
      <c r="E36" s="1"/>
      <c r="F36" s="1"/>
      <c r="G36" s="1"/>
      <c r="H36" s="1"/>
      <c r="I36" s="1"/>
      <c r="J36" s="1"/>
      <c r="K36" s="1"/>
      <c r="L36" s="1"/>
      <c r="M36" s="1"/>
      <c r="N36" s="1"/>
      <c r="O36" s="1"/>
      <c r="P36" s="1"/>
      <c r="Q36" s="1"/>
      <c r="R36" s="1"/>
      <c r="S36" s="1"/>
      <c r="T36" s="1"/>
      <c r="U36" s="1"/>
      <c r="V36" s="1"/>
      <c r="W36" s="1"/>
      <c r="X36" s="1"/>
    </row>
    <row r="37">
      <c r="A37" s="1"/>
      <c r="B37" s="1"/>
      <c r="C37" s="1"/>
      <c r="D37" s="1"/>
      <c r="E37" s="1"/>
      <c r="F37" s="1"/>
      <c r="G37" s="1"/>
      <c r="H37" s="1"/>
      <c r="I37" s="1"/>
      <c r="J37" s="1"/>
      <c r="K37" s="1"/>
      <c r="L37" s="1"/>
      <c r="M37" s="1"/>
      <c r="N37" s="1"/>
      <c r="O37" s="1"/>
      <c r="P37" s="1"/>
      <c r="Q37" s="1"/>
      <c r="R37" s="1"/>
      <c r="S37" s="1"/>
      <c r="T37" s="1"/>
      <c r="U37" s="1"/>
      <c r="V37" s="1"/>
      <c r="W37" s="1"/>
      <c r="X37" s="1"/>
    </row>
    <row r="38">
      <c r="A38" s="1"/>
      <c r="B38" s="1"/>
      <c r="C38" s="1"/>
      <c r="D38" s="1"/>
      <c r="E38" s="1"/>
      <c r="F38" s="1"/>
      <c r="G38" s="1"/>
      <c r="H38" s="1"/>
      <c r="I38" s="1"/>
      <c r="J38" s="1"/>
      <c r="K38" s="1"/>
      <c r="L38" s="1"/>
      <c r="M38" s="1"/>
      <c r="N38" s="1"/>
      <c r="O38" s="1"/>
      <c r="P38" s="1"/>
      <c r="Q38" s="1"/>
      <c r="R38" s="1"/>
      <c r="S38" s="1"/>
      <c r="T38" s="1"/>
      <c r="U38" s="1"/>
      <c r="V38" s="1"/>
      <c r="W38" s="1"/>
      <c r="X38" s="1"/>
    </row>
    <row r="39">
      <c r="A39" s="1"/>
      <c r="B39" s="1"/>
      <c r="C39" s="1"/>
      <c r="D39" s="1"/>
      <c r="E39" s="1"/>
      <c r="F39" s="1"/>
      <c r="G39" s="1"/>
      <c r="H39" s="1"/>
      <c r="I39" s="1"/>
      <c r="J39" s="1"/>
      <c r="K39" s="1"/>
      <c r="L39" s="1"/>
      <c r="M39" s="1"/>
      <c r="N39" s="1"/>
      <c r="O39" s="1"/>
      <c r="P39" s="1"/>
      <c r="Q39" s="1"/>
      <c r="R39" s="1"/>
      <c r="S39" s="1"/>
      <c r="T39" s="1"/>
      <c r="U39" s="1"/>
      <c r="V39" s="1"/>
      <c r="W39" s="1"/>
      <c r="X39" s="1"/>
    </row>
    <row r="40">
      <c r="A40" s="1"/>
      <c r="B40" s="1"/>
      <c r="C40" s="1"/>
      <c r="D40" s="1"/>
      <c r="E40" s="1"/>
      <c r="F40" s="1"/>
      <c r="G40" s="1"/>
      <c r="H40" s="1"/>
      <c r="I40" s="1"/>
      <c r="J40" s="1"/>
      <c r="K40" s="1"/>
      <c r="L40" s="1"/>
      <c r="M40" s="1"/>
      <c r="N40" s="1"/>
      <c r="O40" s="1"/>
      <c r="P40" s="1"/>
      <c r="Q40" s="1"/>
      <c r="R40" s="1"/>
      <c r="S40" s="1"/>
      <c r="T40" s="1"/>
      <c r="U40" s="1"/>
      <c r="V40" s="1"/>
      <c r="W40" s="1"/>
      <c r="X40" s="1"/>
    </row>
    <row r="41">
      <c r="A41" s="1"/>
      <c r="B41" s="1"/>
      <c r="C41" s="1"/>
      <c r="D41" s="1"/>
      <c r="E41" s="1"/>
      <c r="F41" s="1"/>
      <c r="G41" s="1"/>
      <c r="H41" s="1"/>
      <c r="I41" s="1"/>
      <c r="J41" s="1"/>
      <c r="K41" s="1"/>
      <c r="L41" s="1"/>
      <c r="M41" s="1"/>
      <c r="N41" s="1"/>
      <c r="O41" s="1"/>
      <c r="P41" s="1"/>
      <c r="Q41" s="1"/>
      <c r="R41" s="1"/>
      <c r="S41" s="1"/>
      <c r="T41" s="1"/>
      <c r="U41" s="1"/>
      <c r="V41" s="1"/>
      <c r="W41" s="1"/>
      <c r="X41" s="1"/>
    </row>
    <row r="42">
      <c r="A42" s="1"/>
      <c r="B42" s="1"/>
      <c r="C42" s="1"/>
      <c r="D42" s="1"/>
      <c r="E42" s="1"/>
      <c r="F42" s="1"/>
      <c r="G42" s="1"/>
      <c r="H42" s="1"/>
      <c r="I42" s="1"/>
      <c r="J42" s="1"/>
      <c r="K42" s="1"/>
      <c r="L42" s="1"/>
      <c r="M42" s="1"/>
      <c r="N42" s="1"/>
      <c r="O42" s="1"/>
      <c r="P42" s="1"/>
      <c r="Q42" s="1"/>
      <c r="R42" s="1"/>
      <c r="S42" s="1"/>
      <c r="T42" s="1"/>
      <c r="U42" s="1"/>
      <c r="V42" s="1"/>
      <c r="W42" s="1"/>
      <c r="X42" s="1"/>
    </row>
    <row r="43">
      <c r="A43" s="1"/>
      <c r="B43" s="1"/>
      <c r="C43" s="1"/>
      <c r="D43" s="1"/>
      <c r="E43" s="1"/>
      <c r="F43" s="1"/>
      <c r="G43" s="1"/>
      <c r="H43" s="1"/>
      <c r="I43" s="1"/>
      <c r="J43" s="1"/>
      <c r="K43" s="1"/>
      <c r="L43" s="1"/>
      <c r="M43" s="1"/>
      <c r="N43" s="1"/>
      <c r="O43" s="1"/>
      <c r="P43" s="1"/>
      <c r="Q43" s="1"/>
      <c r="R43" s="1"/>
      <c r="S43" s="1"/>
      <c r="T43" s="1"/>
      <c r="U43" s="1"/>
      <c r="V43" s="1"/>
      <c r="W43" s="1"/>
      <c r="X43" s="1"/>
    </row>
    <row r="44">
      <c r="A44" s="1"/>
      <c r="B44" s="1"/>
      <c r="C44" s="1"/>
      <c r="D44" s="1"/>
      <c r="E44" s="1"/>
      <c r="F44" s="1"/>
      <c r="G44" s="1"/>
      <c r="H44" s="1"/>
      <c r="I44" s="1"/>
      <c r="J44" s="1"/>
      <c r="K44" s="1"/>
      <c r="L44" s="1"/>
      <c r="M44" s="1"/>
      <c r="N44" s="1"/>
      <c r="O44" s="1"/>
      <c r="P44" s="1"/>
      <c r="Q44" s="1"/>
      <c r="R44" s="1"/>
      <c r="S44" s="1"/>
      <c r="T44" s="1"/>
      <c r="U44" s="1"/>
      <c r="V44" s="1"/>
      <c r="W44" s="1"/>
      <c r="X44" s="1"/>
    </row>
    <row r="45">
      <c r="A45" s="1"/>
      <c r="B45" s="1"/>
      <c r="C45" s="1"/>
      <c r="D45" s="1"/>
      <c r="E45" s="1"/>
      <c r="F45" s="1"/>
      <c r="G45" s="1"/>
      <c r="H45" s="1"/>
      <c r="I45" s="1"/>
      <c r="J45" s="1"/>
      <c r="K45" s="1"/>
      <c r="L45" s="1"/>
      <c r="M45" s="1"/>
      <c r="N45" s="1"/>
      <c r="O45" s="1"/>
      <c r="P45" s="1"/>
      <c r="Q45" s="1"/>
      <c r="R45" s="1"/>
      <c r="S45" s="1"/>
      <c r="T45" s="1"/>
      <c r="U45" s="1"/>
      <c r="V45" s="1"/>
      <c r="W45" s="1"/>
      <c r="X45" s="1"/>
    </row>
    <row r="46">
      <c r="A46" s="1"/>
      <c r="B46" s="1"/>
      <c r="C46" s="1"/>
      <c r="D46" s="1"/>
      <c r="E46" s="1"/>
      <c r="F46" s="1"/>
      <c r="G46" s="1"/>
      <c r="H46" s="1"/>
      <c r="I46" s="1"/>
      <c r="J46" s="1"/>
      <c r="K46" s="1"/>
      <c r="L46" s="1"/>
      <c r="M46" s="1"/>
      <c r="N46" s="1"/>
      <c r="O46" s="1"/>
      <c r="P46" s="1"/>
      <c r="Q46" s="1"/>
      <c r="R46" s="1"/>
      <c r="S46" s="1"/>
      <c r="T46" s="1"/>
      <c r="U46" s="1"/>
      <c r="V46" s="1"/>
      <c r="W46" s="1"/>
      <c r="X46" s="1"/>
    </row>
    <row r="47">
      <c r="A47" s="1"/>
      <c r="B47" s="1"/>
      <c r="C47" s="1"/>
      <c r="D47" s="1"/>
      <c r="E47" s="1"/>
      <c r="F47" s="1"/>
      <c r="G47" s="1"/>
      <c r="H47" s="1"/>
      <c r="I47" s="1"/>
      <c r="J47" s="1"/>
      <c r="K47" s="1"/>
      <c r="L47" s="1"/>
      <c r="M47" s="1"/>
      <c r="N47" s="1"/>
      <c r="O47" s="1"/>
      <c r="P47" s="1"/>
      <c r="Q47" s="1"/>
      <c r="R47" s="1"/>
      <c r="S47" s="1"/>
      <c r="T47" s="1"/>
      <c r="U47" s="1"/>
      <c r="V47" s="1"/>
      <c r="W47" s="1"/>
      <c r="X47" s="1"/>
    </row>
    <row r="48">
      <c r="A48" s="1"/>
      <c r="B48" s="1"/>
      <c r="C48" s="1"/>
      <c r="D48" s="1"/>
      <c r="E48" s="1"/>
      <c r="F48" s="1"/>
      <c r="G48" s="1"/>
      <c r="H48" s="1"/>
      <c r="I48" s="1"/>
      <c r="J48" s="1"/>
      <c r="K48" s="1"/>
      <c r="L48" s="1"/>
      <c r="M48" s="1"/>
      <c r="N48" s="1"/>
      <c r="O48" s="1"/>
      <c r="P48" s="1"/>
      <c r="Q48" s="1"/>
      <c r="R48" s="1"/>
      <c r="S48" s="1"/>
      <c r="T48" s="1"/>
      <c r="U48" s="1"/>
      <c r="V48" s="1"/>
      <c r="W48" s="1"/>
      <c r="X48" s="1"/>
    </row>
    <row r="49">
      <c r="A49" s="1"/>
      <c r="B49" s="1"/>
      <c r="C49" s="1"/>
      <c r="D49" s="1"/>
      <c r="E49" s="1"/>
      <c r="F49" s="1"/>
      <c r="G49" s="1"/>
      <c r="H49" s="1"/>
      <c r="I49" s="1"/>
      <c r="J49" s="1"/>
      <c r="K49" s="1"/>
      <c r="L49" s="1"/>
      <c r="M49" s="1"/>
      <c r="N49" s="1"/>
      <c r="O49" s="1"/>
      <c r="P49" s="1"/>
      <c r="Q49" s="1"/>
      <c r="R49" s="1"/>
      <c r="S49" s="1"/>
      <c r="T49" s="1"/>
      <c r="U49" s="1"/>
      <c r="V49" s="1"/>
      <c r="W49" s="1"/>
      <c r="X49" s="1"/>
    </row>
    <row r="50">
      <c r="A50" s="1"/>
      <c r="B50" s="1"/>
      <c r="C50" s="1"/>
      <c r="D50" s="1"/>
      <c r="E50" s="1"/>
      <c r="F50" s="1"/>
      <c r="G50" s="1"/>
      <c r="H50" s="1"/>
      <c r="I50" s="1"/>
      <c r="J50" s="1"/>
      <c r="K50" s="1"/>
      <c r="L50" s="1"/>
      <c r="M50" s="1"/>
      <c r="N50" s="1"/>
      <c r="O50" s="1"/>
      <c r="P50" s="1"/>
      <c r="Q50" s="1"/>
      <c r="R50" s="1"/>
      <c r="S50" s="1"/>
      <c r="T50" s="1"/>
      <c r="U50" s="1"/>
      <c r="V50" s="1"/>
      <c r="W50" s="1"/>
      <c r="X50" s="1"/>
    </row>
    <row r="51">
      <c r="A51" s="1"/>
      <c r="B51" s="1"/>
      <c r="C51" s="1"/>
      <c r="D51" s="1"/>
      <c r="E51" s="1"/>
      <c r="F51" s="1"/>
      <c r="G51" s="1"/>
      <c r="H51" s="1"/>
      <c r="I51" s="1"/>
      <c r="J51" s="1"/>
      <c r="K51" s="1"/>
      <c r="L51" s="1"/>
      <c r="M51" s="1"/>
      <c r="N51" s="1"/>
      <c r="O51" s="1"/>
      <c r="P51" s="1"/>
      <c r="Q51" s="1"/>
      <c r="R51" s="1"/>
      <c r="S51" s="1"/>
      <c r="T51" s="1"/>
      <c r="U51" s="1"/>
      <c r="V51" s="1"/>
      <c r="W51" s="1"/>
      <c r="X51" s="1"/>
    </row>
  </sheetData>
  <mergeCells count="6">
    <mergeCell ref="A1:C7"/>
    <mergeCell ref="G4:K33"/>
    <mergeCell ref="D17:E17"/>
    <mergeCell ref="D19:E19"/>
    <mergeCell ref="D20:E20"/>
    <mergeCell ref="B23:E33"/>
  </mergeCells>
  <dataValidations>
    <dataValidation type="list" allowBlank="1" showErrorMessage="1" sqref="B12">
      <formula1>BoxHelper!$A$2:$A$11</formula1>
    </dataValidation>
    <dataValidation type="list" allowBlank="1" showErrorMessage="1" sqref="B17 B19">
      <formula1>SkillHelper!$D$2:$D$136</formula1>
    </dataValidation>
    <dataValidation type="list" allowBlank="1" showErrorMessage="1" sqref="D14">
      <formula1>BoxHelper!$H$1:$M$1</formula1>
    </dataValidation>
    <dataValidation type="list" allowBlank="1" showErrorMessage="1" sqref="B14">
      <formula1>BoxHelper!$D$2:$D$4</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 t="s">
        <v>43</v>
      </c>
      <c r="B1" s="18" t="s">
        <v>44</v>
      </c>
      <c r="C1" s="19" t="s">
        <v>45</v>
      </c>
      <c r="D1" s="17" t="s">
        <v>46</v>
      </c>
      <c r="E1" s="17" t="s">
        <v>47</v>
      </c>
      <c r="F1" s="20" t="s">
        <v>48</v>
      </c>
      <c r="G1" s="19" t="s">
        <v>49</v>
      </c>
    </row>
    <row r="2">
      <c r="A2" s="21">
        <v>1.0</v>
      </c>
      <c r="B2" s="22" t="s">
        <v>50</v>
      </c>
      <c r="C2" s="23" t="s">
        <v>13</v>
      </c>
      <c r="D2" s="23" t="s">
        <v>41</v>
      </c>
      <c r="E2" s="24">
        <v>3.0</v>
      </c>
      <c r="F2" s="25">
        <v>2.0</v>
      </c>
      <c r="G2" s="26" t="s">
        <v>51</v>
      </c>
    </row>
    <row r="3">
      <c r="A3" s="27">
        <v>2.0</v>
      </c>
      <c r="B3" s="28" t="s">
        <v>29</v>
      </c>
      <c r="C3" s="29" t="s">
        <v>52</v>
      </c>
      <c r="D3" s="29" t="s">
        <v>39</v>
      </c>
      <c r="E3" s="30">
        <v>4.0</v>
      </c>
      <c r="F3" s="31">
        <v>3.0</v>
      </c>
      <c r="G3" s="26" t="s">
        <v>53</v>
      </c>
    </row>
    <row r="4">
      <c r="A4" s="21">
        <v>3.0</v>
      </c>
      <c r="B4" s="22" t="s">
        <v>54</v>
      </c>
      <c r="C4" s="23" t="s">
        <v>55</v>
      </c>
      <c r="D4" s="23" t="s">
        <v>56</v>
      </c>
      <c r="E4" s="24">
        <v>3.0</v>
      </c>
      <c r="F4" s="25">
        <v>2.0</v>
      </c>
      <c r="G4" s="26" t="s">
        <v>57</v>
      </c>
    </row>
    <row r="5">
      <c r="A5" s="27">
        <v>4.0</v>
      </c>
      <c r="B5" s="28" t="s">
        <v>58</v>
      </c>
      <c r="C5" s="29" t="s">
        <v>59</v>
      </c>
      <c r="D5" s="29" t="s">
        <v>60</v>
      </c>
      <c r="E5" s="30">
        <v>4.0</v>
      </c>
      <c r="F5" s="31">
        <v>3.0</v>
      </c>
      <c r="G5" s="26" t="s">
        <v>61</v>
      </c>
    </row>
    <row r="6">
      <c r="A6" s="21">
        <v>5.0</v>
      </c>
      <c r="B6" s="22" t="s">
        <v>62</v>
      </c>
      <c r="C6" s="23" t="s">
        <v>15</v>
      </c>
      <c r="D6" s="23" t="s">
        <v>63</v>
      </c>
      <c r="E6" s="24">
        <v>3.0</v>
      </c>
      <c r="F6" s="25">
        <v>2.0</v>
      </c>
      <c r="G6" s="26" t="s">
        <v>64</v>
      </c>
    </row>
    <row r="7">
      <c r="A7" s="27">
        <v>6.0</v>
      </c>
      <c r="B7" s="28" t="s">
        <v>65</v>
      </c>
      <c r="C7" s="29" t="s">
        <v>66</v>
      </c>
      <c r="D7" s="29" t="s">
        <v>67</v>
      </c>
      <c r="E7" s="30">
        <v>3.0</v>
      </c>
      <c r="F7" s="31">
        <v>2.0</v>
      </c>
      <c r="G7" s="26" t="s">
        <v>68</v>
      </c>
    </row>
    <row r="8">
      <c r="A8" s="21">
        <v>7.0</v>
      </c>
      <c r="B8" s="22" t="s">
        <v>69</v>
      </c>
      <c r="C8" s="23" t="s">
        <v>70</v>
      </c>
      <c r="D8" s="23" t="s">
        <v>69</v>
      </c>
      <c r="E8" s="24">
        <v>3.0</v>
      </c>
      <c r="F8" s="25">
        <v>2.0</v>
      </c>
      <c r="G8" s="26" t="s">
        <v>71</v>
      </c>
    </row>
    <row r="9">
      <c r="A9" s="27">
        <v>8.0</v>
      </c>
      <c r="B9" s="28" t="s">
        <v>72</v>
      </c>
      <c r="C9" s="29" t="s">
        <v>73</v>
      </c>
      <c r="D9" s="29" t="s">
        <v>74</v>
      </c>
      <c r="E9" s="30">
        <v>3.0</v>
      </c>
      <c r="F9" s="31">
        <v>2.0</v>
      </c>
      <c r="G9" s="26" t="s">
        <v>75</v>
      </c>
    </row>
    <row r="10">
      <c r="A10" s="21">
        <v>9.0</v>
      </c>
      <c r="B10" s="22" t="s">
        <v>76</v>
      </c>
      <c r="C10" s="23" t="s">
        <v>77</v>
      </c>
      <c r="D10" s="23" t="s">
        <v>78</v>
      </c>
      <c r="E10" s="24">
        <v>5.0</v>
      </c>
      <c r="F10" s="25">
        <v>4.0</v>
      </c>
      <c r="G10" s="26" t="s">
        <v>79</v>
      </c>
    </row>
    <row r="11">
      <c r="A11" s="27">
        <v>10.0</v>
      </c>
      <c r="B11" s="28" t="s">
        <v>80</v>
      </c>
      <c r="C11" s="29" t="s">
        <v>81</v>
      </c>
      <c r="D11" s="29" t="s">
        <v>82</v>
      </c>
      <c r="E11" s="30">
        <v>3.0</v>
      </c>
      <c r="F11" s="31">
        <v>2.0</v>
      </c>
      <c r="G11" s="26" t="s">
        <v>83</v>
      </c>
    </row>
    <row r="12">
      <c r="A12" s="21">
        <v>11.0</v>
      </c>
      <c r="B12" s="22" t="s">
        <v>84</v>
      </c>
      <c r="C12" s="23" t="s">
        <v>85</v>
      </c>
      <c r="D12" s="23" t="s">
        <v>86</v>
      </c>
      <c r="E12" s="24">
        <v>3.0</v>
      </c>
      <c r="F12" s="25">
        <v>2.0</v>
      </c>
      <c r="G12" s="26" t="s">
        <v>87</v>
      </c>
    </row>
    <row r="13">
      <c r="A13" s="27">
        <v>12.0</v>
      </c>
      <c r="B13" s="28" t="s">
        <v>88</v>
      </c>
      <c r="C13" s="29" t="s">
        <v>89</v>
      </c>
      <c r="D13" s="29" t="s">
        <v>90</v>
      </c>
      <c r="E13" s="30">
        <v>3.0</v>
      </c>
      <c r="F13" s="31">
        <v>2.0</v>
      </c>
      <c r="G13" s="26" t="s">
        <v>91</v>
      </c>
    </row>
    <row r="14">
      <c r="A14" s="21">
        <v>13.0</v>
      </c>
      <c r="B14" s="22" t="s">
        <v>92</v>
      </c>
      <c r="C14" s="23" t="s">
        <v>93</v>
      </c>
      <c r="D14" s="23" t="s">
        <v>94</v>
      </c>
      <c r="E14" s="24">
        <v>5.0</v>
      </c>
      <c r="F14" s="25">
        <v>3.0</v>
      </c>
      <c r="G14" s="26" t="s">
        <v>95</v>
      </c>
    </row>
    <row r="15">
      <c r="A15" s="27">
        <v>14.0</v>
      </c>
      <c r="B15" s="28" t="s">
        <v>96</v>
      </c>
      <c r="C15" s="29" t="s">
        <v>97</v>
      </c>
      <c r="D15" s="29" t="s">
        <v>98</v>
      </c>
      <c r="E15" s="30">
        <v>5.0</v>
      </c>
      <c r="F15" s="31">
        <v>3.0</v>
      </c>
      <c r="G15" s="26" t="s">
        <v>99</v>
      </c>
    </row>
    <row r="16">
      <c r="A16" s="21">
        <v>15.0</v>
      </c>
      <c r="B16" s="22" t="s">
        <v>100</v>
      </c>
      <c r="C16" s="23" t="s">
        <v>101</v>
      </c>
      <c r="D16" s="23" t="s">
        <v>102</v>
      </c>
      <c r="E16" s="24">
        <v>5.0</v>
      </c>
      <c r="F16" s="25">
        <v>3.0</v>
      </c>
      <c r="G16" s="26" t="s">
        <v>103</v>
      </c>
    </row>
    <row r="17">
      <c r="A17" s="27">
        <v>16.0</v>
      </c>
      <c r="B17" s="28" t="s">
        <v>104</v>
      </c>
      <c r="C17" s="29" t="s">
        <v>105</v>
      </c>
      <c r="D17" s="29" t="s">
        <v>106</v>
      </c>
      <c r="E17" s="30">
        <v>5.0</v>
      </c>
      <c r="F17" s="31">
        <v>3.0</v>
      </c>
      <c r="G17" s="19" t="str">
        <f t="shared" ref="G17:G28" si="1">DEC2HEX(A17)</f>
        <v>10</v>
      </c>
    </row>
    <row r="18">
      <c r="A18" s="21">
        <v>17.0</v>
      </c>
      <c r="B18" s="22" t="s">
        <v>107</v>
      </c>
      <c r="C18" s="23" t="s">
        <v>108</v>
      </c>
      <c r="D18" s="23" t="s">
        <v>109</v>
      </c>
      <c r="E18" s="24">
        <v>5.0</v>
      </c>
      <c r="F18" s="25">
        <v>3.0</v>
      </c>
      <c r="G18" s="19" t="str">
        <f t="shared" si="1"/>
        <v>11</v>
      </c>
    </row>
    <row r="19">
      <c r="A19" s="27">
        <v>18.0</v>
      </c>
      <c r="B19" s="28" t="s">
        <v>110</v>
      </c>
      <c r="C19" s="29" t="s">
        <v>111</v>
      </c>
      <c r="D19" s="29" t="s">
        <v>112</v>
      </c>
      <c r="E19" s="30">
        <v>3.0</v>
      </c>
      <c r="F19" s="31">
        <v>3.0</v>
      </c>
      <c r="G19" s="19" t="str">
        <f t="shared" si="1"/>
        <v>12</v>
      </c>
    </row>
    <row r="20">
      <c r="A20" s="21">
        <v>19.0</v>
      </c>
      <c r="B20" s="22" t="s">
        <v>113</v>
      </c>
      <c r="C20" s="23" t="s">
        <v>114</v>
      </c>
      <c r="D20" s="23" t="s">
        <v>115</v>
      </c>
      <c r="E20" s="24">
        <v>3.0</v>
      </c>
      <c r="F20" s="25">
        <v>2.0</v>
      </c>
      <c r="G20" s="19" t="str">
        <f t="shared" si="1"/>
        <v>13</v>
      </c>
    </row>
    <row r="21">
      <c r="A21" s="27">
        <v>20.0</v>
      </c>
      <c r="B21" s="28" t="s">
        <v>116</v>
      </c>
      <c r="C21" s="29" t="s">
        <v>117</v>
      </c>
      <c r="D21" s="29" t="s">
        <v>118</v>
      </c>
      <c r="E21" s="30">
        <v>3.0</v>
      </c>
      <c r="F21" s="31">
        <v>2.0</v>
      </c>
      <c r="G21" s="19" t="str">
        <f t="shared" si="1"/>
        <v>14</v>
      </c>
    </row>
    <row r="22">
      <c r="A22" s="21">
        <v>21.0</v>
      </c>
      <c r="B22" s="22" t="s">
        <v>119</v>
      </c>
      <c r="C22" s="23" t="s">
        <v>120</v>
      </c>
      <c r="D22" s="23" t="s">
        <v>121</v>
      </c>
      <c r="E22" s="24">
        <v>3.0</v>
      </c>
      <c r="F22" s="25">
        <v>2.0</v>
      </c>
      <c r="G22" s="19" t="str">
        <f t="shared" si="1"/>
        <v>15</v>
      </c>
    </row>
    <row r="23">
      <c r="A23" s="27">
        <v>22.0</v>
      </c>
      <c r="B23" s="28" t="s">
        <v>122</v>
      </c>
      <c r="C23" s="29" t="s">
        <v>123</v>
      </c>
      <c r="D23" s="29" t="s">
        <v>122</v>
      </c>
      <c r="E23" s="30">
        <v>4.0</v>
      </c>
      <c r="F23" s="31">
        <v>3.0</v>
      </c>
      <c r="G23" s="19" t="str">
        <f t="shared" si="1"/>
        <v>16</v>
      </c>
    </row>
    <row r="24">
      <c r="A24" s="21">
        <v>23.0</v>
      </c>
      <c r="B24" s="22" t="s">
        <v>124</v>
      </c>
      <c r="C24" s="23" t="s">
        <v>125</v>
      </c>
      <c r="D24" s="23" t="s">
        <v>126</v>
      </c>
      <c r="E24" s="24">
        <v>3.0</v>
      </c>
      <c r="F24" s="25">
        <v>2.0</v>
      </c>
      <c r="G24" s="19" t="str">
        <f t="shared" si="1"/>
        <v>17</v>
      </c>
    </row>
    <row r="25">
      <c r="A25" s="27">
        <v>24.0</v>
      </c>
      <c r="B25" s="28" t="s">
        <v>127</v>
      </c>
      <c r="C25" s="29" t="s">
        <v>128</v>
      </c>
      <c r="D25" s="29" t="s">
        <v>129</v>
      </c>
      <c r="E25" s="30">
        <v>3.0</v>
      </c>
      <c r="F25" s="31">
        <v>2.0</v>
      </c>
      <c r="G25" s="19" t="str">
        <f t="shared" si="1"/>
        <v>18</v>
      </c>
    </row>
    <row r="26">
      <c r="A26" s="21">
        <v>25.0</v>
      </c>
      <c r="B26" s="22" t="s">
        <v>130</v>
      </c>
      <c r="C26" s="23" t="s">
        <v>131</v>
      </c>
      <c r="D26" s="23" t="s">
        <v>132</v>
      </c>
      <c r="E26" s="24">
        <v>3.0</v>
      </c>
      <c r="F26" s="25">
        <v>2.0</v>
      </c>
      <c r="G26" s="19" t="str">
        <f t="shared" si="1"/>
        <v>19</v>
      </c>
    </row>
    <row r="27">
      <c r="A27" s="27">
        <v>26.0</v>
      </c>
      <c r="B27" s="28" t="s">
        <v>133</v>
      </c>
      <c r="C27" s="29" t="s">
        <v>134</v>
      </c>
      <c r="D27" s="29" t="s">
        <v>133</v>
      </c>
      <c r="E27" s="30">
        <v>3.0</v>
      </c>
      <c r="F27" s="31">
        <v>2.0</v>
      </c>
      <c r="G27" s="19" t="str">
        <f t="shared" si="1"/>
        <v>1A</v>
      </c>
    </row>
    <row r="28">
      <c r="A28" s="21">
        <v>27.0</v>
      </c>
      <c r="B28" s="22" t="s">
        <v>135</v>
      </c>
      <c r="C28" s="23" t="s">
        <v>136</v>
      </c>
      <c r="D28" s="23" t="s">
        <v>137</v>
      </c>
      <c r="E28" s="24">
        <v>3.0</v>
      </c>
      <c r="F28" s="25">
        <v>2.0</v>
      </c>
      <c r="G28" s="19" t="str">
        <f t="shared" si="1"/>
        <v>1B</v>
      </c>
    </row>
    <row r="29">
      <c r="A29" s="27"/>
      <c r="B29" s="28"/>
      <c r="C29" s="29"/>
      <c r="D29" s="32"/>
      <c r="E29" s="33"/>
      <c r="F29" s="33"/>
    </row>
    <row r="30">
      <c r="A30" s="21">
        <v>30.0</v>
      </c>
      <c r="B30" s="22" t="s">
        <v>138</v>
      </c>
      <c r="C30" s="29" t="s">
        <v>139</v>
      </c>
      <c r="D30" s="29" t="s">
        <v>138</v>
      </c>
      <c r="E30" s="24">
        <v>3.0</v>
      </c>
      <c r="F30" s="25">
        <v>2.0</v>
      </c>
      <c r="G30" s="19" t="str">
        <f t="shared" ref="G30:G42" si="2">DEC2HEX(A30)</f>
        <v>1E</v>
      </c>
    </row>
    <row r="31">
      <c r="A31" s="27">
        <v>31.0</v>
      </c>
      <c r="B31" s="28" t="s">
        <v>140</v>
      </c>
      <c r="C31" s="23" t="s">
        <v>141</v>
      </c>
      <c r="D31" s="23" t="s">
        <v>142</v>
      </c>
      <c r="E31" s="30">
        <v>3.0</v>
      </c>
      <c r="F31" s="31">
        <v>2.0</v>
      </c>
      <c r="G31" s="19" t="str">
        <f t="shared" si="2"/>
        <v>1F</v>
      </c>
    </row>
    <row r="32">
      <c r="A32" s="21">
        <v>32.0</v>
      </c>
      <c r="B32" s="22" t="s">
        <v>143</v>
      </c>
      <c r="C32" s="29" t="s">
        <v>144</v>
      </c>
      <c r="D32" s="29" t="s">
        <v>145</v>
      </c>
      <c r="E32" s="24">
        <v>3.0</v>
      </c>
      <c r="F32" s="25">
        <v>2.0</v>
      </c>
      <c r="G32" s="19" t="str">
        <f t="shared" si="2"/>
        <v>20</v>
      </c>
    </row>
    <row r="33">
      <c r="A33" s="27">
        <v>33.0</v>
      </c>
      <c r="B33" s="28" t="s">
        <v>146</v>
      </c>
      <c r="C33" s="23" t="s">
        <v>147</v>
      </c>
      <c r="D33" s="23" t="s">
        <v>148</v>
      </c>
      <c r="E33" s="30">
        <v>5.0</v>
      </c>
      <c r="F33" s="31">
        <v>4.0</v>
      </c>
      <c r="G33" s="19" t="str">
        <f t="shared" si="2"/>
        <v>21</v>
      </c>
    </row>
    <row r="34">
      <c r="A34" s="21">
        <v>34.0</v>
      </c>
      <c r="B34" s="22" t="s">
        <v>149</v>
      </c>
      <c r="C34" s="29" t="s">
        <v>150</v>
      </c>
      <c r="D34" s="29" t="s">
        <v>151</v>
      </c>
      <c r="E34" s="24">
        <v>3.0</v>
      </c>
      <c r="F34" s="25">
        <v>2.0</v>
      </c>
      <c r="G34" s="19" t="str">
        <f t="shared" si="2"/>
        <v>22</v>
      </c>
    </row>
    <row r="35">
      <c r="A35" s="27">
        <v>35.0</v>
      </c>
      <c r="B35" s="28" t="s">
        <v>152</v>
      </c>
      <c r="C35" s="23" t="s">
        <v>153</v>
      </c>
      <c r="D35" s="23" t="s">
        <v>154</v>
      </c>
      <c r="E35" s="30">
        <v>5.0</v>
      </c>
      <c r="F35" s="31">
        <v>4.0</v>
      </c>
      <c r="G35" s="19" t="str">
        <f t="shared" si="2"/>
        <v>23</v>
      </c>
    </row>
    <row r="36">
      <c r="A36" s="21">
        <v>36.0</v>
      </c>
      <c r="B36" s="22" t="s">
        <v>155</v>
      </c>
      <c r="C36" s="29" t="s">
        <v>156</v>
      </c>
      <c r="D36" s="29" t="s">
        <v>157</v>
      </c>
      <c r="E36" s="24">
        <v>3.0</v>
      </c>
      <c r="F36" s="25">
        <v>2.0</v>
      </c>
      <c r="G36" s="19" t="str">
        <f t="shared" si="2"/>
        <v>24</v>
      </c>
    </row>
    <row r="37">
      <c r="A37" s="27">
        <v>37.0</v>
      </c>
      <c r="B37" s="28" t="s">
        <v>158</v>
      </c>
      <c r="C37" s="23" t="s">
        <v>159</v>
      </c>
      <c r="D37" s="23" t="s">
        <v>160</v>
      </c>
      <c r="E37" s="30">
        <v>3.0</v>
      </c>
      <c r="F37" s="31">
        <v>2.0</v>
      </c>
      <c r="G37" s="19" t="str">
        <f t="shared" si="2"/>
        <v>25</v>
      </c>
    </row>
    <row r="38">
      <c r="A38" s="21">
        <v>38.0</v>
      </c>
      <c r="B38" s="22" t="s">
        <v>161</v>
      </c>
      <c r="C38" s="29" t="s">
        <v>162</v>
      </c>
      <c r="D38" s="29" t="s">
        <v>163</v>
      </c>
      <c r="E38" s="24">
        <v>3.0</v>
      </c>
      <c r="F38" s="25">
        <v>2.0</v>
      </c>
      <c r="G38" s="19" t="str">
        <f t="shared" si="2"/>
        <v>26</v>
      </c>
    </row>
    <row r="39">
      <c r="A39" s="27">
        <v>39.0</v>
      </c>
      <c r="B39" s="28" t="s">
        <v>164</v>
      </c>
      <c r="C39" s="23" t="s">
        <v>165</v>
      </c>
      <c r="D39" s="23" t="s">
        <v>166</v>
      </c>
      <c r="E39" s="30">
        <v>3.0</v>
      </c>
      <c r="F39" s="31">
        <v>2.0</v>
      </c>
      <c r="G39" s="19" t="str">
        <f t="shared" si="2"/>
        <v>27</v>
      </c>
    </row>
    <row r="40">
      <c r="A40" s="21">
        <v>40.0</v>
      </c>
      <c r="B40" s="22" t="s">
        <v>167</v>
      </c>
      <c r="C40" s="29" t="s">
        <v>168</v>
      </c>
      <c r="D40" s="29" t="s">
        <v>169</v>
      </c>
      <c r="E40" s="24">
        <v>3.0</v>
      </c>
      <c r="F40" s="25">
        <v>2.0</v>
      </c>
      <c r="G40" s="19" t="str">
        <f t="shared" si="2"/>
        <v>28</v>
      </c>
    </row>
    <row r="41">
      <c r="A41" s="27">
        <v>41.0</v>
      </c>
      <c r="B41" s="28" t="s">
        <v>170</v>
      </c>
      <c r="C41" s="23" t="s">
        <v>171</v>
      </c>
      <c r="D41" s="23" t="s">
        <v>172</v>
      </c>
      <c r="E41" s="30">
        <v>3.0</v>
      </c>
      <c r="F41" s="31">
        <v>2.0</v>
      </c>
      <c r="G41" s="19" t="str">
        <f t="shared" si="2"/>
        <v>29</v>
      </c>
    </row>
    <row r="42">
      <c r="A42" s="21">
        <v>42.0</v>
      </c>
      <c r="B42" s="22" t="s">
        <v>173</v>
      </c>
      <c r="C42" s="29" t="s">
        <v>174</v>
      </c>
      <c r="D42" s="29" t="s">
        <v>175</v>
      </c>
      <c r="E42" s="24">
        <v>3.0</v>
      </c>
      <c r="F42" s="25">
        <v>3.0</v>
      </c>
      <c r="G42" s="19" t="str">
        <f t="shared" si="2"/>
        <v>2A</v>
      </c>
    </row>
    <row r="43">
      <c r="A43" s="27"/>
      <c r="B43" s="28"/>
      <c r="C43" s="23"/>
      <c r="D43" s="32"/>
      <c r="E43" s="33"/>
      <c r="F43" s="33"/>
    </row>
    <row r="44">
      <c r="A44" s="21"/>
      <c r="B44" s="22"/>
      <c r="C44" s="29"/>
      <c r="D44" s="32"/>
      <c r="E44" s="33"/>
      <c r="F44" s="33"/>
    </row>
    <row r="45">
      <c r="A45" s="27">
        <v>45.0</v>
      </c>
      <c r="B45" s="28" t="s">
        <v>176</v>
      </c>
      <c r="C45" s="23" t="s">
        <v>177</v>
      </c>
      <c r="D45" s="23" t="s">
        <v>178</v>
      </c>
      <c r="E45" s="30">
        <v>3.0</v>
      </c>
      <c r="F45" s="31">
        <v>2.0</v>
      </c>
      <c r="G45" s="19" t="str">
        <f t="shared" ref="G45:G66" si="3">DEC2HEX(A45)</f>
        <v>2D</v>
      </c>
    </row>
    <row r="46">
      <c r="A46" s="21">
        <v>46.0</v>
      </c>
      <c r="B46" s="22" t="s">
        <v>179</v>
      </c>
      <c r="C46" s="29" t="s">
        <v>180</v>
      </c>
      <c r="D46" s="29" t="s">
        <v>181</v>
      </c>
      <c r="E46" s="24">
        <v>2.0</v>
      </c>
      <c r="F46" s="25">
        <v>1.0</v>
      </c>
      <c r="G46" s="19" t="str">
        <f t="shared" si="3"/>
        <v>2E</v>
      </c>
    </row>
    <row r="47">
      <c r="A47" s="27">
        <v>47.0</v>
      </c>
      <c r="B47" s="28" t="s">
        <v>182</v>
      </c>
      <c r="C47" s="23" t="s">
        <v>183</v>
      </c>
      <c r="D47" s="23" t="s">
        <v>184</v>
      </c>
      <c r="E47" s="30">
        <v>2.0</v>
      </c>
      <c r="F47" s="31">
        <v>1.0</v>
      </c>
      <c r="G47" s="19" t="str">
        <f t="shared" si="3"/>
        <v>2F</v>
      </c>
    </row>
    <row r="48">
      <c r="A48" s="21">
        <v>48.0</v>
      </c>
      <c r="B48" s="22" t="s">
        <v>185</v>
      </c>
      <c r="C48" s="29" t="s">
        <v>186</v>
      </c>
      <c r="D48" s="29" t="s">
        <v>187</v>
      </c>
      <c r="E48" s="24">
        <v>3.0</v>
      </c>
      <c r="F48" s="25">
        <v>2.0</v>
      </c>
      <c r="G48" s="19" t="str">
        <f t="shared" si="3"/>
        <v>30</v>
      </c>
    </row>
    <row r="49">
      <c r="A49" s="27">
        <v>49.0</v>
      </c>
      <c r="B49" s="28" t="s">
        <v>188</v>
      </c>
      <c r="C49" s="23" t="s">
        <v>189</v>
      </c>
      <c r="D49" s="23" t="s">
        <v>190</v>
      </c>
      <c r="E49" s="30">
        <v>3.0</v>
      </c>
      <c r="F49" s="31">
        <v>2.0</v>
      </c>
      <c r="G49" s="19" t="str">
        <f t="shared" si="3"/>
        <v>31</v>
      </c>
    </row>
    <row r="50">
      <c r="A50" s="21">
        <v>50.0</v>
      </c>
      <c r="B50" s="22" t="s">
        <v>191</v>
      </c>
      <c r="C50" s="29" t="s">
        <v>192</v>
      </c>
      <c r="D50" s="29" t="s">
        <v>193</v>
      </c>
      <c r="E50" s="24">
        <v>3.0</v>
      </c>
      <c r="F50" s="25">
        <v>2.0</v>
      </c>
      <c r="G50" s="19" t="str">
        <f t="shared" si="3"/>
        <v>32</v>
      </c>
    </row>
    <row r="51">
      <c r="A51" s="27">
        <v>51.0</v>
      </c>
      <c r="B51" s="28" t="s">
        <v>194</v>
      </c>
      <c r="C51" s="23" t="s">
        <v>195</v>
      </c>
      <c r="D51" s="23" t="s">
        <v>196</v>
      </c>
      <c r="E51" s="30">
        <v>3.0</v>
      </c>
      <c r="F51" s="31">
        <v>2.0</v>
      </c>
      <c r="G51" s="19" t="str">
        <f t="shared" si="3"/>
        <v>33</v>
      </c>
    </row>
    <row r="52">
      <c r="A52" s="21">
        <v>52.0</v>
      </c>
      <c r="B52" s="22" t="s">
        <v>197</v>
      </c>
      <c r="C52" s="29" t="s">
        <v>198</v>
      </c>
      <c r="D52" s="29" t="s">
        <v>197</v>
      </c>
      <c r="E52" s="24">
        <v>3.0</v>
      </c>
      <c r="F52" s="25">
        <v>2.0</v>
      </c>
      <c r="G52" s="19" t="str">
        <f t="shared" si="3"/>
        <v>34</v>
      </c>
    </row>
    <row r="53">
      <c r="A53" s="27">
        <v>53.0</v>
      </c>
      <c r="B53" s="28" t="s">
        <v>199</v>
      </c>
      <c r="C53" s="23" t="s">
        <v>200</v>
      </c>
      <c r="D53" s="23" t="s">
        <v>201</v>
      </c>
      <c r="E53" s="30">
        <v>3.0</v>
      </c>
      <c r="F53" s="31">
        <v>2.0</v>
      </c>
      <c r="G53" s="19" t="str">
        <f t="shared" si="3"/>
        <v>35</v>
      </c>
    </row>
    <row r="54">
      <c r="A54" s="21">
        <v>54.0</v>
      </c>
      <c r="B54" s="22" t="s">
        <v>202</v>
      </c>
      <c r="C54" s="29" t="s">
        <v>203</v>
      </c>
      <c r="D54" s="29" t="s">
        <v>204</v>
      </c>
      <c r="E54" s="24">
        <v>3.0</v>
      </c>
      <c r="F54" s="25">
        <v>2.0</v>
      </c>
      <c r="G54" s="19" t="str">
        <f t="shared" si="3"/>
        <v>36</v>
      </c>
    </row>
    <row r="55">
      <c r="A55" s="27">
        <v>55.0</v>
      </c>
      <c r="B55" s="28" t="s">
        <v>205</v>
      </c>
      <c r="C55" s="23" t="s">
        <v>206</v>
      </c>
      <c r="D55" s="23" t="s">
        <v>207</v>
      </c>
      <c r="E55" s="30">
        <v>3.0</v>
      </c>
      <c r="F55" s="31">
        <v>2.0</v>
      </c>
      <c r="G55" s="19" t="str">
        <f t="shared" si="3"/>
        <v>37</v>
      </c>
    </row>
    <row r="56">
      <c r="A56" s="21">
        <v>56.0</v>
      </c>
      <c r="B56" s="22" t="s">
        <v>208</v>
      </c>
      <c r="C56" s="29" t="s">
        <v>209</v>
      </c>
      <c r="D56" s="29" t="s">
        <v>208</v>
      </c>
      <c r="E56" s="24">
        <v>7.0</v>
      </c>
      <c r="F56" s="25">
        <v>6.0</v>
      </c>
      <c r="G56" s="19" t="str">
        <f t="shared" si="3"/>
        <v>38</v>
      </c>
    </row>
    <row r="57">
      <c r="A57" s="27">
        <v>57.0</v>
      </c>
      <c r="B57" s="28" t="s">
        <v>210</v>
      </c>
      <c r="C57" s="23" t="s">
        <v>211</v>
      </c>
      <c r="D57" s="23" t="s">
        <v>212</v>
      </c>
      <c r="E57" s="30">
        <v>3.0</v>
      </c>
      <c r="F57" s="31">
        <v>3.0</v>
      </c>
      <c r="G57" s="19" t="str">
        <f t="shared" si="3"/>
        <v>39</v>
      </c>
    </row>
    <row r="58">
      <c r="A58" s="21">
        <v>58.0</v>
      </c>
      <c r="B58" s="22" t="s">
        <v>213</v>
      </c>
      <c r="C58" s="29" t="s">
        <v>214</v>
      </c>
      <c r="D58" s="29" t="s">
        <v>215</v>
      </c>
      <c r="E58" s="24">
        <v>3.0</v>
      </c>
      <c r="F58" s="25">
        <v>3.0</v>
      </c>
      <c r="G58" s="19" t="str">
        <f t="shared" si="3"/>
        <v>3A</v>
      </c>
    </row>
    <row r="59">
      <c r="A59" s="27">
        <v>59.0</v>
      </c>
      <c r="B59" s="28" t="s">
        <v>216</v>
      </c>
      <c r="C59" s="23" t="s">
        <v>217</v>
      </c>
      <c r="D59" s="23" t="s">
        <v>218</v>
      </c>
      <c r="E59" s="30">
        <v>3.0</v>
      </c>
      <c r="F59" s="31">
        <v>3.0</v>
      </c>
      <c r="G59" s="19" t="str">
        <f t="shared" si="3"/>
        <v>3B</v>
      </c>
    </row>
    <row r="60">
      <c r="A60" s="21">
        <v>60.0</v>
      </c>
      <c r="B60" s="22" t="s">
        <v>219</v>
      </c>
      <c r="C60" s="29" t="s">
        <v>220</v>
      </c>
      <c r="D60" s="29" t="s">
        <v>221</v>
      </c>
      <c r="E60" s="24">
        <v>3.0</v>
      </c>
      <c r="F60" s="25">
        <v>3.0</v>
      </c>
      <c r="G60" s="19" t="str">
        <f t="shared" si="3"/>
        <v>3C</v>
      </c>
    </row>
    <row r="61">
      <c r="A61" s="27">
        <v>61.0</v>
      </c>
      <c r="B61" s="28" t="s">
        <v>222</v>
      </c>
      <c r="C61" s="23" t="s">
        <v>223</v>
      </c>
      <c r="D61" s="23" t="s">
        <v>224</v>
      </c>
      <c r="E61" s="30">
        <v>5.0</v>
      </c>
      <c r="F61" s="31">
        <v>4.0</v>
      </c>
      <c r="G61" s="19" t="str">
        <f t="shared" si="3"/>
        <v>3D</v>
      </c>
    </row>
    <row r="62">
      <c r="A62" s="21">
        <v>62.0</v>
      </c>
      <c r="B62" s="22" t="s">
        <v>225</v>
      </c>
      <c r="C62" s="29" t="s">
        <v>226</v>
      </c>
      <c r="D62" s="29" t="s">
        <v>227</v>
      </c>
      <c r="E62" s="24">
        <v>3.0</v>
      </c>
      <c r="F62" s="25">
        <v>3.0</v>
      </c>
      <c r="G62" s="19" t="str">
        <f t="shared" si="3"/>
        <v>3E</v>
      </c>
    </row>
    <row r="63">
      <c r="A63" s="27">
        <v>63.0</v>
      </c>
      <c r="B63" s="28" t="s">
        <v>228</v>
      </c>
      <c r="C63" s="23" t="s">
        <v>229</v>
      </c>
      <c r="D63" s="23" t="s">
        <v>228</v>
      </c>
      <c r="E63" s="30">
        <v>3.0</v>
      </c>
      <c r="F63" s="31">
        <v>3.0</v>
      </c>
      <c r="G63" s="19" t="str">
        <f t="shared" si="3"/>
        <v>3F</v>
      </c>
    </row>
    <row r="64">
      <c r="A64" s="21">
        <v>64.0</v>
      </c>
      <c r="B64" s="22" t="s">
        <v>230</v>
      </c>
      <c r="C64" s="29" t="s">
        <v>231</v>
      </c>
      <c r="D64" s="29" t="s">
        <v>232</v>
      </c>
      <c r="E64" s="24">
        <v>3.0</v>
      </c>
      <c r="F64" s="25">
        <v>3.0</v>
      </c>
      <c r="G64" s="19" t="str">
        <f t="shared" si="3"/>
        <v>40</v>
      </c>
    </row>
    <row r="65">
      <c r="A65" s="27">
        <v>65.0</v>
      </c>
      <c r="B65" s="28" t="s">
        <v>233</v>
      </c>
      <c r="C65" s="23" t="s">
        <v>234</v>
      </c>
      <c r="D65" s="23" t="s">
        <v>233</v>
      </c>
      <c r="E65" s="30">
        <v>5.0</v>
      </c>
      <c r="F65" s="31">
        <v>4.0</v>
      </c>
      <c r="G65" s="19" t="str">
        <f t="shared" si="3"/>
        <v>41</v>
      </c>
    </row>
    <row r="66">
      <c r="A66" s="21">
        <v>66.0</v>
      </c>
      <c r="B66" s="22" t="s">
        <v>235</v>
      </c>
      <c r="C66" s="29" t="s">
        <v>236</v>
      </c>
      <c r="D66" s="29" t="s">
        <v>237</v>
      </c>
      <c r="E66" s="24">
        <v>3.0</v>
      </c>
      <c r="F66" s="25">
        <v>3.0</v>
      </c>
      <c r="G66" s="19" t="str">
        <f t="shared" si="3"/>
        <v>42</v>
      </c>
    </row>
    <row r="67">
      <c r="A67" s="27"/>
      <c r="B67" s="28"/>
      <c r="C67" s="23"/>
      <c r="D67" s="32"/>
      <c r="E67" s="33"/>
      <c r="F67" s="33"/>
    </row>
    <row r="68">
      <c r="A68" s="21"/>
      <c r="B68" s="22"/>
      <c r="C68" s="29"/>
      <c r="D68" s="32"/>
      <c r="E68" s="33"/>
      <c r="F68" s="33"/>
    </row>
    <row r="69">
      <c r="A69" s="27"/>
      <c r="B69" s="28"/>
      <c r="C69" s="23"/>
      <c r="D69" s="32"/>
      <c r="E69" s="33"/>
      <c r="F69" s="33"/>
    </row>
    <row r="70">
      <c r="A70" s="21"/>
      <c r="B70" s="22"/>
      <c r="C70" s="29"/>
      <c r="D70" s="32"/>
      <c r="E70" s="33"/>
      <c r="F70" s="33"/>
    </row>
    <row r="71">
      <c r="A71" s="27"/>
      <c r="B71" s="28"/>
      <c r="C71" s="23"/>
      <c r="D71" s="32"/>
      <c r="E71" s="33"/>
      <c r="F71" s="33"/>
    </row>
    <row r="72">
      <c r="A72" s="21"/>
      <c r="B72" s="22"/>
      <c r="C72" s="29"/>
      <c r="D72" s="32"/>
      <c r="E72" s="33"/>
      <c r="F72" s="33"/>
    </row>
    <row r="73">
      <c r="A73" s="27"/>
      <c r="B73" s="28"/>
      <c r="C73" s="23"/>
      <c r="D73" s="32"/>
      <c r="E73" s="33"/>
      <c r="F73" s="33"/>
    </row>
    <row r="74">
      <c r="A74" s="21"/>
      <c r="B74" s="22"/>
      <c r="C74" s="29"/>
      <c r="D74" s="32"/>
      <c r="E74" s="33"/>
      <c r="F74" s="33"/>
    </row>
    <row r="75">
      <c r="A75" s="27"/>
      <c r="B75" s="28"/>
      <c r="C75" s="23"/>
      <c r="D75" s="32"/>
      <c r="E75" s="33"/>
      <c r="F75" s="33"/>
    </row>
    <row r="76">
      <c r="A76" s="21">
        <v>76.0</v>
      </c>
      <c r="B76" s="22" t="s">
        <v>238</v>
      </c>
      <c r="C76" s="29" t="s">
        <v>239</v>
      </c>
      <c r="D76" s="29" t="s">
        <v>240</v>
      </c>
      <c r="E76" s="24">
        <v>3.0</v>
      </c>
      <c r="F76" s="25">
        <v>3.0</v>
      </c>
      <c r="G76" s="19" t="str">
        <f>DEC2HEX(A76)</f>
        <v>4C</v>
      </c>
    </row>
    <row r="77">
      <c r="A77" s="27"/>
      <c r="B77" s="28"/>
      <c r="C77" s="23"/>
      <c r="D77" s="32"/>
      <c r="E77" s="33"/>
      <c r="F77" s="33"/>
    </row>
    <row r="78">
      <c r="A78" s="21"/>
      <c r="B78" s="22"/>
      <c r="C78" s="29"/>
      <c r="D78" s="32"/>
      <c r="E78" s="33"/>
      <c r="F78" s="33"/>
    </row>
    <row r="79">
      <c r="A79" s="27"/>
      <c r="B79" s="28"/>
      <c r="C79" s="23"/>
      <c r="D79" s="32"/>
      <c r="E79" s="33"/>
      <c r="F79" s="33"/>
    </row>
    <row r="80">
      <c r="A80" s="21"/>
      <c r="B80" s="22"/>
      <c r="C80" s="29"/>
      <c r="D80" s="32"/>
      <c r="E80" s="33"/>
      <c r="F80" s="33"/>
    </row>
    <row r="81">
      <c r="A81" s="27">
        <v>81.0</v>
      </c>
      <c r="B81" s="28" t="s">
        <v>241</v>
      </c>
      <c r="C81" s="23" t="s">
        <v>242</v>
      </c>
      <c r="D81" s="23" t="s">
        <v>243</v>
      </c>
      <c r="E81" s="30">
        <v>3.0</v>
      </c>
      <c r="F81" s="31">
        <v>2.0</v>
      </c>
      <c r="G81" s="19" t="str">
        <f t="shared" ref="G81:G83" si="4">DEC2HEX(A81)</f>
        <v>51</v>
      </c>
    </row>
    <row r="82">
      <c r="A82" s="21">
        <v>84.0</v>
      </c>
      <c r="B82" s="22" t="s">
        <v>244</v>
      </c>
      <c r="C82" s="29" t="s">
        <v>245</v>
      </c>
      <c r="D82" s="29" t="s">
        <v>246</v>
      </c>
      <c r="E82" s="24">
        <v>3.0</v>
      </c>
      <c r="F82" s="25">
        <v>2.0</v>
      </c>
      <c r="G82" s="19" t="str">
        <f t="shared" si="4"/>
        <v>54</v>
      </c>
    </row>
    <row r="83">
      <c r="A83" s="27">
        <v>85.0</v>
      </c>
      <c r="B83" s="28" t="s">
        <v>247</v>
      </c>
      <c r="C83" s="23" t="s">
        <v>248</v>
      </c>
      <c r="D83" s="23" t="s">
        <v>247</v>
      </c>
      <c r="E83" s="30">
        <v>3.0</v>
      </c>
      <c r="F83" s="31">
        <v>2.0</v>
      </c>
      <c r="G83" s="19" t="str">
        <f t="shared" si="4"/>
        <v>55</v>
      </c>
    </row>
    <row r="84">
      <c r="A84" s="21"/>
      <c r="B84" s="22"/>
      <c r="C84" s="29"/>
      <c r="D84" s="32"/>
      <c r="E84" s="33"/>
      <c r="F84" s="33"/>
    </row>
    <row r="85">
      <c r="A85" s="27">
        <v>87.0</v>
      </c>
      <c r="B85" s="28" t="s">
        <v>249</v>
      </c>
      <c r="C85" s="23" t="s">
        <v>250</v>
      </c>
      <c r="D85" s="34" t="s">
        <v>251</v>
      </c>
      <c r="E85" s="30">
        <v>3.0</v>
      </c>
      <c r="F85" s="31">
        <v>2.0</v>
      </c>
      <c r="G85" s="19" t="str">
        <f t="shared" ref="G85:G89" si="5">DEC2HEX(A85)</f>
        <v>57</v>
      </c>
    </row>
    <row r="86">
      <c r="A86" s="21">
        <v>88.0</v>
      </c>
      <c r="B86" s="22" t="s">
        <v>252</v>
      </c>
      <c r="C86" s="29" t="s">
        <v>253</v>
      </c>
      <c r="D86" s="29" t="s">
        <v>254</v>
      </c>
      <c r="E86" s="24">
        <v>3.0</v>
      </c>
      <c r="F86" s="25">
        <v>3.0</v>
      </c>
      <c r="G86" s="19" t="str">
        <f t="shared" si="5"/>
        <v>58</v>
      </c>
    </row>
    <row r="87">
      <c r="A87" s="27">
        <v>89.0</v>
      </c>
      <c r="B87" s="28" t="s">
        <v>255</v>
      </c>
      <c r="C87" s="23" t="s">
        <v>256</v>
      </c>
      <c r="D87" s="23" t="s">
        <v>257</v>
      </c>
      <c r="E87" s="30">
        <v>5.0</v>
      </c>
      <c r="F87" s="31">
        <v>4.0</v>
      </c>
      <c r="G87" s="19" t="str">
        <f t="shared" si="5"/>
        <v>59</v>
      </c>
    </row>
    <row r="88">
      <c r="A88" s="21">
        <v>90.0</v>
      </c>
      <c r="B88" s="22" t="s">
        <v>258</v>
      </c>
      <c r="C88" s="29" t="s">
        <v>259</v>
      </c>
      <c r="D88" s="29" t="s">
        <v>260</v>
      </c>
      <c r="E88" s="24">
        <v>3.0</v>
      </c>
      <c r="F88" s="25">
        <v>3.0</v>
      </c>
      <c r="G88" s="19" t="str">
        <f t="shared" si="5"/>
        <v>5A</v>
      </c>
    </row>
    <row r="89">
      <c r="A89" s="27">
        <v>91.0</v>
      </c>
      <c r="B89" s="28" t="s">
        <v>261</v>
      </c>
      <c r="C89" s="23" t="s">
        <v>262</v>
      </c>
      <c r="D89" s="23" t="s">
        <v>263</v>
      </c>
      <c r="E89" s="30">
        <v>4.0</v>
      </c>
      <c r="F89" s="31">
        <v>3.0</v>
      </c>
      <c r="G89" s="19" t="str">
        <f t="shared" si="5"/>
        <v>5B</v>
      </c>
    </row>
    <row r="90">
      <c r="A90" s="21"/>
      <c r="B90" s="22"/>
      <c r="C90" s="29"/>
      <c r="D90" s="32"/>
      <c r="E90" s="33"/>
      <c r="F90" s="33"/>
    </row>
    <row r="91">
      <c r="A91" s="27">
        <v>93.0</v>
      </c>
      <c r="B91" s="28" t="s">
        <v>264</v>
      </c>
      <c r="C91" s="23" t="s">
        <v>265</v>
      </c>
      <c r="D91" s="23" t="s">
        <v>266</v>
      </c>
      <c r="E91" s="30">
        <v>3.0</v>
      </c>
      <c r="F91" s="31">
        <v>3.0</v>
      </c>
      <c r="G91" s="19" t="str">
        <f>DEC2HEX(A91)</f>
        <v>5D</v>
      </c>
    </row>
    <row r="92">
      <c r="A92" s="21"/>
      <c r="B92" s="22"/>
      <c r="C92" s="29"/>
      <c r="D92" s="32"/>
      <c r="E92" s="33"/>
      <c r="F92" s="33"/>
    </row>
    <row r="93">
      <c r="A93" s="27"/>
      <c r="B93" s="28"/>
      <c r="C93" s="23"/>
      <c r="D93" s="32"/>
      <c r="E93" s="33"/>
      <c r="F93" s="33"/>
    </row>
    <row r="94">
      <c r="A94" s="21">
        <v>96.0</v>
      </c>
      <c r="B94" s="22" t="s">
        <v>267</v>
      </c>
      <c r="C94" s="29" t="s">
        <v>268</v>
      </c>
      <c r="D94" s="29" t="s">
        <v>269</v>
      </c>
      <c r="E94" s="24">
        <v>3.0</v>
      </c>
      <c r="F94" s="25">
        <v>3.0</v>
      </c>
      <c r="G94" s="19" t="str">
        <f>DEC2HEX(A94)</f>
        <v>60</v>
      </c>
    </row>
    <row r="95">
      <c r="A95" s="27"/>
      <c r="B95" s="28"/>
      <c r="C95" s="23"/>
      <c r="D95" s="32"/>
      <c r="E95" s="33"/>
      <c r="F95" s="33"/>
    </row>
    <row r="96">
      <c r="A96" s="21"/>
      <c r="B96" s="22"/>
      <c r="C96" s="29"/>
      <c r="D96" s="32"/>
      <c r="E96" s="33"/>
      <c r="F96" s="33"/>
    </row>
    <row r="97">
      <c r="A97" s="27"/>
      <c r="B97" s="28"/>
      <c r="C97" s="23"/>
      <c r="D97" s="32"/>
      <c r="E97" s="33"/>
      <c r="F97" s="33"/>
    </row>
    <row r="98">
      <c r="A98" s="21">
        <v>104.0</v>
      </c>
      <c r="B98" s="22" t="s">
        <v>270</v>
      </c>
      <c r="C98" s="29" t="s">
        <v>271</v>
      </c>
      <c r="D98" s="29" t="s">
        <v>272</v>
      </c>
      <c r="E98" s="24">
        <v>3.0</v>
      </c>
      <c r="F98" s="25">
        <v>3.0</v>
      </c>
      <c r="G98" s="19" t="str">
        <f t="shared" ref="G98:G103" si="6">DEC2HEX(A98)</f>
        <v>68</v>
      </c>
    </row>
    <row r="99">
      <c r="A99" s="27">
        <v>105.0</v>
      </c>
      <c r="B99" s="28" t="s">
        <v>273</v>
      </c>
      <c r="C99" s="23" t="s">
        <v>274</v>
      </c>
      <c r="D99" s="23" t="s">
        <v>275</v>
      </c>
      <c r="E99" s="30">
        <v>3.0</v>
      </c>
      <c r="F99" s="31">
        <v>3.0</v>
      </c>
      <c r="G99" s="19" t="str">
        <f t="shared" si="6"/>
        <v>69</v>
      </c>
    </row>
    <row r="100">
      <c r="A100" s="21">
        <v>106.0</v>
      </c>
      <c r="B100" s="22" t="s">
        <v>276</v>
      </c>
      <c r="C100" s="29" t="s">
        <v>277</v>
      </c>
      <c r="D100" s="29" t="s">
        <v>278</v>
      </c>
      <c r="E100" s="24">
        <v>3.0</v>
      </c>
      <c r="F100" s="25">
        <v>2.0</v>
      </c>
      <c r="G100" s="19" t="str">
        <f t="shared" si="6"/>
        <v>6A</v>
      </c>
    </row>
    <row r="101">
      <c r="A101" s="27">
        <v>107.0</v>
      </c>
      <c r="B101" s="28" t="s">
        <v>279</v>
      </c>
      <c r="C101" s="23" t="s">
        <v>280</v>
      </c>
      <c r="D101" s="23" t="s">
        <v>281</v>
      </c>
      <c r="E101" s="30">
        <v>3.0</v>
      </c>
      <c r="F101" s="31">
        <v>2.0</v>
      </c>
      <c r="G101" s="19" t="str">
        <f t="shared" si="6"/>
        <v>6B</v>
      </c>
    </row>
    <row r="102">
      <c r="A102" s="21">
        <v>108.0</v>
      </c>
      <c r="B102" s="22" t="s">
        <v>282</v>
      </c>
      <c r="C102" s="29" t="s">
        <v>283</v>
      </c>
      <c r="D102" s="29" t="s">
        <v>284</v>
      </c>
      <c r="E102" s="24">
        <v>4.0</v>
      </c>
      <c r="F102" s="25">
        <v>3.0</v>
      </c>
      <c r="G102" s="19" t="str">
        <f t="shared" si="6"/>
        <v>6C</v>
      </c>
    </row>
    <row r="103">
      <c r="A103" s="27">
        <v>116.0</v>
      </c>
      <c r="B103" s="28" t="s">
        <v>285</v>
      </c>
      <c r="C103" s="29" t="s">
        <v>286</v>
      </c>
      <c r="D103" s="29" t="s">
        <v>287</v>
      </c>
      <c r="E103" s="30">
        <v>3.0</v>
      </c>
      <c r="F103" s="31">
        <v>2.0</v>
      </c>
      <c r="G103" s="19" t="str">
        <f t="shared" si="6"/>
        <v>74</v>
      </c>
    </row>
    <row r="104">
      <c r="A104" s="21"/>
      <c r="B104" s="22"/>
      <c r="D104" s="32"/>
      <c r="E104" s="33"/>
      <c r="F104" s="33"/>
    </row>
    <row r="105">
      <c r="A105" s="27"/>
      <c r="B105" s="28"/>
      <c r="D105" s="32"/>
      <c r="E105" s="33"/>
      <c r="F105" s="33"/>
    </row>
    <row r="106">
      <c r="A106" s="21">
        <v>124.0</v>
      </c>
      <c r="B106" s="35" t="s">
        <v>288</v>
      </c>
      <c r="C106" s="29" t="s">
        <v>289</v>
      </c>
      <c r="D106" s="29" t="s">
        <v>290</v>
      </c>
      <c r="E106" s="24">
        <v>3.0</v>
      </c>
      <c r="F106" s="25">
        <v>2.0</v>
      </c>
      <c r="G106" s="19" t="str">
        <f t="shared" ref="G106:G110" si="7">DEC2HEX(A106)</f>
        <v>7C</v>
      </c>
    </row>
    <row r="107">
      <c r="A107" s="27">
        <v>125.0</v>
      </c>
      <c r="B107" s="28" t="s">
        <v>291</v>
      </c>
      <c r="C107" s="23" t="s">
        <v>292</v>
      </c>
      <c r="D107" s="23" t="s">
        <v>293</v>
      </c>
      <c r="E107" s="30">
        <v>3.0</v>
      </c>
      <c r="F107" s="31">
        <v>2.0</v>
      </c>
      <c r="G107" s="19" t="str">
        <f t="shared" si="7"/>
        <v>7D</v>
      </c>
    </row>
    <row r="108">
      <c r="A108" s="21">
        <v>126.0</v>
      </c>
      <c r="B108" s="22" t="s">
        <v>294</v>
      </c>
      <c r="C108" s="29" t="s">
        <v>295</v>
      </c>
      <c r="D108" s="29" t="s">
        <v>296</v>
      </c>
      <c r="E108" s="24">
        <v>2.0</v>
      </c>
      <c r="F108" s="25">
        <v>1.0</v>
      </c>
      <c r="G108" s="19" t="str">
        <f t="shared" si="7"/>
        <v>7E</v>
      </c>
    </row>
    <row r="109">
      <c r="A109" s="27">
        <v>127.0</v>
      </c>
      <c r="B109" s="28" t="s">
        <v>297</v>
      </c>
      <c r="C109" s="23" t="s">
        <v>298</v>
      </c>
      <c r="D109" s="23" t="s">
        <v>299</v>
      </c>
      <c r="E109" s="30">
        <v>3.0</v>
      </c>
      <c r="F109" s="31">
        <v>2.0</v>
      </c>
      <c r="G109" s="19" t="str">
        <f t="shared" si="7"/>
        <v>7F</v>
      </c>
    </row>
    <row r="110">
      <c r="A110" s="21">
        <v>128.0</v>
      </c>
      <c r="B110" s="22" t="s">
        <v>300</v>
      </c>
      <c r="C110" s="29" t="s">
        <v>301</v>
      </c>
      <c r="D110" s="29" t="s">
        <v>302</v>
      </c>
      <c r="E110" s="24">
        <v>3.0</v>
      </c>
      <c r="F110" s="25">
        <v>2.0</v>
      </c>
      <c r="G110" s="19" t="str">
        <f t="shared" si="7"/>
        <v>80</v>
      </c>
    </row>
    <row r="111">
      <c r="A111" s="27"/>
      <c r="B111" s="28"/>
      <c r="D111" s="32"/>
      <c r="E111" s="33"/>
      <c r="F111" s="33"/>
    </row>
    <row r="112">
      <c r="A112" s="21">
        <v>131.0</v>
      </c>
      <c r="B112" s="22" t="s">
        <v>303</v>
      </c>
      <c r="C112" s="23" t="s">
        <v>304</v>
      </c>
      <c r="D112" s="23" t="s">
        <v>305</v>
      </c>
      <c r="E112" s="24">
        <v>3.0</v>
      </c>
      <c r="F112" s="25">
        <v>2.0</v>
      </c>
      <c r="G112" s="19" t="str">
        <f t="shared" ref="G112:G136" si="8">DEC2HEX(A112)</f>
        <v>83</v>
      </c>
    </row>
    <row r="113">
      <c r="A113" s="27">
        <v>100.0</v>
      </c>
      <c r="B113" s="28" t="s">
        <v>306</v>
      </c>
      <c r="C113" s="29" t="s">
        <v>307</v>
      </c>
      <c r="D113" s="29" t="s">
        <v>308</v>
      </c>
      <c r="E113" s="30">
        <v>4.0</v>
      </c>
      <c r="F113" s="31">
        <v>3.0</v>
      </c>
      <c r="G113" s="19" t="str">
        <f t="shared" si="8"/>
        <v>64</v>
      </c>
    </row>
    <row r="114">
      <c r="A114" s="21">
        <v>101.0</v>
      </c>
      <c r="B114" s="22" t="s">
        <v>309</v>
      </c>
      <c r="C114" s="23" t="s">
        <v>310</v>
      </c>
      <c r="D114" s="23" t="s">
        <v>311</v>
      </c>
      <c r="E114" s="24">
        <v>4.0</v>
      </c>
      <c r="F114" s="25">
        <v>3.0</v>
      </c>
      <c r="G114" s="19" t="str">
        <f t="shared" si="8"/>
        <v>65</v>
      </c>
    </row>
    <row r="115">
      <c r="A115" s="27">
        <v>102.0</v>
      </c>
      <c r="B115" s="28" t="s">
        <v>312</v>
      </c>
      <c r="C115" s="29" t="s">
        <v>313</v>
      </c>
      <c r="D115" s="29" t="s">
        <v>314</v>
      </c>
      <c r="E115" s="30">
        <v>4.0</v>
      </c>
      <c r="F115" s="31">
        <v>3.0</v>
      </c>
      <c r="G115" s="19" t="str">
        <f t="shared" si="8"/>
        <v>66</v>
      </c>
    </row>
    <row r="116">
      <c r="A116" s="21">
        <v>103.0</v>
      </c>
      <c r="B116" s="22" t="s">
        <v>315</v>
      </c>
      <c r="C116" s="23" t="s">
        <v>316</v>
      </c>
      <c r="D116" s="23" t="s">
        <v>317</v>
      </c>
      <c r="E116" s="24">
        <v>4.0</v>
      </c>
      <c r="F116" s="25">
        <v>3.0</v>
      </c>
      <c r="G116" s="19" t="str">
        <f t="shared" si="8"/>
        <v>67</v>
      </c>
    </row>
    <row r="117">
      <c r="A117" s="27">
        <v>112.0</v>
      </c>
      <c r="B117" s="28" t="s">
        <v>318</v>
      </c>
      <c r="C117" s="29" t="s">
        <v>319</v>
      </c>
      <c r="D117" s="29" t="s">
        <v>320</v>
      </c>
      <c r="E117" s="30">
        <v>3.0</v>
      </c>
      <c r="F117" s="31">
        <v>2.0</v>
      </c>
      <c r="G117" s="19" t="str">
        <f t="shared" si="8"/>
        <v>70</v>
      </c>
    </row>
    <row r="118">
      <c r="A118" s="21">
        <v>117.0</v>
      </c>
      <c r="B118" s="22" t="s">
        <v>321</v>
      </c>
      <c r="C118" s="23" t="s">
        <v>322</v>
      </c>
      <c r="D118" s="23" t="s">
        <v>323</v>
      </c>
      <c r="E118" s="24">
        <v>3.0</v>
      </c>
      <c r="F118" s="25">
        <v>2.0</v>
      </c>
      <c r="G118" s="19" t="str">
        <f t="shared" si="8"/>
        <v>75</v>
      </c>
    </row>
    <row r="119">
      <c r="A119" s="27">
        <v>113.0</v>
      </c>
      <c r="B119" s="28" t="s">
        <v>27</v>
      </c>
      <c r="C119" s="23" t="s">
        <v>324</v>
      </c>
      <c r="D119" s="23" t="s">
        <v>325</v>
      </c>
      <c r="E119" s="30">
        <v>2.0</v>
      </c>
      <c r="F119" s="31">
        <v>1.0</v>
      </c>
      <c r="G119" s="19" t="str">
        <f t="shared" si="8"/>
        <v>71</v>
      </c>
    </row>
    <row r="120">
      <c r="A120" s="21">
        <v>114.0</v>
      </c>
      <c r="B120" s="22" t="s">
        <v>326</v>
      </c>
      <c r="C120" s="29" t="s">
        <v>327</v>
      </c>
      <c r="D120" s="29" t="s">
        <v>328</v>
      </c>
      <c r="E120" s="24">
        <v>3.0</v>
      </c>
      <c r="F120" s="25">
        <v>2.0</v>
      </c>
      <c r="G120" s="19" t="str">
        <f t="shared" si="8"/>
        <v>72</v>
      </c>
    </row>
    <row r="121">
      <c r="A121" s="27">
        <v>115.0</v>
      </c>
      <c r="B121" s="28" t="s">
        <v>329</v>
      </c>
      <c r="C121" s="23" t="s">
        <v>330</v>
      </c>
      <c r="D121" s="23" t="s">
        <v>331</v>
      </c>
      <c r="E121" s="30">
        <v>3.0</v>
      </c>
      <c r="F121" s="31">
        <v>2.0</v>
      </c>
      <c r="G121" s="19" t="str">
        <f t="shared" si="8"/>
        <v>73</v>
      </c>
    </row>
    <row r="122">
      <c r="A122" s="21">
        <v>119.0</v>
      </c>
      <c r="B122" s="22" t="s">
        <v>332</v>
      </c>
      <c r="C122" s="23" t="s">
        <v>333</v>
      </c>
      <c r="D122" s="23" t="s">
        <v>334</v>
      </c>
      <c r="E122" s="24">
        <v>3.0</v>
      </c>
      <c r="F122" s="25">
        <v>2.0</v>
      </c>
      <c r="G122" s="19" t="str">
        <f t="shared" si="8"/>
        <v>77</v>
      </c>
    </row>
    <row r="123">
      <c r="A123" s="27">
        <v>120.0</v>
      </c>
      <c r="B123" s="28" t="s">
        <v>335</v>
      </c>
      <c r="C123" s="29" t="s">
        <v>336</v>
      </c>
      <c r="D123" s="29" t="s">
        <v>337</v>
      </c>
      <c r="E123" s="30">
        <v>3.0</v>
      </c>
      <c r="F123" s="31">
        <v>2.0</v>
      </c>
      <c r="G123" s="19" t="str">
        <f t="shared" si="8"/>
        <v>78</v>
      </c>
    </row>
    <row r="124">
      <c r="A124" s="21">
        <v>130.0</v>
      </c>
      <c r="B124" s="22" t="s">
        <v>338</v>
      </c>
      <c r="C124" s="29" t="s">
        <v>339</v>
      </c>
      <c r="D124" s="29" t="s">
        <v>340</v>
      </c>
      <c r="E124" s="24">
        <v>3.0</v>
      </c>
      <c r="F124" s="25">
        <v>2.0</v>
      </c>
      <c r="G124" s="19" t="str">
        <f t="shared" si="8"/>
        <v>82</v>
      </c>
    </row>
    <row r="125">
      <c r="A125" s="27">
        <v>134.0</v>
      </c>
      <c r="B125" s="28" t="s">
        <v>341</v>
      </c>
      <c r="C125" s="29" t="s">
        <v>342</v>
      </c>
      <c r="D125" s="29" t="s">
        <v>343</v>
      </c>
      <c r="E125" s="30">
        <v>3.0</v>
      </c>
      <c r="F125" s="31">
        <v>2.0</v>
      </c>
      <c r="G125" s="19" t="str">
        <f t="shared" si="8"/>
        <v>86</v>
      </c>
    </row>
    <row r="126">
      <c r="A126" s="21">
        <v>118.0</v>
      </c>
      <c r="B126" s="22" t="s">
        <v>344</v>
      </c>
      <c r="C126" s="29" t="s">
        <v>345</v>
      </c>
      <c r="D126" s="29" t="s">
        <v>346</v>
      </c>
      <c r="E126" s="24">
        <v>5.0</v>
      </c>
      <c r="F126" s="25">
        <v>4.0</v>
      </c>
      <c r="G126" s="19" t="str">
        <f t="shared" si="8"/>
        <v>76</v>
      </c>
    </row>
    <row r="127">
      <c r="A127" s="27">
        <v>132.0</v>
      </c>
      <c r="B127" s="28" t="s">
        <v>347</v>
      </c>
      <c r="C127" s="29" t="s">
        <v>348</v>
      </c>
      <c r="D127" s="29" t="s">
        <v>349</v>
      </c>
      <c r="E127" s="30">
        <v>2.0</v>
      </c>
      <c r="F127" s="31">
        <v>1.0</v>
      </c>
      <c r="G127" s="19" t="str">
        <f t="shared" si="8"/>
        <v>84</v>
      </c>
    </row>
    <row r="128">
      <c r="A128" s="21">
        <v>121.0</v>
      </c>
      <c r="B128" s="22" t="s">
        <v>350</v>
      </c>
      <c r="C128" s="23" t="s">
        <v>351</v>
      </c>
      <c r="D128" s="23" t="s">
        <v>352</v>
      </c>
      <c r="E128" s="24">
        <v>3.0</v>
      </c>
      <c r="F128" s="25">
        <v>2.0</v>
      </c>
      <c r="G128" s="19" t="str">
        <f t="shared" si="8"/>
        <v>79</v>
      </c>
    </row>
    <row r="129">
      <c r="A129" s="27">
        <v>135.0</v>
      </c>
      <c r="B129" s="28" t="s">
        <v>353</v>
      </c>
      <c r="C129" s="23" t="s">
        <v>354</v>
      </c>
      <c r="D129" s="23" t="s">
        <v>355</v>
      </c>
      <c r="E129" s="30">
        <v>2.0</v>
      </c>
      <c r="F129" s="31">
        <v>1.0</v>
      </c>
      <c r="G129" s="19" t="str">
        <f t="shared" si="8"/>
        <v>87</v>
      </c>
    </row>
    <row r="130">
      <c r="A130" s="21">
        <v>136.0</v>
      </c>
      <c r="B130" s="22" t="s">
        <v>356</v>
      </c>
      <c r="C130" s="29" t="s">
        <v>357</v>
      </c>
      <c r="D130" s="29" t="s">
        <v>358</v>
      </c>
      <c r="E130" s="24">
        <v>3.0</v>
      </c>
      <c r="F130" s="25">
        <v>2.0</v>
      </c>
      <c r="G130" s="19" t="str">
        <f t="shared" si="8"/>
        <v>88</v>
      </c>
    </row>
    <row r="131">
      <c r="A131" s="27">
        <v>137.0</v>
      </c>
      <c r="B131" s="28" t="s">
        <v>359</v>
      </c>
      <c r="C131" s="23" t="s">
        <v>360</v>
      </c>
      <c r="D131" s="23" t="s">
        <v>359</v>
      </c>
      <c r="E131" s="30">
        <v>2.0</v>
      </c>
      <c r="F131" s="31">
        <v>1.0</v>
      </c>
      <c r="G131" s="19" t="str">
        <f t="shared" si="8"/>
        <v>89</v>
      </c>
    </row>
    <row r="132">
      <c r="A132" s="21">
        <v>145.0</v>
      </c>
      <c r="B132" s="22" t="s">
        <v>361</v>
      </c>
      <c r="C132" s="29" t="s">
        <v>362</v>
      </c>
      <c r="D132" s="29" t="s">
        <v>363</v>
      </c>
      <c r="E132" s="24">
        <v>3.0</v>
      </c>
      <c r="F132" s="25">
        <v>2.0</v>
      </c>
      <c r="G132" s="19" t="str">
        <f t="shared" si="8"/>
        <v>91</v>
      </c>
    </row>
    <row r="133">
      <c r="A133" s="27">
        <v>138.0</v>
      </c>
      <c r="B133" s="28" t="s">
        <v>364</v>
      </c>
      <c r="C133" s="29" t="s">
        <v>365</v>
      </c>
      <c r="D133" s="29" t="s">
        <v>366</v>
      </c>
      <c r="E133" s="30">
        <v>3.0</v>
      </c>
      <c r="F133" s="31">
        <v>2.0</v>
      </c>
      <c r="G133" s="19" t="str">
        <f t="shared" si="8"/>
        <v>8A</v>
      </c>
    </row>
    <row r="134">
      <c r="A134" s="21">
        <v>139.0</v>
      </c>
      <c r="B134" s="22" t="s">
        <v>367</v>
      </c>
      <c r="C134" s="23" t="s">
        <v>368</v>
      </c>
      <c r="D134" s="23" t="s">
        <v>369</v>
      </c>
      <c r="E134" s="24">
        <v>3.0</v>
      </c>
      <c r="F134" s="25">
        <v>2.0</v>
      </c>
      <c r="G134" s="19" t="str">
        <f t="shared" si="8"/>
        <v>8B</v>
      </c>
    </row>
    <row r="135">
      <c r="A135" s="27">
        <v>140.0</v>
      </c>
      <c r="B135" s="28" t="s">
        <v>370</v>
      </c>
      <c r="C135" s="29" t="s">
        <v>371</v>
      </c>
      <c r="D135" s="29" t="s">
        <v>372</v>
      </c>
      <c r="E135" s="30">
        <v>3.0</v>
      </c>
      <c r="F135" s="31">
        <v>2.0</v>
      </c>
      <c r="G135" s="19" t="str">
        <f t="shared" si="8"/>
        <v>8C</v>
      </c>
    </row>
    <row r="136">
      <c r="A136" s="21">
        <v>141.0</v>
      </c>
      <c r="B136" s="22" t="s">
        <v>373</v>
      </c>
      <c r="C136" s="23" t="s">
        <v>374</v>
      </c>
      <c r="D136" s="23" t="s">
        <v>375</v>
      </c>
      <c r="E136" s="24">
        <v>3.0</v>
      </c>
      <c r="F136" s="25">
        <v>2.0</v>
      </c>
      <c r="G136" s="19" t="str">
        <f t="shared" si="8"/>
        <v>8D</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3" max="13" width="16.75"/>
  </cols>
  <sheetData>
    <row r="1">
      <c r="A1" s="19" t="s">
        <v>376</v>
      </c>
      <c r="B1" s="19" t="s">
        <v>377</v>
      </c>
      <c r="D1" s="19" t="s">
        <v>7</v>
      </c>
      <c r="E1" s="19" t="s">
        <v>377</v>
      </c>
      <c r="G1" s="19" t="s">
        <v>378</v>
      </c>
      <c r="H1" s="36" t="s">
        <v>379</v>
      </c>
      <c r="I1" s="36" t="s">
        <v>9</v>
      </c>
      <c r="J1" s="36" t="s">
        <v>23</v>
      </c>
      <c r="K1" s="26" t="s">
        <v>380</v>
      </c>
      <c r="L1" s="26" t="s">
        <v>381</v>
      </c>
      <c r="M1" s="26" t="s">
        <v>382</v>
      </c>
      <c r="N1" s="37"/>
    </row>
    <row r="2">
      <c r="A2" s="19" t="s">
        <v>20</v>
      </c>
      <c r="B2" s="19">
        <v>20.0</v>
      </c>
      <c r="D2" s="19">
        <v>8.0</v>
      </c>
      <c r="E2" s="38" t="s">
        <v>383</v>
      </c>
      <c r="G2" s="39" t="s">
        <v>377</v>
      </c>
      <c r="H2" s="40" t="s">
        <v>384</v>
      </c>
      <c r="I2" s="7" t="s">
        <v>385</v>
      </c>
      <c r="J2" s="40" t="s">
        <v>386</v>
      </c>
      <c r="K2" s="41" t="s">
        <v>387</v>
      </c>
      <c r="L2" s="40" t="s">
        <v>388</v>
      </c>
      <c r="M2" s="41" t="s">
        <v>389</v>
      </c>
    </row>
    <row r="3">
      <c r="A3" s="19" t="s">
        <v>390</v>
      </c>
      <c r="B3" s="19">
        <v>28.0</v>
      </c>
      <c r="D3" s="19">
        <v>9.0</v>
      </c>
      <c r="E3" s="19">
        <v>1.010001E7</v>
      </c>
    </row>
    <row r="4">
      <c r="A4" s="19" t="s">
        <v>391</v>
      </c>
      <c r="B4" s="19">
        <v>30.0</v>
      </c>
      <c r="D4" s="19">
        <v>10.0</v>
      </c>
      <c r="E4" s="19">
        <v>1.0100011E7</v>
      </c>
    </row>
    <row r="5">
      <c r="A5" s="19" t="s">
        <v>392</v>
      </c>
      <c r="B5" s="19">
        <v>38.0</v>
      </c>
      <c r="G5" s="26"/>
    </row>
    <row r="6">
      <c r="A6" s="19" t="s">
        <v>393</v>
      </c>
      <c r="B6" s="19">
        <v>40.0</v>
      </c>
      <c r="G6" s="26"/>
    </row>
    <row r="7">
      <c r="A7" s="19" t="s">
        <v>4</v>
      </c>
      <c r="B7" s="19">
        <v>48.0</v>
      </c>
      <c r="G7" s="26"/>
    </row>
    <row r="8">
      <c r="A8" s="19" t="s">
        <v>394</v>
      </c>
      <c r="B8" s="19">
        <v>50.0</v>
      </c>
      <c r="G8" s="26"/>
    </row>
    <row r="9">
      <c r="A9" s="19" t="s">
        <v>395</v>
      </c>
      <c r="B9" s="19">
        <v>58.0</v>
      </c>
      <c r="G9" s="37"/>
    </row>
    <row r="10">
      <c r="A10" s="19" t="s">
        <v>396</v>
      </c>
      <c r="B10" s="19">
        <v>60.0</v>
      </c>
      <c r="G10" s="37"/>
    </row>
    <row r="11">
      <c r="A11" s="19" t="s">
        <v>397</v>
      </c>
      <c r="B11" s="19">
        <v>68.0</v>
      </c>
      <c r="G11" s="37"/>
    </row>
    <row r="12">
      <c r="G12" s="37"/>
    </row>
    <row r="13">
      <c r="G13" s="37"/>
    </row>
    <row r="14">
      <c r="G14" s="37"/>
    </row>
  </sheetData>
  <mergeCells count="7">
    <mergeCell ref="G2:G4"/>
    <mergeCell ref="H2:H4"/>
    <mergeCell ref="I2:I4"/>
    <mergeCell ref="J2:J4"/>
    <mergeCell ref="K2:K4"/>
    <mergeCell ref="L2:L4"/>
    <mergeCell ref="M2:M4"/>
  </mergeCells>
  <drawing r:id="rId1"/>
</worksheet>
</file>