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\OneDrive\Bureau\Projet synthé modulaire\Synth\MS20-VCF\bom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  <c r="G24" i="1"/>
  <c r="H22" i="1"/>
  <c r="H21" i="1"/>
  <c r="H5" i="1"/>
  <c r="G26" i="1"/>
  <c r="H26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3" i="1" l="1"/>
  <c r="H4" i="1"/>
  <c r="H2" i="1" l="1"/>
  <c r="H27" i="1" s="1"/>
</calcChain>
</file>

<file path=xl/sharedStrings.xml><?xml version="1.0" encoding="utf-8"?>
<sst xmlns="http://schemas.openxmlformats.org/spreadsheetml/2006/main" count="123" uniqueCount="98">
  <si>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</si>
  <si>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</si>
  <si>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</si>
  <si>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</si>
  <si>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</si>
  <si>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</si>
  <si>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</si>
  <si>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</si>
  <si>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</si>
  <si>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</si>
  <si>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</si>
  <si>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</si>
  <si>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C1, C4, C5, C11, C12, C13</t>
  </si>
  <si>
    <t>1nF</t>
  </si>
  <si>
    <t>C_Disc_D7.0mm_W2.5mm_P5.00mm</t>
  </si>
  <si>
    <t>C2, C3, C6, C14</t>
  </si>
  <si>
    <t>10µ</t>
  </si>
  <si>
    <t>CP_Radial_D5.0mm_P2.00mm</t>
  </si>
  <si>
    <t>C7, C8</t>
  </si>
  <si>
    <t>0.1µ</t>
  </si>
  <si>
    <t>R2, R6, R7, R11, R15, R16, R24, R27, R28, R32, R36, R37</t>
  </si>
  <si>
    <t>100k</t>
  </si>
  <si>
    <t>R_Axial_DIN0207_L6.3mm_D2.5mm_P10.16mm_Horizontal</t>
  </si>
  <si>
    <t>R1, R3, R12, R13, R23, R25, R33, R34</t>
  </si>
  <si>
    <t>R4, R5, R9, R20, R26, R30, R41</t>
  </si>
  <si>
    <t>2.2k</t>
  </si>
  <si>
    <t>R8, R21, R22, R29, R42, R43</t>
  </si>
  <si>
    <t>1k</t>
  </si>
  <si>
    <t>R10, R19, R31, R40</t>
  </si>
  <si>
    <t>1.8k</t>
  </si>
  <si>
    <t>R14, R35</t>
  </si>
  <si>
    <t>82k</t>
  </si>
  <si>
    <t>R17, R38</t>
  </si>
  <si>
    <t>33k</t>
  </si>
  <si>
    <t>R18, R39</t>
  </si>
  <si>
    <t>56k</t>
  </si>
  <si>
    <t>D2, D3, D4, D5, D6, D7, D8, D9, D10, D11, D12, D13</t>
  </si>
  <si>
    <t>1N4148</t>
  </si>
  <si>
    <t>D_DO-35_SOD27_P7.62mm_Horizontal</t>
  </si>
  <si>
    <t>D1</t>
  </si>
  <si>
    <t>LED-12V</t>
  </si>
  <si>
    <t>LED_D4.0mm</t>
  </si>
  <si>
    <t>U1, U3</t>
  </si>
  <si>
    <t>LM13700</t>
  </si>
  <si>
    <t>DIP-16_W7.62mm_Socket</t>
  </si>
  <si>
    <t>U2, U4</t>
  </si>
  <si>
    <t>TL072</t>
  </si>
  <si>
    <t>DIP-8_W7.62mm_Socket</t>
  </si>
  <si>
    <t>SW1, SW3</t>
  </si>
  <si>
    <t>Hpass/Lpass Switch</t>
  </si>
  <si>
    <t>SW_DPDT_Toggle</t>
  </si>
  <si>
    <t>SW2</t>
  </si>
  <si>
    <t>Bandpass</t>
  </si>
  <si>
    <t>SW_Toggle_Blue_wSlots</t>
  </si>
  <si>
    <t>CUTCV1, CUTCV2, CUTOFF1, CUTOFF2, Res1, Res2</t>
  </si>
  <si>
    <t>Potentiometer_Bourns_PTV09A-1_Single_Vertical</t>
  </si>
  <si>
    <t>Q1, Q2, Q3, Q4</t>
  </si>
  <si>
    <t>BC559</t>
  </si>
  <si>
    <t>TO-92_Inline</t>
  </si>
  <si>
    <t>J1, J2, J9, J10</t>
  </si>
  <si>
    <t>Conn_CircuitBoard</t>
  </si>
  <si>
    <t>PinSocket_1x06_P2.54mm_Vertical</t>
  </si>
  <si>
    <t>J6, J7, J8, J13, J14, J15</t>
  </si>
  <si>
    <t>1/4W metal film 1% resistor</t>
  </si>
  <si>
    <t>https://www.taydaelectronics.com/resistors/1-4w-metal-film-resistors/test-group-2.html</t>
  </si>
  <si>
    <t>https://www.taydaelectronics.com/capacitors/electrolytic-capacitors/0-1uf-50v-105c-radial-electrolytic-capacitor-5x11mm.html</t>
  </si>
  <si>
    <t>0,1µF, 50V</t>
  </si>
  <si>
    <t>https://www.taydaelectronics.com/capacitors/electrolytic-capacitors/10uf-50v-105c-jrb-radial-electrolytic-capacitor-5x11mm.html</t>
  </si>
  <si>
    <t>10µF, 50V</t>
  </si>
  <si>
    <t>https://www.taydaelectronics.com/capacitors/ceramic-disc-capacitors/test-group-2.html</t>
  </si>
  <si>
    <t>1nF, 50V, ceramic disc</t>
  </si>
  <si>
    <t>https://www.taydaelectronics.com/1n4148-switching-signal-diode.html</t>
  </si>
  <si>
    <t>1N4148 diode</t>
  </si>
  <si>
    <t>https://www.taydaelectronics.com/leds/round-leds/5mm-leds.html</t>
  </si>
  <si>
    <t>https://www.taydaelectronics.com/lm13700-lm13700n-operational-amplifier-ic.html</t>
  </si>
  <si>
    <t>OTA</t>
  </si>
  <si>
    <t>Can be switched with SMD LM13700 with adapter</t>
  </si>
  <si>
    <t>https://www.taydaelectronics.com/tl072-low-noise-j-fet-dual-op-amp-ic.html</t>
  </si>
  <si>
    <t>OpAmp</t>
  </si>
  <si>
    <t>https://www.taydaelectronics.com/mini-toggle-switch-dpdt-on-on.html</t>
  </si>
  <si>
    <t>https://www.taydaelectronics.com/mini-toggle-switch-spdt-on-on.html</t>
  </si>
  <si>
    <t>https://www.mouser.fr/ProductDetail/652-PTV09A4025FB104</t>
  </si>
  <si>
    <t>https://www.taydaelectronics.com/bc559bta-bc559b-bc559-transistor-pnp-30v-0-1a-to-92.html</t>
  </si>
  <si>
    <t>FB1, FB2</t>
  </si>
  <si>
    <t>10R</t>
  </si>
  <si>
    <t>L_Axial_L9.5mm_D4.0mm_P12.70mm_Horizontal_Fastron_SMCC</t>
  </si>
  <si>
    <t>ResLv1, ResLv2</t>
  </si>
  <si>
    <t>3.3k</t>
  </si>
  <si>
    <t>Potentiometer_Bourns_3386C_Horizontal</t>
  </si>
  <si>
    <t>ResVol1, ResVol2</t>
  </si>
  <si>
    <t>10k</t>
  </si>
  <si>
    <t>J3, J4, J11, J12</t>
  </si>
  <si>
    <t>Conn_JackBoard</t>
  </si>
  <si>
    <t>PinHeader_1x06_P2.54mm_Vertical</t>
  </si>
  <si>
    <t>https://www.taydaelectronics.com/axial-ferrite-bead-76-ohm.html</t>
  </si>
  <si>
    <t>https://www.taydaelectronics.com/10k-ohm-trimmer-potentiometer-cermet-25-turns-3296w.html</t>
  </si>
  <si>
    <t>https://www.taydaelectronics.com/40-pin-2-54-mm-single-row-female-pin-header.html</t>
  </si>
  <si>
    <t>https://www.taydaelectronics.com/40-pin-2-54-mm-single-row-pin-header-strip.html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</si>
</sst>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1" fillId="0" borderId="2" xfId="1" applyBorder="1"/>
    <xf numFmtId="0" fontId="0" fillId="0" borderId="11" xfId="0" applyBorder="1"/>
    <xf numFmtId="0" fontId="0" fillId="0" borderId="11" xfId="0" applyFill="1" applyBorder="1"/>
    <xf numFmtId="0" fontId="1" fillId="0" borderId="1" xfId="1" applyBorder="1"/>
    <xf numFmtId="0" fontId="1" fillId="0" borderId="10" xfId="1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onk.co.uk/shop/3-5mm-j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27"/>
  <sheetViews>
    <sheetView tabSelected="1" workbookViewId="0">
      <selection activeCell="H27" sqref="H27"/>
    </sheetView>
  </sheetViews>
  <sheetFormatPr baseColWidth="10" defaultRowHeight="14.4" x14ac:dyDescent="0.3"/>
  <cols>
    <col min="1" max="1" width="30.21875" customWidth="1"/>
    <col min="3" max="3" width="20.33203125" customWidth="1"/>
    <col min="4" max="4" width="50.33203125" customWidth="1"/>
    <col min="5" max="5" width="15.33203125" customWidth="1"/>
  </cols>
  <sheetData>
    <row r="1" spans="1:9" ht="15" thickBot="1" x14ac:dyDescent="0.35">
      <c r="A1" s="5" t="s">
        <v>0</v>
      </c>
      <c r="B1" s="6" t="s">
        <v>3</v>
      </c>
      <c r="C1" s="6" t="s">
        <v>1</v>
      </c>
      <c r="D1" s="6" t="s">
        <v>2</v>
      </c>
      <c r="E1" s="7" t="s">
        <v>8</v>
      </c>
      <c r="F1" s="7" t="s">
        <v>4</v>
      </c>
      <c r="G1" s="7" t="s">
        <v>5</v>
      </c>
      <c r="H1" s="8" t="s">
        <v>6</v>
      </c>
    </row>
    <row r="2" spans="1:9" x14ac:dyDescent="0.3">
      <c r="A2" s="18" t="s">
        <v>12</v>
      </c>
      <c r="B2" s="4">
        <v>6</v>
      </c>
      <c r="C2" s="3" t="s">
        <v>13</v>
      </c>
      <c r="D2" s="3" t="s">
        <v>14</v>
      </c>
      <c r="E2" s="3" t="s">
        <v>70</v>
      </c>
      <c r="F2" s="12" t="s">
        <v>69</v>
      </c>
      <c r="G2" s="3">
        <v>0.01</v>
      </c>
      <c r="H2" s="9">
        <f>G2*B2</f>
        <v>0.06</v>
      </c>
    </row>
    <row r="3" spans="1:9" x14ac:dyDescent="0.3">
      <c r="A3" s="17" t="s">
        <v>15</v>
      </c>
      <c r="B3" s="2">
        <v>4</v>
      </c>
      <c r="C3" s="1" t="s">
        <v>16</v>
      </c>
      <c r="D3" s="1" t="s">
        <v>17</v>
      </c>
      <c r="E3" s="1" t="s">
        <v>68</v>
      </c>
      <c r="F3" s="15" t="s">
        <v>67</v>
      </c>
      <c r="G3" s="1">
        <v>0.02</v>
      </c>
      <c r="H3" s="9">
        <f t="shared" ref="H3:H26" si="0">G3*B3</f>
        <v>0.08</v>
      </c>
    </row>
    <row r="4" spans="1:9" x14ac:dyDescent="0.3">
      <c r="A4" s="17" t="s">
        <v>18</v>
      </c>
      <c r="B4" s="2">
        <v>2</v>
      </c>
      <c r="C4" s="1" t="s">
        <v>19</v>
      </c>
      <c r="D4" s="1" t="s">
        <v>17</v>
      </c>
      <c r="E4" s="1" t="s">
        <v>66</v>
      </c>
      <c r="F4" s="15" t="s">
        <v>65</v>
      </c>
      <c r="G4" s="1">
        <v>0.02</v>
      </c>
      <c r="H4" s="9">
        <f t="shared" si="0"/>
        <v>0.04</v>
      </c>
    </row>
    <row r="5" spans="1:9" x14ac:dyDescent="0.3">
      <c r="A5" s="1" t="s">
        <v>83</v>
      </c>
      <c r="B5" s="2">
        <v>2</v>
      </c>
      <c r="C5" s="1" t="s">
        <v>84</v>
      </c>
      <c r="D5" s="1" t="s">
        <v>85</v>
      </c>
      <c r="E5" s="1"/>
      <c r="F5" s="15" t="s">
        <v>94</v>
      </c>
      <c r="G5" s="1">
        <v>0.08</v>
      </c>
      <c r="H5" s="9">
        <f t="shared" si="0"/>
        <v>0.16</v>
      </c>
    </row>
    <row r="6" spans="1:9" ht="28.8" x14ac:dyDescent="0.3">
      <c r="A6" s="17" t="s">
        <v>20</v>
      </c>
      <c r="B6" s="2">
        <v>12</v>
      </c>
      <c r="C6" s="1" t="s">
        <v>21</v>
      </c>
      <c r="D6" s="1" t="s">
        <v>22</v>
      </c>
      <c r="E6" s="1" t="s">
        <v>63</v>
      </c>
      <c r="F6" s="1" t="s">
        <v>64</v>
      </c>
      <c r="G6" s="1">
        <v>1.4999999999999999E-2</v>
      </c>
      <c r="H6" s="9">
        <f t="shared" si="0"/>
        <v>0.18</v>
      </c>
    </row>
    <row r="7" spans="1:9" ht="28.8" x14ac:dyDescent="0.3">
      <c r="A7" s="17" t="s">
        <v>23</v>
      </c>
      <c r="B7" s="2">
        <v>8</v>
      </c>
      <c r="C7" s="1">
        <v>470</v>
      </c>
      <c r="D7" s="1" t="s">
        <v>22</v>
      </c>
      <c r="E7" s="1" t="s">
        <v>63</v>
      </c>
      <c r="F7" s="1" t="s">
        <v>64</v>
      </c>
      <c r="G7" s="1">
        <v>1.4999999999999999E-2</v>
      </c>
      <c r="H7" s="9">
        <f t="shared" si="0"/>
        <v>0.12</v>
      </c>
    </row>
    <row r="8" spans="1:9" x14ac:dyDescent="0.3">
      <c r="A8" s="17" t="s">
        <v>24</v>
      </c>
      <c r="B8" s="2">
        <v>7</v>
      </c>
      <c r="C8" s="1" t="s">
        <v>25</v>
      </c>
      <c r="D8" s="1" t="s">
        <v>22</v>
      </c>
      <c r="E8" s="1" t="s">
        <v>63</v>
      </c>
      <c r="F8" s="1" t="s">
        <v>64</v>
      </c>
      <c r="G8" s="1">
        <v>1.4999999999999999E-2</v>
      </c>
      <c r="H8" s="9">
        <f t="shared" si="0"/>
        <v>0.105</v>
      </c>
    </row>
    <row r="9" spans="1:9" x14ac:dyDescent="0.3">
      <c r="A9" s="17" t="s">
        <v>26</v>
      </c>
      <c r="B9" s="2">
        <v>6</v>
      </c>
      <c r="C9" s="1" t="s">
        <v>27</v>
      </c>
      <c r="D9" s="1" t="s">
        <v>22</v>
      </c>
      <c r="E9" s="1" t="s">
        <v>63</v>
      </c>
      <c r="F9" s="1" t="s">
        <v>64</v>
      </c>
      <c r="G9" s="1">
        <v>1.4999999999999999E-2</v>
      </c>
      <c r="H9" s="9">
        <f t="shared" si="0"/>
        <v>0.09</v>
      </c>
    </row>
    <row r="10" spans="1:9" x14ac:dyDescent="0.3">
      <c r="A10" s="17" t="s">
        <v>28</v>
      </c>
      <c r="B10" s="2">
        <v>4</v>
      </c>
      <c r="C10" s="1" t="s">
        <v>29</v>
      </c>
      <c r="D10" s="1" t="s">
        <v>22</v>
      </c>
      <c r="E10" s="1" t="s">
        <v>63</v>
      </c>
      <c r="F10" s="1" t="s">
        <v>64</v>
      </c>
      <c r="G10" s="1">
        <v>1.4999999999999999E-2</v>
      </c>
      <c r="H10" s="9">
        <f t="shared" si="0"/>
        <v>0.06</v>
      </c>
    </row>
    <row r="11" spans="1:9" x14ac:dyDescent="0.3">
      <c r="A11" s="19" t="s">
        <v>30</v>
      </c>
      <c r="B11" s="2">
        <v>2</v>
      </c>
      <c r="C11" s="1" t="s">
        <v>31</v>
      </c>
      <c r="D11" s="1" t="s">
        <v>22</v>
      </c>
      <c r="E11" s="1" t="s">
        <v>63</v>
      </c>
      <c r="F11" s="1" t="s">
        <v>64</v>
      </c>
      <c r="G11" s="1">
        <v>1.4999999999999999E-2</v>
      </c>
      <c r="H11" s="9">
        <f t="shared" si="0"/>
        <v>0.03</v>
      </c>
    </row>
    <row r="12" spans="1:9" x14ac:dyDescent="0.3">
      <c r="A12" s="19" t="s">
        <v>32</v>
      </c>
      <c r="B12" s="2">
        <v>2</v>
      </c>
      <c r="C12" s="1" t="s">
        <v>33</v>
      </c>
      <c r="D12" s="1" t="s">
        <v>22</v>
      </c>
      <c r="E12" s="1" t="s">
        <v>63</v>
      </c>
      <c r="F12" s="1" t="s">
        <v>64</v>
      </c>
      <c r="G12" s="1">
        <v>1.4999999999999999E-2</v>
      </c>
      <c r="H12" s="9">
        <f t="shared" si="0"/>
        <v>0.03</v>
      </c>
    </row>
    <row r="13" spans="1:9" x14ac:dyDescent="0.3">
      <c r="A13" s="19" t="s">
        <v>34</v>
      </c>
      <c r="B13" s="2">
        <v>2</v>
      </c>
      <c r="C13" s="1" t="s">
        <v>35</v>
      </c>
      <c r="D13" s="1" t="s">
        <v>22</v>
      </c>
      <c r="E13" s="1" t="s">
        <v>63</v>
      </c>
      <c r="F13" s="1" t="s">
        <v>64</v>
      </c>
      <c r="G13" s="1">
        <v>1.4999999999999999E-2</v>
      </c>
      <c r="H13" s="9">
        <f t="shared" si="0"/>
        <v>0.03</v>
      </c>
    </row>
    <row r="14" spans="1:9" ht="28.8" x14ac:dyDescent="0.3">
      <c r="A14" s="19" t="s">
        <v>36</v>
      </c>
      <c r="B14" s="2">
        <v>12</v>
      </c>
      <c r="C14" s="1" t="s">
        <v>37</v>
      </c>
      <c r="D14" s="1" t="s">
        <v>38</v>
      </c>
      <c r="E14" s="1" t="s">
        <v>72</v>
      </c>
      <c r="F14" s="1" t="s">
        <v>71</v>
      </c>
      <c r="G14" s="1">
        <v>0.01</v>
      </c>
      <c r="H14" s="9">
        <f t="shared" si="0"/>
        <v>0.12</v>
      </c>
    </row>
    <row r="15" spans="1:9" x14ac:dyDescent="0.3">
      <c r="A15" s="19" t="s">
        <v>39</v>
      </c>
      <c r="B15" s="2">
        <v>1</v>
      </c>
      <c r="C15" s="1" t="s">
        <v>40</v>
      </c>
      <c r="D15" s="1" t="s">
        <v>41</v>
      </c>
      <c r="E15" s="1"/>
      <c r="F15" s="1" t="s">
        <v>73</v>
      </c>
      <c r="G15" s="1">
        <v>0.03</v>
      </c>
      <c r="H15" s="9">
        <f t="shared" si="0"/>
        <v>0.03</v>
      </c>
    </row>
    <row r="16" spans="1:9" x14ac:dyDescent="0.3">
      <c r="A16" s="19" t="s">
        <v>42</v>
      </c>
      <c r="B16" s="2">
        <v>2</v>
      </c>
      <c r="C16" s="1" t="s">
        <v>43</v>
      </c>
      <c r="D16" s="1" t="s">
        <v>44</v>
      </c>
      <c r="E16" s="1" t="s">
        <v>75</v>
      </c>
      <c r="F16" s="1" t="s">
        <v>74</v>
      </c>
      <c r="G16" s="1">
        <v>3.99</v>
      </c>
      <c r="H16" s="9">
        <f t="shared" si="0"/>
        <v>7.98</v>
      </c>
      <c r="I16" s="22" t="s">
        <v>76</v>
      </c>
    </row>
    <row r="17" spans="1:8" x14ac:dyDescent="0.3">
      <c r="A17" s="19" t="s">
        <v>45</v>
      </c>
      <c r="B17" s="2">
        <v>2</v>
      </c>
      <c r="C17" s="1" t="s">
        <v>46</v>
      </c>
      <c r="D17" s="1" t="s">
        <v>47</v>
      </c>
      <c r="E17" s="1" t="s">
        <v>78</v>
      </c>
      <c r="F17" s="1" t="s">
        <v>77</v>
      </c>
      <c r="G17" s="1">
        <v>1.99</v>
      </c>
      <c r="H17" s="9">
        <f t="shared" si="0"/>
        <v>3.98</v>
      </c>
    </row>
    <row r="18" spans="1:8" x14ac:dyDescent="0.3">
      <c r="A18" s="19" t="s">
        <v>48</v>
      </c>
      <c r="B18" s="2">
        <v>2</v>
      </c>
      <c r="C18" s="1" t="s">
        <v>49</v>
      </c>
      <c r="D18" s="1" t="s">
        <v>50</v>
      </c>
      <c r="E18" s="1"/>
      <c r="F18" s="1" t="s">
        <v>79</v>
      </c>
      <c r="G18" s="1">
        <v>0.59</v>
      </c>
      <c r="H18" s="9">
        <f t="shared" si="0"/>
        <v>1.18</v>
      </c>
    </row>
    <row r="19" spans="1:8" x14ac:dyDescent="0.3">
      <c r="A19" s="19" t="s">
        <v>51</v>
      </c>
      <c r="B19" s="2">
        <v>1</v>
      </c>
      <c r="C19" s="1" t="s">
        <v>52</v>
      </c>
      <c r="D19" s="1" t="s">
        <v>53</v>
      </c>
      <c r="E19" s="1"/>
      <c r="F19" s="1" t="s">
        <v>80</v>
      </c>
      <c r="G19" s="1">
        <v>0.47</v>
      </c>
      <c r="H19" s="9">
        <f t="shared" si="0"/>
        <v>0.47</v>
      </c>
    </row>
    <row r="20" spans="1:8" ht="28.8" x14ac:dyDescent="0.3">
      <c r="A20" s="19" t="s">
        <v>54</v>
      </c>
      <c r="B20" s="2">
        <v>6</v>
      </c>
      <c r="C20" s="1" t="s">
        <v>21</v>
      </c>
      <c r="D20" s="1" t="s">
        <v>55</v>
      </c>
      <c r="E20" s="1"/>
      <c r="F20" s="1" t="s">
        <v>81</v>
      </c>
      <c r="G20" s="1">
        <v>0.84699999999999998</v>
      </c>
      <c r="H20" s="9">
        <f t="shared" si="0"/>
        <v>5.0819999999999999</v>
      </c>
    </row>
    <row r="21" spans="1:8" x14ac:dyDescent="0.3">
      <c r="A21" s="1" t="s">
        <v>86</v>
      </c>
      <c r="B21" s="2">
        <v>2</v>
      </c>
      <c r="C21" s="1" t="s">
        <v>87</v>
      </c>
      <c r="D21" s="1" t="s">
        <v>88</v>
      </c>
      <c r="E21" s="1"/>
      <c r="F21" s="1" t="s">
        <v>95</v>
      </c>
      <c r="G21" s="1">
        <v>0.28000000000000003</v>
      </c>
      <c r="H21" s="9">
        <f t="shared" si="0"/>
        <v>0.56000000000000005</v>
      </c>
    </row>
    <row r="22" spans="1:8" x14ac:dyDescent="0.3">
      <c r="A22" s="1" t="s">
        <v>89</v>
      </c>
      <c r="B22" s="2">
        <v>2</v>
      </c>
      <c r="C22" s="1" t="s">
        <v>90</v>
      </c>
      <c r="D22" s="1" t="s">
        <v>88</v>
      </c>
      <c r="E22" s="1"/>
      <c r="F22" s="1" t="s">
        <v>95</v>
      </c>
      <c r="G22" s="1">
        <v>0.28000000000000003</v>
      </c>
      <c r="H22" s="9">
        <f t="shared" si="0"/>
        <v>0.56000000000000005</v>
      </c>
    </row>
    <row r="23" spans="1:8" x14ac:dyDescent="0.3">
      <c r="A23" s="19" t="s">
        <v>56</v>
      </c>
      <c r="B23" s="2">
        <v>4</v>
      </c>
      <c r="C23" s="1" t="s">
        <v>57</v>
      </c>
      <c r="D23" s="1" t="s">
        <v>58</v>
      </c>
      <c r="E23" s="1"/>
      <c r="F23" s="1" t="s">
        <v>82</v>
      </c>
      <c r="G23" s="1">
        <v>0.08</v>
      </c>
      <c r="H23" s="9">
        <f t="shared" si="0"/>
        <v>0.32</v>
      </c>
    </row>
    <row r="24" spans="1:8" ht="13.8" customHeight="1" x14ac:dyDescent="0.3">
      <c r="A24" s="19" t="s">
        <v>59</v>
      </c>
      <c r="B24" s="2">
        <v>4</v>
      </c>
      <c r="C24" s="1" t="s">
        <v>60</v>
      </c>
      <c r="D24" s="1" t="s">
        <v>61</v>
      </c>
      <c r="E24" s="1"/>
      <c r="F24" s="1" t="s">
        <v>96</v>
      </c>
      <c r="G24" s="1">
        <f>0.2/4</f>
        <v>0.05</v>
      </c>
      <c r="H24" s="9">
        <f t="shared" si="0"/>
        <v>0.2</v>
      </c>
    </row>
    <row r="25" spans="1:8" ht="13.8" customHeight="1" x14ac:dyDescent="0.3">
      <c r="A25" s="1" t="s">
        <v>91</v>
      </c>
      <c r="B25" s="2">
        <v>4</v>
      </c>
      <c r="C25" s="1" t="s">
        <v>92</v>
      </c>
      <c r="D25" s="1" t="s">
        <v>93</v>
      </c>
      <c r="E25" s="23"/>
      <c r="F25" s="23" t="s">
        <v>97</v>
      </c>
      <c r="G25" s="23">
        <f>0.15/4</f>
        <v>3.7499999999999999E-2</v>
      </c>
      <c r="H25" s="24">
        <f t="shared" si="0"/>
        <v>0.15</v>
      </c>
    </row>
    <row r="26" spans="1:8" ht="15" thickBot="1" x14ac:dyDescent="0.35">
      <c r="A26" s="20" t="s">
        <v>62</v>
      </c>
      <c r="B26" s="10">
        <v>6</v>
      </c>
      <c r="C26" s="11"/>
      <c r="D26" s="11" t="s">
        <v>9</v>
      </c>
      <c r="E26" s="11" t="s">
        <v>10</v>
      </c>
      <c r="F26" s="16" t="s">
        <v>11</v>
      </c>
      <c r="G26" s="11">
        <f>0.32</f>
        <v>0.32</v>
      </c>
      <c r="H26" s="21">
        <f t="shared" si="0"/>
        <v>1.92</v>
      </c>
    </row>
    <row r="27" spans="1:8" ht="15" thickBot="1" x14ac:dyDescent="0.35">
      <c r="G27" s="13" t="s">
        <v>7</v>
      </c>
      <c r="H27" s="14">
        <f>SUM(H2:H26)</f>
        <v>23.536999999999999</v>
      </c>
    </row>
  </sheetData>
  <hyperlinks>
    <hyperlink ref="F26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2022-07-07T17:07:59Z</dcterms:modified>
</cp:coreProperties>
</file>