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1234\Desktop\InternPulse\"/>
    </mc:Choice>
  </mc:AlternateContent>
  <xr:revisionPtr revIDLastSave="0" documentId="8_{2C67C7AD-494C-4206-89B9-790A7A3C2285}" xr6:coauthVersionLast="47" xr6:coauthVersionMax="47" xr10:uidLastSave="{00000000-0000-0000-0000-000000000000}"/>
  <bookViews>
    <workbookView xWindow="-108" yWindow="-108" windowWidth="23256" windowHeight="12456" tabRatio="824" xr2:uid="{020FFF4A-975F-4F26-862B-2C662AAB01F2}"/>
  </bookViews>
  <sheets>
    <sheet name="Dashboard" sheetId="14" r:id="rId1"/>
    <sheet name="Analysis" sheetId="13" r:id="rId2"/>
    <sheet name="Merged Data" sheetId="12" r:id="rId3"/>
    <sheet name="Merged Data2" sheetId="1" r:id="rId4"/>
    <sheet name="Regional Data" sheetId="2" r:id="rId5"/>
    <sheet name="Yearly Data" sheetId="11" r:id="rId6"/>
    <sheet name="State and Zone" sheetId="18" r:id="rId7"/>
    <sheet name="Lookup Table" sheetId="15" r:id="rId8"/>
  </sheets>
  <definedNames>
    <definedName name="_xlchart.v5.0" hidden="1">'State and Zone'!$A$1</definedName>
    <definedName name="_xlchart.v5.1" hidden="1">'State and Zone'!$A$2:$A$38</definedName>
    <definedName name="_xlchart.v5.10" hidden="1">'State and Zone'!$C$1</definedName>
    <definedName name="_xlchart.v5.11" hidden="1">'State and Zone'!$C$2:$C$38</definedName>
    <definedName name="_xlchart.v5.2" hidden="1">'State and Zone'!$C$1</definedName>
    <definedName name="_xlchart.v5.3" hidden="1">'State and Zone'!$C$2:$C$38</definedName>
    <definedName name="_xlchart.v5.4" hidden="1">'State and Zone'!$A$1</definedName>
    <definedName name="_xlchart.v5.5" hidden="1">'State and Zone'!$A$2:$A$38</definedName>
    <definedName name="_xlchart.v5.6" hidden="1">'State and Zone'!$C$1</definedName>
    <definedName name="_xlchart.v5.7" hidden="1">'State and Zone'!$C$2:$C$38</definedName>
    <definedName name="_xlchart.v5.8" hidden="1">'State and Zone'!$A$1</definedName>
    <definedName name="_xlchart.v5.9" hidden="1">'State and Zone'!$A$2:$A$38</definedName>
    <definedName name="_xlcn.WorksheetConnection_Dataset.xlsxYearly_Data1" hidden="1">Yearly_Data[]</definedName>
    <definedName name="_xlcn.WorksheetConnection_MarketDemandAnalysis_updated.xlsxRegional_Data1" hidden="1">Regional_Data[]</definedName>
    <definedName name="ExternalData_1" localSheetId="3" hidden="1">'Merged Data2'!$A$1:$H$263</definedName>
    <definedName name="ExternalData_1" localSheetId="4" hidden="1">'Regional Data'!$C$1:$D$260</definedName>
    <definedName name="Slicer_Geo_political_zone1">#N/A</definedName>
    <definedName name="Slicer_Product">#N/A</definedName>
  </definedNames>
  <calcPr calcId="181029"/>
  <pivotCaches>
    <pivotCache cacheId="4" r:id="rId9"/>
    <pivotCache cacheId="5" r:id="rId10"/>
    <pivotCache cacheId="31"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gional_Data" name="Regional_Data" connection="WorksheetConnection_Market Demand Analysis_updated.xlsx!Regional_Data"/>
          <x15:modelTable id="Yearly_Data" name="Yearly_Data" connection="WorksheetConnection_Dataset.xlsx!Yearly_Data"/>
        </x15:modelTables>
      </x15:dataModel>
    </ext>
  </extLst>
</workbook>
</file>

<file path=xl/calcChain.xml><?xml version="1.0" encoding="utf-8"?>
<calcChain xmlns="http://schemas.openxmlformats.org/spreadsheetml/2006/main">
  <c r="U4" i="14" l="1"/>
  <c r="C3" i="18"/>
  <c r="C7" i="18"/>
  <c r="C13" i="18"/>
  <c r="C4" i="18"/>
  <c r="C18" i="18"/>
  <c r="C5" i="18"/>
  <c r="C10" i="18"/>
  <c r="C9" i="18"/>
  <c r="C16" i="18"/>
  <c r="C30" i="18"/>
  <c r="C12" i="18"/>
  <c r="C11" i="18"/>
  <c r="C17" i="18"/>
  <c r="C25" i="18"/>
  <c r="C6" i="18"/>
  <c r="C15" i="18"/>
  <c r="C8" i="18"/>
  <c r="C19" i="18"/>
  <c r="C21" i="18"/>
  <c r="C20" i="18"/>
  <c r="C22" i="18"/>
  <c r="C14" i="18"/>
  <c r="C24" i="18"/>
  <c r="C27" i="18"/>
  <c r="C31" i="18"/>
  <c r="C26" i="18"/>
  <c r="C28" i="18"/>
  <c r="C23" i="18"/>
  <c r="C35" i="18"/>
  <c r="C36" i="18"/>
  <c r="C29" i="18"/>
  <c r="C34" i="18"/>
  <c r="C33" i="18"/>
  <c r="C32" i="18"/>
  <c r="C37" i="18"/>
  <c r="C38" i="18"/>
  <c r="C2" i="18"/>
  <c r="B2" i="18"/>
  <c r="B3" i="18"/>
  <c r="B7" i="18"/>
  <c r="B13" i="18"/>
  <c r="B4" i="18"/>
  <c r="B18" i="18"/>
  <c r="B5" i="18"/>
  <c r="B10" i="18"/>
  <c r="B9" i="18"/>
  <c r="B16" i="18"/>
  <c r="B30" i="18"/>
  <c r="B12" i="18"/>
  <c r="B11" i="18"/>
  <c r="B17" i="18"/>
  <c r="B25" i="18"/>
  <c r="B6" i="18"/>
  <c r="B15" i="18"/>
  <c r="B8" i="18"/>
  <c r="B19" i="18"/>
  <c r="B21" i="18"/>
  <c r="B20" i="18"/>
  <c r="B22" i="18"/>
  <c r="B14" i="18"/>
  <c r="B24" i="18"/>
  <c r="B27" i="18"/>
  <c r="B31" i="18"/>
  <c r="B26" i="18"/>
  <c r="B28" i="18"/>
  <c r="B23" i="18"/>
  <c r="B35" i="18"/>
  <c r="B36" i="18"/>
  <c r="B29" i="18"/>
  <c r="B34" i="18"/>
  <c r="B33" i="18"/>
  <c r="B32" i="18"/>
  <c r="B37" i="18"/>
  <c r="B38" i="18"/>
  <c r="B4" i="2"/>
  <c r="B2" i="2"/>
  <c r="B3"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3474FF-AB07-48C0-9E81-6C051964CB6D}" keepAlive="1" name="Query - geoMap" description="Connection to the 'geoMap' query in the workbook." type="5" refreshedVersion="0" background="1">
    <dbPr connection="Provider=Microsoft.Mashup.OleDb.1;Data Source=$Workbook$;Location=geoMap;Extended Properties=&quot;&quot;" command="SELECT * FROM [geoMap]"/>
  </connection>
  <connection id="2" xr16:uid="{A37613A0-6064-4633-B390-4E77B766B799}" keepAlive="1" name="Query - geoMap (1)" description="Connection to the 'geoMap (1)' query in the workbook." type="5" refreshedVersion="0" background="1">
    <dbPr connection="Provider=Microsoft.Mashup.OleDb.1;Data Source=$Workbook$;Location=&quot;geoMap (1)&quot;;Extended Properties=&quot;&quot;" command="SELECT * FROM [geoMap (1)]"/>
  </connection>
  <connection id="3" xr16:uid="{AB00A4D3-381D-4D7E-902C-1E201B9982F4}" keepAlive="1" name="Query - geoMap (2)" description="Connection to the 'geoMap (2)' query in the workbook." type="5" refreshedVersion="0" background="1">
    <dbPr connection="Provider=Microsoft.Mashup.OleDb.1;Data Source=$Workbook$;Location=&quot;geoMap (2)&quot;;Extended Properties=&quot;&quot;" command="SELECT * FROM [geoMap (2)]"/>
  </connection>
  <connection id="4" xr16:uid="{A330770B-A040-439C-93EE-9AA69EB64330}" keepAlive="1" name="Query - geoMap (3)" description="Connection to the 'geoMap (3)' query in the workbook." type="5" refreshedVersion="0" background="1">
    <dbPr connection="Provider=Microsoft.Mashup.OleDb.1;Data Source=$Workbook$;Location=&quot;geoMap (3)&quot;;Extended Properties=&quot;&quot;" command="SELECT * FROM [geoMap (3)]"/>
  </connection>
  <connection id="5" xr16:uid="{6C932254-2A33-4516-8CF3-05E78EC66257}" keepAlive="1" name="Query - geoMap (4)" description="Connection to the 'geoMap (4)' query in the workbook." type="5" refreshedVersion="0" background="1">
    <dbPr connection="Provider=Microsoft.Mashup.OleDb.1;Data Source=$Workbook$;Location=&quot;geoMap (4)&quot;;Extended Properties=&quot;&quot;" command="SELECT * FROM [geoMap (4)]"/>
  </connection>
  <connection id="6" xr16:uid="{948A2690-0826-4B9C-8EFC-B01801245DA9}" keepAlive="1" name="Query - geoMap (5)" description="Connection to the 'geoMap (5)' query in the workbook." type="5" refreshedVersion="0" background="1">
    <dbPr connection="Provider=Microsoft.Mashup.OleDb.1;Data Source=$Workbook$;Location=&quot;geoMap (5)&quot;;Extended Properties=&quot;&quot;" command="SELECT * FROM [geoMap (5)]"/>
  </connection>
  <connection id="7" xr16:uid="{6EB7560F-B36C-4352-AB4E-2935A3A616A9}" keepAlive="1" name="Query - geoMap (6)" description="Connection to the 'geoMap (6)' query in the workbook." type="5" refreshedVersion="0" background="1">
    <dbPr connection="Provider=Microsoft.Mashup.OleDb.1;Data Source=$Workbook$;Location=&quot;geoMap (6)&quot;;Extended Properties=&quot;&quot;" command="SELECT * FROM [geoMap (6)]"/>
  </connection>
  <connection id="8" xr16:uid="{6C7789AA-F8ED-4620-AF54-72DF455FD79E}" keepAlive="1" name="Query - multiTimeline" description="Connection to the 'multiTimeline' query in the workbook." type="5" refreshedVersion="0" background="1">
    <dbPr connection="Provider=Microsoft.Mashup.OleDb.1;Data Source=$Workbook$;Location=multiTimeline;Extended Properties=&quot;&quot;" command="SELECT * FROM [multiTimeline]"/>
  </connection>
  <connection id="9" xr16:uid="{8A9EBD94-A9CD-456E-94FB-0B6C66233965}" keepAlive="1" name="Query - multiTimeline (1)" description="Connection to the 'multiTimeline (1)' query in the workbook." type="5" refreshedVersion="0" background="1">
    <dbPr connection="Provider=Microsoft.Mashup.OleDb.1;Data Source=$Workbook$;Location=&quot;multiTimeline (1)&quot;;Extended Properties=&quot;&quot;" command="SELECT * FROM [multiTimeline (1)]"/>
  </connection>
  <connection id="10" xr16:uid="{CB4FFA46-DAB1-4471-BF94-7B7E1E0F51AF}" keepAlive="1" name="Query - multiTimeline (2)" description="Connection to the 'multiTimeline (2)' query in the workbook." type="5" refreshedVersion="0" background="1">
    <dbPr connection="Provider=Microsoft.Mashup.OleDb.1;Data Source=$Workbook$;Location=&quot;multiTimeline (2)&quot;;Extended Properties=&quot;&quot;" command="SELECT * FROM [multiTimeline (2)]"/>
  </connection>
  <connection id="11" xr16:uid="{AD4CB0CA-6199-49BB-8B2B-82B30CDAC28C}" keepAlive="1" name="Query - multiTimeline (3)" description="Connection to the 'multiTimeline (3)' query in the workbook." type="5" refreshedVersion="0" background="1">
    <dbPr connection="Provider=Microsoft.Mashup.OleDb.1;Data Source=$Workbook$;Location=&quot;multiTimeline (3)&quot;;Extended Properties=&quot;&quot;" command="SELECT * FROM [multiTimeline (3)]"/>
  </connection>
  <connection id="12" xr16:uid="{C890AE18-3C54-404E-B787-F9D2A0610B46}" keepAlive="1" name="Query - multiTimeline (4)" description="Connection to the 'multiTimeline (4)' query in the workbook." type="5" refreshedVersion="0" background="1">
    <dbPr connection="Provider=Microsoft.Mashup.OleDb.1;Data Source=$Workbook$;Location=&quot;multiTimeline (4)&quot;;Extended Properties=&quot;&quot;" command="SELECT * FROM [multiTimeline (4)]"/>
  </connection>
  <connection id="13" xr16:uid="{90E3E2BC-EB63-4C04-9ED6-F91DDA1B8C14}" keepAlive="1" name="Query - multiTimeline (5)" description="Connection to the 'multiTimeline (5)' query in the workbook." type="5" refreshedVersion="0" background="1">
    <dbPr connection="Provider=Microsoft.Mashup.OleDb.1;Data Source=$Workbook$;Location=&quot;multiTimeline (5)&quot;;Extended Properties=&quot;&quot;" command="SELECT * FROM [multiTimeline (5)]"/>
  </connection>
  <connection id="14" xr16:uid="{47222C29-100D-47AE-A16E-A05A3CA1AF5C}" keepAlive="1" name="Query - multiTimeline (6)" description="Connection to the 'multiTimeline (6)' query in the workbook." type="5" refreshedVersion="0" background="1">
    <dbPr connection="Provider=Microsoft.Mashup.OleDb.1;Data Source=$Workbook$;Location=&quot;multiTimeline (6)&quot;;Extended Properties=&quot;&quot;" command="SELECT * FROM [multiTimeline (6)]"/>
  </connection>
  <connection id="15" xr16:uid="{83B5AEFE-6CB9-40B1-9567-B2AEF54B3911}" keepAlive="1" name="Query - Regional Data" description="Connection to the 'Regional Data' query in the workbook." type="5" refreshedVersion="7" background="1" saveData="1">
    <dbPr connection="Provider=Microsoft.Mashup.OleDb.1;Data Source=$Workbook$;Location=&quot;Regional Data&quot;;Extended Properties=&quot;&quot;" command="SELECT * FROM [Regional Data]"/>
  </connection>
  <connection id="16" xr16:uid="{C0203E57-2FDC-4AFE-B63D-B276E1706C11}" keepAlive="1" name="Query - Yearly Data" description="Connection to the 'Yearly Data' query in the workbook." type="5" refreshedVersion="7" background="1" saveData="1">
    <dbPr connection="Provider=Microsoft.Mashup.OleDb.1;Data Source=$Workbook$;Location=&quot;Yearly Data&quot;;Extended Properties=&quot;&quot;" command="SELECT * FROM [Yearly Data]"/>
  </connection>
  <connection id="17" xr16:uid="{180BE421-39B4-4AA0-A656-2320835E9FE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344299F5-7616-45B6-B8E4-34FEB59600B7}" name="WorksheetConnection_Dataset.xlsx!Yearly_Data" type="102" refreshedVersion="8" minRefreshableVersion="5">
    <extLst>
      <ext xmlns:x15="http://schemas.microsoft.com/office/spreadsheetml/2010/11/main" uri="{DE250136-89BD-433C-8126-D09CA5730AF9}">
        <x15:connection id="Yearly_Data" autoDelete="1">
          <x15:rangePr sourceName="_xlcn.WorksheetConnection_Dataset.xlsxYearly_Data1"/>
        </x15:connection>
      </ext>
    </extLst>
  </connection>
  <connection id="19" xr16:uid="{9E30EC51-FCFE-42F7-85EE-00B54A53F6C9}" name="WorksheetConnection_Market Demand Analysis_updated.xlsx!Regional_Data" type="102" refreshedVersion="8" minRefreshableVersion="5">
    <extLst>
      <ext xmlns:x15="http://schemas.microsoft.com/office/spreadsheetml/2010/11/main" uri="{DE250136-89BD-433C-8126-D09CA5730AF9}">
        <x15:connection id="Regional_Data">
          <x15:rangePr sourceName="_xlcn.WorksheetConnection_MarketDemandAnalysis_updated.xlsxRegional_Data1"/>
        </x15:connection>
      </ext>
    </extLst>
  </connection>
</connections>
</file>

<file path=xl/sharedStrings.xml><?xml version="1.0" encoding="utf-8"?>
<sst xmlns="http://schemas.openxmlformats.org/spreadsheetml/2006/main" count="770" uniqueCount="72">
  <si>
    <t>Week</t>
  </si>
  <si>
    <t>Inverter</t>
  </si>
  <si>
    <t>Solar Panel</t>
  </si>
  <si>
    <t>Battery</t>
  </si>
  <si>
    <t>Wind Turbine</t>
  </si>
  <si>
    <t>Biogas</t>
  </si>
  <si>
    <t>Solar Fan</t>
  </si>
  <si>
    <t>Solar Generator</t>
  </si>
  <si>
    <t>Region</t>
  </si>
  <si>
    <t>Borno</t>
  </si>
  <si>
    <t>Oyo</t>
  </si>
  <si>
    <t>Delta</t>
  </si>
  <si>
    <t>Sokoto</t>
  </si>
  <si>
    <t>Kebbi</t>
  </si>
  <si>
    <t>Ondo</t>
  </si>
  <si>
    <t>Akwa Ibom</t>
  </si>
  <si>
    <t>Kaduna</t>
  </si>
  <si>
    <t>Ekiti</t>
  </si>
  <si>
    <t>Katsina</t>
  </si>
  <si>
    <t>Bauchi</t>
  </si>
  <si>
    <t>Kwara</t>
  </si>
  <si>
    <t>Edo</t>
  </si>
  <si>
    <t>Cross River</t>
  </si>
  <si>
    <t>Kano</t>
  </si>
  <si>
    <t>Imo</t>
  </si>
  <si>
    <t>Niger</t>
  </si>
  <si>
    <t>Adamawa</t>
  </si>
  <si>
    <t>Nasarawa</t>
  </si>
  <si>
    <t>Ebonyi</t>
  </si>
  <si>
    <t>Osun</t>
  </si>
  <si>
    <t>Bayelsa</t>
  </si>
  <si>
    <t>Abia</t>
  </si>
  <si>
    <t>Kogi</t>
  </si>
  <si>
    <t>Jigawa</t>
  </si>
  <si>
    <t>Anambra</t>
  </si>
  <si>
    <t>Plateau</t>
  </si>
  <si>
    <t>Enugu</t>
  </si>
  <si>
    <t>Yobe</t>
  </si>
  <si>
    <t>Taraba</t>
  </si>
  <si>
    <t>Lagos</t>
  </si>
  <si>
    <t>Rivers</t>
  </si>
  <si>
    <t>Federal Capital Territory</t>
  </si>
  <si>
    <t>Benue</t>
  </si>
  <si>
    <t>Gombe</t>
  </si>
  <si>
    <t>Zamfara</t>
  </si>
  <si>
    <t>Ogun</t>
  </si>
  <si>
    <t>Year</t>
  </si>
  <si>
    <t>Product</t>
  </si>
  <si>
    <t>Popularity Score</t>
  </si>
  <si>
    <t>Products</t>
  </si>
  <si>
    <t>State</t>
  </si>
  <si>
    <t>Sum of Popularity Score</t>
  </si>
  <si>
    <t>Column Labels</t>
  </si>
  <si>
    <t xml:space="preserve">Total Demand </t>
  </si>
  <si>
    <t>Zone</t>
  </si>
  <si>
    <t>North Central</t>
  </si>
  <si>
    <t>North West</t>
  </si>
  <si>
    <t>North East</t>
  </si>
  <si>
    <t>South South</t>
  </si>
  <si>
    <t>South East</t>
  </si>
  <si>
    <t>South West</t>
  </si>
  <si>
    <t>Geo-political zone</t>
  </si>
  <si>
    <t>a36</t>
  </si>
  <si>
    <t>Column1</t>
  </si>
  <si>
    <t>Average of Popularity Score</t>
  </si>
  <si>
    <t>Avg. Score</t>
  </si>
  <si>
    <t>ANALYSIS</t>
  </si>
  <si>
    <t>Trend Analysis</t>
  </si>
  <si>
    <t>Top Products</t>
  </si>
  <si>
    <t>Average Score</t>
  </si>
  <si>
    <t xml:space="preserve">Average Score </t>
  </si>
  <si>
    <t>Click here to interact with the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</si>
</sst>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24"/>
      <color theme="1"/>
      <name val="Calibri"/>
      <family val="2"/>
      <scheme val="minor"/>
    </font>
    <font>
      <b/>
      <sz val="11"/>
      <color theme="7" tint="-0.499984740745262"/>
      <name val="Calibri"/>
      <family val="2"/>
      <scheme val="minor"/>
    </font>
    <font>
      <b/>
      <sz val="20"/>
      <color theme="1"/>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vertical="center" wrapText="1"/>
    </xf>
    <xf numFmtId="0" fontId="0" fillId="2" borderId="0" xfId="0" applyFill="1"/>
    <xf numFmtId="1" fontId="2" fillId="2" borderId="0" xfId="0" applyNumberFormat="1" applyFont="1" applyFill="1"/>
    <xf numFmtId="0" fontId="4" fillId="0" borderId="0" xfId="0" applyFont="1"/>
    <xf numFmtId="0" fontId="5" fillId="0" borderId="0" xfId="0" applyFont="1"/>
    <xf numFmtId="0" fontId="0" fillId="3" borderId="0" xfId="0" applyFill="1"/>
    <xf numFmtId="0" fontId="6" fillId="2" borderId="0" xfId="1" applyFill="1"/>
    <xf numFmtId="0" fontId="3" fillId="2" borderId="0" xfId="0" applyFont="1" applyFill="1" applyAlignment="1">
      <alignment horizontal="right"/>
    </xf>
  </cellXfs>
  <cellStyles count="2">
    <cellStyle name="Hyperlink" xfId="1" builtinId="8"/>
    <cellStyle name="Normal" xfId="0" builtinId="0"/>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 formatCode="0"/>
    </dxf>
    <dxf>
      <numFmt numFmtId="1" formatCode="0"/>
    </dxf>
    <dxf>
      <numFmt numFmtId="1" formatCode="0"/>
    </dxf>
    <dxf>
      <numFmt numFmtId="1" formatCode="0"/>
    </dxf>
    <dxf>
      <font>
        <sz val="12"/>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Light6 2" pivot="0" table="0" count="10" xr9:uid="{12F293D2-EFB9-4F55-AB53-A01A7F82341D}">
      <tableStyleElement type="wholeTable" dxfId="22"/>
      <tableStyleElement type="headerRow" dxfId="21"/>
    </tableStyle>
  </tableStyles>
  <colors>
    <mruColors>
      <color rgb="FF78A64B"/>
      <color rgb="FF70AD47"/>
      <color rgb="FFA2D668"/>
      <color rgb="FFF2CF63"/>
      <color rgb="FFF2F2F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Demand Analysis.xlsx]Analysis!PivotTable4</c:name>
    <c:fmtId val="11"/>
  </c:pivotSource>
  <c:chart>
    <c:title>
      <c:tx>
        <c:rich>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r>
              <a:rPr lang="en-US" sz="1600"/>
              <a:t>Trend</a:t>
            </a:r>
            <a:r>
              <a:rPr lang="en-US" sz="1600" baseline="0"/>
              <a:t> Analysis</a:t>
            </a:r>
            <a:endParaRPr lang="en-US" sz="1600"/>
          </a:p>
        </c:rich>
      </c:tx>
      <c:overlay val="0"/>
      <c:spPr>
        <a:noFill/>
        <a:ln>
          <a:noFill/>
        </a:ln>
        <a:effectLst/>
      </c:spPr>
      <c:txPr>
        <a:bodyPr rot="0" spcFirstLastPara="1" vertOverflow="ellipsis" vert="horz" wrap="square" anchor="ctr" anchorCtr="1"/>
        <a:lstStyle/>
        <a:p>
          <a:pPr>
            <a:defRPr sz="16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rgbClr val="70AD47"/>
            </a:solidFill>
            <a:round/>
          </a:ln>
          <a:effectLst/>
        </c:spPr>
        <c:marker>
          <c:symbol val="circle"/>
          <c:size val="4"/>
          <c:spPr>
            <a:solidFill>
              <a:srgbClr val="70AD47"/>
            </a:solidFill>
            <a:ln w="9525" cap="flat" cmpd="sng" algn="ctr">
              <a:solidFill>
                <a:srgbClr val="70AD4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rgbClr val="F2CF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rgbClr val="A2D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rgbClr val="78A6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Analysis!$B$6:$B$7</c:f>
              <c:strCache>
                <c:ptCount val="1"/>
                <c:pt idx="0">
                  <c:v>Battery</c:v>
                </c:pt>
              </c:strCache>
            </c:strRef>
          </c:tx>
          <c:spPr>
            <a:ln w="22225" cap="rnd" cmpd="sng" algn="ctr">
              <a:solidFill>
                <a:srgbClr val="70AD47"/>
              </a:solidFill>
              <a:round/>
            </a:ln>
            <a:effectLst/>
          </c:spPr>
          <c:marker>
            <c:symbol val="circle"/>
            <c:size val="4"/>
            <c:spPr>
              <a:solidFill>
                <a:srgbClr val="70AD47"/>
              </a:solidFill>
              <a:ln w="9525" cap="flat" cmpd="sng" algn="ctr">
                <a:solidFill>
                  <a:srgbClr val="70AD47"/>
                </a:solidFill>
                <a:round/>
              </a:ln>
              <a:effectLst/>
            </c:spPr>
          </c:marker>
          <c:cat>
            <c:strRef>
              <c:f>Analysis!$A$8:$A$13</c:f>
              <c:strCache>
                <c:ptCount val="6"/>
                <c:pt idx="0">
                  <c:v>2019</c:v>
                </c:pt>
                <c:pt idx="1">
                  <c:v>2020</c:v>
                </c:pt>
                <c:pt idx="2">
                  <c:v>2021</c:v>
                </c:pt>
                <c:pt idx="3">
                  <c:v>2022</c:v>
                </c:pt>
                <c:pt idx="4">
                  <c:v>2023</c:v>
                </c:pt>
                <c:pt idx="5">
                  <c:v>2024</c:v>
                </c:pt>
              </c:strCache>
            </c:strRef>
          </c:cat>
          <c:val>
            <c:numRef>
              <c:f>Analysis!$B$8:$B$13</c:f>
              <c:numCache>
                <c:formatCode>0</c:formatCode>
                <c:ptCount val="6"/>
                <c:pt idx="0">
                  <c:v>49.5</c:v>
                </c:pt>
                <c:pt idx="1">
                  <c:v>56.115384615384613</c:v>
                </c:pt>
                <c:pt idx="2">
                  <c:v>52.615384615384613</c:v>
                </c:pt>
                <c:pt idx="3">
                  <c:v>70.057692307692307</c:v>
                </c:pt>
                <c:pt idx="4">
                  <c:v>77.132075471698116</c:v>
                </c:pt>
                <c:pt idx="5">
                  <c:v>82.844444444444449</c:v>
                </c:pt>
              </c:numCache>
            </c:numRef>
          </c:val>
          <c:smooth val="0"/>
          <c:extLst>
            <c:ext xmlns:c16="http://schemas.microsoft.com/office/drawing/2014/chart" uri="{C3380CC4-5D6E-409C-BE32-E72D297353CC}">
              <c16:uniqueId val="{00000000-5974-4DE4-9FC8-2DA937EF3258}"/>
            </c:ext>
          </c:extLst>
        </c:ser>
        <c:ser>
          <c:idx val="1"/>
          <c:order val="1"/>
          <c:tx>
            <c:strRef>
              <c:f>Analysis!$C$6:$C$7</c:f>
              <c:strCache>
                <c:ptCount val="1"/>
                <c:pt idx="0">
                  <c:v>Biogas</c:v>
                </c:pt>
              </c:strCache>
            </c:strRef>
          </c:tx>
          <c:spPr>
            <a:ln w="22225" cap="rnd" cmpd="sng" algn="ctr">
              <a:solidFill>
                <a:srgbClr val="F2CF63"/>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Analysis!$C$8:$C$13</c:f>
              <c:numCache>
                <c:formatCode>0</c:formatCode>
                <c:ptCount val="6"/>
                <c:pt idx="0">
                  <c:v>48.875</c:v>
                </c:pt>
                <c:pt idx="1">
                  <c:v>32.67307692307692</c:v>
                </c:pt>
                <c:pt idx="2">
                  <c:v>42.384615384615387</c:v>
                </c:pt>
                <c:pt idx="3">
                  <c:v>46.769230769230766</c:v>
                </c:pt>
                <c:pt idx="4">
                  <c:v>51.566037735849058</c:v>
                </c:pt>
                <c:pt idx="5">
                  <c:v>41.866666666666667</c:v>
                </c:pt>
              </c:numCache>
            </c:numRef>
          </c:val>
          <c:smooth val="0"/>
          <c:extLst>
            <c:ext xmlns:c16="http://schemas.microsoft.com/office/drawing/2014/chart" uri="{C3380CC4-5D6E-409C-BE32-E72D297353CC}">
              <c16:uniqueId val="{00000007-FE73-401D-8B70-AF1CEF3472E9}"/>
            </c:ext>
          </c:extLst>
        </c:ser>
        <c:ser>
          <c:idx val="2"/>
          <c:order val="2"/>
          <c:tx>
            <c:strRef>
              <c:f>Analysis!$D$6:$D$7</c:f>
              <c:strCache>
                <c:ptCount val="1"/>
                <c:pt idx="0">
                  <c:v>Inverter</c:v>
                </c:pt>
              </c:strCache>
            </c:strRef>
          </c:tx>
          <c:spPr>
            <a:ln w="22225" cap="rnd" cmpd="sng" algn="ctr">
              <a:solidFill>
                <a:srgbClr val="A2D668"/>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Analysis!$D$8:$D$13</c:f>
              <c:numCache>
                <c:formatCode>0</c:formatCode>
                <c:ptCount val="6"/>
                <c:pt idx="0">
                  <c:v>39.375</c:v>
                </c:pt>
                <c:pt idx="1">
                  <c:v>39.942307692307693</c:v>
                </c:pt>
                <c:pt idx="2">
                  <c:v>35.596153846153847</c:v>
                </c:pt>
                <c:pt idx="3">
                  <c:v>48.519230769230766</c:v>
                </c:pt>
                <c:pt idx="4">
                  <c:v>58.641509433962263</c:v>
                </c:pt>
                <c:pt idx="5">
                  <c:v>74.466666666666669</c:v>
                </c:pt>
              </c:numCache>
            </c:numRef>
          </c:val>
          <c:smooth val="0"/>
          <c:extLst>
            <c:ext xmlns:c16="http://schemas.microsoft.com/office/drawing/2014/chart" uri="{C3380CC4-5D6E-409C-BE32-E72D297353CC}">
              <c16:uniqueId val="{00000008-FE73-401D-8B70-AF1CEF3472E9}"/>
            </c:ext>
          </c:extLst>
        </c:ser>
        <c:ser>
          <c:idx val="3"/>
          <c:order val="3"/>
          <c:tx>
            <c:strRef>
              <c:f>Analysis!$E$6:$E$7</c:f>
              <c:strCache>
                <c:ptCount val="1"/>
                <c:pt idx="0">
                  <c:v>Solar Fan</c:v>
                </c:pt>
              </c:strCache>
            </c:strRef>
          </c:tx>
          <c:spPr>
            <a:ln w="22225" cap="rnd" cmpd="sng" algn="ctr">
              <a:solidFill>
                <a:schemeClr val="accent6">
                  <a:lumMod val="50000"/>
                </a:schemeClr>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Analysis!$E$8:$E$13</c:f>
              <c:numCache>
                <c:formatCode>0</c:formatCode>
                <c:ptCount val="6"/>
                <c:pt idx="0">
                  <c:v>0</c:v>
                </c:pt>
                <c:pt idx="1">
                  <c:v>1.3461538461538463</c:v>
                </c:pt>
                <c:pt idx="2">
                  <c:v>2.6923076923076925</c:v>
                </c:pt>
                <c:pt idx="3">
                  <c:v>11.98076923076923</c:v>
                </c:pt>
                <c:pt idx="4">
                  <c:v>23.943396226415093</c:v>
                </c:pt>
                <c:pt idx="5">
                  <c:v>42.822222222222223</c:v>
                </c:pt>
              </c:numCache>
            </c:numRef>
          </c:val>
          <c:smooth val="0"/>
          <c:extLst>
            <c:ext xmlns:c16="http://schemas.microsoft.com/office/drawing/2014/chart" uri="{C3380CC4-5D6E-409C-BE32-E72D297353CC}">
              <c16:uniqueId val="{00000009-FE73-401D-8B70-AF1CEF3472E9}"/>
            </c:ext>
          </c:extLst>
        </c:ser>
        <c:ser>
          <c:idx val="4"/>
          <c:order val="4"/>
          <c:tx>
            <c:strRef>
              <c:f>Analysis!$F$6:$F$7</c:f>
              <c:strCache>
                <c:ptCount val="1"/>
                <c:pt idx="0">
                  <c:v>Solar Generator</c:v>
                </c:pt>
              </c:strCache>
            </c:strRef>
          </c:tx>
          <c:spPr>
            <a:ln w="22225" cap="rnd" cmpd="sng" algn="ctr">
              <a:solidFill>
                <a:schemeClr val="accent5"/>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Analysis!$F$8:$F$13</c:f>
              <c:numCache>
                <c:formatCode>0</c:formatCode>
                <c:ptCount val="6"/>
                <c:pt idx="0">
                  <c:v>13.375</c:v>
                </c:pt>
                <c:pt idx="1">
                  <c:v>9.5576923076923084</c:v>
                </c:pt>
                <c:pt idx="2">
                  <c:v>7.7115384615384617</c:v>
                </c:pt>
                <c:pt idx="3">
                  <c:v>24.692307692307693</c:v>
                </c:pt>
                <c:pt idx="4">
                  <c:v>32.867924528301884</c:v>
                </c:pt>
                <c:pt idx="5">
                  <c:v>63.93333333333333</c:v>
                </c:pt>
              </c:numCache>
            </c:numRef>
          </c:val>
          <c:smooth val="0"/>
          <c:extLst>
            <c:ext xmlns:c16="http://schemas.microsoft.com/office/drawing/2014/chart" uri="{C3380CC4-5D6E-409C-BE32-E72D297353CC}">
              <c16:uniqueId val="{0000000A-FE73-401D-8B70-AF1CEF3472E9}"/>
            </c:ext>
          </c:extLst>
        </c:ser>
        <c:ser>
          <c:idx val="5"/>
          <c:order val="5"/>
          <c:tx>
            <c:strRef>
              <c:f>Analysis!$G$6:$G$7</c:f>
              <c:strCache>
                <c:ptCount val="1"/>
                <c:pt idx="0">
                  <c:v>Solar Panel</c:v>
                </c:pt>
              </c:strCache>
            </c:strRef>
          </c:tx>
          <c:spPr>
            <a:ln w="22225" cap="rnd" cmpd="sng" algn="ctr">
              <a:solidFill>
                <a:srgbClr val="0070C0"/>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Analysis!$G$8:$G$13</c:f>
              <c:numCache>
                <c:formatCode>0</c:formatCode>
                <c:ptCount val="6"/>
                <c:pt idx="0">
                  <c:v>37.25</c:v>
                </c:pt>
                <c:pt idx="1">
                  <c:v>35.942307692307693</c:v>
                </c:pt>
                <c:pt idx="2">
                  <c:v>32.32692307692308</c:v>
                </c:pt>
                <c:pt idx="3">
                  <c:v>48.384615384615387</c:v>
                </c:pt>
                <c:pt idx="4">
                  <c:v>58.679245283018865</c:v>
                </c:pt>
                <c:pt idx="5">
                  <c:v>71.511111111111106</c:v>
                </c:pt>
              </c:numCache>
            </c:numRef>
          </c:val>
          <c:smooth val="0"/>
          <c:extLst>
            <c:ext xmlns:c16="http://schemas.microsoft.com/office/drawing/2014/chart" uri="{C3380CC4-5D6E-409C-BE32-E72D297353CC}">
              <c16:uniqueId val="{0000000B-FE73-401D-8B70-AF1CEF3472E9}"/>
            </c:ext>
          </c:extLst>
        </c:ser>
        <c:ser>
          <c:idx val="6"/>
          <c:order val="6"/>
          <c:tx>
            <c:strRef>
              <c:f>Analysis!$H$6:$H$7</c:f>
              <c:strCache>
                <c:ptCount val="1"/>
                <c:pt idx="0">
                  <c:v>Wind Turbine</c:v>
                </c:pt>
              </c:strCache>
            </c:strRef>
          </c:tx>
          <c:spPr>
            <a:ln w="22225" cap="rnd" cmpd="sng" algn="ctr">
              <a:solidFill>
                <a:schemeClr val="accent4">
                  <a:lumMod val="75000"/>
                </a:schemeClr>
              </a:solidFill>
              <a:round/>
            </a:ln>
            <a:effectLst/>
          </c:spPr>
          <c:marker>
            <c:symbol val="none"/>
          </c:marker>
          <c:cat>
            <c:strRef>
              <c:f>Analysis!$A$8:$A$13</c:f>
              <c:strCache>
                <c:ptCount val="6"/>
                <c:pt idx="0">
                  <c:v>2019</c:v>
                </c:pt>
                <c:pt idx="1">
                  <c:v>2020</c:v>
                </c:pt>
                <c:pt idx="2">
                  <c:v>2021</c:v>
                </c:pt>
                <c:pt idx="3">
                  <c:v>2022</c:v>
                </c:pt>
                <c:pt idx="4">
                  <c:v>2023</c:v>
                </c:pt>
                <c:pt idx="5">
                  <c:v>2024</c:v>
                </c:pt>
              </c:strCache>
            </c:strRef>
          </c:cat>
          <c:val>
            <c:numRef>
              <c:f>Analysis!$H$8:$H$13</c:f>
              <c:numCache>
                <c:formatCode>0</c:formatCode>
                <c:ptCount val="6"/>
                <c:pt idx="0">
                  <c:v>18.875</c:v>
                </c:pt>
                <c:pt idx="1">
                  <c:v>16.53846153846154</c:v>
                </c:pt>
                <c:pt idx="2">
                  <c:v>15.75</c:v>
                </c:pt>
                <c:pt idx="3">
                  <c:v>25.73076923076923</c:v>
                </c:pt>
                <c:pt idx="4">
                  <c:v>32.509433962264154</c:v>
                </c:pt>
                <c:pt idx="5">
                  <c:v>41.222222222222221</c:v>
                </c:pt>
              </c:numCache>
            </c:numRef>
          </c:val>
          <c:smooth val="0"/>
          <c:extLst>
            <c:ext xmlns:c16="http://schemas.microsoft.com/office/drawing/2014/chart" uri="{C3380CC4-5D6E-409C-BE32-E72D297353CC}">
              <c16:uniqueId val="{0000000C-FE73-401D-8B70-AF1CEF3472E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247376"/>
        <c:axId val="78255696"/>
      </c:lineChart>
      <c:catAx>
        <c:axId val="78247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en-US"/>
          </a:p>
        </c:txPr>
        <c:crossAx val="78255696"/>
        <c:crosses val="autoZero"/>
        <c:auto val="1"/>
        <c:lblAlgn val="ctr"/>
        <c:lblOffset val="100"/>
        <c:noMultiLvlLbl val="0"/>
      </c:catAx>
      <c:valAx>
        <c:axId val="78255696"/>
        <c:scaling>
          <c:orientation val="minMax"/>
        </c:scaling>
        <c:delete val="1"/>
        <c:axPos val="l"/>
        <c:numFmt formatCode="0" sourceLinked="1"/>
        <c:majorTickMark val="none"/>
        <c:minorTickMark val="none"/>
        <c:tickLblPos val="nextTo"/>
        <c:crossAx val="78247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[Market Demand Analysis.xlsx]Analysis!PivotTable3</c:name>
    <c:fmtId val="14"/>
  </c:pivotSource>
  <c:chart>
    <c:title>
      <c:tx>
        <c:rich>
          <a:bodyPr rot="0" spcFirstLastPara="1" vertOverflow="ellipsis" vert="horz" wrap="square" anchor="ctr" anchorCtr="1"/>
          <a:lstStyle/>
          <a:p>
            <a:pPr>
              <a:defRPr sz="1600" b="0" i="0" u="none" strike="noStrike" kern="1200" baseline="0">
                <a:solidFill>
                  <a:schemeClr val="dk1">
                    <a:lumMod val="65000"/>
                    <a:lumOff val="35000"/>
                  </a:schemeClr>
                </a:solidFill>
                <a:effectLst/>
                <a:latin typeface="+mn-lt"/>
                <a:ea typeface="+mn-ea"/>
                <a:cs typeface="+mn-cs"/>
              </a:defRPr>
            </a:pPr>
            <a:r>
              <a:rPr lang="en-US" sz="1600"/>
              <a:t>Top Products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Analysis!$B$18</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Analysis!$A$19:$A$25</c:f>
              <c:strCache>
                <c:ptCount val="7"/>
                <c:pt idx="0">
                  <c:v>Battery</c:v>
                </c:pt>
                <c:pt idx="1">
                  <c:v>Solar Generator</c:v>
                </c:pt>
                <c:pt idx="2">
                  <c:v>Inverter</c:v>
                </c:pt>
                <c:pt idx="3">
                  <c:v>Biogas</c:v>
                </c:pt>
                <c:pt idx="4">
                  <c:v>Solar Panel</c:v>
                </c:pt>
                <c:pt idx="5">
                  <c:v>Solar Fan</c:v>
                </c:pt>
                <c:pt idx="6">
                  <c:v>Wind Turbine</c:v>
                </c:pt>
              </c:strCache>
            </c:strRef>
          </c:cat>
          <c:val>
            <c:numRef>
              <c:f>Analysis!$B$19:$B$25</c:f>
              <c:numCache>
                <c:formatCode>0</c:formatCode>
                <c:ptCount val="7"/>
                <c:pt idx="0">
                  <c:v>79.13513513513513</c:v>
                </c:pt>
                <c:pt idx="1">
                  <c:v>53.432432432432435</c:v>
                </c:pt>
                <c:pt idx="2">
                  <c:v>48.567567567567565</c:v>
                </c:pt>
                <c:pt idx="3">
                  <c:v>47.135135135135137</c:v>
                </c:pt>
                <c:pt idx="4">
                  <c:v>45.918918918918919</c:v>
                </c:pt>
                <c:pt idx="5">
                  <c:v>43.486486486486484</c:v>
                </c:pt>
                <c:pt idx="6">
                  <c:v>31.648648648648649</c:v>
                </c:pt>
              </c:numCache>
            </c:numRef>
          </c:val>
          <c:extLst>
            <c:ext xmlns:c16="http://schemas.microsoft.com/office/drawing/2014/chart" uri="{C3380CC4-5D6E-409C-BE32-E72D297353CC}">
              <c16:uniqueId val="{00000002-A137-4ABD-911D-A3F41F5B9ACD}"/>
            </c:ext>
          </c:extLst>
        </c:ser>
        <c:dLbls>
          <c:dLblPos val="inEnd"/>
          <c:showLegendKey val="0"/>
          <c:showVal val="1"/>
          <c:showCatName val="0"/>
          <c:showSerName val="0"/>
          <c:showPercent val="0"/>
          <c:showBubbleSize val="0"/>
        </c:dLbls>
        <c:gapWidth val="41"/>
        <c:axId val="79200592"/>
        <c:axId val="79216400"/>
      </c:barChart>
      <c:catAx>
        <c:axId val="7920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79216400"/>
        <c:crosses val="autoZero"/>
        <c:auto val="1"/>
        <c:lblAlgn val="ctr"/>
        <c:lblOffset val="100"/>
        <c:noMultiLvlLbl val="0"/>
      </c:catAx>
      <c:valAx>
        <c:axId val="79216400"/>
        <c:scaling>
          <c:orientation val="minMax"/>
        </c:scaling>
        <c:delete val="1"/>
        <c:axPos val="l"/>
        <c:numFmt formatCode="0" sourceLinked="1"/>
        <c:majorTickMark val="none"/>
        <c:minorTickMark val="none"/>
        <c:tickLblPos val="nextTo"/>
        <c:crossAx val="7920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Interest by State</cx:v>
        </cx:txData>
      </cx:tx>
      <cx:txPr>
        <a:bodyPr spcFirstLastPara="1" vertOverflow="ellipsis" horzOverflow="overflow" wrap="square" lIns="0" tIns="0" rIns="0" bIns="0" anchor="ctr" anchorCtr="1"/>
        <a:lstStyle/>
        <a:p>
          <a:pPr algn="ctr" rtl="0">
            <a:defRPr sz="1600">
              <a:latin typeface="+mn-lt"/>
            </a:defRPr>
          </a:pPr>
          <a:r>
            <a:rPr lang="en-US" sz="1600" b="0" i="0" u="none" strike="noStrike" baseline="0">
              <a:solidFill>
                <a:sysClr val="windowText" lastClr="000000">
                  <a:lumMod val="65000"/>
                  <a:lumOff val="35000"/>
                </a:sysClr>
              </a:solidFill>
              <a:latin typeface="+mn-lt"/>
            </a:rPr>
            <a:t>Interest by State</a:t>
          </a:r>
        </a:p>
      </cx:txPr>
    </cx:title>
    <cx:plotArea>
      <cx:plotAreaRegion>
        <cx:series layoutId="regionMap" uniqueId="{0BB81EE5-E1D0-4ED8-B7DE-16B1C94E9294}">
          <cx:dataLabels>
            <cx:visibility seriesName="0" categoryName="1" value="0"/>
            <cx:separator>, </cx:separator>
          </cx:dataLabels>
          <cx:dataId val="0"/>
          <cx:layoutPr>
            <cx:geography cultureLanguage="en-US" cultureRegion="US" attribution="Powered by Bing">
              <cx:geoCache provider="{E9337A44-BEBE-4D9F-B70C-5C5E7DAFC167}">
                <cx:binary>3H1pc+Q2su1f6fDnxzJ2gBMzEzFgLdrVrd79haFWS9xAggQJbr/+ZWlpV5XbvmGN4sXVK0eM3Z2F
KhQPM/PkyQTnnzfjP27M7bV7M5amav9xM/7rl7Tr6n/8+mt7k96W1+2izG6cbe1dt7ix5a/27i67
uf31u7sesir5lSDMfr1Jr113O/7y73/CpyW39szeXHeZrd75Wzdd3bbedO1f2H5qenP9vcyqZdZ2
Lrvp8L9+0dZV9pc3t1WXddOHqb791y97b/nlza+HH/SHL31jYF+d/w5rMVlgJTkN8S9vjK2Sp7+m
C4oUQpSR8OH19JUX1yUsu9/Fm/fddXf7ZPjZXu53cv39u7ttW/gl9/8+WLy3+QPbjfVVt710CVzF
f/1ykSW3Lrv+5U3W2ujBFNntj7jY3P/qX/cv+7//efAXcB0O/mYHmcOL9j+Z/gDM5fSCsKgFwRwT
jtQeLHTBBSMqVIDWwx3wAAd893PB2Fl6AMWO5XUBUX1/QSTkAhEUCsXooyOEe4jwBeJCMhli9PCi
B8jAZp4Nzc7aQ2x2TK8KnFXlE/90iX4WMv5e+BILzqlAIZWPl5/soSMXDDOKBOaP4IE77frN/W6e
C8/e4gN89myvCiB9Pd2aFoLsS2UYtpCChFJx9oiB3INIgH8pFUopHhFkT1/9mGke9vNckB5/ztPy
A5gOrK8KqMvEV0+X6iUcCSBSXIbqd0/Z4QN0wagKSUjJ736260jbzTxd4z+/cX5OB3bXHuCza3pV
4Px2Xd5duxf0IuBpCMkQIQL+sQOMgAgXQozDT9kJvGsXmMeNPBebg+UH8BxYXxVCq5ckCWIhkBRc
/mDL+zGOL0JJiMSMPXrPAX2DvTwXoJ2lB+DsWF4VMMtb072g4/AFJxIoADjPw2ufUYsFlophAW95
eB2kn/vdPBecvcUH8OzZXhVAx+UL0muAR/GQceBwDy+xF96AfQsRCn7gMLCF52Kys/QAkR3Lq8Lj
9PpFBQG8UCFTFJL9HhJqAUSbYYqfCMJBobPdxXMx2V17AMqu6XWhcvvtW/aUi/97foYxJHohueSg
ymxf4BE7NIAtMJKM/8g/4QENON3u5tnw7C4+xGfX9qoAuleTXg6gcAHkWCC1H7/4AmIXRko+qQcH
uNxv4rm47C0+wGXP9qpwOb3+7qsXJAAYLaginBJ8qA0oTikBje0x80C822XOD/t4Ljb7qw/A2Te+
LnRs8oJRTS5kyEKo/J/KysPiRij4R0hwqj1oYBPPBmZn7SEsO6ZXBcqqyLqXRYUKFd6Xm/e5Zh8V
vgBCrSh5TET3qWgXnfvdPBeevcUH+OzZXhVA/ymG6zfH32z5dB//94SALUIG2YaKJ+F5nxDIBVQ1
hEBN+hjdDpTPHzt6LlB/+IADsP5gf1WA6dvK/2Vn6+/J1HJBOQJ5gD2R532WoBZSSqIkOwDpfhfP
BWhv8QE4e7ZXBczqm62mF4x1UP+HoQixfGogQFmzw6vVAlqgEArxk/kgEz1s57kQ7a8+wGjf+KpA
Oh1eVPtUC0WFVCF+6kXvq2tsIYRSTPGdSLibj+5381yI9hYfILRne1UA6Wt/k76gFwHHFoQoAijc
E4aD6hTM0OSRkhOg4LvQPOzjudjsrz4AZ9/4qtB5bwvbvaDGhimoaBjjLaN7eO3FOL6gGJBB9KlJ
ehDjHrbzXJD2Vx+AtG98VSD95/t1eT28YJ0aLmDgA/qgTyiE+5kIGkBUKazUD5j2XelxP8+F6WD5
AU4H1lcF1MV1C9noJZFS22aoVGJXOdjjDAQEB8Wh5/DwOmB1Txt6LlSH6w+wOjS/KrAu25dsassF
Z4ohBsXszwIfWzBoesOcm3i0HgS+7WaeC9Lu2gOAdk2vCpz/fNsO3z3k7/++gOUL0KtRuB3feXgd
ynMcc+jbhfzRfNBv2G7mueDsrj0AZ9f0qsCJYDi1fXOV9bfuJTFSQmLovx3Wq5wgBiUrzCPcv/jT
Vz7M7Ozs5bkQ/eQjDpD6yTteFWD3ULVPF+6/9ye2VXwE8OxHTNC+aicWSiBQjOST/YCKP2znuXDt
rz5Aat/4qkD6T3VdfnvJOR4Bg72K4q2++vDa9yyxgICIAcg/GUd43M9zYTpYfoDTgfVVAfUWRtpv
r19wsjSEwV5FQbF7mtnZT0/hQigiCAiwTx78EPoe9/FcgA6WHwB0YH1VAJ1dJ/YFox0M/hIRIoqf
pkrDvZoWBuWlBOTYk/mAg9/v5rkg7S0+gGjP9qoAOr3u2uxFG68ETisAuyZP2ulhh0IQJHcGsw5a
44/7eS5IB8sPYDqwviqgTrLkRcvZrbJAOKGCHoY4UFQpCcmf+NDDPp6Lz/7qA3j2ja8KnfXt91t3
bd5E13XWwb8/3DqXddZNT3niv2d6Wz0cQ3PvaaYk3I99EkYaCRMwcfo7xdgVXZ+1w5+Pbv/FRx0g
+hfvfFXwfgAt6dsLVsHQYMLA9oBoPIK174OgnEsqBaXysbkBMXQXy4ftPNcH91cfILZvfFUgfbXf
XrB5uz0iSWBSCE6APZRW+3kMJvNA6uNwBGkfmv9pEz/3qIdVB1A8/OX/agj+bHO7atHee/7mOVXg
23DxKZy1eyxvQXLY0VzlYus+Eo6yPpoPxrjvx+EO1av9/fwcjx8L9978v/0s6saWL+oB2xE6qEjD
w1PCeEHg1of260FYuv/+50alvcUHnrBn+38LyZ8fHf5xvnp53V2v7g9m75we/mvr/V0HZ8UPlv6V
yvrgUsff4fC2wNB2hQPBO860/aC9FHFQNP509e1128HHQReXwknWkBEeCkY5+Nhwu7XA8Dcc3xOg
lkN7Cg66CMhSlXVder8I7g1YJDGH/hRMS/zyprV+a1ILaNtTqMJAdAqRIPzHyfi31kyJrX5cmsc/
v6l8+dZmVdfC50q4p+qH921/K4iNinOYBgyB91AYQCOgnNQ311dw/H779v/TBUMt2zJYyxFn5Zr4
1BtdFUlKdcaKpkoiHjbytAdZue0iMTTFu6zK2vqkEpP7Hta2yS5Fl1K1rMSgtAwrthobxOt17VRz
hyY/fZRzG5ZLzubp0qPcWK3yajbazVZ99qryl71L3qesK89jP8ubOEYzWfUFwr8FeVO97eoOn5Ys
rW7yNsbvat+0310lfbuuBEpVhFDsycXgSx8VmBG/yjHL4xXq47w6nhIclJumcMgeUTp2ZNPIoRn0
POWmOia8lEyLOHH8pO5L/9uocBMvsaP9fMHqPj2OXcfoEW8QuUpbaa7Z2LGPLC6rLwrP9aSzIUW5
5pManM4Qa4JVNlv/savxfGJjnBCwxU2j80AOKLLVmJtobMqq0rSYmmHdUauyiziVlYjIVFG7moKq
yY/TKTzhJXeNlmnSFTouWMc0d4L5U4yKuVsmaWu8npo0zD6URRZ/FiRtVvD4BfexVXUb6IQNwa2K
cXjUJijLoiQO6mbZxNksIivsnY2zutBO2DqNplqpI85NXixj06YfEzwnfClM1W1o2dRlNBM/VReN
CuqV8WUZvsvHMX0/F6X8GOM5+E02afc+qfLURiYse9jYzItCBzLtjA6I80dsHtrIE2ovt1LeZUCd
6JZ1WSWpHrgvXZRxrJKIZriJBkGak7apgkKjsjK5Tptwfodi1QYXQ07kinpGzqpY1mKZxJN4Cx49
DpGYWgo3Wli4b67D5ZFN6z4+m5wI6JmXIj6fY5zTKC7Z0Gqm+ootVc2CswIOAko9iLrrdBo2Q6K5
NfhizvphZRCqzwqfZZcAA/XLNDNppce8w6FmpSJeuzDJCy2HtPhaTMqsWE9dFZXcpLeDcWgdEhSv
JBHZEM2O+evE5/Fl41hyVM1xsiqaZEKRNKX/atq4xyuuygCviCHZVQwd0/Y4CFxXnDVFPoMzxsJG
cHdKdbn79Ia90HBj68llSfr43Iwff/z3ZX1bve/c7W13fl3fP9Xhd9v+H39/6MM2Mv54AsRBvH14
OsefBOO/NO5F6r2M9EQH7yO1hFj648Ecf4jRP1jGTnTerniMyzDhJCG8hhQOuisJqslTXCZggMQM
eRlmC8MQBgh+j8t0Aed5xTYyI4jC0JD+EZcZDPBCnwCO+kKwB8YEq55++d7Vh7T0k8AsCEieu4GZ
gkhAoJcHQ1ggGEjIEfuBWZqWsNzH2vR5Vo+bCUHo0JRYFB7PBk3qopZJlemxz4r03Hey65a0M649
zpNRFZGrBYSUkQj3QXqI2Mu6GJLhMrQ8TXTAs4ZkOvENUicQXqscbmZCiLGwokB0idt6TnVToiBb
F0S6/EhOLOdRjXIrzlnVQjCDXBRYnWTxILQS7TSuQpwqF40BtpUWFLNRt8YWnfZtQc8ZT4Pf5iAT
XDd+QEZzLqdz1obJb0We0TyiJZn6qBJljbUtWTxoNhSZ0YVKZH3Egi4tNSuGco7ymORZRIc8dMtJ
jF2j01wOne6ytKFr2gsrVgJltY2CphDTEauY+RLKglywlFm86hKTXLq5C69TrPgXm3Tqex2T0EXt
xH2mU9f2hZ68x+JLTOArPye46bjO2TCW5xOBCHcy9IXpdWVJLJeeI6aOmakm+57OOcS1uZ4Hsirk
HLaRrKWaIR2lcapz7tUna1uK33Ob+vmc586fhSJWI6AXmLrSWevnE9PETXvZtjEyxyT3qtO1IMUp
EZDCtG2H8UuVxMqvm1ClEMv6sYo/2TTv2XoIg7Q8auPUUZ2IJqerJmubb26qLNZzo+RNKqo4jRCZ
2Keh5N1XlHUBX2FTdBuvmrqJ0rpSN21srVvmQza0GzcXfIgQLi3TleIl0kol7jTnPBg0Fn7ia5cL
OUUFy1qj0SR6qYGVUBmNGLa14a0Ye+0a3x51Ngi+p32QDXocsuwUx216FXRZewcHfT92WQI5KW0x
IpHpVF1rk6vsvR9slcEFKpq1MXikUTA7F2gxE/qZ2LHAumConLScOL/yrM+J7nOPkihLzVzr3ogw
0DEZWqK7sRy/jBVIrJCHfXVDuiBzkaKQL/Qs+PyuMYLD3vA9HYLsXGlT9XMRQR3rblNSxjfxUFaX
QNHwtwzNuVmHqkhaXXqmlG5H8BktjZT9ph6xXE0VZNxlnjfl5xiISq2zKaRW+7Gar1nA68uecp/o
pnHjrIveqm6JXMxDrdLGzjolWW5PSOdoC/yCWEjjvKWDRvEwIU2yGc9fTJHEN+WAmdzUpSXVKVc+
qeH+Lev2fZUQli5lHGaZ7jtSvMU5J1fxVBdnOJi7eJm6An1vmp7M6yQTY6nbPldfcp6Id53owi9W
SlPpvsYyO7aGdvY4HUx52RiLCl0aEjPwO5nXUdip5Ja0E4L06RqFwDjMJGobNZWaUzskUTyO5uOQ
JmkIkSyd/cfcmuSrz7cghSbPmA4ccmJZ+LnPl41L+Fc5THOuB6BlX4BlNhCncNKchyovPyIC37iK
ZT59mqeBppd92ToBN6TwxZUbmYuXFAUCKI2akyMG9GjYCBju71aJE6NZ8XxwU+Qby5IlDUwJntUI
h3SVMZPpMC4B1cLLkOgg9LReNuHIymVlu3peA39OvU5ssf2FYRbYZcBs38Bv7rPzNiCUaYtFWGg8
qzpeKkdjsZ5k0H8NkLRfS9YAcxiGoO510JBkWHZjRmdtvJpy+N+kG7WQrbg0bTV8a1XnTusxAdKc
hLzqdDHVY71sodq4isNpxisxEhbrYU4FXtXj3NtlX6SVW9bgeUA16dwNUcw8raJJqHxYSVnX6WWc
ovTYFb6Y9UxkcpU1Zd/pMZ79uiINBOeGQQJSkwlKXSZNCwR9FpU97UqTl7qZ8sSvGKQhr4uZ5+Va
xWUXrgSw498y1cCN4bNkrKKuCeVVGwfxrHktUrE0HaQ8uLXH7GuWocxHrq2QWobgcx8YE12r55ja
k7gkuF0VieJ5lLA67jSEVYQ0JA/vgPkSrnQXlF0C3mqCZmkSm7Xa5qT8lLVpXC1lhzjWUI3gKUIj
qj+RzIZB5HwBN2CfoSqNTFXyr2mXFklkgBAvncjndNXgOq01jLez72OYISDhCOdfFY8Fqo6BPPJh
+BSLEhGnRerw96Erqws/z1mhCZ7lMW+Lst/EGSnu8pGYCz4K/pEE2fzVeOJu0gCCYjRZK77j1gex
nixCn0abh5OmrbN3LOHpZpylPTV4nn/LMPHnYYwbq9PY0lDXTe7ssmlMVkRZY/HV1M34s+A5kOlS
2iLUA6z+Ejd0sJqFZL4qsmC+K4KuP8ESQkHkMtZtBpPPPkp7GV4yUmaTzuFYEte9I02qUZPaXndp
j4+5l3DP+KEQECPBaTId+6Gn4Ci9+FAkASqiwsWy1yZmXbNmeVL7JRvdUOqeF+g8NU16045BofTY
1JRF3JhJvUvojE3UZiDUXrTw2LgkChI1TAWw66oMMST7PqPXRYi6FBbOHfanA0nK8e08l3ysNRGD
V2dJiPviTCRBn0OKGee4+iBM1hXLQeUM7oFCjvGRLyCwDDpMSoSPp4Ab9M5NjcKRZM6US3gMRVgt
C0Hrc2UbZU6rLhVOyznHN1Ilw/AdT1PSnFkTm2AJUbiM9WhCny2noYjpduU0R2ZK6bfEBPkQUTSV
bQyhiMXdsvFZHC/nsUPxcesnn34WcxewVRu0Vf6hm/rKLk2co/wozoZEZFpApMdQQUxwYcKOTAD7
3Pbxb56xlq7QUIXsyHqrpNV9aHqmIHCZsKnWjvMe3TYFhDEdwGEztJlEHgzzsg856wYNpQVTZ2HW
xdNdF46ouGghQDioQkvlzrMise48RkUeHqdhgWe+KoFkjMNyRhUy63SovTxNipwmEZsTm5yRnpnk
m3WBC5dpNyKAKedlF2Usho2S1MfD0Rh7Rkddjgll3/3YeXOSFP1UvAVRBM2RA0YdbKq26dBJXE99
E6EJ7t0j0wSNWDdoLkwEt6mlEZ1Fhj+1IA5km6SRwIbhRubjR9XnldIV50MGdTZpGvk1HDD+MsbB
SDal8vEd8nAWYlMVuZggShQT0WWMoG4nM9zMyw4q/26tml52R5VxxXQM17zw0YT6rI2Ey5vuMofA
Y07TnPjbAJj0uRpj+ZusJiTXWE1FtsaubcmGqj6cVkOVVSSaJY7nyHIBlfQ8y0zBRevtRQ1FLF1N
HqMaynCeJGcB/DATyYDiSStg26N2tWy+QUzI/Jr3UM1DVEEZixI69Oqykx7cHCsDYgED/tEAbfMJ
hRxPGr8CWRHdNRQVQOLDDHQGUcwNXQlPGqJtlRbxUmA5GuAhfWc2QBKY0w0fwd/ikEPUqyFvfmRh
FsJ/UtZ8sAxo9dpPsuORGwbWRmWMR7GqZZZf1W5K7yoi8iIyvfClhhQ5nXZ1XDa6BW7dLW0lWQIP
Pmy91W0jhhDq5VKoE5wmcImdROnnANeyjrxIChR11OVlVHFfAF1pCpS+pd4l/rjiNhuB507enrLB
NLme0niy0TwEeXUUDraWUVHlM9O990V13oxOpNoa1ZDTIrSTgYvngnTVe9lnUW7xECwDUKcw6Cui
4CtmZ5VGBXyYWSLfpHHUMVe0Oq+nykfJ0E5yOeTpMGnUhsNNH8wG6HSb2tukzky4amJQbb7VpmaT
WzZJAFXG1Gb1vJwFbu0cNVb2ykc06YQrtO07PzZ65rLG/Rrqj5CbpeQJ4bGuRhrEq2miHYnKpu3D
jwKSaLwuCpqhq9RNMX/HHaOmi+q+hksasSqn7Uc7DjkFguDqspujvy8OnD89qXNfCbivcX+XCf6X
Sgh7gveehPAo9v6lkLDftNtRE35f/Kgp4AVMz0B3X0FShcdHCWiYPGi94QJjDkOfMoRDIRLdP4Ly
UeuFJgzMpgGDAFGBgxi7XfSo9cI8DnReQDaGaWsGo6Gc/R1NAQ4T72sKMFgF7h8q0C1CAt9D4Zt2
xd4WBh1rONKyRklPoNIkkEvv6y/aJPw9hKEWaCgH/v5QgA2s7+5GuMWg2ujwpm/m8spVEKcN6Kyr
zAqcQjno3UkVbD+znMVXQjciyS8pSHcnExXmyCVv52EsImFEfeNB636XlySCDPRlcgb05HTDcH0q
5UfQIpfQiTJnQQ7cuaqRWOKm7q7y0PfLOiSBtiRsPhBXsk2ZgF4x93F3mnbUX2VGQWWWe1DGysSh
bx0e15l0ZIOLmUXdgP15URGcaZ9WIC72Ju1KjRPWvw/qtDj3jY/f2zIoL+7rP9k6Bhus2DrNvpki
QKdVU9e5zhToH8T3GCJAk3/xtU0LPSNs5UNpqEKLVl3ou1PeDs17HnYigg50eATF7pQuM9U1y87M
HQSr1p5WU9We1u28noMyXQdBArJIO9f8OmGpPFIBSk9U1Yu3rWvIqFGGs2/YAenLNMjho42SWRVt
NI+BCUBqLQd7DKzPd0ccmIU7ygwmwYb62L8zHJL2Gby7PBOzatB75MqBXyY8w3c0TfOlj1FymrZd
feOKDoiTNoZM4aoGNoreOgx10TJtgtKBGowtqDGFgCBbNYkp1ywjLZRIsZt5VKqhgtDepH7pSCb5
h74O2LFHYx9ssIewvmo6XAMZcqXfwHOlXLJSKQiZZ0XSlBC2aFLMK8NEsMyzolIXIIrCnZUz7+96
G/ffKl7eoWGY6mUeJhV+D7k0e9dLJIvTqq2qm3k0+PNI6jBfDb5m4YkkPH0fooxAnHUeXzgSglCE
GEZR5llwrRi3UxSMUxIvq4ZOKwvqXhsVEuflqgPeKzcUDao/ae57DXbbdujFhN95OpU37bYpIbOg
fOu3jYrwvmcRbtsXybaRATnrfXff2sik/Czv+x0xGQtg49s2CA17VS4Llk4f8dA2d6bvWb2G0bvi
NJMpUcu6bm12KfvcfW8gU9QnDdDKd3laY+jC4DmVp2IoQDuPZOESCt2BAWT2Ph9TAOVeHGYmrKGK
k3kJpBnV+fi2zVN30ptATst4LtRvHoTsDzjsh25dhBO3GhoiAwgp3RxD6W6JbCI+jnVwAoSKXRSZ
o1MC/R1TrEnQcXuZqMkf5a4GTttWHYPeRtDQu9IVxn8wPZ+9jocKJ0sLZD4xWrHaVEcGlJhVyxIo
GfsysPnR3HalXzMoilMteZrFx1XjcqyTumqBgI+k31S0Ca9HnsXug0nZXC1rxN3nrsmKqxFXpj5T
ZeeaCET+9AaqjbaNHB5iupZFFcYbWfcWqrQGFRvV0n49tyTRPTU3Nk/yU5BB0ReaqncV3OHQ9xqp
lrX90pn+jM7BecI4h9ITpdr77JxAP0xPWOTTqmrzcDn3KNyEE55jnc9NcMFk2kY9hTbaAEQFOHfD
48gbM4zgIzR+H7p+XoZBMW/4VJkr2bf+ZORMOU2gHxP8dq/8ERO0Jwn1M/Q4jKyOXd66amNMV60S
oDCbPMfjcqxnd95DtX1q7FY72VEEoeyAok67sg/PCluxSLXGreEGga5P3efB5eBNeTwnDYFoCW5v
zu/1wcRRiDOiyJI7A76toPwr+NdWDXfSegGSxMBCQKJrjpqcy6O8Y93ZvWQ4DhN/i5SdPo2xQ6em
Dv3ZH7VDQLmEmBsP0keQJs26msh4ZIGsQ9E31EB84yFxUT80AVT2nTHJ0qNMXiXM5VGdWGOXSjrj
Itml+NJnLR6W0FoqP1FW9d+azjcbIb1N9N/nPa+U0VDoJ/x5a2RvoPYPhGa79oHQsO0jFmCoHp4W
B/+B4CDlE6EhC5gy3c6NMHjUHJAJDI3lR0IjFtuHy8HkiIAeBjyfUe0SGgq2bdM5fCJIf6dJAixt
t0cCBzuhQYOAPcHMOOWEIbDvNa/rYaQqixqOQD0AZcufV7MNIEnSxBermg/qOE6GM1o3CQMOosLL
oU2aaQVZIDya7IwuoDgozngX+3WfdxnQ7ziEcgN0otToRghUQuFuqAfKbqDdG7qwAkWMgw58NSDX
5Fc0Bin7I6rGFOs8H0jU9zE7NzkaUz3CENq4KisIctFWFTupi7D92o0OxIswceNFgMXwPvSKVaCl
eO5XBJjjpE0DJXw0Db1fGjMGXeTb0qaf2JxCGTwUEqrYClFxyeJ5XIsO2e99QgMZpR4K6GVhUQ4F
UybMXeiaU1/nEz2bfNxOH9pgCKvL3fIEWTuoqHRNKS7Sthb0Yu7V6CPQTYNiU/ecui/g03m5gUpV
DBf///sXnPaGk41wp/25d/3kOf73wxZPK3cbkPBEQBjkAD34/tDDQ7GwHX6DpwJTqBbgQRkMDr7+
8C04dQ5VxLbJKLc+d0/xH4sFGDRBhIB8B27HwSr+Tq3A8ba/uDcYggU8YE1ArQBirAjZwWAIpllC
QyeOO+jNVJHhBf7qK2h9aBBr3YW1eSqhPs3m4GRAQbf2BtPIygKyWY4gKEeg/pg4ElU2gyqQhrM5
ZmqW4zKQfUCh1ZDyi5FMTRTU9K1nA4RyuDtB2YbMTee6VRGoDPWHwpr2HE9tEuu0C+i7OkM80PMM
+tTlaIR73w9tZk6MC8b5fC5rUNVDKM5PZVwHGBS5QMQ3k4cMKPwcHGVNLe2ZClJ0NUCrUEHfMvXs
bdBMrjpK6wEtDYX0dpx56HoNgfWrFqZa8Mo2aU1gTkSIz0BlgzpKcFJcIVVU8NZwBr0mYJdjLFQV
iTYkyYqzrNt0xDUX3Cq8xIpoZ0EtJ6zZ5KnKT1HYLLMsICu4hAFcnzm9snQ2S277CwxC2oYkKoVm
V38zdeNbFAcN6NP+rCqh99OqFmh0th4LmExJSQRtkLeVlc1RmmCn+7ZPNKj8SsP/DcW4GTsJ7TP+
xZT0ump9FjFDPpoB1DwGIuHUZeeJceUm5jhZqyGOckPeu4G+CwcJ38AHaAeWoDhnlPLjCrTlFUiJ
IEd1BqYQquNQjdfKBydtOuS6qael64ZPORzxPiWZWqGysavm/5J3Zstx41i3fpXzAojgABLkLcmc
NVqybPmGIVs2CBKcQRDA05/FdA2u6r/7RF2e/u+6wyVZVmYCe6/1rcWmu9fBePH1HGUJ0YeqlydN
kqmYZ9cW7UyL0EJYFo0wnweMp/eimvSpZUn1KYKyVhZlKKMvV6/CF7J5hzojvo6+InulbZSv8Iou
yzTxDzWJqsdERoLnDgEKcuFQ8+wNNBlY3lXEMVp0THQ3hLUmGzDxtfmv7sXUQfPcl108nWTQKfav
7gWMkO7gVV37hXg6OKaa9tkEmghWtIoOkVpnrImVpUdSY8H1RNN8DOpGXmoyzCJv1kHd4F8lH7Rp
CNSjKaoHyPW26XOLDpC9XdKgyhKPw1gzjcJHrYnr9nZqBfey0fcgVq0hFEP4un2cjQ5CcDYmcVfY
0p8+xzII82SqzBHYDvm+LNPyIVr6JS+5GG6GMsRsC1xFH4FCzXnEI1wumKAM7JQ5xA0z492p+uCC
JaD7oGS93HhDawoYL3WBW6I5lgGXTyWppSgIEeSuqYb5Oex6vGlHYfIk4smx5+0U/uakRN705IwT
F2Pc/IA3UXRxcb1CeLQkC0ZHsnnWbOfZZtxJE1d7Lwrn7+FiYRNJk36uW0nfa0qX6VZNQcOqvT/T
WcPNNdBon7011jPcKmLjS5wm416JEcZRuKOdqA+JMc3ZasoBQjTp55LqKg+lZDmqC+s8bQOvCFIa
AixqxjdonfuwfxatopfRt3Ivm2C6521v9waq3jS6J7Gq81RbfCzVrhZL0QbznTdNR0UHeC2tuCMN
647tNEc7x9mUO6AIdwNly20ppCuIVE945d0Hf4qbfAzkBFXSkd2iJ/a9q+b0PFBeH6PSPtNNRvWr
csyaulre465bH5pqGc96Ers16e66daHPul6rH5Bx7PfVSFZEBrvgnGKTd7bij3MPQbUWLLgpO2Lf
oAulEoZZiel9VfVO1t0Al1lAox678ISDdbq4zg+yBMfdHg5KBa2kn4NnB98qJywZDuDIqr2daHzj
iyT6yI0bboFWpDvr1uhTGZBxH9HnNT23C3+ofPgBYhjZLl3kA5GBumeVG/FNquom4CksotVbiyYK
28cYu+Ldqhh57INlOPZ4aXIudXmM+4bf/zSrsFJqLOYhlrOF8U9TmkxH7YguIMDTR2q7dX81sXqH
5Ro+v++eau03u7Gr5CHUqTdnChAWNKbBzydj0/2It9mBrjXfL443p7Dl5BxMxpzDTjW53/CCdz0c
bVbtqjVucehRmvtVQ840UfG9H5P+QDrvUajRZJVv3pcakN5aiePc1Ae9hve15M8tN7ek1PrilqC9
SUTlDsLvx1xtwyI3c7UfvHTIyyapd4yqZc+IZ7IR3uwOOxw+6MTB0GSgbY6QZOo8qbQtxqjhu4XX
LxyUQM7qmX1kdjjTCB/itLOFIuXUZ9im8FaMAj4VnYuH/TrPLVS4jsx+3umaXdppiku4wZ4p78Tq
t6zoI15O2bxaTQq8xfyvETPtqe5Ek55EVUbixR+pOywlHLJcj1zvomUJDyMsvrxezXxDoVycPG3d
jY7M2j8bRkS7q9JJxtjnuQqAFdk0zTwo3YAFgeK8t36pHmMj5IdFccUKqItjm6817DAoTQpcXbMM
ej06J+e5iOslfEvqJLkFQCkzqiL2PdYlr3JX47NwBxIKd0vaxAAag3l0eQps4rQMUGeyaBw6H2ML
AEmcGaQ8T2YeaUbDCoxm21Yuyga/iWB61G34qn0aTXs52xZyR4/3wdEva/7WM6O/4l+V+kWD07qH
GyoUsIMkuRg87+ZIUTUjslAYOKS+mB/8yb2Tpnkaq1gPeWhp9dXTfaRgUsBmOeD9lHyQHq+OMDM2
rE+4obCGTSwrqdc1+zRWsITaGgiiGbgsYFLQYh1i9lyauY0uvWL9W9lGJTgwtYC6lIO8MwBEYC1I
nnVBiG3FA5m4ZK5rgQBISC7BSu3R44p8wjDZHEm6Vi8rZfOnwInuQXeTgM/lzC5wpblXa6hePOsp
OCEeLRRbY3UQLfyfCLDle63m5mR7qCTAUdRHr2kgaQwd3pzAfb+m3ByJt3j7oVfKif8FyzlL8VQw
9h+Xh18eEPXnYv7H1/2+loPZ3qIZW8N+SCHq/7mWo9cVOwUKPrB5Q8vHKv+Hz7D1HOGpSxjmMc4D
VfzDZ0AhfOJtWagIX5cGjIX/ZHcIt/3k193h+jPhb4LPgThxQBMAlL/u5X3VqQhXdk7HtLl1HgEP
y4HXNQXkqvgRd155ZhbWYd6MNdvHnhI/0hFCM/HDeq+ioN5HMOvynnjlfhbrlHcz8/ZN6Zc3bDFy
yiB9KlcYzKgnE4COykIP9V+Zb3R4dEkyP2MIbH+kkMgy3K74426Sn2gTtseEdxDMRErrs6/mad9o
Hj2EspMYBqPBHYak7Pa4SNmutrI/hGRhkNfw24RlPAmWq7SnN13D6H3oc+NnQFmCj5Max11MkuVr
M6+PzTzxMh9WGh9wYAOeAtPTPnkr0WOhKzr7EBrj8Qcfvf7iDYG9a1hTs+0QKt2urqep29XAekA7
xlYNhXBJjC2pgoyZQkoY8mFsMSLAE+lfbTvQY2TFLLLGcO+mg0L6CBmjfNFx6sBFJovNBtam/FDj
0BPnWXcmk0CJz6aeI/XB1TUJLylu9hUk1ATwPzewqsJTH1RDiPlgKJfcdLbBbdpq4V/AIDQXHF/N
pQcW+G2MrQA0Oi39GyfWhcdW87n/FGoaBrdgUIcJ/AlQ1AKwOUzbwYws2RGZwFCJA0itaKedgzSL
ZqAn0IRFuLp3v17kcksaPeAE120XZjGa3R4lE82FENlNJ1X1aXqmg1/zT1EfBvJo27DMYruouIgs
x3xLatP8dKPHfpavPVvNfh2TvoiBMny3w6pPNfTpS7j0ZU6IegwTjr1pWoazg1vymeFTd/LBEinQ
bEvwumA4jfYjX2NekKoTO1npYIeIAVdZp0uzw6eRv0MSBexHG/+8LhFY/rayDeYM3o/FXLm+sNXQ
H5zVYmflMpwMbpJ7E0b9dx0p+M8eCL1bwG/pMU369cGfzXRqBvwgeplYvlhTHddG6Z3lKtwlCBNk
Eq7/aWhTbCKdYclrF+rHVZBbDE5TDV6KAZdyzaUa/QRHsY3OwFCO8WqGnaV1f2+rFQNCPBzrVZJ7
KbuCr+SNB+JOMVsf0ODpv7S1fezJ3INpj4OPVUhZFgzehO2uM8+NDlswS/2PeBW8cAQzWmmbahcR
oc3exu418RKVBd38TrkJvhKljtefinRUZFA6RLbW4EfX1MSIRAwv239QqfWxJv7rLADjilAue1Bn
ELHHiiGQQesDK/34vIbdzcqj6cPIZuB9MFY3FANz/Tg+aihlU+ZLQAc4Qm8HPwFbJxts482dBN20
74V+78JU3ZU9DU9Dwu8WkWBOibrgjLnC5BHm2o1x88NLYqTcl0LoS+Ljw++PK+74tUneoqn1X7tp
VI/4ZMzvcRuY3FTjcZEeuO1YBd/j0bndymz/QQ2eOfC6Ku8BqNEjOIMnRGrK49AiO4Nz/NPcuPrR
j01YVNZ7CUp9G3nmyLZvsIn18EugEvYVhg5qefgydSAeIgJDAv9H1R3ElLU+d8u0woJQ3g4bTnwM
q3EEWFIvWecDvooX+kpUWhagBZF0YOX7NOM7d4u8U/BZM0pKeQFSClcqjVkOIrouaLe6vIm9R+mB
TGq1x/e1z94tUDgMOiJ8bseFfGjnVBbBMtMDDdlrNwMbOhizvXxRyG22bR5aAiU3TfolHtOwkKQa
8rZtWLb97gEuP9RuAAdURoHOjR1BfxiGKSpy0bk0etxNLRwVw7+0i977boTS4CoDXtQzcS5AMRW9
b5NDScmj9eV6XNrVYBJaq2dg5UsWNNSdO6DGoHkr6u9aYCn7uo+8nKezLqyHl14C+Oj+F8wov+Xf
wv88pfzyqMQ/x5RfvvTnoILn0MFRxaSSQE3EA2lCuAQ/NU44C+iwgH8Qo2wkAPqAaeS3QQX99RGe
yJUmgHEZ3Idf/IMI8YsU3kHiYVzBfwCn4h/4B/8icUIrTdCwSuMtBIIo7F/HFDJTvCGbJl+Ukucp
rM0x5DH7XvkAjQuHHyKCLaURY/pFDH74qaH+JXQXb9/4L9pq4kFdQEwEARIwIR6GtF/noy5K/MkP
sWgyCPf7pB2DHx70OHEn6zrxbyvhoI60iKU92hg+Z97xcUJsAff2o+NwT7OJx08T8egnG3g9ghpd
Z1+COQFj1qxe/WbTBkm3uPertQDF2b03ZAQFKGoNcLGc/f5sSDKrYolhfxSTXSEFKj+KlpMSergk
6iVqtAfnvB5tpbI0nciNatNuznglfb6Lo777REjl/0hWZ8tiLeVnyjgc8xAYdMYtxTbsaw/OaMsx
1xQVPpwyG4Aqq4zBihzzBLITaGTaAzxLgJ7cp+MIshlptAFgNH4BL2VIzAeoyNYUQMUx9HWYVVze
ITdo8y7poH5pPSUBfjsLPsHWf8VXgEF14BOcs8lNP7jxOFSrfzu0wARGLWifN9oXn8B92Qe6DOwz
RhHzteGuWUGk1yzYx5pP4hAtgX9g4O9sDjMGE0tlRoTwulafEMAEHZsmA31w5cT6QkUKM1VQz3LI
vaWUTzMLF1Wk4TMbFvy+59GQKFuJSTCMAkTFRTyLKjyuzDP93Zh222FnfeLttwijEW3T7do0FA5L
s1ie1rBW3aXueo4NMkzqZ8FiqXatF0JYR8axRqRhgrYnmZtuytbaJYPtJFIgpVVT59DLIQ2F1cA2
IFOV+hCqlH4VfeufCPP1JtE7j2YcU7mfec8JhOQ0B+MBppfP0GWBeZdlDnKkFblQWjXHISyTci9r
VcOE9Vv6CvEyBXgdI564hxTUppfJW1Z7Y0eSwAiw4Qn3CbZj0pQ90hRLCv7RpSTB6+wP3xc/+kHc
OHtZ6jd+kKvELxmQxIregkMKQLvPiC/ka1R+i+uUvq2JTT4SD2hB5+nSZj2yIR8kBL7TbGbZ3C8G
H3fQw0InT8ZYWePnYGTOBmcWefrvN7B+O6S3p3/9ewvrb920/3LEX58d9nbNN8ORwvmN+PBWkgfb
6vcTHi4WHAYE67zQv0bl/nSIYVXh+NuaVqCIBJ6/mU+/uVhbqT9g3BSXw5WTY8k/OeHRufy3oxbI
G8rfQggvaNEOUH3516NWLVC7Fx0ekDwlKiOVlTs9j94Zp33ylPhsPRLn3BkQNb0ALii/T9A777rF
Hx5HbDnAFZRadl1r9Oc+WvWll5GD8rsldBBbQ6ZDM5qDaRqeZJTqnYrn5lD5vqx286RZwaOxfV5m
R49NN5IvmF51U/wM70hvSdNTjODSvulsdLSjX95PHLsxV1beOxze3sEkOvqCZ5l7H4BSEQb1T8jw
R+lku2KyldMBIWO4CONMzPma7HEKZoFuRb/D7Nn3O7wE5jT7bMakI/hJEtXvZoI8iWtJ7OWS6OBr
6g3Td+vz5DMC38lHRBIQGukg+re7uVyTgrmuucMjf7jY9TAM87kV803iVHNuV6zxWRey9QdF+Oby
SxII7A//vg5jPABGScw3yu2p94z44VJh3p3r60ekIOjRUmyBkVzCr1j5V2ioWzrImAhYXGBLpEo6
L+KgmhIgXOkwnBNul7zvQ/+ONu10O1kWHP2U+0+JNxDwNouvLqZbG6gHfgO0eQsReb1nX51JYK+4
0FQRDAba3qWIXnxU2tUfIIzsSsDNY74VrmPlCscCflHbwI2Z04zBCwfUE4/4OeJpPUXNSO/7IAEA
P+PtUjDa429iipqD5AT3FzKbwwH7BH8Z1wGQfRhWT1bO6w7cLu5HEMHjLjXtAK4oZuRT0xFcXL7T
rwub0/doXMLXQIgKoHIXzVCEqUe+DUwGB9pE9dkNk4/VHsYAIokTblSkGpdnCkF/I3gagpsujR5/
ZpYW6SasgZWiBSRx8ZqGMtlNUTphl2gwqiMNj+ADkfo1SUvy9DPK1CeL+5LKyUfCjqZPQw9RK1uT
dJmzSnfPUJYkIoDltDxJiH3i9GeuCZkBcSMp62/TcEAeA8G9cT/wwLykgAuOcTSuNz+TTpOtgwJL
+voF2T5AmbEIEOKg6znuQgAbS0B2ptc3Av+Myzhgaf2Zf2rkOGNw77BB+ENzCE0wvsNUGrMwNm+d
HViGnfUOVGp6Lw3FFYNFBa6s5Ya/wbUa303YfAzbanJZurraZCE4wiEDF9Eve7M5voA954MRXshO
CrdeMY3d2B0bUFL0oedgBDO2+ccxAu79jdATOY5pOe7bq9WcXG3ncnOgvasZ3V6N6fVqUvvVAr9a
SdbcKxgKBPEQFz4GV3Pba/V8SzbHm6llSvJ688Hp5oirzRt3o/+g5gVueQXffFph5+05+GNTlFdr
3for9KLF2abM9UJandPaMoBlsCLytYrUvqXawL3oew5eFSH3O2Sr4DC2m68PlxcKXTgwlTwaMJxQ
/vECT1s1QcFB6yPZC6Dl4Ht8RW6g99Z9qTvo6GAyEUtEQimBWxUkqoZADKe+v/Er4MWLceh6KNdx
Pri5x2J55TbdleFsQXNCeNFfxQZ4ErOxnuLKfTYbAtortBTs6isZyq6UKOROEKPDBo+CvARH6l2Z
0mXqFnKYoEGeQhzE0TPpFKbBIFRdVl+5VMDxYFQdAwm5h86G2XBMkTqEIZTAdyWIMuodtH3mPRi7
HbAdiFGNVOtY9t/UhsbSDZJt61l/on4T88dFe8N43yajwKWBLEEPW3C4r8tBP2I2Bnbb+Ial+zol
IT+bK5rbNdRGCFjT1eYAR4Hvpg55pcMyNWN6+e+fSKBuo/YYIvK/n0d+fWb1n8PIH1/4uyweo/oa
fVIRWlZQM5risv+5bSLSn0KMxjKaQIejoPB/2TaB5INHA4WD5mwP0f4/ZhHUym5ZfnwVgJsYeNk/
ivSD5v/bLIKN0Y/waCkwnRH+9LoW/oKrQZLQVTA1uVf5I8KWcC8znDhV0UM6/si22dZgyJXXcVf2
AqOvTSZ6O18HYsMJhmOsQBiUsav9gOQ0fHfXMToSpgwhuW3jNSzk9LjUwclWLYbvrqWLvSHXoXy4
DuheqMs561Dw/mqQ/V0LZE/Kci8kUrPHGeIzwoHXkb/BytxmlqJMYHbBlOaehKqHCPuKFHJQJj7P
+0oMU6HwhM0Ow3syfwv8xv5oO7U8zSpZ+kNLGu8prRSo38VwfkFhBpbIRm2NMzPCXrjOHSKlWRBF
QhzXcEW8sxcLQjj1ENPpRtSBOy4lnfwiGkL7VNUVwmdrP1VoDsAelNVsbEVRlS1qa0D2VfWuNxbh
5HQultFakUNQGutHbkatgOZBL3Yi5I8hX6MvPVLVEPfp4h4GBMKxSFkf1itteP0O1k59juG7vyYK
VujsBcjU2gGqVVa2TLNcpArpMhezFJUhbDvLgTCc5z6GCmVWGiBGLLvmI2J7c7ATYN+/LMmUNvva
kvQQTWv1gU/OPAVlN7+U6VypowgQic7Sph6AuSbM9XksNK3RsNBtGuvirQ59CjPKZCJYsPj+pizl
zqUL6BYOe/tgkNN8krOPfCZtlsBduO4cWOVrdMp5trs0OKBK6NH/KT/lxFQC9JY+vPN/l6KKuI7v
2kD7zz+TVGOSIIM/ms7/n5JUSHCCDopwJf+/01TI6hKXqZhWSE9seCP23BjMcgRsva8S8I9474CF
NKhNWXIMz0uB4iI5InEZgZxE7D5edog84A3pgPk8VYtv7iCjg7hEQGJ+RQ9Bd5ZXIhPP5GWgM6+k
JgKG0S0J0TrgriRncKU6tbcRnsDSQXvixYOXuuLwxoe2tdAUocuDDoUTAVLUoQV2OQECAEFKN5i0
3rDSMe69Ox7OWH1l2VtMuQBQgyuLmoJKxT6RnOYrqerG7aMVbQDr8JNlFWE0wQXYOLFgE6XGNK6O
fiSHs8VjOZfdf/+t8dseG4Au/vf3xq99gb+We+GLfqMw0ae7HfqQ/7YnydM/1lfEsvDoOOyobKuR
RJDkjxsDDGaYoGJ3a4ZB1gtdFH/cGFhsUaa3Ac4/rxma/pPtFS/cX28MvGlRhw1sFD/Jhl+nfwts
rXWCugGZgIYLB5ktk5Zf+1pEhRqlLBoe+Ug/bIxAyeFs7N0VHWCGACNwG1GgmPLzlMsKdB1Qgy0Y
Mx0a8BdblL4DRTfYFcnLaHmBPPQF4e35gW7wwupaGDMKnxAI6YAbOjYjAnslHtDbUPpFt4EQw2z5
W1kjN3usvAC4wnKlJpT0wldVBmApuitXEV0ZC4gz4C3shl4gOoXpUelm8O+wGhIPyiCZT/HaTqg4
atFOItgyyFMYL0LfsSvhEW2wR7dhH+kGgGANDd+8KxXi2VStR9SXgBZBRw7IkQkObJuXMQFREveL
/NA24/JIx25496/sSXDlUKork6J01aI0AhhQu2Oc2v65aRJ3Q3WZnJoNaxFeCid7Q13YgGFRX/kX
44g7jGuXiBdNEAU/xRssg78i+DovFuHSHkl0oLDrRta4K2XTXYmbKZrZZYT16iNYUndYUzc8J95A
nbVaVLRDlYL7iKxdjHaNdFn2oUVMXXRzfAjWFUDqzIFm+EoXUaUS8CsDsmXaX7/gqMKi2IzgK1n3
iHIDcQq0jo4/E/jo+DkL3AbndQgw1KsYDB4KXppn6TCFpP1k8jmJh5MsTZqNAnkaT1ofC9r0w2uX
GoQdcF/M835z+zO2X6IwAvB5ilqC42+x/XQQhF0wTZnpUQ/IVL0FU786ECt/Se272aI6QzZttHwx
8xoMRclbwZ608fC/h8ENST6QmH9OSRsMuwBvHI4CkbnynsG8hKew9zs4+OFED7VLkYhLOwJixuNl
SncOYSe29+pIn2NZ9d9WBMXRaFDxwc9kusZPcRsF5zlAb5zkeC/glqjo80TK9ma1ofMy5N30S6A9
3SInHdJLTxly82tIP4IRS77FsevvUZXQ4lqI7an0o/GBI2tzv/Z85fstdwmGTZu3gAuwOpUNap7V
IoBBj2uYfhL9FHyDSLACgBhRGtOZCbVlZhoKiej4Pkxr/3Oarq3aSboOD0YlzUfWc5NLR7sdFHgs
oU2HxW0qQ1jLKwvk1xbU7B3cP+7OaPgIkS0Qbi0GC27szbOEAxhGceCDEPXiCiRnLmaq2Y0UWrqd
DcbpM4eb/p4QJrYIlIdUJ6KVNi9Xgm4bUNh7w+nCjg4Jcp4nAXbgvPVjBIU6GnZZVVX8zVksTAjX
MYUiFDjLd/Gkap6jJE6+OrQjEKBQPH4ITf8cEiQId3IU/AL2IbotuUWDURksweNYcxtiPJl7v0De
KHhBGYJ1+5Yn/scF8KBAdsisHyXqO5K9RDGHK8J6rgsBL2A8QC2HVZLO/nzCCa3nfIT9nrXW9EmB
PLxG5VtJmmftSmTYnZIzGnK499ICyyv++W363xmXZltyx4NV9+9v3L8+hvvXXe23L/1576JuOwix
BSFFhO47j1Fcoj93NXiGmLy28AM0Ytyxmzj8mzN4DUbAvUBVJXRdlB78iTDhyRLwEnFd+xHIjO3x
U//k5g03t/NXiw69rCGcS9iPXsDwzN9oQ5x+2dUCJPg7t9j96PuIMHs8/QI3D17VbJKuhMKbxv2p
9nmUNxFdyJ3YCgpR7ICuQnXtLeQtkF26lRnW115DDOfoOETzI7obkGpDRxgiTYiyoSTgHvFHyLMh
ShIdAsISqtsot9N/61GEUY1OxU4r9US2okVvq1xstvLFqOv79HGkctx513ZGl1aAJ8W0qAOltooK
lFtWHxXytE0hMP0eQx8YUb5iPGgQ3HYnNEjOR0A4Y06Z9QTgZi+s9nEkceThIIp17k8r+1wDuexg
YHmTKeoISFUvIL/uJuJPN0HryxczjP2am162MxoOSHi3RjbAMF5qj+bebENycpS7O9M3codVSx+a
UqJb0xv8QrB+vCDJ4b+sA0f+tAKclinQFezI2LJdUit7ItKwNketnRguqFvonhwWWpENgSdfdZ82
z0nijfvGK6cPXorE62AWXghv9fRBe43ds1Atn6Q3NBjRB6SN2zFCygRc2i1qUar7NnTiwaIvDws3
2hPmHY47iWoSfBhOodeGoMui9BPequuPUi/9JwH5q5BoQ9sjfmZfxoAAMAVJUev90FqEWhEUfcPI
4fguREWlhwtAjncpqntedYttDQ2c8V3EGfZzNTOzRyVafVuOKA6CB7d+K7vQndKybl6Q+oxEJuGH
3TddVz50daDLQ8uQyCnQMTVBmm89ehaUs+9zyeMfkSOpLpBV85qiwt0MF1Cp+tuarotGo1VAQOAN
cLzrAb5MttTpmvWIDqdbAKGIyYCFH72t6amResBvUCzBsy51/1AnoOj2HcpJsjmUKD+SlfEOCk1p
3THqhulztCrvAIm6vqD/xaKrLB5NgMsiij/2KatN7veYv1EAxupdAChOHH34yXtYug4Wa1CTLz73
UC6zxOFujhrrZwNoj9sF09JRuG4+TPAsbrgqzVOJbpB9k6TmSRDhfw/STsNe5QsHZKitOUsPiSDQ
HL1+4DKtNgAISZplRE6h9co674LVvEmgr2d0+hgYks2AliS/bZCfEET3wKg9dBkRU2us9V4IP6Vf
R/ESLmhA5R3OgwJ0Lrs1sT++GKIpamfTH0PfVG8UCXCs6nQVaL0Sgnp5mKAOdm/8AFp4264HK+p5
QByYRJ9RXIVYq+1V8DJHA/20zgn9MFQVOgDTAeNgpWx3jxgLSj1SI9h3VBIs2wyIJjwSC4zwACrV
nQY8EB2ssfjLPOz7twTQy5tXU++hmf22ztBSJT4QFNCdZBXTmxEBSOjdSwl0KKrL+LEPEYEqUAiX
ih2abEiOmqrxQSRgoyJQQY8LOHyXE92RU43kIcJcLjVFAqm5UOAMvjOURyBR3S7roUwoqsTmiQVt
biMz2/1WKXMaFdoCd3iHNXcerYNnr/LkkNVNMrSFhBI6Zyub6Qd/iWHGxUnv52uwQrnB6/bAdU+z
oaemypVF7ga0QYZCsPnB1siS1caW+3KKuS7QjMTfEBHuEa/oyhopjMTQXCMSqQpUMNO9A6DxafRg
wyOwkYYouEpg4OU4y7qPqsUBAS5doXBQ07adn30REpTDjs1rj5x8UaJadr8MqGGJlVs/JpzQGF1c
y3I/NqBwb9J2omQHfdy/9eIaCRPwFw3bz56HGsZWBeN6nLrAvo6ipKh/QaLiJvR7UZ8RHMcrGSBo
EV5KmtR6xyYrwiLCRvcdubr+AZ0M8oQfVWMuZx7Y1bXDKUqUWdZjjHqIg0IJUVogSI7ZS/SMDp8I
5xXK9kLkADor1bhLarS8HdeexnzfghvkhYesPdB2OGKoPGiV/gEBglc3DM1u/mFTDiX4vjhih38+
Gf3/GqjGGPKfpp6u/z9P6k19/x/aZUJ86c+pJ0V5NwaLjTXaqt/ZVvH+c+phkBsiH/sSel7iEBXI
0K5/n3qgXiNmDbd8w6nZ1gLzu1u+6Q0U0Ttg5THFnwXsn0w9wKv+PvVABYHigF6SJGLgtf429UwE
7a/I/B762s1oJMXP2WXeNgMghND/X/LObDluJNuyv9I/gDTH6MBjx8hgkEFSEie9wKiBmGfAMXz9
XY5MqSqzW9mW/dR9y+qhqqySKoliuB/fZ++1z6GHYnxKorImbQabYRdFIRYf2ZhvMTsxVkGJEO+9
v3jtcV66cyPzSUMV0+aScgV3KLl2AFa596JtMKn8eerU5J5wHOqP99g+shQOIWG5RfIcRUaSfgw6
G+oxQSgiz4Pq8DSZlXHM+clc8CYRM+z7qr/q7S7JdkSiJuRQDIIbgnpdtXNI/B2DboYq7bgqvJUy
qXNQ1wSb84g/0KYS3XQx0bCP80AuJk+m8doi2Rpy+KvhXjqaFeXgJFebCALZpWMOemCeyHcxB/Zb
VKfee5x2zfcMnnl/aDj/Hrpc8II2TBJLU2cZPHRNw3vouHrNQ+m45VXjzoBj8n629oS7nW92M5nk
Y5KG/1uYqdnjAJmaw6hsphsuynxfpfAm8c85X10cqs8BsEIkYKszb6pM8Id1ZQI3C3smR1rPKayS
+TMwLjGdFdjWeSdFFj7YMmSXOCzMPWDx1LNHMPY1h9e3NdPM3HHp1+952jaopFZ5Gqs8vVtE69/5
UVjcWwBGrxbSXptmqFAZYoUDylDKuYss5ZG96osHZh73qpGZugPIyd86KJTuLYDEjqerSLJHmC7Z
sxd102OgAv+4OJ37zSbkeFFl5B4c8B6gu1QffQ9njGQ7tgXEVJE7w00V5LZzxMJrP/JS9h9TxKcX
EGPpTRdh3N+Qkx4YYMaQq6ZsinjPllKd2WbgVKrSfLgOZCMgPfok/SyE91u3CdOrOvLqu2JozQrg
ZYrH3EJifu7LzN/G/mw/wDoMvmRMgM6hrEvrs4pV9s0aEuMLeRn57kMBuQIxSg5mcXIsfMp8rjPf
vBvxLRGCq+bL2E3V6+hOZPLGBeq7sqPbfkrTastumW+8kdj+3oWXqhmI1fgs+ZaxnexN8wFkG4Y0
D6zK5643LAKfUTscDassnzzw1E8AdUC914LAZ+pl34c5V5zxbno/etjTEePHT9Ls/Q/wwexHJ+rb
FM+6udXqxJmhsH6ziXresVsXAdIh/LuN03ZEzTDQVM/Q9MK9Mh6ceu4vM+M8KemiulbAy+/iYPKv
LATGU6Mn1QFm1Qluenbb6Tk2qEWgtl6ay0sKURNpwGbi7VRzATTLGCy6QUT7knj4W6XnZNJCGSPz
Oj4rPUkD4gS7pKfrkCjXM1u08R0ASvBs6Sm8WefxdTSf1jG9MTxG9lxP72aexneWnuiLNHIO/Trm
Z3ri9/TsnzbtfIjXB0Gl3wajl+W38+DX9zR7NodBvyFIKBWvZY53hgcOb4xxfW6E69OjMlIEKr8x
NjH7CHkV6VcKIzIPljzqzadYv2KQQM0dIm6ER5A3zqhfO0ZDvqPrE8s4eetzSK1PI0u/ksww4MGE
RYbHk6nfUQlh1uUq0U+s/5xrF13g19fuX2u5/yU3/LAi8+U/rl4P8hrWYcl9qTka3G0/BIeADBUy
O2mGPyhrP65e7ms+FFjVfFxqwbod+OlTkxws7IZtQFGWqSEn/8CJjJf2zzcvGwNucJzAtuUxGbh/
VfoTK+kNL3f2NA102zn07S+DmZaPo5u09/XQBTdVpBGZmJn5JCgDUA8A2W4CLSTmxAJ1kpbT0Wgc
3m4ZWikU9CSOSmjJXrjckE+frVPDxrHeAO6S4ppAcPQytF55kjV2riu/Kzz4TiN3+0mRdwzOoM1B
QOUrDqqUkp902w5T1O3G6LljgEcNQMg+L5zmMyirGrjUypkqVuYUSXL2w+mcdDhIEWh9Ipp4MC7G
2mhg63KDviLQtZ9cOZh7X9cf8B6YxHYJnGjf6nqEWBcllKggb9SW0J4QsuTck/4SB6w10Xd37VkA
JIujj13Ca1BP9msLh3Y3xH5/4ZcHqpjwG0Wj7DOqG0TcJ3eF7nPg3Tjue1uZF9Mdustoufne9ivr
qKLa26DiR2d/4VfadGkS3VbBUPFCSkiMbgqj5p8YTCw6ESSpvRvn48Xp6xLS92KmzVly8BHdnsz4
wsHUfpFzRydFXI7zuIVY6d1Xa2uFowssppQqC28yeVRZQUwmJyNwiriUaVO0Uc7+50hU7adYqKYg
dKmHcn8d0Nt1WO+aYHiHyUHciX1GlJFR6cZoN61jvnCsfLiq56EhTJe4kJ/T9W1AdQGjUYwsF+yk
fj5Eg35JOIvNY7frB7LFoWLRgYxlzOLBawcrOcvWGCFDl2gUENxM5X7BjRUljwYUD7xX0G+G9OCE
OkNiS2e4hCNmwk3VFykaGBkotjoqFN7WJIh+Byiw+JYDXzO2zWJBG2xlKnswEyL54ixS7EntWOWh
aOYSHJnkij4OBlNYSRNAY1bbboA8+hbDp2XLlQVu/zpZKcd7CL9BHaBvBA/8RKf+RVmDMd7LPkjk
OewbZX40lAy6Q20G6ct/zAGrwS6/PmB333Oaj371sNFf+/vp6v0mWVLage9QE4Feav582Di/8WSh
qQh5x+OUtCUn3x8PG423pHGRGCuJUeKn7r/kXJcGP/5RnkgczLZOjvyj4/WviQs29/h3CL66iM2+
oMXxz3KuDZG7c5pErweKi50FwbslZgf1yxp7pvukxtnWZx0HTEZzA6G5uIKDspjhtMu6AGS3SNWL
a/W22GgFDfys4apvVenGFTTuLnlD2LNpaSDw2V2n4bRAXe9ygxYe3GGf+kxCVwsNdJsNEYgX+Hsd
HUSIZI+IOtEhkBAc90vjqWJLYNrPYM0U4VtCpY+5T8qwv4ksQ5LIqk2mxakNQELTZJPdVMohNBG3
4PJQyNrw1oCGnxBjNBuCnJ21+HtzRjvYzK7tDxuuJQwsC3cnHldlAHMxfHHNkOxZu6KANrjpBgAM
exEmcbkdFfFEyDBL1h57EiQP2j8FbL0ryUlYUTrxbQKK9WKNFRY7Exa0eZhRQTnxS6JgdxMVGwyd
Rl9/j2ap2m1RziPf8nCm5AbzcbAzXUws+6FJXjvuYVaQ+P4C5t5iuBLgpKcNhksTPDdW1ZXG1aZ7
AMn2svejJBi3ZQbZn+Mi55nVufMLGsYC+SoLjPomHuBkbfgtlfGx5qyp2Uv1D+3syGUzsHl+H7sm
qXbLqO2BdSwb+9JHsHo2TkAyrUtLcZIhfy0v/G7GD11mLV8tr7DPE6bEBY9lV75yAZi37M+6hXUS
xqmtbcTqU8MmIN2oKPA+1pHtt3vLquWriIP+hLrpnONpZDik3kV+S0PxpQoRkvetZ487O/NMWgak
HzXbZbYldEejb76USaDlMmSl21w6RNQS2ms+g62c5bnjBZdcsNaa7xk3mX0g8xKU6EJEDrlJg8GE
ilyHH3N/saojqCG/37ZxzP8oXSA/kAQK1oWZU53qvvaqgy+WIGfnkbafysCDHshAkQNMEMGcHwmn
eqdq5jmPLdxpjS1g+WDZRrNrad+SbT8FEFkg2IB60L0gBTUcUT7hyTLj6c5LPRvxhKPoj064P5JU
v9eZ/SQM/+W//r/aWfR/Ag7rINyvT921ueiXp67+2t9PXcISLMJwp5imJ3zf13rO7zOtrurGe0ZE
jvSDtDFE/jx1dS6DvRaORm+F8f0bB8D/jVc0yTr+pSUoPYX+g6HWEfzG/rxEY9QWUACIcvNv7OX+
fOqqmSeqwTgHVDjeZ3yib6HBwwp3laEeIn/QtUKV+81p/fFkZ4Z7RcXFcIzacLqUPQGq1K6Sc9QF
6p6wQlftSVY3xF8ta8tnXt2rAaq7t3jWtatheZvccGZ/vg2Ul6XvM4cYZK8m4e2PvXkgKMazWjtf
elA717XWYNtVju20MluuIq1v8mJm6gtyiU4iEXL9xDNvw1XebVepN7fcAVmeP/TG1VpwUQzhgaBf
SCoORkmgNWOghAb7p64e7pM5n7/ydAYV4FDNc1e1sng0V+kZbQQZul0labGq03CVD7hAtL15la8B
GHHiraL2iJ3hzcqdWO2SVfV2UOErI+vve5XLdmcwo27YDCX3SovnxMJh3ZBTn65AcTgfilVnx9mC
5u5DIqLdQkvxfhraPQgQpJNlFez7VbzHxomQP2pN37A95P1BK/38JXs3nKqMqzIywpNaNwMmN8uD
QziZPilLuUdj3SQQISdy0I+z97DMHbuGdt07uHbqwiJMqwoxO/K/U31QfUmJw71x8cy3zejQy5Oq
yHSPU+R1l4WGAeRxRfhs13rVGHPm6IUILUHde7PuSia9NhG1bz8vepUSIhcBC7V774X8I7sWpdcu
beZWwYG3FVsSnJVpuXXXVQ2o4/iNihzWUX7SPhl6rxPFkxXtgBYBNqCMyihOwxQSvavzEfoqV8yG
6NJEnqKWfF9nY77xEIv6G2PKZly4IZ4H+EZWjcmWaqwHB1EP0rXjFd52mERRXVGfYsEMa/142Xq6
32FvyI6QQkohxOcRnOS0l2NdYWPvUJlu0hmjKT0O2S0QPsFVHARZvB1MKiY2IzZ181Nngm7cWGFK
UIkSg4PDguXNaIR1K+B47YsBrNMmFE54aMfGuxFTx98jPYXRMVRJc7Ljwnpymsp6DB23uEst/jqG
kRTCZcSR9XGBRmnz4wL/kSQoKIlNBTwt3gkRd/wKRVacxrR3vWuimiyFDLI2uIT7CSOKVJBht3Pf
zOPR5Ptz9C2H2Cmxh/7ZSjyMX6JNQ7k1GxVdRzM/o6CMi4lftJLERsLyK5Gf4msumuUrIwViZhL4
EXTOCppMnC39pYtdm3VMzgctkpShtK51gdoeX0VF790GKMn9lv0pxSwMfoBA8qWzk520Up8eBEUx
GiTtpXyHdsm2qLGXEBstVSnRrRziJrovR0FVAith9RSQCrr2ane8sxTa9aaTKcVRfdB4pMlzFR84
LdxPDJLl18mJzXrrM4q1VxlfUWwiXEbjzqSrJd2YY2u/qBzZYTNWrr3sYBib11jBcCB3VRhhCcvw
I1z5i9/RRjU5Pb7dbm5wKvczny8LSMqd7dfIsWDFgCpx9rjsUDX2P2MvRfKBYpV7ZG4ZwJZqSO0U
4VCUnIJ+LW59F/V8M4wRhVcWCfhrZQ5Cb/X6YYEQYBdfZa08tesobKJah24zT+wjW03tvnYyYVCf
GJViX80cg7zTNNC3cgxUPKDc9IEmH62czfMGG9X3qp4TBl76zj5ZfdE8WH5TsNj1pQWyteny6PpX
RRs5W+kDw6B7ZdKK+by2bQRsaINDmzEO0THJ/9PWHGr0Vo+oakFG7GoeWhvDcOimp2hUEcawMR5P
bBi85uBBtd71rCIufpK2X/j2ted4ydOXwh6SC1jCCCnC6dPDYrbZPsVMeMhMoW58NYqTEJ39Cr8w
PVAYMj14QycQRSmJuhie1X+sCLPt7KolVVKWIj3McYpCgn3rwxAvVHyCORYb2Qr3huVhbWwEj44v
7pQv5y4TFumTzr0pshnnVO57tHnJ4jLGfvAk6qEJDiHllOWN5RpD8rFcsmr6EAfKXq7NkNX0ifOH
w8oYWvXVGG2XH8tymaobD+zYl4jvM+Dupf6AF9+ttzE5zpfKTiu6+8RIN0lmWGN+NBVIhcH3nWEj
aySmuVR4/XI7s7oLhM3CPXlczaSL+D6KPV11NhCYklga2gjYP4+w87EzxfSG+blPtoho+MeVoHn1
EKialjKWOOGDMArwkBTdFTeEEfvXDO/ktEtimT/6DqiZK6PI0Z5TRUHq6EwAM2J7el8SuJT7iJDA
2bLCrt+QfMqNbRpHybzlP9bwPRIq+A6kC83inIHRtl8a06tuWz4bNXg05afbMMzmD3SrSRMGsMkQ
YsRhe5UyQhgHrG3DMfXF1X/MaOr+Lfjhf2bj2/84famKX46n+ut/H099AsCgS6DS4uSyUJYYQn9s
Ox26JrTDiycnVCrJy/8PUcD9jTUoSR1BIbLJP4Il+g/J1fkNgRT7mYmNOGCwRC74B9OpXrX+eThF
K3VxkSEF4+Pm9/Ln4dTgrTjUzAOz51jjfgZIOexDrAYelKIl9D+qkDriOxN2tH1QyvRrQoBTdya8
O9xwqCxfmS4oyeTcFhzHLZuPvjOMMyj0vt5PMhYfaWmL09NgE0c7MSfb33O1oCGaqjX9647OGvtY
F+F0FVSQ1mwcz93WmXuyLka7qGsEBfowBQzPYBeJJvzu6CebX1uNSZOF59+TJSZMGoOmT7YjbiJC
89KdzqzDUCniLJM9dXTUyGw8h8nsqs+qini+Y9L2lrftU0jMJtliG/I95AYw6rJItQ04bjHFJDAi
L7kwaxtj7az8bVvQ2rOhJjAsyFokJi2N0BXiGDupS9K227n2XHPv4z8Y94oQLnejMfUCkCTx1Q0+
JdgVMmJK98cE7yU03OiIehAZ25qCG1wzrtf5ux4v5610awEwd2k4qXzVlVxX5uA4O5qKJ8LLfn7f
zaaIKeIa1bsTiu79v/+HF2cmQtrfvirP41v7v9Hyfn7lDyXPEr6LkZJHG8tE1/n5pgT5jhbHPx5Y
ZOvot0FE+2FREL8BeMFFaQZYulyyXj8/tT7GTFYl+Bp83yXhQL7uH3xqMV/+9WMLU4CXq1Ya+fQi
Kv75YzvV6D1TXO6Soeo/+8CXwg01pJ/gbYaPuGbSa9ft25cy7qGZMJZHIMZ4UPAAIbv1KEWbc19b
3ntI2aq/tRK0ji1oDfNhQiMBo8h6dG/b9vQ1zmckK1pjA3VwQ4BtO2H6MRWInsLdlSX+fK45veKH
cKnEPdsOvz3zKcQAKuHJLueRep2WACgiY1Dn2S3E9jTZWPbcv+rI1td5MURx7lWKG5lHY2Duheva
4XG0Em44e73tYn3xifUOjPNyep/0xWjPNnVhsI2rZwyUpX0FiTsH6azvU0tfrXK9ZNf7lhq28CFc
b+FxvZHN9XamkI6buteXNuB/7m/WSdN2YOeBSqkveLXe9XK994t1BijWeWBZZwNfjwnDVDMxuLJU
4AuUIiyGhLdwd9clDSt61KCWjKlDeGH9gdEjuUg9lPTrfBIBPeMVpxhbynWCsdZpJlknm2qdcux1
4qEUjemncHJU2z6ei92kJyO4UcUl7QbvpdRzE/Y696bXs1Te8tfi93RmynXUMkTj3rBOYABTehZL
o7z+sOj5bPEY8Zx1aKv1/EYz8fAxi0Z+m+t4F6b+9ICLPD2YevrzqTs9dUmrbrpmTA92P2XYNxj2
gnV0DFWWXBI9Tzp6shS1aL4Q8scHX7hiN64jqK+n0XgdTMFcpadlHVcVdrxp93tjnKpsVR/6vkgO
c5MVj60zDxj5lya+H+tZYgUhEkFZ7ZyPPlzEosEP9zfVcWUukvd5QgLwKYIEqErs9JNVUUcE3e2v
HXKikSHNnEBYi/2Y2MknBWHX2NugKShhb2Sc3np1Nb7BPHe4JyWOgzrBzbwzy8n40Fn+RKsUoSFZ
FvW3vhDFVbPEw6kNycHh9VkI6Pv0I1EGeJABlYl2JZOd7wB4JOSknuh6m+5KbqejLJhMxzEETz0k
86tUfXhIWTydJpRVgNeNlYJzHLrb2A34oRvD8nVkLfSBUmP7cSlE8H3ugEpaixHS+Ddkl2a2QrpS
y+5r4qbi+vfKOs9fdrCR3YOJY+TWHp2Xxu8HbxfmVLAp7EIzF5rnvYxtVETPPIjC4LpDaRI7nrHO
91q2GfceVEJ/BRSmRgVu1p2KcrhdAPgt31zfy8JPJA/9+ZDVCQj1GapUtYdEQ1AnCHvf34e+y3+2
Vz5is7ISkTvgJkbg7V6iuFzknRFqqOKo+Yqe1+AdobAw/8rgkp1rCnjPMOkj85zbU5rtVTEGw9ap
St0SITXEsf+d6OiveMd5RT2id7v9h0wTIFvNgkxWLGS1IiIRhwYIgGGQHhoagE7lIKqvS1oaL5TZ
U/tdxOMjXA7pUtPniZZEi4HPkJRpcaktpPa9y0e32FmJ41ziHi7nZsiYD+jZhOldT2M94qNKadNB
/J6TXT5m2S36k7scREzTZgc0O/y/iGL8/2o45A79tUR8nURvTOK/2sxpJOvv9zkWQUZtLKDcvATf
ubh/DOGovZbkI8YqmJEafxNf8+M+t+mSwFPI6k7gBA/8f93n/HoBSz4kYt2+gpvin1znXAF/vc5/
OA7RqbnPpXYk/lvOIq2UyoYxPTX8FB1KWhq4cmt3ZwbUkqQ+UeytF0EG34S+r3YEpG2Q0FzJ3xbi
fdUuxBb7vkwWvv9u9C7mCLW7MmvvhJe/3NFuEZ5CdLDHtB+Dy4D/aORDGgj6is1lZxbRBZY1M/TY
hmN39mVR3keRoBazlV480xkAvwhSp2885Z6Y/e0M74Zu3cUrDpjI2bwp/JKfwY49tiBoqm3bds1b
U9TJixztniEhDm2San13HgK5kGek/1OidZWYoPj0bepunu7RudSHIRt9hLUuVQOyRpKeKOxwrK1R
4hImltjO9X4pk/xxmNieb3y79r9hvDCu/KqoPyShveitFhUO0pDVU2Y2rXgylT11h6mffOfjDD/s
DQtCeVbUJ1gHu/WmrTVVAhO42XrOfhqHSKeWJ4PDyXXz+YxkrZjewQ18CeX8JMuFBAHFHk+t1E3V
iWySYdPkdjjyBLHz3czEmGxrx2SjZLSK+mZs32vftIbpqXrITjRlJe5trWzn3oXavvd1sC1I6/yx
0GG3cM29OToCh9chOHiTaOpd4Xf6yiMs56KbXKc6QOfpKB3jU084YsLwtbHXtF1E+8GbrSN405rG
i3Uwb3Cy9h7zzXyy3IDYng7wlWuUT4f6ah3v87rBOQ9Q2yj7SdzhKUqoe900OhQodDzQdRuSgq0O
DXoEFq8LHSTEPFFRyBDm5Au9bC6/gl9S14bbI112MZ+7/TTU5BKZRMkopjqu6KzJxV6HGD0dZ3TS
JngUg2l+JBOuQPK0aydxmw+h9SGK236+EU4XMVbGMZw5VWZPlte2OFVlLxMq9yZ+8wJDd7URQ2l8
4LqL36tglumu7QDsT1lEaxnk751jFcH3bJLlTR/m1tvA986ms3lsxp2V2aRufDRhqOSZ+FoT0bhw
kw9sHvq2s+AYTC6ppqgBthTMnOQdY+Je1Hm4l1bjZcdMj6L8zJbxBlzDzTDI5oYwKRBVzHMloM56
uUdNzRcefcBkN7W9RK/zYFSPSbh0T5xDbUxDOmlDyL3ZVYR39lxoI+e0ejqRCfB3UnOH17PTtk8S
uPMLfk//Eaot/sZJOc5xSulZR6ntUbFDL5a7lLKSaZtUdfIwaItp6iTjhZ5j95sbZCAYtBUVqyOm
1NFMH2MLnh2NHz2m1dW/mqTecEc1hXvVS6d4MEyMrpJPyh0xQ+tSzLg82wq+kNLeWN+Yi3v8nf4d
Iaj0jjBKecq0m5aux/p9YrjdZdpry9Y7fJXafzt0uBRbkwAKNsIxfBhWq2622nYZez6jxo7H2E4x
9Xra30sucwARxTV5MyUqZQumvcA1uvvXUvuDsYDCgtCeYSsmJryBEJ09GrE2FacRBb281iP32zQ5
1t5zSIRtCu1FbldbshsL7yGPUrboofYtdyDh6RjXbuaMGq3+YI5+/Z22Pu89yKT9tmgHtLDG8sFJ
Q+tCURAGacOb9drJ9IZ7c7VQx201Xi/aVy20wxpI33Shyx3bdYKOfORPhRnb1r5sf7VoExxrQVYm
uJPKYcGUMWo/dzxAr98B/WBLFQLLcT34aziKY+PYaz94h7cJ+9mSxdG9DVh3OOaJUB/GJCHgPLPs
vI8xqkP4BzP71GPA1pWl8BRNPhb8A5WM6KFkZIWCmTh8jkr2f+1ONsN4MWfPAlHM3uejEdrj3giW
9j5vnORhmrWpbLIHipwDnOHprsJb9a3vXcD7adybN32Sk1meAEx4J5nwJfHci28ijoI/YKL/CTtw
4Ah/M+Bs3oavcfLLAUd/8R8Djvl77xWKoZYg/o364/8mte6IYAHZAXdnwHDxY8AB+0Ajg27Z8pA4
UCZ+ChbBb+B+QBtwTzAwoVP+I5kREebPEw7DE2NUwJpEYpBybIKpf5pw8mR2EDrHo2+XzcwALMqX
CiPIY9TJ/M1hOvkAnsi1r+wahCWhqWm5BKbZhhBExfCZdHLnXhfkIZ2NmOnoPFE5344ICROI1zpr
RXU1RaZRHP22439N2OuG+5R5b0CGAyi6iHDgwPIEt9cSYq6+xqNBuWm3WBAPokEFHZtHWstTWK8h
LDuceVsiYcbbQkseXTUBtaksXUDpxbjzjojzpnXlsGsFkuWyyPVorfd2M/NZeK+UzXbGDnioHpsA
2/o+tDsLEreP8HCYZTB+HtqAMq8lH/uzU7ZqP7RUZG/SYI5J/tUN/vIpqNMTH9tl3BpTCKAiAF5b
fOKKA1TuIDtyU0lMNHAPoDLAiOaobIwmZOQpJEEz6G7dsend+eiNrMOok4n6O8txYamPQOmu+7pp
2w0fxfqaHHv3oa7xC8k2IUsGNWNy9oT6J8i6zDJ7BxDcx7QYU10f3wfdPu1N+xXcumSGC1XAY3EQ
4dlNTfdeZDroTjY3f52jLMO+4yVE3kxn4EgLcKZSDkVW3o0bSN4d33kAFo0VbgHtEqyf15B9qPP2
hk7ejzqDT8KDOH6wRvMruwu/EcJvX4rfo/s6xd/zvpqHmGLRfg35mzrvj3OS6D8ItXGnViAAr3/g
AGUNJ2DSxADDk/R2wICQza5YMp2c7JjYmnV4W9ZBLkcl3CLug8iDscSop0aQQkQBQBPzeA8GsZnc
PJvP+E+ZGZn6KIFz1lkytDlcSRQwYk76Kth7sxc8gBIs34Kk85yPLvvg7iDKqBZPYAeqJ4sWBnz/
eoqNTLO6t4leXwO+l98KoPVAqPToSwaCKTidzDrZk9xmOq7HJj1RxcrMPPA9Yn7Wo3Slh+pFugMM
SwULb2/psdvrkvklJS+AIcpiKjcCPKe1HtUxcDG0r/N7Xbkgy811tK+wwB2mdeAHf87wj0BoPPUF
yvu+WZ8HbBB4KmTBRGvK+oAo18cE4gwBbP3KsKqlB8cu8+Cit/GPslXhqdIvk7GKvRM3KDxi7vGL
cpqWjCZvmdIgJrwTTq++FUHMY4enGaiP9QmUrM8hd0nD21TLDT0Onp3vRzVHwtzeJvqK8fVlQ1fO
6J0o+OUOEut9NOirCY6j8y1c76t+gelAyby+x5oxrq8ZR77FU3FpE9s+E04Y95a++Kz1DvT1dSiD
waIrgNZhps22rpDM1tvTWm/SSl+qw3q/FjxwnjiUCRjPVifup/UuLvS1jOWEGzoThWHcuXBAMY+h
X6QfbVIzz1nQUjNDiZBz4FOhrR5oa+7J5e/+WayZMavrg4tqu667yhyW+TCG86OLBw4OmL18r8fW
bY9CZ9DauDY+LKNH2RvXNgrxGlfDEF+/hEsacRLkXol+K121beIZewRjk4Vrfs3BI3Q1fCIIxxs0
LtR8kCjgwFTY7NpIsGxhKgqoOouN7367tHg8+759dK2YHjP66p7nng/+J4NfAEhUlQhY0OngDWf2
l4Oz8eIIOLZTuIyHWB4gcZf8FA9jYVX7gtW6x552AAVuZXMzUllB1RGUF7IkhJPlKLbBigArQ5Pe
oq42l2t6JYbHWDiNscf+NLabeMStuvnvvxL5EQH52zHjVPxNbvPnjCF/Q3eDa0pu05aWzQLyh4hC
2a0dQImAbbJSLEy+5ucmk9wIl7Ru6MH2Di3q54zh/mbiRcbejDcPBYbUxz9RUUz3f5kxmC+QYug0
ZzNKUOUvMwa+Ii9JfHcLtwkeelvHe1aotKLFyt9YdWAzUUT1Lbn07qoSykQLVu107QgrfrHD2oX1
woOXKIH1MZKiP8xUjKVmdra6kV1+FYj8FAYJ7TU807fKcNpDT3z4Gv/McM8fr4R5ObyptCxfxKic
a5rz1MG3Ugkjog2vUstuEJK918okrmXPVntVuAExZfD8u1YZ5tmTpfVYqbilgtIm3WajAsVFQyGI
oA0sHKh7ozligkmUb4WfRPwuW/+1dWL3PNh9cLsABNzYdQhq2J7vnEI337RxdF1CNrypoxijM2xY
gw7OxrrqORvOnt81cOezbm9wxxG6tper0q/lqQ49it1H9sJ+KrJXz5zjL9HgYjaTBZWAc4yPz4ir
A9cUK2KcCRenq+Kj9HU1qksiA/C9I7pzXdp8lGe2qdeRhVnBaOrHKAnTfFONlQ0s3cGI7aUxepRJ
4gz591OKBXoT2umDiMF02MNo3Lc5kOVQlMFj0oTGYSnD+rubSmNAvGLVawVH7sTPk1AciS636HxJ
MXgc8safAeq38rPrDdZ1PaJxJaSCLrTOgFYczX6niikkpBk4N3kFErdYfPuGclQ4zX4SPHtNo45B
X75Sxp6zc2HPsEGxAG3s8ToGm5qWkFKd4ivLY3Kb/Pc9BuzlGpG/f8itaPgqZlkeHCarw5K5/SGU
EHqIuGyaYrzMvkUZj+sz2XXps291w1EE4fy9x0M0M2YG265NLgID52byly30hZtsiQ6K/OMmLYwO
gLGKr0sZBVwXfbp1M573FuhG38rG/wCe6h8Hn8Up8GsB+SOFWP2vzz79xT8Wwjr8xoXtSglHBYrP
j7PP+Q3KnasPOI/HEtn0fzMZ2zR1uByN+jBa6e8/zz4N8bGFTQheSlNDVf+Rgmzp39iffRyI1LhC
yJjwiuM1p0k+/6YgS8OtA0r89oEhRvCTY1Zesc28AdYwPdOpG56JWVRv5RgbX8lflDf8aecvoykQ
hD0TYwMq70aOedax/MnMT22HOYP8Q3PlxYX7ro1jauO4jXkHE3PY2rIPrz347+eoUjNJac89zIaa
X43BjmnWtK3PDRuYHQU+l0pZ+dbwKxXuigFT5MzC/Zwy/X4bPNGBT2X0/sADI/KvoyqMo53bdOF9
a1URR4AA4T4C4XQ2cprGdCvF5J9HinbGXefWBm68ygqjbY/1tWILGWW05TQeKbyhah1mWN+k9G+Z
TP8G0DVLMtsrWXU3hSDEmgYiex5MWalj0i8e22S7EPehNYbTtoJJVm5FayZYmEOvf4LGBZ0ZpSrt
dmSUKTiEJqE++ZCag01r5vJjm5YosRHovcdcYlE++N1/kXdey3Ej27b9InTAJNzjrQLKsmhEI5Iv
CEqU4L3Pr78jq83t0zd0Ivq5X3bsvbtJiQbIlXPNOWbhfmqRHHwccb0x7jRTmg9rG5Piy2PMjSHS
/JLsKm1Zu43H2+ppsKKaN2BtO+cuGlkxzWZZQc7JIlayscDLyD0kjX5gvhueSMjvtDRf8JIU2ZdC
S7nTrLygy2Bypf40rVF152pSDNu6GYanZIkrNGLXKMMapN99G5XDiXsa4O+Kpo017HAwcr8T8maZ
e/8yaSCvpWhx9HBC3NXo1kOYmD7pnVxLxh8O1xjrEuld9XMalx5Dnub720VLo3w/+cUkyL6BoG2r
XWfbk/6DjlkKVjTPMvW9oJla7jwXFY7Yh9Fmy62ULHdv+rI3sh3b2gQ2iEkL5RY2dyN5r/YO5y3K
ZXdprayTfA2sZjZRCtpsE+eZTxGGkTbtZjAKSegyIe1Yn0sqmBbgvjL1Q3XRWINkWaL+WHej3R/B
grPFbVRy49nTZ0TeaWqfbDKmBs3xpf61Z4FRf6Ce5g4dbCyOA6917C/C7CHuJC2JcRN5+jK1ugrZ
6Plh9nvFXNVy/A5mEVv2BqSJlqOig/W7ycp+OSzlUF24IbrHtejcfYbFdj+DJ3ntqXXt8TSNxau2
RvlrHvsYO+chx3TL4nFXFZo5buc8c276CF6TrTX4iJiPaVWGibFQuUYFZr3J2fxQrsf1n9+phFpX
RONgiBIYexwy5GrxBDohhnFE6CFekz6AAGkHfrKKw0JnLsdN0otHbq7GyeJY/By7Wd7BzZMm6h9n
Y8Pv8mcX0Y7MF00GlG9bEqWYS00YsENk1VTjiFytjsW4dbn1mhTTtDoWa7d0juC87NOERBqzynDE
PhdR+goQMF9PvjUW03ay9f4LlTi1trG4T/lUfyba3ewW9Y//zDSvFoi/PtTu+rH6pWSoPvT3I83+
TbdV6FBXDDnLdFVryO/GRME/IfFNShw8ncC8iv3wj3EeI5NvQ6RDGLRcTM8qwv2HM9H5DRKvy+e7
wl9V5ObfjPM89v880tjLchbw+6E7yJYKSf73Iw3Hf4Fu1m17oNIPA/3AWK8zWojcMcLGJ6MwLvry
QBDW3SRWKdnbxeYNtNBsF+UZK73FvG10HONFBMiz5YF/sBaXKXNwj5rvbPEt7UChajywrbOY1AiR
1/2YWLmyiI+hEUyL+ShK/R1OmtgOpLRTw2qB0BXULiS5uBQkaTbOahiBmH0vIAXpBUlLmEVqszzo
xpDfVoXXbjkSjVDWPRjGbJVfNKO2761xaO7wkJAy036UXtmcJvqT9jrvvZdoxRwQZQKeM3CseKu7
8ZNHj7EpE3mMKuLgXQb8S8+IAcU2xhApDT+s6iTMZpwkapXMoar1B7Mw0lMnGQOWFolQKYrWJu8A
rrE8sZ5TLNQ4Eop6SEK/M9zLGDcY6V3Ng1Wqr4dWI/kjnKYs8YcMXNd9v37vhaGdHAd26RgtXlBD
cn2zFqu8ZfioQuCiY9DSrLGRY/NOpKXdS8s6TX63bv20mgB29vreqiUuiaLu7SBmJXoZ0Sxu8rXD
TjlVrQjt1DA2XWpPb3prpEeq6/UTrbzm0XTlO/os27eIopKzr37MuZEQaHCL9imdxaVJyodonrWw
iut8DwzX2C7WxJ/TVfyw+An/aM3JD3iN6QavQ+PrWPbTxmmIoOuRpCk8ktPB7XByJrOtn5faLG4c
sU6Hht0KIVQ5fgXcYdNj6el7RKsnN53jcOq9p9idy0Oc91/owiyAxHodnZZTy7ZcxsGwzOSQrpYS
Nny3vU+waGTV8y5iscGfsjJCzO9LFxt7WY3ppXHm6MWldvGhUIWmltCMoG8qSisbdkJS9Z3yJAKQ
mVx3J0fCZdJbOipB2HdKw0Nq1rKPcYET3EVa8wkSnt7UlSTc1mj4ZZwBoZ212Yles6W9GSp9+em2
fXvKW+JStGdoR40g0j0cAPuw1ku/LfjexBse0iGM9EJ/HEXJT8zr1tsY89gZ78FwJ1p4fHiXtQ3x
GGotFfZ4wz263doN5WFFQrjAc1rtxO22eKQHYnliguyCGnl63yaF/QO2TvEl6+eHdE6W+w59fqu5
jdjUS/zISv8rxEjrNp7X8UspdQc/v0vXoc3arVd1tDzmNNM67uxfSPHMwdDV/Q72kLshfVbvJ/JT
WzK7BvlfEslrKt/qJZV7ApkzhviUF0tcas96ZYj7fMXXM/okWzowUUE3E3+ppu41q71+j82EBUbB
Jl92k9wRfP3MPQjFE5/ad6N3sBU/84KoQAktcMM+AOU2dciQ5UnBUZskW22Y+yeXTtzAgAe4ha0N
t8mW1YHDl6o60GfhxJ436JUinq8opVim6fitKuK5S9cHKduJjWShuFl5hANKbz/F7H5nktEPIxPD
sTJlHriF65BMMG56TSKpAsSvFnJ91FM/9tqaBCjhP33DufX1dtqgB8dUc87GtK25smyWXHta+GEG
jjPaO5d+gM/I9qJ7I2+nQ93rVaBb81m20a4hXYyIYMU74sslLk5ZIubz8qrK/Jy2EhNzX02o+JQA
HLJ6NYMZlKG/GUeDRFxdapdZ+T6dtbuvi+7rmKzMfLTIDTMfNPjFGdffeuqq+tnHoRpCu0mCMpXx
9j8zDYj/1SO1+Vh/FP2vTVLqo/+84yLemTBnAbpzsDsOruPfBwKbsCygL/AF4FmUewoR7y99DzM0
ZmfHJvmIX/pvNFpBcwhVQGweVYEIXrt/p+9dCyFJfMZ1paD1TBZqRjHZb5J/NKC88Rf/+0DgFr0p
shHCMo4Y78aV5Bb5xSPYF6x9Xzlh5HsTUUfToEUDau3wZMXWrG0KGAeS3YydrbuYKpC3wenmr1qn
Nz+7iIGz6LVx76W6aW8N3IWX0lgNzo62sM1NmiL10GRVNj94u5DoyrpplKGgQ3JvjnNuf2mw0sSg
0gR1s8BdxmcxtQN4t9lfN6NHO9HrvHBr2Bj6KLtQWjohPrC5N22BDrg1NK88uO2Sim1q4V7YLjlB
xMBa1wZ3USP8j9hQJARrTaEiqCg+hIShRgZqh/aZuCsEBX5QUMIVVaEpKwgLiYItACCJtE16ZTBg
Cp/703xlM1C+kHzMbQWxIeW5/yyvHAcCXKQlUoV3KBTooRosgrWLwj/g8TZQRa9UCCB8ZP7iyufM
ND3sAFRsAJFI8q68dVWy3STinlzD7mACCL771xB8dA3ER7llvSTXmLxNHAaapq7ZW94CyfwiCc59
nakWmzdQLtm72E5dJU9VYnu7rkWVe+3qpmQ4AUBmhjYG5RCHgs52tvSN7/xIeH2vYkmHwyS0tzzu
usNa3HBkzUY/Rbiil+Q/ZKnksf715eFcx7/2G1h86O/vCvc3xZ62fZtSBsJI4L7+9q4wDW4IpFhR
okhC8Jj+dXlgKEGi4sfL1twRaoHw1+XBJgHEa0Rlnly6Zf8dw1GBIv+uh8GxYoKAdsJnVRYH9x96
WBtJRPseQx6GZvtlHmdznzVpti9jChHC2s2i6ViVq7wUbPZnyCDtejZZdAU6bqNTMbnL0dQpnPNz
zYBdb2XzHeYuoobd4gTmZNTfWhHZ+ybJKdUsiXEGGjdqvIC5Xjc7nd1hCsIj6+7t1VH9gzSeG43W
l0GqiewiajkilEdGR5/zasiZRGFPdMmIrZbUWQr4x3e9p06W8pNFQ73vZ3e2T36htceOCfZrn3VJ
C6V49s7ePLjmdiqpfg5EhkQZ9szPX1Kvs8cQcl+ST5t0LgjHYtd6GcaIvhZB79et1sspfoSyFItb
t0ptHEZJbkeBhiFu2cWxF9d7yzGLk37lC/mJWJvAM5s4+9DFqtfbKDE0rQTzVLTGHlsHpKImHayK
UjZFbFEoI8322DB3V8IRMBKpbQ0FPjK59d05VxoSVmrISDHyewsxsEtolquy6dZqpPDusM+ZJ+wN
zr6E/3TP1sTcpgp/QL61q0NRrdN9rvAIGUrNk/Dlcquh7u/r0rUPc6bPR++KVmir7CAUbsGQFnj8
vqv0y5BN4BjIPCYq/Jhfc5DrNROJxKlfimtSUlOhSYC05Cf7a5ayU7HK4pqwzD0tehuWNe527jV+
2V6jmBXb8RWvJiGxvZugQG1HZ8GaZ7ZWv3WmXpbnZF61b1gyhzd85eRhIhWNWVVIZrnmZVg+kJ1Z
rjka65qp0VS8pr0mbXR3Xc+RZsGmyZ08VlkcwKCbvBiK6Rhf8zqmiu7MKsRTOL3O3KeiPeSukT79
a+InXkv3J89j8dj4FfmbpbD51a1AFIRLq1dcJMrG2Y2EVmB/Wx6ve6FN3keil/NbBscb7YYYASqx
0LZko90Hrsb5pVyW8YKGKs9RN0x7hetoLl2x5l8GqyUqkQ9W+rO38ulziO3moScTbW4gocN37w35
hd9g6+wTZd7pxHgOjqElrO2sDu/YKPxtG4l617ZtFiT4hYKxsPutwsLepX2jHdBBgfXOZUFMRl8a
1Yf0YwExsFEjNn8Kc8OjXlvvU2tp/W6mJjoKzA7mHdOETJ8rSRq5qnkLBKu5TICFkAi6rT3nxdlK
inbZ5v3Qn9jN+3KToAifoqwZz4SzG/+BMkPGVTGY/HylXd2CsA21eVz2U+ta1MXbvr8X1hLftpaT
AwDysDBxMi3ae5ZnJV2904Irs2hz/z4iNE/p9TCIV69wE38f+VZ0olfJD1t/0rptURjZ8Jhlhv8Y
0wWxwRHZvkq9d2TAX2sZbjwho11Np/AP1yqK/84eSHUa/frUC/N0+PWxpz72T82MUdZBWXYVWEZg
Zfvz2BMciBZrIQdZk1wXq/C/HXtYhEyOxD8kMxUm/OPYc39TBQcMyC5lfRymzLz/IhdoqFP3H8ce
ih6nLj1/BiffP3OB/Qy6QGAUrvqEl0Te1FsPhZ9NCK/lMAJaBskY4e9ZN9eO0K/rjDvoHv0xifX5
NYUAfmtVhfHAgG1+8+Lpx5xp7CYikwB7MUTNT5pSvF0N4o/LqUwCh6UpTJqu2Li9uPhsZ+FJGD9W
U3+YePpvkPnHDy6QRjjV7frKyK6TbvW99xz1CBKIeg0kE2pGnkht78+ZdQPAQg91CuR262okCVLU
PO29pMFHjcfstRK1M20G3tb0efslbvFypIhPvXTEHIUyidsbt5nvuhx3Ch7t/OJ408XhHJ164xMr
4AxfaxEHGu3bo96geRN8azeWMyMvWvq89b2l5eFsi5cM1sXt6qTajfRZZnFF5vjq0tzeikoj+b86
GgGF6bNAqSSvlrT2ppwa50LfVLWjr8kaj5EY0hPwnwbzUvvRUyUQAr9unrvuJvOTLxT2iWNk1/2b
w4v6vVo891ZQnhAwjddb8M3ug5dow3M5Og0vhWp+Qmhx522pMkNLo6H5t7GP/77nRaeZenXumyE9
TiT03oxhwVCY5iLM2bPlm6tkwxk4XDBBdHaQFYMRVkahU+MBGq3rq3ULkfJEJK3Z66h3/Eu0+hnd
COAaaa+GPH9b913/FnVElNsxGja902unZSjfaZfp8w3zVlHuGiUbTkpA1JWUOChR0VPyYn1VGpOr
6pgoATJTUuR8VSVnJVC2SqpMCs94KBKCthuW+MTNu8QIiiXPXvJkkfeVrCXWK6++XySrpSjHQMQi
q/dYSpXuXZaLV0sOFO0lsR2uWureOjWc5q7p0megnNV5KTV5v2TdNkbdKqDzRiX5VPARLWGXvaaL
u6aqnY//jrjwv94Wws9fL8/FX5cFuIi4dTAAoxzh8oXs+udbkx0Ewzm/84Z6bwpTJbb+uCy4v5Gg
FlTI+GQiAXwZvIT/eGvaWJp52eIpZny0TSH+VZpaqFz2P96aNhAEClOViYm4N+rG34WFYW2iihT9
tujM8mTXprx09sxdNJ0Jcei1Uz8Xa1ae2/k7XEIb9+io71pXTekEpYKhNfOLX6yoaLQNIA62Xtrs
aDRWQpkc3lbeWHlo9fbz6E/WxIOspdSfTDPeHv+K8Mv80tilVQ5VadbMdd85DpA/hvQZ0T1NYJYz
6Y9n1qL4c1yzfxxjs3Y3QsjsSDU5goFH7imM63E91NIr32rLlntAdYYfAOHCX6THA7bVPG8w763u
nRVX1bktkWXLbkVEobc34MoyB1nConVTZ/pjxJrizJDdw3aW8Y1jDI2OjF44zGAxyDKsVbvEo2Mk
G2rjGHkzJZTIKdlXJE43ECPAHkGX5HZpfPw9jRpIfDWapNcpxUo7VwaUv7evyXWMUQNNQunO8Niu
NSxXKoH80GZKO+lVkfn7kRqfV+336UgNStN1ZppoJ8/vFjVKVdepqrtOWPVSxbeVGrtoPmMCw8O9
7JPEDV01ntmabvAHqKFtvM5vo6YN5wIX9IkJ0OP7ZOb9SVJHtmwdNQCa11lQXufCbLa4s2Wk778Z
anAk0cQMGbu9GwVZvkb9rpfE9/TMGI8Ge7ez4SO8RunaMBt6iM+16NljVdhCNdAUlr20LxQW4c2y
64zprjHVYmfF0Lmat9HAeZ1G/FowWh8qvfqEoVlhtpYlZKLG2acjV7+lqLyz6KPiFpM/lUmicbUj
vXXyjjXOs9tmN7ZsIddUwjkjasltO5Tk7LFh8aXKlLBsCmwqL+vNZPj39ZqgBE2eeVs1Y3KoqSi7
q6gZxkmdvJjUQO/ZDj+0Ldvunkz91raZA8qyejd6MtJaArLdnodDVOvNRxHPrGrMEXMSweRviQfy
Qs/aHXyP0zo+jlnvPKZNdAKa4RwnbB4BX2ceOq3PXq+IKC4bJmF8aTUoeOMorS9gMHBkgUT4UuGn
vbea2L+RZQHOM9eL5KaY7ORF0MrNcedMXCGWwb4sRl7t3TX7EVG8QOGUmz51fm9yftDLhAHB2kpA
jttllva2IzC/9Qp1Fe3XKPAc7NNinuyL6bdQzau8RZkqL2YMKjnx6wa6qNDDsUjMe3PO14OlM3jh
PY3LhqbvifOF8J11NLNiCnB+pz801fcTw9l8FMNqvpaidb9TxeY/VUO/bha5Cjz66zvcruMosHI5
jV5vXNEvt9iZabD0p9Z70zpv3seo+mDd5LTljh/GSX9Ijf6dlL61SZZvbt2HLn6YQB9i473vmnXH
sxaAGnkeNDz5c/RpwWqh81sCa6u40MEhZPFZL3mwjhb2G8/GqVO/ghmm8rAfyrAg5cec1PXbqZPW
/WhUP411YPOUUs2VZJq6fE4nt57OU7TWN90we8EoTNV9Tp/CUJ8W+srCebLuQThSCpb8aErbROaP
baLQlGGUc5/f+x5mbH2CaZYP2i4BeXroUu/M3b0K8ZA/rkN0bPJhr/fFS7H2NBCXZ0Zcsna+vW50
A9ePV3dvdmI1zC0eHsPG2FGlFOoZAetifYDXxKQBKdmgc2nWqwqriFrYeC7h+Vgj9WSfIqP4mNkc
W2w7N0IO7E6Zcre+zkhVpv7Os7wnt3p2l+GROl176zNNs5/zHkdmobGYd7Zo5cmp5P3aabvFZgbE
vz7m8TPpyIiFNI+6nGo7sJfJPwAeTPeQ0OKvZmlvhnXGNeQCM/OxvuMvBPGVN4JUr7LKxJP7rjkz
tIc5eZ+8brGhpS11uSm8JT8n7hyfBHCNMF8MTW0HI0D6rbjEdB4DIvdg8hme2GllmX7A6Rm27Ox0
xJeuCKPZF7vGjjxOA78KMi3xbt0Zr6FZtZSqxoYEYGnid29sVSQFaBsWw3hhv2XftGgl4eIlPOeZ
fCwjSuZLtm3l2g23UYEuZYkubKV/MEt6HKbRGwJ8UknYYe/cG9A5WBZOp6pb8YXCCN+3Jm2FaAjm
F0tDuYkG28TUOub+lhxcFsh21j/WdJ2/xKNnq+IkPdKgf0/SCvph0o92D+1643aRTzk3D9stlVnj
mxbhT4p7R3tPC5/gh/Cqu0yMAY4luR2B4p5gK6T7lUa3/X9m/FOz0K+vzf/nW/rrxZL60D/FYqwk
3H+VrstVl7vpn/Ofi3mS5L3qFyafrwhZf81/zm8qko87nF2U72Np5NP9Mf9x12aIpO3F4xMKk8vz
v7k1/3/xe9JqbJOoDyJ7b2PlVGjZv89/5AqyxIfz69FocSRK/JRaYJORCquQEDmx3NH2781ao81m
zVnCO6UblgYVZMSWCQWPw7jVnLbf0y1nse2W3QPjDcGbVQP3JAHEkLGIN6VTHUC7pTu4FVQqzumu
tIZh3zbJbWdVr2mqKszhxwaRNqguXve7zXftMIzpXvDA4i2BvrJEuXlZB57IaCi/CC0zH2qM1tXa
iqM+2BnN2Z6+izM32ZAOOehEiua5OGsrwd5BY2ZUX4Uu4/cmd09renLdLDmzXDnUjmXclFoWsOP5
7Gmn/WoX2a43qQXOU1NteO2ztCMdWhAeGl78+Pf0bjcZ05uc4cgB0e96vdk4bYens5GfUcbx45fi
hI+ennbNKsNyWNKvY6GXb3myem+GGcdYAf14j7Ol522b7iy7HQIYo+klEankj8l3jiWtzazrHe6S
Sd+ltnjAOl2TnMpI/3dfYf7Ph9HvH/yG2JIXxXBOuvowYigNUYRBc8jv9qqFshF8T3LxyXj3shAy
/5FCad1aFSQAbVgfKFBp9wUD0sYxGdmMSnzq5pI9AGIwQ6uiXawx2Jqh4trkWzlszLrrwmgSJVG1
df3U49h99xDrd6PRzm92E5OUGfQ+0O0B90bn1peWUNW5coy31sCVSSlevuJCNYjjmrlz4VbwmaUZ
xqOedK819u3twvILzGzx6a8i/VT/JY3rmuRVNZEP7trjovXZjT9l1FWn6Oafa7um71LPqpumdcyN
KnHYO0njB7Xb1UAWVtyJeUoAIVnRVvJxEC/NECevY10sp0oI+CmCfaqDUHAAZ2ufOz0SLz4074Nh
RPMjhczzI/wJjVOsSbwYGWg2ALsu2c8ceGZY0ah5wG6Z3oq0pqJ59fvDVCwy38amnp0XbvBdQfQh
iV0NAThfTpGIm21bz0vOV9CxOlmo7NbSZrmfUJdCfUpgIBTLCC9FQ5jqfTySXqt/1qP5Lc7Jnht8
k7/NHXECdzBHBfI2c2zQlXkoWGjjah2bXTpLLexV5KFV4YfxmoMgu0TYSIUjDKeJT/iUW366K930
RChWFaagnse/VATrz5pD1ALXb/xIz4jBukXFMbqInWzipCxiPHYYRR6Fol4esUN2O5BQ5nOrYh2R
CngUKuphqtBH3EDIz4hPqtEfm1IeHQCxuqBEE+IiBs9LN9nlq5f2H545MLmC5LnHjJSd3GHtdt3U
N1sVHKG9py+OJbvdeFOlfGtJq9T1SMhAw7cWeWArZMXWp06b5FW3UoIuVkQiKnad7mALs77QdUKb
VzMsu2qauShCvwiths26LgfjS8dnPo3JnO8MTc+ORtxGIV0F86WMdScUecoDoGv92SDQ+1Sm6kkG
fftmeYX50nVD/TpPFRm2pZrIdQzI05OJ7ZS317pTruzQKfkP21g+PWdZ9mNhAsIXvXHUcJG8Skfr
b7Ji7U5uV3rfOzbaW0/Hy635SThU7k6Ma2D04+tald/pfFk3oKJe9Mk/W1l8G/MutKPvyfqw5Pmm
YU3P9394MsX0AWTb3U4ipprZ3GRjUm7NqaO+yqy+YEdxzkBNbo2l+iHHesIPP6aBHCqPtm1dQJXX
uu/WVP93NHULHefXw8H5x7dvv9bU1cf+aTsxHDa/eEcIiHNFRef53XVigbpEzWYCAFFgI8+gdv8h
DhnWb+x2iSewSjZ0dG7mhj+GA9A8tGgY2E0smwy7jtr+LyR17K7/UxwipOEQXUMgchlETOH9Qxxq
G9e2Y4t5lJLLYT8k1BNs01arvk/9bD/Z9BVFNIGDbh59KMh6B0J7CygYowTB5+UOldY6FQPs5HJW
GGVnVEhlY4GVd4GnBZ+LVyHY5UQRmF3CZCm+RAVmXsxapMHANPogJ8/6MfFre1p0DZZzUg7OpS2x
ubROZmG9BPqs5/OIZ862nmOFhNaNxcfZt7xweCMFKbVfeTUGtAegna0PUHqAyfI9wmW3I02A98sa
6LUwya2ejCuP2rqyqV2Fqca6luWbBYsrnBjA10z8ZJI3mmyXO9404K3HVfjHEjYYcOpoCmOctxxJ
Vxb2kikuNii54givElq2KF1QlwuGmFvKv0BpJxjdnI3VaiC2AWd3j2PeDt6tli3Jx5pp5Z2luNxY
OE3KFWB1Z1dsNxRR56ayY+eGzqpoZ5ZYMInUw/pWtKOLwE7zIQoBuUMxwXVX9piDrqhws1L8oESg
GRCbGpj3kbdyssMwxo0rbjwd2/XG9DPzif7Y9DBdeeT8ffr36Eop94Tb4PnP8+TZ7BTCvOHnzgIy
oQgPGFxl7VfdIPomRFHhBl08Kma7BnzP0JlrgWmwkhYZ/bkebsaykTepwqi7bpm8rnCWqfepGplv
MC6vH8QqMqSlode39WrUY7iwokCZakXsIawv8UHLqiZsm3T8ms4UveMiju38MSn9moE1loLSaH8e
gKXDHQtwLZVkGBOR0+ZkEbH1vYaGvn4lfOAjwThB2sJZ3/ZuAyzIqozndWG5w+AYlU8u6x/FCFpj
rI4VXciMDWxj7KU5j3U0gRIcsebwzu6VuM9aAUSq3AJF8n9ash8vJkX1d51c4L9Ohkk3cp4tdh8a
5ercr4T7akp+CcuBRbUOollBXFeWvmtEbb7HE8milr6Pt0WljWKtXI/c8OyzUFkkxEsQ3Db5JMDW
RJVWMtY/kU7bQ6+STCZJrCeYz4R3epV0GuPF2068Xm59FhXf3M4ub7Jmjb63rVd9gOaJzrVKTjnN
RG0YWaolWiYbni0hBDDk2p24JhPkNaWAURh8Anv0iXYplWPIux4Eogo3jNecQ6EiD7KenCOUXaM9
aoMdmYG0OpXUadhVawhZoeOQ8d7IlSDPLi7YsWyIeZCxaFXcIo4IXjhkTEzUJlfeCRXMsFVEw2iE
ePRTm9xGpCIcxrzaQTNMqXLFqYyHC7EvRDzKKMi6pkA6Bwe7q6IhbgcWPbvmRejbIzsSXXMkuqQj
bAu+gnyJDsb9ju2Lc1MXKn8SXbMoCybTl0IFVGJJVKU03OJVx//ebxYVZaHyPtmv6+ruGzv1juTB
qosVyeXQXXMwGJHJxFjXfIx+zcrMeGlUwNslQtMSpjF7a72U0iVhY6mwDYAv50t0TeCAqcqcLVsw
kjkugd2vzjWv0yVZ++SrEE+rLGbP8zXbw1CEl15hc7HjuvnItYekgLwsmV0ygM9azEUhdkeEKgpt
AlM0Mv2eYf9OUSJjS3yOyzAWp5hMaX5P4NQjKTc6vCyrXvXQRc2Kw1sHVuIeCuAbaOO6JKNeZBL6
oEmR23RGiaKlrtelme7j1iX66qepvTx7JIWJztj2zPyYTAlLNBOh46ESWXECUdKeFjXJ7UF1ZWID
L1BUu96ovkZE4gDPXyH0dU5yLMQjQV9Y3nUZpHpfM+zvOi0I32gaQeACr3zbThlU+/FKuEdsN05o
bnDv3SsDv62MDrfLlY0/xj6/EEUfez52RPD52ZWkn5uKqt/Qhk1GWsH209YmoI+eir9c2kZ2Z/RY
vvmJkiWGVbz0n87kmwPFPEv/UOPf9w7dlelf0XVGGbdC/SN/Qf0frw0A+txZr01jV4ynHGisIRqb
IDEsqXrzn1FiBBa2Xw9bWJq+/fhl6Ed97O/DFrlTIqwesgp+XhZrDsa536ct5ibhWmAOKe5QvJ+/
reL4IP4BRj+bgYu6+v+nxPg0Lwv+X4+kDoEfELP/ZtjCJvE/hy18Xx6RWI9Ri5QRYyErxL8rMRnI
u5ww/MHNLDdMhhZmDOaks2ks/b6cKInaLCVvijnX9KC3xk9joW20Mt3qNjJK6+iulthN7hQXFIGs
3V4u0v7aJNZwW1HPe7QE/5NVzURUXzM2U5SR2KwMvErwQfLzYPLvdLmP8uuaU/MiATkDKjd6fhcN
bSBVrs87k37zYsOiS6dRa0q2fWmPe+nzkX1jgw+nOYv5T9hVOEyNTgmZ337zc2cs2Cu4YJjn+r5M
3W8kiFiBFDciIRFuTIfEFvLb2lTZS0GrQFCP7bAxeJiZsabuLGvb3tLr7m5yQudb5IyPXiu9XaWP
Y9jOtFwtHjGUmlvvxs2HoaPSzQ+TrMKh2yx6YFf+aRL+p8d8uRVydrYccctdYc9PkZCPK8efEWHG
quJsBqairSHE55Snk3Q6trT2bBnWCxtenT86WSAbpvB8p6KGsJYMW3vwiHbELVs6a14PpTVlB81s
8SnAp9yNckLgj6N0m8SrtmOqFRtecvfrLLTbdqH9Xcvv4NSGpNhPHsmOAJISX7yZQHCb6gmaWLTk
L7XfNB+pDh9Sdw08Un5Dkl/Hocw7w0eys32zvGlSoADjWjbkNWBGBfUCXV6aXRVqFpvMCCjPjyLq
+7MdafnTsgw+9rVx/W5SVx3ilW6Ry3WLwMbYgFKQRX+/9tX3eV6jTU9PEWu9hemyN/pj741+mPYs
BNj7+seYgpF9H0ubaaiTNLisakYTjDsBvQ7F4+jUuBZT00rOmtAKFIO00h/ijJxJXVn2o6+nX7Su
q54so0tPVewZz/+XvPNajlvL0vSrdMw9GPAmYqYjKj29E0lJNwg6wXuPp59vg0yJlCtRWdPD7sq6
qHMOyUQCCey19vpdr4WSsVAH09voQ6deD6RinqREoCAWCr1BIwOlUc8lDxehWQyofZwA1R3iZHrZ
x8kZIqTkIAA7PbJ08JmutvVF4JVEmZBLPnMJmV7HIeabY9AyympUXDTHcCQYTSpS7ROUy0YFfLOi
q9HpFJKd1Q4vyBRzGJUA1f06dutNycWfF3FFsNpoNydy0+kXgm23zs0hB6fOaA1109cf+rInsE+h
ndnUXdNsyEPIj1SrqS4yZNsH5uCP69TBGj9OfR64xCs62Jmhe0SIqHPiDj1x6/EwrJsAapCBFmkV
S3U/NwrmbzhtEFLFOHGeJOoDlOO8Wve5gjAcygGicYZks2FMNPnQEQ5Z/mSWxYgJD2czbR5SR4MY
FNGPYsrpHHVhUK00PRwRzmh1dibs4aHsZmn6IUgBumfuZMUFmgA3FUbNrWCv7Eea1An1uAKSFTi0
aH3seZc1DQ/OnGZh0CZrxb5bZXhXE5KzbP20PsT5x8bcWfJOa7e31kyA1YOy8vWFabAfnDXhkH6Q
0Zjvq+w4y5neD/6y0t1Ym2da0hKo4rK9IALkHIjJv04bozrIFDZHYi5XXuGk2N+hLSAahEzrfFGb
mBvM5cmqTBOuZfI4KKx9bp8Vi3yyNAuFu9lQNspJ1eT5UZrmwSEMcP9SI7XmArlCF7AEO/rnyGxD
TC5j4wSFpnKjYywwi1OjvyhsYmrmFZUlWPz7lO3fzkiWd1k6/HpIIgjyT3Xb3tMNnTGIAh0G8iFc
mW3dhiejgYPAt4dKQx3+NiSBdoO/zqvivB2SGHuoaNCrQLVXENbAPHxT3RZped8xaJD6KLB7MN6R
UeuKIcoL+wmT2WSG5cKCBfgLHMRuXhKrce2rvryqdM+/9sVcGxqBf0Q06b2UBVdmaR7DK9skfXfM
dH0J/qLPMyO+GbQij5Db1Q3bGBLIW/yMN1JW96dJynPiM1iR/JpIIN/Gnwsrhzlxyp+JRW4WPCk3
uN96i0TYyZejfdylRrKMjNw/YtKSsNYmuCmoqrCe8m50cNAFjD19M2oA9InM+CFgLr4ylAyb1bh3
inVeMymATHFfJPHVIBfyaugxIDdcHy4g+XAnGYrjE6g63hyTAbIH0uIsqWAJzUOczlfwDrSlEvoN
8VzkKcuOhBBQVtAwDXwSEozajYwPzKKxdOSpRdyBtQ+3LuFWC6QyWOLHebBqSRq5jGs2H0TdoZVs
ptXMJXFMz+EYWtq4JtWrWmUNGUpuk4N3tHl4h0moRjZBrDPR7R3jMyyTHnxUkhZR6RmXVHhrTtBI
ehw4RnvODjk8zwykqCPamwsoKkS3BZmyJh1rUevqxyJwzslghlQJDQVZJgOX6CyxJcj4TPkhzXjF
TAricl6gFZopsU3iSjGrfO0uEkyaUdOrhUJ46qKONWmjlVgDdmYAXhYyijVTBINyit7QTkxoJHBH
tQBtZIZl9HEzjHe2n935kUh8LdV9vIBoeYre4I+tSEQwlXNkh6DHpnYapkYwK7uox3WA0hgWCK+N
nCFYYIUyIxXrAF+0Ye6mQzIv68CYha0UrszcfjQj5TqMk8txNB4Hv1HAdSzqeY/tsU3SxYKF9sjF
BA8WBMIQ29pv6u4Ek+x2CcD5GSTsY652ziFDGBQjflvPXAZsI+7YSNiLZmOUeX7d196pxXxq7mra
Xaf7n4xa+wQ2dpGgupthKyeB2+nNBh5TPotVhdhGq/towDAFLfJJO0+iVZ0MjGZU42NmVTLDMPwX
vU64+Zn2qjbqO7TmKF8dFV/eNpYP0XnJh3nTBg+ZrikrrVPczYgUGishiKlwLOFZaGU2L1SYtAjm
EZSbjU09TcJzCopz0VlJtSoIIuB2GfpPZJiqM9UwlHlVpdBNWtdvDsAJ3WFht6p9VIIxrkwONczZ
x2Lawgcfl5pO3VZjLzpzDai3TADsWRx06slYKrRhueZbF6NrEO+LMBETxlq7wO96JM8S6PIQvpWD
H3qissGEaOuh9ah12JsmRT4cc/cmbDoGidhHKvulnxBBaYbErzJY0daG5ZRXLeZN+GZYhLyF+Bfg
791U/XGpad6yCo3mSMdpc5P2YXDQMFM9lxAWBTMtQwrNWuyg5VXGM4ck4JMhQaDg5AMVOAnMJVmA
UnhoeLW8oPy2d4VAt2q8FzO1DA9BnIdorggUzAuCfgndKjhJBEYmW0a9NIDNyglAiyYwzZuAtUFg
bKwR3aUtcLdCIHCwumHjCVSuEfhcIpC6WmB2mUDvQoHjMSi9/7eputgp/Waz/Pk2+fLTFKCtZxR/
vWUusBc2qLlY6sLqsb/J3ATfnz00Ylk0qZZQvr4EJxTUbxD/dBZvmV3xS3ACmQCsVnRpGDbZRH69
AZzgs7yuuxoiOvRyHEQlXBVBnvj5i7pbl1HFTD5fDfjnI04NzVYiKDSz25kvtbT9ELSdmSr0MzOE
SkRa+WkUH9DN97c2Vj8NWxKka4ZrRotAc9WZEQbKp0iumESKKf1B6zX4orrkehmzQh6Ux4jp8CX+
bswoR/4JDlF5RHgOu3NNtjZF23tQgowBM/XG1JZ+6ViHdmrrZ46rgxb7akj6Fvu1YOPgsA6HrlH1
eVcpUY8wzJRX6eAEB0zAdFVYaeAR4zDW/hR2gc5WUY69VZLVD8T6oq6rYQ3n6yFRSJPENcKJ4Gf5
yb4VtZhTuGGyCFEFVktX0oOjAEZnjFWECjUiQn/H/N09s90sc+Z6HgS3RH60n+u0zknlTSL3fvCj
4sHDwOBLnfp42clxM/cMw6cj6ax9zJebc8/TSm2ud0k/zvQWvEauauOIYV690Ts/Sw4hm2hnrI3+
sWsPOHU7EiLDjdT2TGptuQiCm4oAEWRgpnendG63YbLJFjxm+K4uyC+vEGvVOJPMWZGlayUcmv0x
IehmyV7cuyft0jqxoy7Yd7I6vcxUCy5cFtJONHzny6bLwjyf1QT8RutgcmYKlbi6SMAYvgQWaW7H
sTBxCiY/Jww08XZqhM2TLAyfOmH95DAqOs6EHZSmSdIaFJuM1njyi8LFtD7IhYlUGHTJMpicpXJh
MsUqTuRDI6ynyiKVPwzMCBNamXaM74Iisu99o5aPShuXciwAG7yzXIUuYJaUOJDsQ1IDGKpc4XxF
x5fVq8r3tC9DihbYEf5Y2WSVVdpjBwdtstAaJzutMM7U85B4tWaFgweGW5bw3oomGy4pwpGrRfEV
zCBWmPQ9wrIrEO5d5mTkNYwjw3JyDDD48ievL6io0kLP2i6dEw6JHZiPqu0snEzCGpdoyHU6ptEN
Fw87RcyV0dXhHSnsxQC67SMMdYGqQxxHdE6vLw/cyZismUzKQLIwLJOLzC1B0Ru7W6RFZh+mxN4j
m5iszsCTYCZAgvPOa/QJZ14PNWjhTxZphF96F9yikGyQh/QPLXGZG0emAXInizUmB9rGFiCKGXOD
E4wAtBJOKAu2NAMb9gl9wQEgPFUFJAOB0v2CzSVx7nqLVJScq+pKm3CcWkA6vpblh6VOvsDMFpBP
4mWMN0wBBFEeE4YoAh1ibKNclQIyGsbcIjB6QpLaCVXiOcg+cXOFJ82EOimNQKDqCY3qBDDVTRiV
N+FVWPIK7GrCsXIBaY2Zn4MoAXNBZATxwmpHTFZMfFKw0xzBNVF6hIvGsFjSQh0O8jghaG1ueB9x
ESCjOHjKK8bKt1vXpBgbU55xNGUbh7AAiQet2rN/m9qpU65+PWhepo3X/HrQzN9uK6eDoyuoPiI5
AHrIetsNKz5RmmKiBmG5NU2sCtnKftV8KMDtiOjwnlLZTkLs+7ZjxXEbK0W2mfg/IF14245VHOS7
HavO+zmoV7G/Yoj9HecPKnctdU65KEDPV0afwncXPR5Md/w0Rd/Hek8L2IpuMBN9YacY48ZWgvZI
qhzS3Fu1P041UE4E0LWAU1hKj0zRa3o6Xacl+s9qakVH0ZWSSwNTR4s09wZCgznzCokGFiTF+6BO
bS00KVpcKEf1IRNoGt9S9MCS6IYljXjoTHTImCTRLBf6eFvH6ODSWg2Zq4ZeRVnNnNKZVVoeXqCc
gWiA5Gzu9XjAtHWJCxVLDeOoNoDOCBa+P7j6Ywb3CuMpJbho6HrXRZy6DJH6bOmVQXiRlKO5UFzF
v2TamPKwJfK9F2sdeJ7cncN1DPBQTDz3UgoBAMHsHOvK7kz7Q45j7b4NG/HRR0G8Tk1ctwOjxLeo
wPelLitt6SnCj8lDX7KWEm14KHAt+tBhEEdaLs0yCe5Ug84d9ivHDj4y7teOYVNa1zZk89PGkpsB
7ntoH9uk/K2gHGqrQCOhtLD9Au9GxQRBGlmQitQ4BDfGwtwKEOCjqlsWsV6cOXEEJFU4FSNSlPmJ
akkb1+v8ahY16KW7xPA3Kezlhe2ScpQKeb8SqeEysdVq4xLdulDwfYcGmBdzSx4Q36GJucARw1yk
wiCgCXjD1tXbU1Sf1WZExbc/yg7q6BbXWZwyGedKvn+fKaW2hqGvr7QoMG4VbaiuAsxkDwsz0a4j
uTUOLKO1NonXtFCaohSHLJtxf2cnrLlVVh75zPTY60XuoiMubhljofQxj0OVePCGFCiu+6rJemNl
Qh8hnL00VmMbVfRV0MJmQwupwC7x2NOcKt4Q3Y2NbZafJhTO+zBPs0tfgmoy8420OrUy3/PglDlQ
Sy2tZEJvYDlfhKSGVHWhf1RpNa/0ylc2VZAhV47MigsUZAzShwF9SwB5Lo+iflk7cjGvDCdEftPg
wavF1dFo9NqqdzxvvwpN+TAa5f7IFjbjANAZaS3owT4QLp2upKYaH2tBABwFFRB3hnNjYgeOgiio
qGa0tPCzOqvMQGQ9QygcSp+i4AiaYSkIh9A0pfNU7NV0sWuzpw1cJfZyttjV/c8vA2IsiAzud0Vg
ju6r+o+LoH0sfywFX//+qRCQJGKxYFMIoGobZI1s64C1Z+vsWghQM8XKrrEX2tYBcw+XcdJKmGfq
VBH2UF/rgM7kUtiJ4z2oWiSwmfZbdlCwu1/XAehdTEoUppa8I+YjtqgTL3ZQchcMju5Giz6FP7sI
C27/JjP6EsmHkqUzWNF6P6tiFCyzpoq0Y8JzpM/kZJpsiJpOjmeGYQ3HOiXhcxQGWjjXEpXEYiko
MRPPULn1KIgi9lMR7HKSO6TaTyAOdck4JzeI1ZtYCsrQgFYJHgA+FvC04a1oK601M3NpygEibtSs
uEiYQbnRUz3+SB6reqL7JGkthUMgjJraufUVm4mQV9sPuas62CaSTR/gAF61EXhWgxGRq3LYGw8z
P2OGvgevg7husmE+qLGTHKCIjqkotKcW3ZSsw3ossf7c9wIcZ9e20nVnDkNd/HmrikSyEGckNMqE
T/lnelKkOeQRiPyn+RiW+RrWpom9KKlk3QKOj38dOF1VLBDYwJ42OrvB8URLHePA6WQ1WcNKwDVs
xN4DORuiG1z7bAk+hieOx1pX+fCdICrPLeha+nz0fDz2bMuX7zS1sffbOE28mW4pvct0cQwSFgzZ
fUDWCBJKDyAdlV2ik8eOkXe4LniLC4p5dR7mGIezhkSNMifLVP3Eh0xRrHkk5Q6Z7j50hU7gqMwe
JljkradlZLrGDFWtFEL92o4g289CszONNQGYvFVWxdV1nUKoYnQjGSzHXltAhpO8fuE5HX5VqhaO
xarzSwZZXd4DyOEWgQaPyGD9yrQTDT9ArZFHoril4hgLwCCZoVAnwyJjG4+2zscEatEmqvmh0Mai
BI+L2azEelr4EAclt1zjVxEeq5Zbhxu8NQJIWFM4dqGLoOwGS94za4rPphomznycorXVrENJZgV2
ixivJnwbJjVB3IR7hiXDVBHSLU+B3YbDV76s8SComTxCtkNpmIU2Y+YkL2eo33BGRj+NKywInnrY
yl4YMpbLpGyG8XtnzoiDKz7+z19kyUoAy/ntIvuP9Da5+1lW9de/3Xba9Nk8WmIpVRShmd6usCKW
gfvGsWgS1efAhudOmxUWAQ3vpNimArVVBTZ6JtCirlaZX2HbRoPO1Et/0wJrsQP4rtFmSkUuA8FT
HMUQ1nEvF9iQbEK/KY15QoNB/MxhTSlGbWzUxSNTf2+N3alzVQiLf6iJ0tkobP8d/P/Z9JOSl5sf
9CkbgLGIP9d9m4csxcWwy1muGP3Sbac4FxR+UR5gxJCZrBxOdVjXDcse8jLmCVnZ+mv8luQTXwId
z1oS4CXMkHArwi37FDbeF0MEHAAPRJ/SyJHncRKph2M+WPtaLI0bV4QjVE5RLYO4K2ZhJ8QEQlZA
TIK89K1W3eQsyUseqDafES+BXhA58p3nh+RkBsadh+vPoy7aF1z2zA902Bi1T91NLBqdWrQ8g2h+
ZNEGIaGsiPejNaqnJkm0S4VonMhz8y510UyhHSBnsBQtVi2arSzNlY0mGjCZ0fDHUjRlqmjPbNGo
kZxAz2ZP/VsgWjlPcZrTYFS100g0ealo93jGT4GYoJpR1DZRzl6iF+1hLiGEkKee0SoHY1Ukhn7U
BDoUTFhayJgGqkAHKOMnZfLRM1V32fQFuV3gJrhY9eVRJzMH6UTbak4dbCqaWVu0tTYBMAelaHVD
0fSqov3FbFq/9VMSkrsi0tYmGTj3mOt1xkwRzlyqX/sLrEeGQz8zidK1omw81mw3EgHoBvIPO5NY
nxy0FZgVWZhoQmxcZ1GurjXL1Q9SP/aH4w505pBYQ/NjaXnFndnDJKBV9KTRVViWEbIoLa64TZhH
+8wHk/02VTzQrwZYH7w9wgYL8dJM88f61C7GfMXExsZ6E3MiI8ggihJAdRUEZbaIshJ7I1hyN0B/
AcgA2s2WPmSD73xzqhSWui7qvj604rh8UHtJOhgNr3lAqFulCFqKfgVNwdgwMVMu8EOR1hkSigs5
i+FfWOiUy97BkU+SIKUnUFKC2f/8pfV5iC+WwV+PMVaPD4/lbfwf81ssyfj/D49lGdRZOTC/wKe/
HoTl5It32i61cONIEWY9I0lPRRnwbaklF8LArUKTaXYVVSDkz0stDTDttM4gREd7h5UFH+x5qRWo
PvIBzIJohO03sucEBeC7lRZ1pa7oHEv4/5jfjTSYeOmeE6bLMjVh7oZBb9q48mpOM7MrpQ1XXsHw
f41rn1Wj09akB8awozvv5YjJxjC4xp3VZwQ1YTRsbzLfD4YrF56YM6eANEeNY+T1pimkQT4ngLJi
aIKjqz/rm7plHBLLx6Ulj/lM62OMAjxzALQLoPxL8GiUrNcf025E0AwTwFJnfu3pV2FRmmeZhV/x
alTUL7I9HDW+aiIjtuGqs5KmA3By1ytDxPCAIJQztzWj8EsrMT441F02gOV86FgNwvnbb/vj4J5d
Tval/t8ihvI+y4cyoK+c4Jpv//bfNVb7t53H4S2OYumvlb0af73d3KGvET2GRrK2ylMB8eOJTkqD
gWBHSHTZ+Zk8D9yNzw8E4h2N8GxTGMNumabPDwRMU54dWzQtKg2DsGJ5Cz5GgtSrR4LOQ6XNsQDj
xf4TffHr5iO3SHgzIS5RvQssfkrb2TdHy0xmI3y4vKtjZ96GTscwqVfVWYQZKgjQaEsLfOAbXJHr
Orx3YG0IAaWvRAt9lJwWnxPP/GI2nfVoJrJ+gOq3hMtlBRhgl7nXu2sZxuBZPuT2qR/q0BGwcInY
AhHr2I2lfuqYicgZxJerBE85RaHTMLrQshsDshb6xgFh4cyMObPZWOnZqes6+a2aetZhaCtz8tug
FTZ5pV0xebUvgHi6D56O2tYOI+D1njxJ3FijxyCXYaE3dbE0w9S69rQ0vfZNr2zWdY0O30pryFyp
i2NHWSvKud2MxGvST3Q3MREY8bwsHXtZ1aqkz5s+hPVS56BZcjdCdgO1OuyrPvukYkd40hskAcdS
op6SKarcmKMer2qpZ6QylsOGEm59aepeugsLN3oIMeT7LJehpcMNUpw7LCm1c9/PbTgZ+XjTuWGq
kePtKBlRhqboSuIIvkjnH/fVWNy6ViH7c6WWk+bAEXnJqBLRaIciRXkUecqEaPqf8ilk2c1cApcr
kb2chHw7NY5CxCGrKllKhDQncFlgsonkZg2oIlqXjIQv2zQlgrESUc/MIc2QMlySAK0XYRsuM2DL
k6Tq1OPMlqqFZyNCmikiPTosO4Kk6ylUGjMW9TYUSdOayJxWRPp0J3KoU9UA8JnCqUeceL+MIrHa
jhoSRDFWtzH6gRcRzF03JjK4b+XoGhYXsddII73DdPSKe2sMlXsjrjJE58RzGNiTN92AtXkndZve
d2E0k43q4hwBe8XHYXwYg4VWevnpaGL+SPx0LeuY4WB+uiyawHUXY1/L7j5eqG3ZzopcQew41+TY
vbWQpA7XZiCreOXHJOIszbHuW2BJFSIOku3W/RyY2A4uR6XNv1gCjVQhjZ6oAqEcJrCyt6EombEy
HprsExvGo+gU5r2JYyaDBAF4ygL7rAUKWgo81JqgUfcJJp0gU2eCT8dI945xftHOvKZJkkOYKTXj
+NA40gT6qk1ArCSpgLKawGczgdRC4wCzTf1m3qdIQaUYRHfQ5PyBmCTnvpkA30xgv7o1+reMrFOH
yY3tnHl5Ex5HLnrzcIKOJYEia6U5VssmjRfM4z1A5glvNslQnfeJgKF7tTLztZ1VYtIOUA31Gsg6
EOh1X8j1J2+CtLs80VQG/SDdssC8IzmxrnyzQA4Vk1BazTIrDg8VqGprPc3Lj7nRtOnGif1ehiYa
d9fsTjC1t7GXXzVum535QaN+eHsB/G9a2sRO9td93zSzrH4cWj63euKPt60ehhBUDxlESnhDiL36
trJBthTuYwplTVdeBiqzdcalnNRk3CygjVhCQ/Fc2XQkFFhLCDGr8BnD7vEtlQ2rqO8rm2qrFlxg
cpvZrTvi473cVvcaVAnHiAF3UvkyleP6KkkD+1jDnpX8qQgnhhZWu7yfW17KSEZirTjyWkm+8RIX
Qjjx6vZCq9GZ7YeI4aJ5mZsQinvVLD9EyCsP1N7CXgeQ3+tOnYwBJGUJO+9Z1wb5Pe6LqrlSW9vG
Fakx+s+w1vvLGgqri4ENKs9F5GWQ0AvWjFbIrxYyBD4DR4woB3EwckIBcDPrjvtCxYSCbc+IG6Um
bv7e6PR5rGqEfDathUcXzgd1jkGC4RPHXhC2C2skDD66+I3fSk0JjXJM5NaeW4NlqStfVRMSJ3x4
8HNG/uTyhexT81mQus1V2JcQtWs81vCpAA3y9o0wxgQHjEFiduVh68bgcCiWZZu0R3DVOgbAvW8F
c5gi7q0aKZg9OGqHYQ28NuKTERRIF43ZNHdFnkYEAOuuop44XlHlGypw2sy4seqzoHMZargWrA4c
v3z3GH/XNF13TZzWsx7p6VFXOiypqupQW7shsqy5DwaSIXTRcHfzJ2v41lB9fS4Lx3gyFzCPL+s+
O2I5G+/p2BGCAccX5sxFxGZ+HCYDeq3Fi16D9H5VhmqFbGwyqweAj4yLLGbwil98Czev6GEPRcLl
PoiA72d91ek4N5HXG61l4YlvUQSMuY+36BqX4xZGEO75fu22N+hItU9GMwbDys/ZLszUyXQ/GJ3+
JmUC1UDD7FG9/dusT+jRf7M+zR7T5jc6rq/Lk0OyoNjosQbQf7Mg0dk+LU+CD45aXvS7LEa6abMG
PTfe9p6CXB7kXQDp9pM1+/PyZO4BgcOEpD+z4G5iZPuW5Qm6yOvliemhDi8NAb6w9wHf4YO/XJ5Q
HEYl4UlLxW2yZdWG4TEAYF7Pk7YMDhNIi81MV+PPWi2lHutQY2fkr2iStnKsqq7mFv7W9xUCnIJO
z0nyIx/38IvaS6ubnukJiShp7lUfLGDEWzlNkm5uOVKozDTuNXefB8v2Z6k2pM2qS6QspL/wKNhh
CnPpIA9BCyCRd8x0FgnBK80sLaO4+ZBBI9K+CB8MMgwhUy99e2g2tStrxuFQFyCL5FKv7RywcINr
RLpvObH30Y8TSz4YdNzRIRu7nYoprOmORzpQOzhCHBmVv/KwCdyPbYxM1pXU+hjKKCF5OF6mdwIB
Mof2GN2XVcyZIozhPDHcnsjZwrXleYs6Jf5s11haHXZqI3VnEE9D+ySV8S9ZFy2ed9iAxPEGL0op
XWO3JtzbJyd3FMW4uitSUmkQbvXosgLszMlnrjxtTnxUAMoVEgi4iAZfvw4Mz8AQLFfjj10qd/Gi
cEDTkWUTkmcj2bzwBPK9LB20/QtwKqwHw2y0lnFuI3QjrKa9QTNb7Cfg/Z4A/gn/gUhtI1dZwseD
IhDaRqQtcRLC6TxUCviGueQHlzUEtS9aW4roaF9uu5nmsrmaMZHk28dp/jyQorRdOjVOQKeEvBob
aMD2zBE8YkUwilXBLTbtqCgX2EvAO9aUVlpFGe6ASa9LwwLhcxishtQjobJOAGOaKo4uqjjpr5tK
ki+Q5od3teoGD/jwkVlOy61fZ0Flaczz5HYVhLFLBJ0bHpBAPOATihOLEirmHUPh+MhNcVzA4EbB
MhCj4iKcA8j7WFbCEpS0bOM1wHfkR10ZKAY2jgKOxUg7XpZG6F34heJ+URwIeUqp3HRFfR/JBaNy
pUTVQ2bHPKvNfNkJq9zQMLJ9uSqxIpFrZT/M/Nuox9wcTjrqrVI9Qe6VnDl6OCw6e7h3QjO+FId1
IrKBPOU4yrnhQ2ZHqxKrpCMp8R/c0piUDWQJRvtMYseFTSZSidMRsY9x5pwbXQi7DeqbdxiP6oAg
oh/7z2PVgzNVbpIs5bFQz2pa8P3QHLqbVnxQsj/IsHet+tRQvBAZlxlv0so+tpAJlbPWJABTZWDt
DHa7TKtGWutY4ygzQrzKm1BXoBmYfiWCiIxmHphYrIa23i/yEudC5OdXSR5KC61QeKKdMYrOu6qS
6BtSFprR6+Z+1WH65CD/g1riHcUgfwTM99Vp45c3ND+oA3IVyCBqA0azpi19dLwuvaxV41gjtWVV
2V0/h56SXQPYxisJ+zts9d38L2ZM/69abDGx8h6zxW19u5ymmefNYzlcPFYNTiPbgYr46VkWpPWH
7O9+6fdv9DxH/TDkj//nf90+EFqxCKq6DO7rn4xYte+L4vTBpk/9u/eJbxnVNg8cgMGRTcVjCMXg
Nc5S7/m/21RDTBWEx/rTi4ktu4MXF+hXl+D3Z/d0LX//O7/75D8MmcVW4dW25c1XQN0TWSfMpKnF
L64AEm22MMg9mApPr6cDvaMrwA6K1nzX84dWSDKzaGG+neeLy4CZEHs26Cds6aYXV+l93gh0cjvd
CJaQ/Ykgne2Z8oYvLgSgsM3/TOtpBPxffx/cZwxWxGrkIZx9tRZY32slf/EMfPcO31YBZ4/Tph1j
l/b04g1fnLq1J24NAIXtj58u9X/9Jfhny6HwwNr1HiBlnjxwgiim1+t7wCCZTSNpWTAJphfThXf5
MAjBy04XwtgDzhIEBACA6cUy8+KOMPfQqmI0wa88vd7tHfG0XH2r6794NL67s749GuYefGVh67G9
919XCWtPVyBqwwX5dp3e1x3BF0hOwPcmKG+9DIq6x+MPm4o7/sV9ICApmacBXOr5/N/pAyG8aXd6
IBzY9+oTv/PF+aMHNxQFlo5g7IvXUz/2jlZG8fX/yEp969dvoNqzQOkN1pUXp0+XCNWJJmS7XD4V
ond0+s/zaW3X+9/aoy3AYQfA9vn16kKQx0HxBFMSfFjxeq/t8g8J6G+9ExiTQUgW87GfXgh9D9oc
fgsE0T29/n91S98t6N/2DXTNAOy73g/2nqoYEE/k13VR2zNMTAsYB77TdVAYhe+0DmJ3BScS1o3+
3AR9VxBkHhRIixNf8b0VQqazImZ31/PXsPISXKVXKwCsfPApOPFMkJ9e7/QO0Ha9ArSGXEgR/PN8
oq9rAislIjXK4js9f2PXR1/fYziPGt3crvWvnwAhz1Bg6bCjfnq9u7nBc018/ob+vjUWExK406C8
zy+K3ovmgJYR5b8CK2n7C+/tjmDmwed/ulH//jLYezYxvoL1/XwZ6AFfXAaEN2BJOiTHp85Afq8P
xg8A29tbA82QCTbG8PDp9XphsPemcRXBx+/tPtiSGJ56lb+/E9gNsRNES/B11/zqTiANHs8LRFnb
5+Hd9UaipP+ornjrfWDSG8GrFoOUn90HDBxxvGSRfPezg6cb9e/vB30PJoxgY25HyK9XBpJa4Gyy
gIrhm3i92yHK0wf7+wvB7FQWpJuvU4LXF8JgBI3GRdExZZle73WJ/MG4/62PBnCLmJpBP/pp96xj
wU8C4NfL9P7GCdv99K5jNRj8ZNVDG902kd/DT0RawvhiAPn0eq81QzgN7rSfYJIqBnSYNjyf6esm
yt5jtsZAmlyGp9e7qxnbbnLXO8IQTo04KjJsfXp9v78SEVMybsnPP36vExZB8t/pjqBvho6LA9b2
K/9+fwG70noxmX93I8dtO7Vr+XQYqiGjFOOmn90RgFY2FCl2Yu+0n/zBefzN1UJmB0WXRMzvq0aS
KoIFDOLUdztm0p6+k106BgOhCx5w29bpdX1gzobkk45p++N3Wx+eWpm/vxBid6kwT/g6d359IQgC
FLbztE/feu33NXbbrgZPy9TfXwiMA2md6JifFwPRLb/YZqObMmXmMtb250/16P1BEVj971YfaAnQ
qmOsuL33XxdKBrQWMYv4gjwPHN5rM63uuqsQmKTKzBVM5ume+GGVpH80QG7faX34wWzzzfVBJQZe
UBXEpXz1LKD/Apams3x6veEK/MED85UJN/eD+GHiwAWP1c+ocr/6hS3/68efP3O/JhUxtJZXvygo
cU/HfkJzxL//5yucZ+Knvfjhlq82Hef5z59P8MdDvzrW9qy2/3ETIHsuyb6bfjA8f8yT2wQO3emQ
/SiM+Qozffs4P9D5vraJv313r0l/+vZP3K9d3/6w+6mj69fR6M7vf/vQ/EwSywGe0JhdD/CHnkoT
nfOnpMo/+hbwGkh/+i0/kyt2PYs/MC3Z8Qz+yLx3x2N8yu4eXzHTTLReKoaB2//491/AB27Tu19L
q0VV3fU7uMwizFF/fNa2HQwbu10P8Scyuh2/gzO4S4+3v7aaFITRXU/jtPrZmrS9TnSoOx8gffj1
FyHIHLse4CTwfubB9nwKgi208xFuK27Z7te3rOAb73qQo1sv+7UqU+zCdj3CYeb9OmdD5EztfIB/
Hne64xPxR7YMOx/jZ+VhezvRf+16mQ4C77c307/gqd5PfvPM/Qse6j/IWtvxW3izO82Ox/sDU99d
jxAF9a+fP8F33vXGWv5mpRVWOTu//x9E9ex4kRaPcf3rdVZwoXc9iT+Ql+54DrPb4TGufnMW/4IH
fHbb3Pu/uZv+Bc/4PyIq3v5dlvyyjRL8m12/jn883JIR9uuLJagtOx/jLvjNAf5p7f7ZNvOrfurH
zedWF/WzP3u9sxa/cR8/3pb/+X8BAAD//w==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1.xml"/><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472440</xdr:colOff>
      <xdr:row>1</xdr:row>
      <xdr:rowOff>186690</xdr:rowOff>
    </xdr:from>
    <xdr:to>
      <xdr:col>5</xdr:col>
      <xdr:colOff>228600</xdr:colOff>
      <xdr:row>11</xdr:row>
      <xdr:rowOff>11246</xdr:rowOff>
    </xdr:to>
    <xdr:pic>
      <xdr:nvPicPr>
        <xdr:cNvPr id="6" name="Picture 5">
          <a:extLst>
            <a:ext uri="{FF2B5EF4-FFF2-40B4-BE49-F238E27FC236}">
              <a16:creationId xmlns:a16="http://schemas.microsoft.com/office/drawing/2014/main" id="{97B872B0-6745-447A-93BF-5CBC8E1DFA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036" t="17662" r="10740" b="19330"/>
        <a:stretch/>
      </xdr:blipFill>
      <xdr:spPr>
        <a:xfrm>
          <a:off x="472440" y="377190"/>
          <a:ext cx="2194560" cy="1939106"/>
        </a:xfrm>
        <a:prstGeom prst="rect">
          <a:avLst/>
        </a:prstGeom>
      </xdr:spPr>
    </xdr:pic>
    <xdr:clientData/>
  </xdr:twoCellAnchor>
  <xdr:twoCellAnchor>
    <xdr:from>
      <xdr:col>1</xdr:col>
      <xdr:colOff>381000</xdr:colOff>
      <xdr:row>11</xdr:row>
      <xdr:rowOff>19050</xdr:rowOff>
    </xdr:from>
    <xdr:to>
      <xdr:col>5</xdr:col>
      <xdr:colOff>247650</xdr:colOff>
      <xdr:row>34</xdr:row>
      <xdr:rowOff>133350</xdr:rowOff>
    </xdr:to>
    <xdr:sp macro="" textlink="">
      <xdr:nvSpPr>
        <xdr:cNvPr id="7" name="Rectangle: Rounded Corners 6">
          <a:extLst>
            <a:ext uri="{FF2B5EF4-FFF2-40B4-BE49-F238E27FC236}">
              <a16:creationId xmlns:a16="http://schemas.microsoft.com/office/drawing/2014/main" id="{5F352EE6-3092-41E5-9161-66FAEEADC80F}"/>
            </a:ext>
          </a:extLst>
        </xdr:cNvPr>
        <xdr:cNvSpPr/>
      </xdr:nvSpPr>
      <xdr:spPr>
        <a:xfrm>
          <a:off x="381000" y="2114550"/>
          <a:ext cx="2305050" cy="4495800"/>
        </a:xfrm>
        <a:prstGeom prst="roundRect">
          <a:avLst>
            <a:gd name="adj" fmla="val 6476"/>
          </a:avLst>
        </a:prstGeom>
        <a:solidFill>
          <a:srgbClr val="78A6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u="sng"/>
            <a:t>Filters</a:t>
          </a:r>
          <a:r>
            <a:rPr lang="en-US" sz="2000"/>
            <a:t>:</a:t>
          </a:r>
        </a:p>
      </xdr:txBody>
    </xdr:sp>
    <xdr:clientData/>
  </xdr:twoCellAnchor>
  <xdr:twoCellAnchor>
    <xdr:from>
      <xdr:col>5</xdr:col>
      <xdr:colOff>468630</xdr:colOff>
      <xdr:row>3</xdr:row>
      <xdr:rowOff>110490</xdr:rowOff>
    </xdr:from>
    <xdr:to>
      <xdr:col>12</xdr:col>
      <xdr:colOff>590550</xdr:colOff>
      <xdr:row>6</xdr:row>
      <xdr:rowOff>87630</xdr:rowOff>
    </xdr:to>
    <xdr:sp macro="" textlink="">
      <xdr:nvSpPr>
        <xdr:cNvPr id="11" name="TextBox 10">
          <a:extLst>
            <a:ext uri="{FF2B5EF4-FFF2-40B4-BE49-F238E27FC236}">
              <a16:creationId xmlns:a16="http://schemas.microsoft.com/office/drawing/2014/main" id="{88489579-A761-4140-92AB-10592F334F2F}"/>
            </a:ext>
          </a:extLst>
        </xdr:cNvPr>
        <xdr:cNvSpPr txBox="1"/>
      </xdr:nvSpPr>
      <xdr:spPr>
        <a:xfrm>
          <a:off x="2907030" y="681990"/>
          <a:ext cx="4389120" cy="758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78A64B"/>
              </a:solidFill>
              <a:latin typeface="Segoe UI" panose="020B0502040204020203" pitchFamily="34" charset="0"/>
              <a:cs typeface="Segoe UI" panose="020B0502040204020203" pitchFamily="34" charset="0"/>
            </a:rPr>
            <a:t>Market</a:t>
          </a:r>
          <a:r>
            <a:rPr lang="en-US" sz="2800" b="1" baseline="0">
              <a:solidFill>
                <a:srgbClr val="78A64B"/>
              </a:solidFill>
              <a:latin typeface="Segoe UI" panose="020B0502040204020203" pitchFamily="34" charset="0"/>
              <a:cs typeface="Segoe UI" panose="020B0502040204020203" pitchFamily="34" charset="0"/>
            </a:rPr>
            <a:t> Demand Analysis </a:t>
          </a:r>
          <a:endParaRPr lang="en-US" sz="2800" b="1">
            <a:solidFill>
              <a:srgbClr val="78A64B"/>
            </a:solidFill>
            <a:latin typeface="Segoe UI" panose="020B0502040204020203" pitchFamily="34" charset="0"/>
            <a:cs typeface="Segoe UI" panose="020B0502040204020203" pitchFamily="34" charset="0"/>
          </a:endParaRPr>
        </a:p>
      </xdr:txBody>
    </xdr:sp>
    <xdr:clientData/>
  </xdr:twoCellAnchor>
  <xdr:twoCellAnchor>
    <xdr:from>
      <xdr:col>5</xdr:col>
      <xdr:colOff>480060</xdr:colOff>
      <xdr:row>5</xdr:row>
      <xdr:rowOff>95250</xdr:rowOff>
    </xdr:from>
    <xdr:to>
      <xdr:col>23</xdr:col>
      <xdr:colOff>438150</xdr:colOff>
      <xdr:row>5</xdr:row>
      <xdr:rowOff>125730</xdr:rowOff>
    </xdr:to>
    <xdr:cxnSp macro="">
      <xdr:nvCxnSpPr>
        <xdr:cNvPr id="13" name="Straight Connector 12">
          <a:extLst>
            <a:ext uri="{FF2B5EF4-FFF2-40B4-BE49-F238E27FC236}">
              <a16:creationId xmlns:a16="http://schemas.microsoft.com/office/drawing/2014/main" id="{0F3CC257-CAA3-4983-AAD9-8B86887EA995}"/>
            </a:ext>
          </a:extLst>
        </xdr:cNvPr>
        <xdr:cNvCxnSpPr/>
      </xdr:nvCxnSpPr>
      <xdr:spPr>
        <a:xfrm flipV="1">
          <a:off x="2918460" y="1257300"/>
          <a:ext cx="11349990" cy="30480"/>
        </a:xfrm>
        <a:prstGeom prst="line">
          <a:avLst/>
        </a:prstGeom>
        <a:ln>
          <a:solidFill>
            <a:srgbClr val="F2CF63"/>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495300</xdr:colOff>
      <xdr:row>7</xdr:row>
      <xdr:rowOff>0</xdr:rowOff>
    </xdr:from>
    <xdr:to>
      <xdr:col>14</xdr:col>
      <xdr:colOff>323850</xdr:colOff>
      <xdr:row>34</xdr:row>
      <xdr:rowOff>152400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2C60AF1-7C0A-449B-928E-8B2664FC54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43300" y="1493520"/>
              <a:ext cx="5314950" cy="5090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504423</xdr:colOff>
      <xdr:row>20</xdr:row>
      <xdr:rowOff>171719</xdr:rowOff>
    </xdr:from>
    <xdr:to>
      <xdr:col>23</xdr:col>
      <xdr:colOff>418564</xdr:colOff>
      <xdr:row>34</xdr:row>
      <xdr:rowOff>150254</xdr:rowOff>
    </xdr:to>
    <xdr:graphicFrame macro="">
      <xdr:nvGraphicFramePr>
        <xdr:cNvPr id="15" name="Chart 14">
          <a:extLst>
            <a:ext uri="{FF2B5EF4-FFF2-40B4-BE49-F238E27FC236}">
              <a16:creationId xmlns:a16="http://schemas.microsoft.com/office/drawing/2014/main" id="{07CB574D-4117-455D-AB89-E5F11A941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504422</xdr:colOff>
      <xdr:row>6</xdr:row>
      <xdr:rowOff>160986</xdr:rowOff>
    </xdr:from>
    <xdr:to>
      <xdr:col>23</xdr:col>
      <xdr:colOff>429296</xdr:colOff>
      <xdr:row>20</xdr:row>
      <xdr:rowOff>17170</xdr:rowOff>
    </xdr:to>
    <xdr:graphicFrame macro="">
      <xdr:nvGraphicFramePr>
        <xdr:cNvPr id="16" name="Chart 15">
          <a:extLst>
            <a:ext uri="{FF2B5EF4-FFF2-40B4-BE49-F238E27FC236}">
              <a16:creationId xmlns:a16="http://schemas.microsoft.com/office/drawing/2014/main" id="{E1A48B88-220F-4FC8-83B9-03B3FDAEF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450761</xdr:colOff>
      <xdr:row>22</xdr:row>
      <xdr:rowOff>59267</xdr:rowOff>
    </xdr:from>
    <xdr:to>
      <xdr:col>5</xdr:col>
      <xdr:colOff>160986</xdr:colOff>
      <xdr:row>34</xdr:row>
      <xdr:rowOff>33867</xdr:rowOff>
    </xdr:to>
    <mc:AlternateContent xmlns:mc="http://schemas.openxmlformats.org/markup-compatibility/2006" xmlns:a14="http://schemas.microsoft.com/office/drawing/2010/main">
      <mc:Choice Requires="a14">
        <xdr:graphicFrame macro="">
          <xdr:nvGraphicFramePr>
            <xdr:cNvPr id="17" name="Geo-political zone">
              <a:extLst>
                <a:ext uri="{FF2B5EF4-FFF2-40B4-BE49-F238E27FC236}">
                  <a16:creationId xmlns:a16="http://schemas.microsoft.com/office/drawing/2014/main" id="{FD0ADD64-F31E-49C0-9F52-4AD3602AF188}"/>
                </a:ext>
              </a:extLst>
            </xdr:cNvPr>
            <xdr:cNvGraphicFramePr/>
          </xdr:nvGraphicFramePr>
          <xdr:xfrm>
            <a:off x="0" y="0"/>
            <a:ext cx="0" cy="0"/>
          </xdr:xfrm>
          <a:graphic>
            <a:graphicData uri="http://schemas.microsoft.com/office/drawing/2010/slicer">
              <sle:slicer xmlns:sle="http://schemas.microsoft.com/office/drawing/2010/slicer" name="Geo-political zone"/>
            </a:graphicData>
          </a:graphic>
        </xdr:graphicFrame>
      </mc:Choice>
      <mc:Fallback xmlns="">
        <xdr:sp macro="" textlink="">
          <xdr:nvSpPr>
            <xdr:cNvPr id="0" name=""/>
            <xdr:cNvSpPr>
              <a:spLocks noTextEdit="1"/>
            </xdr:cNvSpPr>
          </xdr:nvSpPr>
          <xdr:spPr>
            <a:xfrm>
              <a:off x="1060361" y="4368800"/>
              <a:ext cx="2148625" cy="2197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457201</xdr:colOff>
      <xdr:row>13</xdr:row>
      <xdr:rowOff>112607</xdr:rowOff>
    </xdr:from>
    <xdr:to>
      <xdr:col>5</xdr:col>
      <xdr:colOff>160867</xdr:colOff>
      <xdr:row>22</xdr:row>
      <xdr:rowOff>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C34FC344-096C-4827-89F3-8FA2BDB8C8C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66801" y="2745740"/>
              <a:ext cx="2142066" cy="1563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121496</xdr:colOff>
      <xdr:row>2</xdr:row>
      <xdr:rowOff>157057</xdr:rowOff>
    </xdr:from>
    <xdr:to>
      <xdr:col>23</xdr:col>
      <xdr:colOff>592667</xdr:colOff>
      <xdr:row>5</xdr:row>
      <xdr:rowOff>67734</xdr:rowOff>
    </xdr:to>
    <xdr:sp macro="" textlink="">
      <xdr:nvSpPr>
        <xdr:cNvPr id="12" name="TextBox 11">
          <a:extLst>
            <a:ext uri="{FF2B5EF4-FFF2-40B4-BE49-F238E27FC236}">
              <a16:creationId xmlns:a16="http://schemas.microsoft.com/office/drawing/2014/main" id="{B2F0942F-18ED-459F-B2E9-8E4D9856CCB0}"/>
            </a:ext>
          </a:extLst>
        </xdr:cNvPr>
        <xdr:cNvSpPr txBox="1"/>
      </xdr:nvSpPr>
      <xdr:spPr>
        <a:xfrm>
          <a:off x="13803629" y="529590"/>
          <a:ext cx="1690371" cy="681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accent6">
                  <a:lumMod val="75000"/>
                </a:schemeClr>
              </a:solidFill>
              <a:effectLst/>
              <a:latin typeface="+mn-lt"/>
              <a:ea typeface="+mn-ea"/>
              <a:cs typeface="+mn-cs"/>
            </a:rPr>
            <a:t>100  - </a:t>
          </a:r>
          <a:r>
            <a:rPr lang="en-US" sz="1200" b="0" i="0" baseline="0">
              <a:solidFill>
                <a:schemeClr val="accent6">
                  <a:lumMod val="75000"/>
                </a:schemeClr>
              </a:solidFill>
              <a:effectLst/>
              <a:latin typeface="+mn-lt"/>
              <a:ea typeface="+mn-ea"/>
              <a:cs typeface="+mn-cs"/>
            </a:rPr>
            <a:t> P</a:t>
          </a:r>
          <a:r>
            <a:rPr lang="en-US" sz="1200" b="0" i="0">
              <a:solidFill>
                <a:schemeClr val="accent6">
                  <a:lumMod val="75000"/>
                </a:schemeClr>
              </a:solidFill>
              <a:effectLst/>
              <a:latin typeface="+mn-lt"/>
              <a:ea typeface="+mn-ea"/>
              <a:cs typeface="+mn-cs"/>
            </a:rPr>
            <a:t>eak popularity</a:t>
          </a:r>
        </a:p>
        <a:p>
          <a:r>
            <a:rPr lang="en-US" sz="1200" b="0" i="0">
              <a:solidFill>
                <a:schemeClr val="accent6">
                  <a:lumMod val="75000"/>
                </a:schemeClr>
              </a:solidFill>
              <a:effectLst/>
              <a:latin typeface="+mn-lt"/>
              <a:ea typeface="+mn-ea"/>
              <a:cs typeface="+mn-cs"/>
            </a:rPr>
            <a:t> 50   -</a:t>
          </a:r>
          <a:r>
            <a:rPr lang="en-US" sz="1200" b="0" i="0" baseline="0">
              <a:solidFill>
                <a:schemeClr val="accent6">
                  <a:lumMod val="75000"/>
                </a:schemeClr>
              </a:solidFill>
              <a:effectLst/>
              <a:latin typeface="+mn-lt"/>
              <a:ea typeface="+mn-ea"/>
              <a:cs typeface="+mn-cs"/>
            </a:rPr>
            <a:t> </a:t>
          </a:r>
          <a:r>
            <a:rPr lang="en-US" sz="1200" b="0" i="0">
              <a:solidFill>
                <a:schemeClr val="accent6">
                  <a:lumMod val="75000"/>
                </a:schemeClr>
              </a:solidFill>
              <a:effectLst/>
              <a:latin typeface="+mn-lt"/>
              <a:ea typeface="+mn-ea"/>
              <a:cs typeface="+mn-cs"/>
            </a:rPr>
            <a:t> Half as popular</a:t>
          </a:r>
        </a:p>
        <a:p>
          <a:r>
            <a:rPr lang="en-US" sz="1200" b="0" i="0">
              <a:solidFill>
                <a:schemeClr val="accent6">
                  <a:lumMod val="75000"/>
                </a:schemeClr>
              </a:solidFill>
              <a:effectLst/>
              <a:latin typeface="+mn-lt"/>
              <a:ea typeface="+mn-ea"/>
              <a:cs typeface="+mn-cs"/>
            </a:rPr>
            <a:t>  0    -</a:t>
          </a:r>
          <a:r>
            <a:rPr lang="en-US" sz="1200" b="0" i="0" baseline="0">
              <a:solidFill>
                <a:schemeClr val="accent6">
                  <a:lumMod val="75000"/>
                </a:schemeClr>
              </a:solidFill>
              <a:effectLst/>
              <a:latin typeface="+mn-lt"/>
              <a:ea typeface="+mn-ea"/>
              <a:cs typeface="+mn-cs"/>
            </a:rPr>
            <a:t> </a:t>
          </a:r>
          <a:r>
            <a:rPr lang="en-US" sz="1200" b="0" i="0">
              <a:solidFill>
                <a:schemeClr val="accent6">
                  <a:lumMod val="75000"/>
                </a:schemeClr>
              </a:solidFill>
              <a:effectLst/>
              <a:latin typeface="+mn-lt"/>
              <a:ea typeface="+mn-ea"/>
              <a:cs typeface="+mn-cs"/>
            </a:rPr>
            <a:t> Not</a:t>
          </a:r>
          <a:r>
            <a:rPr lang="en-US" sz="1200" b="0" i="0" baseline="0">
              <a:solidFill>
                <a:schemeClr val="accent6">
                  <a:lumMod val="75000"/>
                </a:schemeClr>
              </a:solidFill>
              <a:effectLst/>
              <a:latin typeface="+mn-lt"/>
              <a:ea typeface="+mn-ea"/>
              <a:cs typeface="+mn-cs"/>
            </a:rPr>
            <a:t> Popular</a:t>
          </a:r>
          <a:endParaRPr lang="en-US" sz="1200" b="1">
            <a:solidFill>
              <a:schemeClr val="accent6">
                <a:lumMod val="75000"/>
              </a:schemeClr>
            </a:solidFill>
            <a:latin typeface="Segoe UI" panose="020B0502040204020203" pitchFamily="34" charset="0"/>
            <a:cs typeface="Segoe UI" panose="020B0502040204020203" pitchFamily="34" charset="0"/>
          </a:endParaRPr>
        </a:p>
      </xdr:txBody>
    </xdr:sp>
    <xdr:clientData/>
  </xdr:twoCellAnchor>
  <xdr:twoCellAnchor>
    <xdr:from>
      <xdr:col>21</xdr:col>
      <xdr:colOff>76200</xdr:colOff>
      <xdr:row>3</xdr:row>
      <xdr:rowOff>8467</xdr:rowOff>
    </xdr:from>
    <xdr:to>
      <xdr:col>21</xdr:col>
      <xdr:colOff>84667</xdr:colOff>
      <xdr:row>5</xdr:row>
      <xdr:rowOff>8467</xdr:rowOff>
    </xdr:to>
    <xdr:cxnSp macro="">
      <xdr:nvCxnSpPr>
        <xdr:cNvPr id="5" name="Straight Connector 4">
          <a:extLst>
            <a:ext uri="{FF2B5EF4-FFF2-40B4-BE49-F238E27FC236}">
              <a16:creationId xmlns:a16="http://schemas.microsoft.com/office/drawing/2014/main" id="{B29C73B5-DB89-4F31-BC91-5729EAE53069}"/>
            </a:ext>
          </a:extLst>
        </xdr:cNvPr>
        <xdr:cNvCxnSpPr/>
      </xdr:nvCxnSpPr>
      <xdr:spPr>
        <a:xfrm>
          <a:off x="13758333" y="567267"/>
          <a:ext cx="8467" cy="584200"/>
        </a:xfrm>
        <a:prstGeom prst="line">
          <a:avLst/>
        </a:prstGeom>
        <a:ln w="3175">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11.511375694441" backgroundQuery="1" createdVersion="7" refreshedVersion="7" minRefreshableVersion="3" recordCount="0" supportSubquery="1" supportAdvancedDrill="1" xr:uid="{64A85D6B-B728-4B73-94B4-0F694053F993}">
  <cacheSource type="external" connectionId="17"/>
  <cacheFields count="1">
    <cacheField name="[Measures].[Average of Popularity Score]" caption="Average of Popularity Score" numFmtId="0" hierarchy="12" level="32767"/>
  </cacheFields>
  <cacheHierarchies count="15">
    <cacheHierarchy uniqueName="[Regional_Data].[Region]" caption="Region" attribute="1" defaultMemberUniqueName="[Regional_Data].[Region].[All]" allUniqueName="[Regional_Data].[Region].[All]" dimensionUniqueName="[Regional_Data]" displayFolder="" count="0" memberValueDatatype="130" unbalanced="0"/>
    <cacheHierarchy uniqueName="[Regional_Data].[Geo-political zone]" caption="Geo-political zone" attribute="1" defaultMemberUniqueName="[Regional_Data].[Geo-political zone].[All]" allUniqueName="[Regional_Data].[Geo-political zone].[All]" dimensionUniqueName="[Regional_Data]" displayFolder="" count="0" memberValueDatatype="130" unbalanced="0"/>
    <cacheHierarchy uniqueName="[Regional_Data].[Products]" caption="Products" attribute="1" defaultMemberUniqueName="[Regional_Data].[Products].[All]" allUniqueName="[Regional_Data].[Products].[All]" dimensionUniqueName="[Regional_Data]" displayFolder="" count="0" memberValueDatatype="130" unbalanced="0"/>
    <cacheHierarchy uniqueName="[Regional_Data].[Popularity Score]" caption="Popularity Score" attribute="1" defaultMemberUniqueName="[Regional_Data].[Popularity Score].[All]" allUniqueName="[Regional_Data].[Popularity Score].[All]" dimensionUniqueName="[Regional_Data]" displayFolder="" count="0" memberValueDatatype="20" unbalanced="0"/>
    <cacheHierarchy uniqueName="[Yearly_Data].[Year]" caption="Year" attribute="1" defaultMemberUniqueName="[Yearly_Data].[Year].[All]" allUniqueName="[Yearly_Data].[Year].[All]" dimensionUniqueName="[Yearly_Data]" displayFolder="" count="0" memberValueDatatype="20" unbalanced="0"/>
    <cacheHierarchy uniqueName="[Yearly_Data].[Product]" caption="Product" attribute="1" defaultMemberUniqueName="[Yearly_Data].[Product].[All]" allUniqueName="[Yearly_Data].[Product].[All]" dimensionUniqueName="[Yearly_Data]" displayFolder="" count="0" memberValueDatatype="130" unbalanced="0"/>
    <cacheHierarchy uniqueName="[Yearly_Data].[Popularity Score]" caption="Popularity Score" attribute="1" defaultMemberUniqueName="[Yearly_Data].[Popularity Score].[All]" allUniqueName="[Yearly_Data].[Popularity Score].[All]" dimensionUniqueName="[Yearly_Data]" displayFolder="" count="0" memberValueDatatype="5" unbalanced="0"/>
    <cacheHierarchy uniqueName="[Measures].[__XL_Count Yearly_Data]" caption="__XL_Count Yearly_Data" measure="1" displayFolder="" measureGroup="Yearly_Data" count="0" hidden="1"/>
    <cacheHierarchy uniqueName="[Measures].[__XL_Count Regional_Data]" caption="__XL_Count Regional_Data" measure="1" displayFolder="" measureGroup="Regional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4"/>
        </ext>
      </extLst>
    </cacheHierarchy>
    <cacheHierarchy uniqueName="[Measures].[Average of Popularity Score]" caption="Average of Popularity Score" measure="1" displayFolder="" measureGroup="Regional_Data"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Popularity Score 2]" caption="Average of Popularity Score 2" measure="1" displayFolder="" measureGroup="Yearly_Data" count="0" hidden="1">
      <extLst>
        <ext xmlns:x15="http://schemas.microsoft.com/office/spreadsheetml/2010/11/main" uri="{B97F6D7D-B522-45F9-BDA1-12C45D357490}">
          <x15:cacheHierarchy aggregatedColumn="6"/>
        </ext>
      </extLst>
    </cacheHierarchy>
    <cacheHierarchy uniqueName="[Measures].[Sum of Popularity Score 2]" caption="Sum of Popularity Score 2" measure="1" displayFolder="" measureGroup="Regional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egional_Data" uniqueName="[Regional_Data]" caption="Regional_Data"/>
    <dimension name="Yearly_Data" uniqueName="[Yearly_Data]" caption="Yearly_Data"/>
  </dimensions>
  <measureGroups count="2">
    <measureGroup name="Regional_Data" caption="Regional_Data"/>
    <measureGroup name="Yearly_Data" caption="Yearly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11.557308217591" backgroundQuery="1" createdVersion="7" refreshedVersion="7" minRefreshableVersion="3" recordCount="0" supportSubquery="1" supportAdvancedDrill="1" xr:uid="{9BDF518D-222A-4433-A2FD-78E540A7D504}">
  <cacheSource type="external" connectionId="17"/>
  <cacheFields count="3">
    <cacheField name="[Regional_Data].[Products].[Products]" caption="Products" numFmtId="0" hierarchy="2" level="1">
      <sharedItems count="7">
        <s v="Battery"/>
        <s v="Biogas"/>
        <s v="Inverter"/>
        <s v="Solar Fan"/>
        <s v="Solar Generator"/>
        <s v="Solar Panel"/>
        <s v="Wind Turbine"/>
      </sharedItems>
    </cacheField>
    <cacheField name="[Measures].[Average of Popularity Score]" caption="Average of Popularity Score" numFmtId="0" hierarchy="12" level="32767"/>
    <cacheField name="[Regional_Data].[Geo-political zone].[Geo-political zone]" caption="Geo-political zone" numFmtId="0" hierarchy="1" level="1">
      <sharedItems containsSemiMixedTypes="0" containsNonDate="0" containsString="0"/>
    </cacheField>
  </cacheFields>
  <cacheHierarchies count="15">
    <cacheHierarchy uniqueName="[Regional_Data].[Region]" caption="Region" attribute="1" defaultMemberUniqueName="[Regional_Data].[Region].[All]" allUniqueName="[Regional_Data].[Region].[All]" dimensionUniqueName="[Regional_Data]" displayFolder="" count="2" memberValueDatatype="130" unbalanced="0"/>
    <cacheHierarchy uniqueName="[Regional_Data].[Geo-political zone]" caption="Geo-political zone" attribute="1" defaultMemberUniqueName="[Regional_Data].[Geo-political zone].[All]" allUniqueName="[Regional_Data].[Geo-political zone].[All]" dimensionUniqueName="[Regional_Data]" displayFolder="" count="2" memberValueDatatype="130" unbalanced="0">
      <fieldsUsage count="2">
        <fieldUsage x="-1"/>
        <fieldUsage x="2"/>
      </fieldsUsage>
    </cacheHierarchy>
    <cacheHierarchy uniqueName="[Regional_Data].[Products]" caption="Products" attribute="1" defaultMemberUniqueName="[Regional_Data].[Products].[All]" allUniqueName="[Regional_Data].[Products].[All]" dimensionUniqueName="[Regional_Data]" displayFolder="" count="2" memberValueDatatype="130" unbalanced="0">
      <fieldsUsage count="2">
        <fieldUsage x="-1"/>
        <fieldUsage x="0"/>
      </fieldsUsage>
    </cacheHierarchy>
    <cacheHierarchy uniqueName="[Regional_Data].[Popularity Score]" caption="Popularity Score" attribute="1" defaultMemberUniqueName="[Regional_Data].[Popularity Score].[All]" allUniqueName="[Regional_Data].[Popularity Score].[All]" dimensionUniqueName="[Regional_Data]" displayFolder="" count="2" memberValueDatatype="20" unbalanced="0"/>
    <cacheHierarchy uniqueName="[Yearly_Data].[Year]" caption="Year" attribute="1" defaultMemberUniqueName="[Yearly_Data].[Year].[All]" allUniqueName="[Yearly_Data].[Year].[All]" dimensionUniqueName="[Yearly_Data]" displayFolder="" count="2" memberValueDatatype="20" unbalanced="0"/>
    <cacheHierarchy uniqueName="[Yearly_Data].[Product]" caption="Product" attribute="1" defaultMemberUniqueName="[Yearly_Data].[Product].[All]" allUniqueName="[Yearly_Data].[Product].[All]" dimensionUniqueName="[Yearly_Data]" displayFolder="" count="2" memberValueDatatype="130" unbalanced="0"/>
    <cacheHierarchy uniqueName="[Yearly_Data].[Popularity Score]" caption="Popularity Score" attribute="1" defaultMemberUniqueName="[Yearly_Data].[Popularity Score].[All]" allUniqueName="[Yearly_Data].[Popularity Score].[All]" dimensionUniqueName="[Yearly_Data]" displayFolder="" count="2" memberValueDatatype="5" unbalanced="0"/>
    <cacheHierarchy uniqueName="[Measures].[__XL_Count Yearly_Data]" caption="__XL_Count Yearly_Data" measure="1" displayFolder="" measureGroup="Yearly_Data" count="0" hidden="1"/>
    <cacheHierarchy uniqueName="[Measures].[__XL_Count Regional_Data]" caption="__XL_Count Regional_Data" measure="1" displayFolder="" measureGroup="Regional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hidden="1">
      <extLst>
        <ext xmlns:x15="http://schemas.microsoft.com/office/spreadsheetml/2010/11/main" uri="{B97F6D7D-B522-45F9-BDA1-12C45D357490}">
          <x15:cacheHierarchy aggregatedColumn="6"/>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4"/>
        </ext>
      </extLst>
    </cacheHierarchy>
    <cacheHierarchy uniqueName="[Measures].[Average of Popularity Score]" caption="Average of Popularity Score" measure="1" displayFolder="" measureGroup="Regional_Data"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Popularity Score 2]" caption="Average of Popularity Score 2" measure="1" displayFolder="" measureGroup="Yearly_Data" count="0" hidden="1">
      <extLst>
        <ext xmlns:x15="http://schemas.microsoft.com/office/spreadsheetml/2010/11/main" uri="{B97F6D7D-B522-45F9-BDA1-12C45D357490}">
          <x15:cacheHierarchy aggregatedColumn="6"/>
        </ext>
      </extLst>
    </cacheHierarchy>
    <cacheHierarchy uniqueName="[Measures].[Sum of Popularity Score 2]" caption="Sum of Popularity Score 2" measure="1" displayFolder="" measureGroup="Regional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egional_Data" uniqueName="[Regional_Data]" caption="Regional_Data"/>
    <dimension name="Yearly_Data" uniqueName="[Yearly_Data]" caption="Yearly_Data"/>
  </dimensions>
  <measureGroups count="2">
    <measureGroup name="Regional_Data" caption="Regional_Data"/>
    <measureGroup name="Yearly_Data" caption="Yearly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11.700811111114" backgroundQuery="1" createdVersion="7" refreshedVersion="7" minRefreshableVersion="3" recordCount="0" supportSubquery="1" supportAdvancedDrill="1" xr:uid="{6A5D85BD-F502-419D-984F-CA57B8A03C7A}">
  <cacheSource type="external" connectionId="17"/>
  <cacheFields count="3">
    <cacheField name="[Yearly_Data].[Product].[Product]" caption="Product" numFmtId="0" hierarchy="5" level="1">
      <sharedItems count="7">
        <s v="Battery"/>
        <s v="Biogas"/>
        <s v="Inverter"/>
        <s v="Solar Fan"/>
        <s v="Solar Generator"/>
        <s v="Solar Panel"/>
        <s v="Wind Turbine"/>
      </sharedItems>
    </cacheField>
    <cacheField name="[Measures].[Sum of Popularity Score]" caption="Sum of Popularity Score" numFmtId="0" hierarchy="10" level="32767"/>
    <cacheField name="[Yearly_Data].[Year].[Year]" caption="Year" numFmtId="0" hierarchy="4" level="1">
      <sharedItems containsSemiMixedTypes="0" containsString="0" containsNumber="1" containsInteger="1" minValue="2019" maxValue="2024" count="6">
        <n v="2019"/>
        <n v="2020"/>
        <n v="2021"/>
        <n v="2022"/>
        <n v="2023"/>
        <n v="2024"/>
      </sharedItems>
      <extLst>
        <ext xmlns:x15="http://schemas.microsoft.com/office/spreadsheetml/2010/11/main" uri="{4F2E5C28-24EA-4eb8-9CBF-B6C8F9C3D259}">
          <x15:cachedUniqueNames>
            <x15:cachedUniqueName index="0" name="[Yearly_Data].[Year].&amp;[2019]"/>
            <x15:cachedUniqueName index="1" name="[Yearly_Data].[Year].&amp;[2020]"/>
            <x15:cachedUniqueName index="2" name="[Yearly_Data].[Year].&amp;[2021]"/>
            <x15:cachedUniqueName index="3" name="[Yearly_Data].[Year].&amp;[2022]"/>
            <x15:cachedUniqueName index="4" name="[Yearly_Data].[Year].&amp;[2023]"/>
            <x15:cachedUniqueName index="5" name="[Yearly_Data].[Year].&amp;[2024]"/>
          </x15:cachedUniqueNames>
        </ext>
      </extLst>
    </cacheField>
  </cacheFields>
  <cacheHierarchies count="15">
    <cacheHierarchy uniqueName="[Regional_Data].[Region]" caption="Region" attribute="1" defaultMemberUniqueName="[Regional_Data].[Region].[All]" allUniqueName="[Regional_Data].[Region].[All]" dimensionUniqueName="[Regional_Data]" displayFolder="" count="0" memberValueDatatype="130" unbalanced="0"/>
    <cacheHierarchy uniqueName="[Regional_Data].[Geo-political zone]" caption="Geo-political zone" attribute="1" defaultMemberUniqueName="[Regional_Data].[Geo-political zone].[All]" allUniqueName="[Regional_Data].[Geo-political zone].[All]" dimensionUniqueName="[Regional_Data]" displayFolder="" count="0" memberValueDatatype="130" unbalanced="0"/>
    <cacheHierarchy uniqueName="[Regional_Data].[Products]" caption="Products" attribute="1" defaultMemberUniqueName="[Regional_Data].[Products].[All]" allUniqueName="[Regional_Data].[Products].[All]" dimensionUniqueName="[Regional_Data]" displayFolder="" count="0" memberValueDatatype="130" unbalanced="0"/>
    <cacheHierarchy uniqueName="[Regional_Data].[Popularity Score]" caption="Popularity Score" attribute="1" defaultMemberUniqueName="[Regional_Data].[Popularity Score].[All]" allUniqueName="[Regional_Data].[Popularity Score].[All]" dimensionUniqueName="[Regional_Data]" displayFolder="" count="0" memberValueDatatype="20" unbalanced="0"/>
    <cacheHierarchy uniqueName="[Yearly_Data].[Year]" caption="Year" attribute="1" defaultMemberUniqueName="[Yearly_Data].[Year].[All]" allUniqueName="[Yearly_Data].[Year].[All]" dimensionUniqueName="[Yearly_Data]" displayFolder="" count="2" memberValueDatatype="20" unbalanced="0">
      <fieldsUsage count="2">
        <fieldUsage x="-1"/>
        <fieldUsage x="2"/>
      </fieldsUsage>
    </cacheHierarchy>
    <cacheHierarchy uniqueName="[Yearly_Data].[Product]" caption="Product" attribute="1" defaultMemberUniqueName="[Yearly_Data].[Product].[All]" allUniqueName="[Yearly_Data].[Product].[All]" dimensionUniqueName="[Yearly_Data]" displayFolder="" count="2" memberValueDatatype="130" unbalanced="0">
      <fieldsUsage count="2">
        <fieldUsage x="-1"/>
        <fieldUsage x="0"/>
      </fieldsUsage>
    </cacheHierarchy>
    <cacheHierarchy uniqueName="[Yearly_Data].[Popularity Score]" caption="Popularity Score" attribute="1" defaultMemberUniqueName="[Yearly_Data].[Popularity Score].[All]" allUniqueName="[Yearly_Data].[Popularity Score].[All]" dimensionUniqueName="[Yearly_Data]" displayFolder="" count="0" memberValueDatatype="5" unbalanced="0"/>
    <cacheHierarchy uniqueName="[Measures].[__XL_Count Yearly_Data]" caption="__XL_Count Yearly_Data" measure="1" displayFolder="" measureGroup="Yearly_Data" count="0" hidden="1"/>
    <cacheHierarchy uniqueName="[Measures].[__XL_Count Regional_Data]" caption="__XL_Count Regional_Data" measure="1" displayFolder="" measureGroup="Regional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4"/>
        </ext>
      </extLst>
    </cacheHierarchy>
    <cacheHierarchy uniqueName="[Measures].[Average of Popularity Score]" caption="Average of Popularity Score" measure="1" displayFolder="" measureGroup="Regional_Data" count="0" hidden="1">
      <extLst>
        <ext xmlns:x15="http://schemas.microsoft.com/office/spreadsheetml/2010/11/main" uri="{B97F6D7D-B522-45F9-BDA1-12C45D357490}">
          <x15:cacheHierarchy aggregatedColumn="3"/>
        </ext>
      </extLst>
    </cacheHierarchy>
    <cacheHierarchy uniqueName="[Measures].[Average of Popularity Score 2]" caption="Average of Popularity Score 2" measure="1" displayFolder="" measureGroup="Yearly_Data" count="0" hidden="1">
      <extLst>
        <ext xmlns:x15="http://schemas.microsoft.com/office/spreadsheetml/2010/11/main" uri="{B97F6D7D-B522-45F9-BDA1-12C45D357490}">
          <x15:cacheHierarchy aggregatedColumn="6"/>
        </ext>
      </extLst>
    </cacheHierarchy>
    <cacheHierarchy uniqueName="[Measures].[Sum of Popularity Score 2]" caption="Sum of Popularity Score 2" measure="1" displayFolder="" measureGroup="Regional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egional_Data" uniqueName="[Regional_Data]" caption="Regional_Data"/>
    <dimension name="Yearly_Data" uniqueName="[Yearly_Data]" caption="Yearly_Data"/>
  </dimensions>
  <measureGroups count="2">
    <measureGroup name="Regional_Data" caption="Regional_Data"/>
    <measureGroup name="Yearly_Data" caption="Yearly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4" refreshedDate="45611.504140046294" backgroundQuery="1" createdVersion="3" refreshedVersion="7" minRefreshableVersion="3" recordCount="0" supportSubquery="1" supportAdvancedDrill="1" xr:uid="{686074D4-E5A3-47BE-9C66-604C0C2E92B1}">
  <cacheSource type="external" connectionId="17">
    <extLst>
      <ext xmlns:x14="http://schemas.microsoft.com/office/spreadsheetml/2009/9/main" uri="{F057638F-6D5F-4e77-A914-E7F072B9BCA8}">
        <x14:sourceConnection name="ThisWorkbookDataModel"/>
      </ext>
    </extLst>
  </cacheSource>
  <cacheFields count="0"/>
  <cacheHierarchies count="15">
    <cacheHierarchy uniqueName="[Measures]" caption="Measures" attribute="1" keyAttribute="1" defaultMemberUniqueName="[Measures].[__No measures defined]" dimensionUniqueName="[Measures]" displayFolder="" measures="1" count="1" memberValueDatatype="130" unbalanced="0"/>
    <cacheHierarchy uniqueName="[Regional_Data].[Region]" caption="Region" attribute="1" defaultMemberUniqueName="[Regional_Data].[Region].[All]" allUniqueName="[Regional_Data].[Region].[All]" dimensionUniqueName="[Regional_Data]" displayFolder="" count="2" memberValueDatatype="130" unbalanced="0"/>
    <cacheHierarchy uniqueName="[Regional_Data].[Geo-political zone]" caption="Geo-political zone" attribute="1" defaultMemberUniqueName="[Regional_Data].[Geo-political zone].[All]" allUniqueName="[Regional_Data].[Geo-political zone].[All]" dimensionUniqueName="[Regional_Data]" displayFolder="" count="2" memberValueDatatype="130" unbalanced="0"/>
    <cacheHierarchy uniqueName="[Regional_Data].[Products]" caption="Products" attribute="1" defaultMemberUniqueName="[Regional_Data].[Products].[All]" allUniqueName="[Regional_Data].[Products].[All]" dimensionUniqueName="[Regional_Data]" displayFolder="" count="2" memberValueDatatype="130" unbalanced="0"/>
    <cacheHierarchy uniqueName="[Regional_Data].[Popularity Score]" caption="Popularity Score" attribute="1" defaultMemberUniqueName="[Regional_Data].[Popularity Score].[All]" allUniqueName="[Regional_Data].[Popularity Score].[All]" dimensionUniqueName="[Regional_Data]" displayFolder="" count="2" memberValueDatatype="20" unbalanced="0"/>
    <cacheHierarchy uniqueName="[Yearly_Data].[Year]" caption="Year" attribute="1" defaultMemberUniqueName="[Yearly_Data].[Year].[All]" allUniqueName="[Yearly_Data].[Year].[All]" dimensionUniqueName="[Yearly_Data]" displayFolder="" count="2" memberValueDatatype="20" unbalanced="0"/>
    <cacheHierarchy uniqueName="[Yearly_Data].[Product]" caption="Product" attribute="1" defaultMemberUniqueName="[Yearly_Data].[Product].[All]" allUniqueName="[Yearly_Data].[Product].[All]" dimensionUniqueName="[Yearly_Data]" displayFolder="" count="2" memberValueDatatype="130" unbalanced="0"/>
    <cacheHierarchy uniqueName="[Yearly_Data].[Popularity Score]" caption="Popularity Score" attribute="1" defaultMemberUniqueName="[Yearly_Data].[Popularity Score].[All]" allUniqueName="[Yearly_Data].[Popularity Score].[All]" dimensionUniqueName="[Yearly_Data]" displayFolder="" count="2" memberValueDatatype="5" unbalanced="0"/>
    <cacheHierarchy uniqueName="[Measures].[__XL_Count Yearly_Data]" caption="__XL_Count Yearly_Data" measure="1" displayFolder="" measureGroup="Yearly_Data" count="0" hidden="1"/>
    <cacheHierarchy uniqueName="[Measures].[__XL_Count Regional_Data]" caption="__XL_Count Regional_Data" measure="1" displayFolder="" measureGroup="Regional_Data" count="0" hidden="1"/>
    <cacheHierarchy uniqueName="[Measures].[__No measures defined]" caption="__No measures defined" measure="1" displayFolder="" count="0" hidden="1"/>
    <cacheHierarchy uniqueName="[Measures].[Sum of Popularity Score]" caption="Sum of Popularity Score" measure="1" displayFolder="" measureGroup="Yearly_Data"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Yearly_Data" count="0" hidden="1">
      <extLst>
        <ext xmlns:x15="http://schemas.microsoft.com/office/spreadsheetml/2010/11/main" uri="{B97F6D7D-B522-45F9-BDA1-12C45D357490}">
          <x15:cacheHierarchy aggregatedColumn="5"/>
        </ext>
      </extLst>
    </cacheHierarchy>
    <cacheHierarchy uniqueName="[Measures].[Average of Popularity Score]" caption="Average of Popularity Score" measure="1" displayFolder="" measureGroup="Regional_Data" count="0" hidden="1">
      <extLst>
        <ext xmlns:x15="http://schemas.microsoft.com/office/spreadsheetml/2010/11/main" uri="{B97F6D7D-B522-45F9-BDA1-12C45D357490}">
          <x15:cacheHierarchy aggregatedColumn="4"/>
        </ext>
      </extLst>
    </cacheHierarchy>
    <cacheHierarchy uniqueName="[Measures].[Average of Popularity Score 2]" caption="Average of Popularity Score 2" measure="1" displayFolder="" measureGroup="Yearly_Data"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egional_Data" uniqueName="[Regional_Data]" caption="Regional_Data"/>
    <dimension name="Yearly_Data" uniqueName="[Yearly_Data]" caption="Yearly_Data"/>
  </dimensions>
  <measureGroups count="2">
    <measureGroup name="Regional_Data" caption="Regional_Data"/>
    <measureGroup name="Yearly_Data" caption="Yearly_Data"/>
  </measureGroups>
  <maps count="2">
    <map measureGroup="0" dimension="1"/>
    <map measureGroup="1" dimension="2"/>
  </maps>
  <extLst>
    <ext xmlns:x14="http://schemas.microsoft.com/office/spreadsheetml/2009/9/main" uri="{725AE2AE-9491-48be-B2B4-4EB974FC3084}">
      <x14:pivotCacheDefinition slicerData="1" pivotCacheId="20694166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C3435-A267-4E54-916E-D69DF835E8EF}" name="PivotTable4" cacheId="3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4" rowHeaderCaption="Year">
  <location ref="A6:H13" firstHeaderRow="1" firstDataRow="2" firstDataCol="1"/>
  <pivotFields count="3">
    <pivotField axis="axisCol"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Fields count="1">
    <field x="0"/>
  </colFields>
  <colItems count="7">
    <i>
      <x/>
    </i>
    <i>
      <x v="1"/>
    </i>
    <i>
      <x v="2"/>
    </i>
    <i>
      <x v="3"/>
    </i>
    <i>
      <x v="4"/>
    </i>
    <i>
      <x v="5"/>
    </i>
    <i>
      <x v="6"/>
    </i>
  </colItems>
  <dataFields count="1">
    <dataField name="Sum of Popularity Score" fld="1" baseField="0" baseItem="0" numFmtId="1"/>
  </dataFields>
  <formats count="1">
    <format dxfId="17">
      <pivotArea outline="0" collapsedLevelsAreSubtotals="1" fieldPosition="0"/>
    </format>
  </formats>
  <chartFormats count="27">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3"/>
          </reference>
        </references>
      </pivotArea>
    </chartFormat>
    <chartFormat chart="2" format="11" series="1">
      <pivotArea type="data" outline="0" fieldPosition="0">
        <references count="2">
          <reference field="4294967294" count="1" selected="0">
            <x v="0"/>
          </reference>
          <reference field="2" count="1" selected="0">
            <x v="4"/>
          </reference>
        </references>
      </pivotArea>
    </chartFormat>
    <chartFormat chart="2" format="12" series="1">
      <pivotArea type="data" outline="0" fieldPosition="0">
        <references count="2">
          <reference field="4294967294" count="1" selected="0">
            <x v="0"/>
          </reference>
          <reference field="2" count="1" selected="0">
            <x v="5"/>
          </reference>
        </references>
      </pivotArea>
    </chartFormat>
    <chartFormat chart="3" format="13" series="1">
      <pivotArea type="data" outline="0" fieldPosition="0">
        <references count="2">
          <reference field="4294967294" count="1" selected="0">
            <x v="0"/>
          </reference>
          <reference field="2" count="1" selected="0">
            <x v="0"/>
          </reference>
        </references>
      </pivotArea>
    </chartFormat>
    <chartFormat chart="3" format="14" series="1">
      <pivotArea type="data" outline="0" fieldPosition="0">
        <references count="2">
          <reference field="4294967294" count="1" selected="0">
            <x v="0"/>
          </reference>
          <reference field="2" count="1" selected="0">
            <x v="1"/>
          </reference>
        </references>
      </pivotArea>
    </chartFormat>
    <chartFormat chart="3" format="15" series="1">
      <pivotArea type="data" outline="0" fieldPosition="0">
        <references count="2">
          <reference field="4294967294" count="1" selected="0">
            <x v="0"/>
          </reference>
          <reference field="2" count="1" selected="0">
            <x v="2"/>
          </reference>
        </references>
      </pivotArea>
    </chartFormat>
    <chartFormat chart="3" format="16" series="1">
      <pivotArea type="data" outline="0" fieldPosition="0">
        <references count="2">
          <reference field="4294967294" count="1" selected="0">
            <x v="0"/>
          </reference>
          <reference field="2" count="1" selected="0">
            <x v="3"/>
          </reference>
        </references>
      </pivotArea>
    </chartFormat>
    <chartFormat chart="3" format="17" series="1">
      <pivotArea type="data" outline="0" fieldPosition="0">
        <references count="2">
          <reference field="4294967294" count="1" selected="0">
            <x v="0"/>
          </reference>
          <reference field="2" count="1" selected="0">
            <x v="4"/>
          </reference>
        </references>
      </pivotArea>
    </chartFormat>
    <chartFormat chart="3" format="18" series="1">
      <pivotArea type="data" outline="0" fieldPosition="0">
        <references count="2">
          <reference field="4294967294" count="1" selected="0">
            <x v="0"/>
          </reference>
          <reference field="2" count="1" selected="0">
            <x v="5"/>
          </reference>
        </references>
      </pivotArea>
    </chartFormat>
    <chartFormat chart="11" format="15" series="1">
      <pivotArea type="data" outline="0" fieldPosition="0">
        <references count="2">
          <reference field="4294967294" count="1" selected="0">
            <x v="0"/>
          </reference>
          <reference field="0" count="1" selected="0">
            <x v="0"/>
          </reference>
        </references>
      </pivotArea>
    </chartFormat>
    <chartFormat chart="11" format="16" series="1">
      <pivotArea type="data" outline="0" fieldPosition="0">
        <references count="2">
          <reference field="4294967294" count="1" selected="0">
            <x v="0"/>
          </reference>
          <reference field="0" count="1" selected="0">
            <x v="1"/>
          </reference>
        </references>
      </pivotArea>
    </chartFormat>
    <chartFormat chart="11" format="17" series="1">
      <pivotArea type="data" outline="0" fieldPosition="0">
        <references count="2">
          <reference field="4294967294" count="1" selected="0">
            <x v="0"/>
          </reference>
          <reference field="0" count="1" selected="0">
            <x v="2"/>
          </reference>
        </references>
      </pivotArea>
    </chartFormat>
    <chartFormat chart="11" format="18" series="1">
      <pivotArea type="data" outline="0" fieldPosition="0">
        <references count="2">
          <reference field="4294967294" count="1" selected="0">
            <x v="0"/>
          </reference>
          <reference field="0" count="1" selected="0">
            <x v="3"/>
          </reference>
        </references>
      </pivotArea>
    </chartFormat>
    <chartFormat chart="11" format="19" series="1">
      <pivotArea type="data" outline="0" fieldPosition="0">
        <references count="2">
          <reference field="4294967294" count="1" selected="0">
            <x v="0"/>
          </reference>
          <reference field="0" count="1" selected="0">
            <x v="4"/>
          </reference>
        </references>
      </pivotArea>
    </chartFormat>
    <chartFormat chart="11" format="20" series="1">
      <pivotArea type="data" outline="0" fieldPosition="0">
        <references count="2">
          <reference field="4294967294" count="1" selected="0">
            <x v="0"/>
          </reference>
          <reference field="0" count="1" selected="0">
            <x v="5"/>
          </reference>
        </references>
      </pivotArea>
    </chartFormat>
    <chartFormat chart="11" format="21" series="1">
      <pivotArea type="data" outline="0" fieldPosition="0">
        <references count="2">
          <reference field="4294967294" count="1" selected="0">
            <x v="0"/>
          </reference>
          <reference field="0" count="1" selected="0">
            <x v="6"/>
          </reference>
        </references>
      </pivotArea>
    </chartFormat>
    <chartFormat chart="11" format="2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xlsx!Yearly_Data">
        <x15:activeTabTopLevelEntity name="[Yearly_Data]"/>
        <x15:activeTabTopLevelEntity name="[Regiona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C19F3-7CE7-47D8-87A9-26EE52B7E698}" name="PivotTable5" cacheId="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8">
  <location ref="E2:E3" firstHeaderRow="1" firstDataRow="1" firstDataCol="0"/>
  <pivotFields count="1">
    <pivotField dataField="1" subtotalTop="0" showAll="0" defaultSubtotal="0"/>
  </pivotFields>
  <rowItems count="1">
    <i/>
  </rowItems>
  <colItems count="1">
    <i/>
  </colItems>
  <dataFields count="1">
    <dataField name="Average Score" fld="0" subtotal="average" baseField="0" baseItem="10637094"/>
  </dataFields>
  <formats count="1">
    <format dxfId="18">
      <pivotArea outline="0" collapsedLevelsAreSubtotals="1" fieldPosition="0"/>
    </format>
  </formats>
  <pivotHierarchies count="15">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Score"/>
    <pivotHierarchy dragToData="1" caption="Average of Popularity Scor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ly_Data]"/>
        <x15:activeTabTopLevelEntity name="[Regiona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684A9D-0911-4F9B-8258-10BF954E9FBF}" name="PivotTable3" cacheId="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9" rowHeaderCaption="Product">
  <location ref="A18:B25"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i>
    <i>
      <x v="4"/>
    </i>
    <i>
      <x v="2"/>
    </i>
    <i>
      <x v="1"/>
    </i>
    <i>
      <x v="5"/>
    </i>
    <i>
      <x v="3"/>
    </i>
    <i>
      <x v="6"/>
    </i>
  </rowItems>
  <colItems count="1">
    <i/>
  </colItems>
  <dataFields count="1">
    <dataField name="Average of Popularity Score" fld="1" subtotal="average" baseField="0" baseItem="0" numFmtId="1"/>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3">
    <chartFormat chart="14"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opularity Score"/>
    <pivotHierarchy dragToData="1" caption="Average of Popularity Scor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ly_Data]"/>
        <x15:activeTabTopLevelEntity name="[Regional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6" xr16:uid="{88898E88-AF1E-4747-927B-0F3AEF5B56F5}" autoFormatId="16" applyNumberFormats="0" applyBorderFormats="0" applyFontFormats="0" applyPatternFormats="0" applyAlignmentFormats="0" applyWidthHeightFormats="0">
  <queryTableRefresh nextId="10">
    <queryTableFields count="8">
      <queryTableField id="1" name="Week" tableColumnId="9"/>
      <queryTableField id="2" name="Inverter" tableColumnId="2"/>
      <queryTableField id="3" name="Solar Panel" tableColumnId="3"/>
      <queryTableField id="4" name="Battery" tableColumnId="4"/>
      <queryTableField id="5" name="Wind Turbine" tableColumnId="5"/>
      <queryTableField id="6" name="Biogas" tableColumnId="6"/>
      <queryTableField id="7" name="Solar Fan" tableColumnId="7"/>
      <queryTableField id="8" name="Solar Generator"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5" xr16:uid="{6382C3C0-8485-454E-94F6-BC3DBBA46EB3}" autoFormatId="16" applyNumberFormats="0" applyBorderFormats="0" applyFontFormats="0" applyPatternFormats="0" applyAlignmentFormats="0" applyWidthHeightFormats="0">
  <queryTableRefresh nextId="14" unboundColumnsLeft="2">
    <queryTableFields count="4">
      <queryTableField id="11" dataBound="0" tableColumnId="3"/>
      <queryTableField id="13" dataBound="0" tableColumnId="5"/>
      <queryTableField id="9" name="Attribute" tableColumnId="1"/>
      <queryTableField id="10"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political_zone1" xr10:uid="{98E19D25-96FE-43B2-9E14-0AFE20EAB662}" sourceName="[Regional_Data].[Geo-political zone]">
  <pivotTables>
    <pivotTable tabId="13" name="PivotTable3"/>
  </pivotTables>
  <data>
    <olap pivotCacheId="2069416666">
      <levels count="2">
        <level uniqueName="[Regional_Data].[Geo-political zone].[(All)]" sourceCaption="(All)" count="0"/>
        <level uniqueName="[Regional_Data].[Geo-political zone].[Geo-political zone]" sourceCaption="Geo-political zone" count="6">
          <ranges>
            <range startItem="0">
              <i n="[Regional_Data].[Geo-political zone].&amp;[North Central]" c="North Central"/>
              <i n="[Regional_Data].[Geo-political zone].&amp;[North East]" c="North East"/>
              <i n="[Regional_Data].[Geo-political zone].&amp;[North West]" c="North West"/>
              <i n="[Regional_Data].[Geo-political zone].&amp;[South East]" c="South East"/>
              <i n="[Regional_Data].[Geo-political zone].&amp;[South South]" c="South South"/>
              <i n="[Regional_Data].[Geo-political zone].&amp;[South West]" c="South West"/>
            </range>
          </ranges>
        </level>
      </levels>
      <selections count="1">
        <selection n="[Regional_Data].[Geo-political zo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53AC4F-38CE-4E90-9BC7-3454A7DE67AD}" sourceName="[Yearly_Data].[Product]">
  <pivotTables>
    <pivotTable tabId="13" name="PivotTable4"/>
  </pivotTables>
  <data>
    <olap pivotCacheId="2069416666">
      <levels count="2">
        <level uniqueName="[Yearly_Data].[Product].[(All)]" sourceCaption="(All)" count="0"/>
        <level uniqueName="[Yearly_Data].[Product].[Product]" sourceCaption="Product" count="7">
          <ranges>
            <range startItem="0">
              <i n="[Yearly_Data].[Product].&amp;[Battery]" c="Battery"/>
              <i n="[Yearly_Data].[Product].&amp;[Biogas]" c="Biogas"/>
              <i n="[Yearly_Data].[Product].&amp;[Inverter]" c="Inverter"/>
              <i n="[Yearly_Data].[Product].&amp;[Solar Fan]" c="Solar Fan"/>
              <i n="[Yearly_Data].[Product].&amp;[Solar Generator]" c="Solar Generator"/>
              <i n="[Yearly_Data].[Product].&amp;[Solar Panel]" c="Solar Panel"/>
              <i n="[Yearly_Data].[Product].&amp;[Wind Turbine]" c="Wind Turbine"/>
            </range>
          </ranges>
        </level>
      </levels>
      <selections count="1">
        <selection n="[Yearly_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political zone" xr10:uid="{C3E0BB28-1CF1-4462-9A43-2C0AED811CF6}" cache="Slicer_Geo_political_zone1" caption="Geo-political zone" level="1" style="SlicerStyleLight6" rowHeight="274320"/>
  <slicer name="Product" xr10:uid="{8CF37AB8-A5EC-4774-AE7B-7FDE5BCD6BF6}" cache="Slicer_Product" caption="Product" columnCount="2" level="1" style="SlicerStyleLight6" rowHeight="27432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44E62F9-9D1C-4797-B907-729E8A970FD4}" name="Table16" displayName="Table16" ref="A1:I38" totalsRowShown="0">
  <autoFilter ref="A1:I38" xr:uid="{D44E62F9-9D1C-4797-B907-729E8A970FD4}"/>
  <tableColumns count="9">
    <tableColumn id="1" xr3:uid="{5C3828D5-F169-4747-A97B-2021B9CA7F2C}" name="State"/>
    <tableColumn id="9" xr3:uid="{9C526D89-CBB6-4B38-8E7A-AB7FE778D62F}" name="Total Demand " dataDxfId="16">
      <calculatedColumnFormula>SUM(C2:I2)</calculatedColumnFormula>
    </tableColumn>
    <tableColumn id="2" xr3:uid="{93E26FBA-5A3C-42F4-9734-DEAEE5FD0611}" name="Inverter"/>
    <tableColumn id="3" xr3:uid="{0E2ACDE9-1D8F-4485-8DA0-DC31F5A882C2}" name="Solar Panel"/>
    <tableColumn id="4" xr3:uid="{52BE3BD2-E19C-414B-8B76-FB8731EACF6A}" name="Battery"/>
    <tableColumn id="5" xr3:uid="{2532EAC2-2808-4E2C-915F-3F8D8004BCB0}" name="Wind Turbine"/>
    <tableColumn id="6" xr3:uid="{794CAFD8-B212-4705-8B0F-AFD55BBB0D4E}" name="Biogas"/>
    <tableColumn id="7" xr3:uid="{FC954ABF-06E3-4852-9070-049CED185714}" name="Solar Fan"/>
    <tableColumn id="8" xr3:uid="{9DDD1E84-6B93-4515-B7B2-C0745F415944}" name="Solar Generator"/>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48DDE1-F424-4AA2-B071-972FF51EC9AB}" name="Merged_Data2" displayName="Merged_Data2" ref="A1:H263" tableType="queryTable" totalsRowShown="0">
  <autoFilter ref="A1:H263" xr:uid="{9148DDE1-F424-4AA2-B071-972FF51EC9AB}"/>
  <tableColumns count="8">
    <tableColumn id="9" xr3:uid="{5FD4BD80-A795-43E0-8A05-3C57720BE42B}" uniqueName="9" name="Week" queryTableFieldId="1" dataDxfId="15"/>
    <tableColumn id="2" xr3:uid="{47153944-E8C9-48F4-9E99-C58CE8A4F23F}" uniqueName="2" name="Inverter" queryTableFieldId="2" dataDxfId="14"/>
    <tableColumn id="3" xr3:uid="{5C4E47BF-1597-442C-90B7-F735386BCBF3}" uniqueName="3" name="Solar Panel" queryTableFieldId="3"/>
    <tableColumn id="4" xr3:uid="{6A1CD6C1-78C7-4284-8ABC-11E90DB41D15}" uniqueName="4" name="Battery" queryTableFieldId="4"/>
    <tableColumn id="5" xr3:uid="{38652A63-167B-403E-9986-1AEF881D88B6}" uniqueName="5" name="Wind Turbine" queryTableFieldId="5"/>
    <tableColumn id="6" xr3:uid="{724F8649-8191-488B-A647-F2A03F4B77B2}" uniqueName="6" name="Biogas" queryTableFieldId="6"/>
    <tableColumn id="7" xr3:uid="{D73651E4-E2A0-455A-8C2E-9AB5540D8EE5}" uniqueName="7" name="Solar Fan" queryTableFieldId="7"/>
    <tableColumn id="8" xr3:uid="{97525BE0-1375-43FE-81AA-10F6B52EF000}" uniqueName="8" name="Solar Generator"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B3EC66-86E3-4781-920F-0D49445F20E0}" name="Regional_Data" displayName="Regional_Data" ref="A1:D260" tableType="queryTable" totalsRowShown="0">
  <autoFilter ref="A1:D260" xr:uid="{A0B3EC66-86E3-4781-920F-0D49445F20E0}"/>
  <tableColumns count="4">
    <tableColumn id="3" xr3:uid="{F0CC4AAD-316B-4A0E-BCE3-EB37303C3BAF}" uniqueName="3" name="Region" queryTableFieldId="11" dataDxfId="13"/>
    <tableColumn id="5" xr3:uid="{CBAB4979-10AE-4BB3-8ACE-93BF8E58598B}" uniqueName="5" name="Geo-political zone" queryTableFieldId="13" dataDxfId="12">
      <calculatedColumnFormula>VLOOKUP(A2, 'Lookup Table'!$A$1:$B$38, 2, FALSE)</calculatedColumnFormula>
    </tableColumn>
    <tableColumn id="1" xr3:uid="{1A73E249-D9E5-4C66-9585-5D68A8B78B88}" uniqueName="1" name="Products" queryTableFieldId="9" dataDxfId="11"/>
    <tableColumn id="2" xr3:uid="{3898B2F8-C8E3-4083-BA07-342E2BF81AF7}" uniqueName="2" name="Popularity Scor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FE2DF9-637E-429E-A8E8-060354324B78}" name="Yearly_Data" displayName="Yearly_Data" ref="A1:C43" totalsRowShown="0">
  <autoFilter ref="A1:C43" xr:uid="{C0FE2DF9-637E-429E-A8E8-060354324B78}"/>
  <tableColumns count="3">
    <tableColumn id="1" xr3:uid="{55EA11E4-E985-47E0-A132-DD5E791546CE}" name="Year"/>
    <tableColumn id="2" xr3:uid="{D03BD116-A13F-42BA-8560-44DE59E0B316}" name="Product"/>
    <tableColumn id="3" xr3:uid="{9B89602F-C409-43F3-BB9F-916C7A1AF55C}" name="Popularity Score"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CD0A28-CED2-477C-BDFD-7D4E8839898C}" name="Table164" displayName="Table164" ref="A1:J38" totalsRowShown="0">
  <autoFilter ref="A1:J38" xr:uid="{D44E62F9-9D1C-4797-B907-729E8A970FD4}"/>
  <sortState xmlns:xlrd2="http://schemas.microsoft.com/office/spreadsheetml/2017/richdata2" ref="A2:J38">
    <sortCondition descending="1" ref="C2:C38"/>
  </sortState>
  <tableColumns count="10">
    <tableColumn id="1" xr3:uid="{9EDB5C31-A48B-46D0-8ABA-4E6D0DE7DF7B}" name="State"/>
    <tableColumn id="10" xr3:uid="{C960E202-B230-4920-858F-089AD5FDDB91}" name="Column1" dataDxfId="9">
      <calculatedColumnFormula>VLOOKUP(Table164[[#This Row],[State]],'Lookup Table'!A:B,2, FALSE)</calculatedColumnFormula>
    </tableColumn>
    <tableColumn id="9" xr3:uid="{1F872AE0-CB7D-45BA-BE38-0034E596FABB}" name="Average Score " dataDxfId="8">
      <calculatedColumnFormula>AVERAGE(D2:J2)</calculatedColumnFormula>
    </tableColumn>
    <tableColumn id="2" xr3:uid="{E50F77DD-23F6-423D-9FF7-538D289D0741}" name="Inverter"/>
    <tableColumn id="3" xr3:uid="{4F4A9013-6A3E-413B-9C7C-B1B77A7CF1A7}" name="Solar Panel"/>
    <tableColumn id="4" xr3:uid="{6FC02C4C-FBE3-4DF1-89B5-779A73DE035B}" name="Battery"/>
    <tableColumn id="5" xr3:uid="{CAF6A64C-AC8C-4B17-9736-F332A7A4ADDA}" name="Wind Turbine"/>
    <tableColumn id="6" xr3:uid="{2F48F263-93CA-490F-903A-AF687E75AFD6}" name="Biogas"/>
    <tableColumn id="7" xr3:uid="{3E98CAF5-0621-47E4-A024-CD6BD3355BB4}" name="Solar Fan"/>
    <tableColumn id="8" xr3:uid="{5C4C8275-8F14-4DCF-9C2A-B8A65FE16730}" name="Solar Generator"/>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xperience.arcgis.com/experience/dbafd07beb1d45e7bd7a3fd34b5cdc9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F3D30-7A02-4AAA-8032-34E761ED689B}">
  <sheetPr codeName="Sheet10">
    <pageSetUpPr fitToPage="1"/>
  </sheetPr>
  <dimension ref="B2:X37"/>
  <sheetViews>
    <sheetView showGridLines="0" showRowColHeaders="0" tabSelected="1" zoomScale="90" zoomScaleNormal="90" workbookViewId="0">
      <selection activeCell="O10" sqref="O10"/>
    </sheetView>
  </sheetViews>
  <sheetFormatPr defaultRowHeight="14.4" x14ac:dyDescent="0.3"/>
  <cols>
    <col min="20" max="21" width="15.33203125" bestFit="1" customWidth="1"/>
  </cols>
  <sheetData>
    <row r="2" spans="2:24" x14ac:dyDescent="0.3">
      <c r="B2" s="7"/>
      <c r="C2" s="7"/>
      <c r="D2" s="7"/>
      <c r="E2" s="7"/>
      <c r="F2" s="7"/>
      <c r="G2" s="7"/>
      <c r="H2" s="7"/>
      <c r="I2" s="7"/>
      <c r="J2" s="7"/>
      <c r="K2" s="7"/>
      <c r="L2" s="7"/>
      <c r="M2" s="7"/>
      <c r="N2" s="7"/>
      <c r="O2" s="7"/>
      <c r="P2" s="7"/>
      <c r="Q2" s="7"/>
      <c r="R2" s="7"/>
      <c r="S2" s="7"/>
      <c r="T2" s="7"/>
      <c r="U2" s="7"/>
      <c r="V2" s="7"/>
      <c r="W2" s="7"/>
      <c r="X2" s="7"/>
    </row>
    <row r="3" spans="2:24" x14ac:dyDescent="0.3">
      <c r="B3" s="7"/>
      <c r="C3" s="7"/>
      <c r="D3" s="7"/>
      <c r="E3" s="7"/>
      <c r="F3" s="7"/>
      <c r="G3" s="7"/>
      <c r="H3" s="7"/>
      <c r="I3" s="7"/>
      <c r="J3" s="7"/>
      <c r="K3" s="7"/>
      <c r="L3" s="7"/>
      <c r="M3" s="7"/>
      <c r="N3" s="7"/>
      <c r="O3" s="7"/>
      <c r="P3" s="7"/>
      <c r="Q3" s="7"/>
      <c r="R3" s="7"/>
      <c r="S3" s="7"/>
      <c r="T3" s="7"/>
      <c r="U3" s="7"/>
      <c r="V3" s="7"/>
      <c r="W3" s="7"/>
      <c r="X3" s="7"/>
    </row>
    <row r="4" spans="2:24" ht="31.2" x14ac:dyDescent="0.6">
      <c r="B4" s="7"/>
      <c r="C4" s="7"/>
      <c r="D4" s="7"/>
      <c r="E4" s="7"/>
      <c r="F4" s="7"/>
      <c r="G4" s="7"/>
      <c r="H4" s="7"/>
      <c r="I4" s="7"/>
      <c r="J4" s="7"/>
      <c r="K4" s="7"/>
      <c r="L4" s="7"/>
      <c r="M4" s="7"/>
      <c r="N4" s="7"/>
      <c r="O4" s="7"/>
      <c r="P4" s="7"/>
      <c r="Q4" s="7"/>
      <c r="R4" s="7"/>
      <c r="S4" s="7"/>
      <c r="T4" s="8"/>
      <c r="U4" s="8">
        <f>GETPIVOTDATA("[Measures].[Average of Popularity Score]",Analysis!$E$2)</f>
        <v>49.903474903474901</v>
      </c>
      <c r="V4" s="7"/>
      <c r="W4" s="8"/>
      <c r="X4" s="7"/>
    </row>
    <row r="5" spans="2:24" x14ac:dyDescent="0.3">
      <c r="B5" s="7"/>
      <c r="C5" s="7"/>
      <c r="D5" s="7"/>
      <c r="E5" s="7"/>
      <c r="F5" s="7"/>
      <c r="G5" s="7"/>
      <c r="H5" s="7"/>
      <c r="I5" s="7"/>
      <c r="J5" s="7"/>
      <c r="K5" s="7"/>
      <c r="L5" s="7"/>
      <c r="M5" s="7"/>
      <c r="N5" s="7"/>
      <c r="O5" s="7"/>
      <c r="P5" s="7"/>
      <c r="Q5" s="7"/>
      <c r="R5" s="7"/>
      <c r="S5" s="7"/>
      <c r="T5" s="13"/>
      <c r="U5" s="13" t="s">
        <v>65</v>
      </c>
      <c r="V5" s="7"/>
      <c r="W5" s="11"/>
      <c r="X5" s="7"/>
    </row>
    <row r="6" spans="2:24" x14ac:dyDescent="0.3">
      <c r="B6" s="7"/>
      <c r="C6" s="7"/>
      <c r="D6" s="7"/>
      <c r="E6" s="7"/>
      <c r="F6" s="7"/>
      <c r="G6" s="7"/>
      <c r="H6" s="7"/>
      <c r="I6" s="7"/>
      <c r="J6" s="7"/>
      <c r="K6" s="7"/>
      <c r="L6" s="7"/>
      <c r="M6" s="7"/>
      <c r="N6" s="7"/>
      <c r="O6" s="7"/>
      <c r="P6" s="7"/>
      <c r="Q6" s="7"/>
      <c r="R6" s="7"/>
      <c r="S6" s="7"/>
      <c r="T6" s="7"/>
      <c r="U6" s="7"/>
      <c r="V6" s="7"/>
      <c r="W6" s="7"/>
      <c r="X6" s="7"/>
    </row>
    <row r="7" spans="2:24" x14ac:dyDescent="0.3">
      <c r="B7" s="7"/>
      <c r="C7" s="7"/>
      <c r="D7" s="7"/>
      <c r="E7" s="7"/>
      <c r="F7" s="7"/>
      <c r="G7" s="7"/>
      <c r="H7" s="7"/>
      <c r="I7" s="7"/>
      <c r="J7" s="7"/>
      <c r="K7" s="7"/>
      <c r="L7" s="7"/>
      <c r="M7" s="7"/>
      <c r="N7" s="7"/>
      <c r="O7" s="7"/>
      <c r="P7" s="7"/>
      <c r="Q7" s="7"/>
      <c r="R7" s="7"/>
      <c r="S7" s="7"/>
      <c r="T7" s="7"/>
      <c r="U7" s="7"/>
      <c r="V7" s="7"/>
      <c r="W7" s="7"/>
      <c r="X7" s="7"/>
    </row>
    <row r="8" spans="2:24" x14ac:dyDescent="0.3">
      <c r="B8" s="7"/>
      <c r="C8" s="7"/>
      <c r="D8" s="7"/>
      <c r="E8" s="7"/>
      <c r="F8" s="7"/>
      <c r="G8" s="7"/>
      <c r="H8" s="7"/>
      <c r="I8" s="7"/>
      <c r="J8" s="7"/>
      <c r="K8" s="7"/>
      <c r="L8" s="7"/>
      <c r="M8" s="7"/>
      <c r="N8" s="7"/>
      <c r="O8" s="7"/>
      <c r="P8" s="7"/>
      <c r="Q8" s="7"/>
      <c r="R8" s="7"/>
      <c r="S8" s="7"/>
      <c r="T8" s="7"/>
      <c r="U8" s="7"/>
      <c r="V8" s="7"/>
      <c r="W8" s="7"/>
      <c r="X8" s="7"/>
    </row>
    <row r="9" spans="2:24" x14ac:dyDescent="0.3">
      <c r="B9" s="7"/>
      <c r="C9" s="7"/>
      <c r="D9" s="7"/>
      <c r="E9" s="7"/>
      <c r="F9" s="7"/>
      <c r="G9" s="7"/>
      <c r="H9" s="7"/>
      <c r="I9" s="7"/>
      <c r="J9" s="7"/>
      <c r="K9" s="7"/>
      <c r="L9" s="7"/>
      <c r="M9" s="7"/>
      <c r="N9" s="7"/>
      <c r="O9" s="7"/>
      <c r="P9" s="7"/>
      <c r="Q9" s="7"/>
      <c r="R9" s="7"/>
      <c r="S9" s="7"/>
      <c r="T9" s="7"/>
      <c r="U9" s="7"/>
      <c r="V9" s="7"/>
      <c r="W9" s="7"/>
      <c r="X9" s="7"/>
    </row>
    <row r="10" spans="2:24" x14ac:dyDescent="0.3">
      <c r="B10" s="7"/>
      <c r="C10" s="7"/>
      <c r="D10" s="7"/>
      <c r="E10" s="7"/>
      <c r="F10" s="7"/>
      <c r="G10" s="7"/>
      <c r="H10" s="7"/>
      <c r="I10" s="7"/>
      <c r="J10" s="7"/>
      <c r="K10" s="7"/>
      <c r="L10" s="7"/>
      <c r="M10" s="7"/>
      <c r="N10" s="7"/>
      <c r="O10" s="7"/>
      <c r="P10" s="7"/>
      <c r="Q10" s="7"/>
      <c r="R10" s="7"/>
      <c r="S10" s="7"/>
      <c r="T10" s="7"/>
      <c r="U10" s="7"/>
      <c r="V10" s="7"/>
      <c r="W10" s="7"/>
      <c r="X10" s="7"/>
    </row>
    <row r="11" spans="2:24" x14ac:dyDescent="0.3">
      <c r="B11" s="7"/>
      <c r="C11" s="7"/>
      <c r="D11" s="7"/>
      <c r="E11" s="7"/>
      <c r="F11" s="7"/>
      <c r="G11" s="7"/>
      <c r="H11" s="7"/>
      <c r="I11" s="7"/>
      <c r="J11" s="7"/>
      <c r="K11" s="7"/>
      <c r="L11" s="7"/>
      <c r="M11" s="7"/>
      <c r="N11" s="7"/>
      <c r="O11" s="7"/>
      <c r="P11" s="7"/>
      <c r="Q11" s="7"/>
      <c r="R11" s="7"/>
      <c r="S11" s="7"/>
      <c r="T11" s="7"/>
      <c r="U11" s="7"/>
      <c r="V11" s="7"/>
      <c r="W11" s="7"/>
      <c r="X11" s="7"/>
    </row>
    <row r="12" spans="2:24" x14ac:dyDescent="0.3">
      <c r="B12" s="7"/>
      <c r="C12" s="7"/>
      <c r="D12" s="7"/>
      <c r="E12" s="7"/>
      <c r="F12" s="7"/>
      <c r="G12" s="7"/>
      <c r="H12" s="7"/>
      <c r="I12" s="7"/>
      <c r="J12" s="7"/>
      <c r="K12" s="7"/>
      <c r="L12" s="7"/>
      <c r="M12" s="7"/>
      <c r="N12" s="7"/>
      <c r="O12" s="7"/>
      <c r="P12" s="7"/>
      <c r="Q12" s="7"/>
      <c r="R12" s="7"/>
      <c r="S12" s="7"/>
      <c r="T12" s="7"/>
      <c r="U12" s="7"/>
      <c r="V12" s="7"/>
      <c r="W12" s="7"/>
      <c r="X12" s="7"/>
    </row>
    <row r="13" spans="2:24" x14ac:dyDescent="0.3">
      <c r="B13" s="7"/>
      <c r="C13" s="7"/>
      <c r="D13" s="7"/>
      <c r="E13" s="7"/>
      <c r="F13" s="7"/>
      <c r="G13" s="7"/>
      <c r="H13" s="7"/>
      <c r="I13" s="7"/>
      <c r="J13" s="7"/>
      <c r="K13" s="7"/>
      <c r="L13" s="7"/>
      <c r="M13" s="7"/>
      <c r="N13" s="7"/>
      <c r="O13" s="7"/>
      <c r="P13" s="7"/>
      <c r="Q13" s="7"/>
      <c r="R13" s="7"/>
      <c r="S13" s="7"/>
      <c r="T13" s="7"/>
      <c r="U13" s="7"/>
      <c r="V13" s="7"/>
      <c r="W13" s="7"/>
      <c r="X13" s="7"/>
    </row>
    <row r="14" spans="2:24" x14ac:dyDescent="0.3">
      <c r="B14" s="7"/>
      <c r="C14" s="7"/>
      <c r="D14" s="7"/>
      <c r="E14" s="7"/>
      <c r="F14" s="7"/>
      <c r="G14" s="7"/>
      <c r="H14" s="7"/>
      <c r="I14" s="7"/>
      <c r="J14" s="7"/>
      <c r="K14" s="7"/>
      <c r="L14" s="7"/>
      <c r="M14" s="7"/>
      <c r="N14" s="7"/>
      <c r="O14" s="7"/>
      <c r="P14" s="7"/>
      <c r="Q14" s="7"/>
      <c r="R14" s="7"/>
      <c r="S14" s="7"/>
      <c r="T14" s="7"/>
      <c r="U14" s="7"/>
      <c r="V14" s="7"/>
      <c r="W14" s="7"/>
      <c r="X14" s="7"/>
    </row>
    <row r="15" spans="2:24" x14ac:dyDescent="0.3">
      <c r="B15" s="7"/>
      <c r="C15" s="7"/>
      <c r="D15" s="7"/>
      <c r="E15" s="7"/>
      <c r="F15" s="7"/>
      <c r="G15" s="7"/>
      <c r="H15" s="7"/>
      <c r="I15" s="7"/>
      <c r="J15" s="7"/>
      <c r="K15" s="7"/>
      <c r="L15" s="7"/>
      <c r="M15" s="7"/>
      <c r="N15" s="7"/>
      <c r="O15" s="7"/>
      <c r="P15" s="7"/>
      <c r="Q15" s="7"/>
      <c r="R15" s="7"/>
      <c r="S15" s="7"/>
      <c r="T15" s="7"/>
      <c r="U15" s="7"/>
      <c r="V15" s="7"/>
      <c r="W15" s="7"/>
      <c r="X15" s="7"/>
    </row>
    <row r="16" spans="2:24" x14ac:dyDescent="0.3">
      <c r="B16" s="7"/>
      <c r="C16" s="7"/>
      <c r="D16" s="7"/>
      <c r="E16" s="7"/>
      <c r="F16" s="7"/>
      <c r="G16" s="7"/>
      <c r="H16" s="7"/>
      <c r="I16" s="7"/>
      <c r="J16" s="7"/>
      <c r="K16" s="7"/>
      <c r="L16" s="7"/>
      <c r="M16" s="7"/>
      <c r="N16" s="7"/>
      <c r="O16" s="7"/>
      <c r="P16" s="7"/>
      <c r="Q16" s="7"/>
      <c r="R16" s="7"/>
      <c r="S16" s="7"/>
      <c r="T16" s="7"/>
      <c r="U16" s="7"/>
      <c r="V16" s="7"/>
      <c r="W16" s="7"/>
      <c r="X16" s="7"/>
    </row>
    <row r="17" spans="2:24" x14ac:dyDescent="0.3">
      <c r="B17" s="7"/>
      <c r="C17" s="7"/>
      <c r="D17" s="7"/>
      <c r="E17" s="7"/>
      <c r="F17" s="7"/>
      <c r="G17" s="7"/>
      <c r="H17" s="7"/>
      <c r="I17" s="7"/>
      <c r="J17" s="7"/>
      <c r="K17" s="7"/>
      <c r="L17" s="7"/>
      <c r="M17" s="7"/>
      <c r="N17" s="7"/>
      <c r="O17" s="7"/>
      <c r="P17" s="7"/>
      <c r="Q17" s="7"/>
      <c r="R17" s="7"/>
      <c r="S17" s="7"/>
      <c r="T17" s="7"/>
      <c r="U17" s="7"/>
      <c r="V17" s="7"/>
      <c r="W17" s="7"/>
      <c r="X17" s="7"/>
    </row>
    <row r="18" spans="2:24" x14ac:dyDescent="0.3">
      <c r="B18" s="7"/>
      <c r="C18" s="7"/>
      <c r="D18" s="7"/>
      <c r="E18" s="7"/>
      <c r="F18" s="7"/>
      <c r="G18" s="7"/>
      <c r="H18" s="7"/>
      <c r="I18" s="7"/>
      <c r="J18" s="7"/>
      <c r="K18" s="7"/>
      <c r="L18" s="7"/>
      <c r="M18" s="7"/>
      <c r="N18" s="7"/>
      <c r="O18" s="7"/>
      <c r="P18" s="7"/>
      <c r="Q18" s="7"/>
      <c r="R18" s="7"/>
      <c r="S18" s="7"/>
      <c r="T18" s="7"/>
      <c r="U18" s="7"/>
      <c r="V18" s="7"/>
      <c r="W18" s="7"/>
      <c r="X18" s="7"/>
    </row>
    <row r="19" spans="2:24" x14ac:dyDescent="0.3">
      <c r="B19" s="7"/>
      <c r="C19" s="7"/>
      <c r="D19" s="7"/>
      <c r="E19" s="7"/>
      <c r="F19" s="7"/>
      <c r="G19" s="7"/>
      <c r="H19" s="7"/>
      <c r="I19" s="7"/>
      <c r="J19" s="7"/>
      <c r="K19" s="7"/>
      <c r="L19" s="7"/>
      <c r="M19" s="7"/>
      <c r="N19" s="7"/>
      <c r="O19" s="7"/>
      <c r="P19" s="7"/>
      <c r="Q19" s="7"/>
      <c r="R19" s="7"/>
      <c r="S19" s="7"/>
      <c r="T19" s="7"/>
      <c r="U19" s="7"/>
      <c r="V19" s="7"/>
      <c r="W19" s="7"/>
      <c r="X19" s="7"/>
    </row>
    <row r="20" spans="2:24" x14ac:dyDescent="0.3">
      <c r="B20" s="7"/>
      <c r="C20" s="7"/>
      <c r="D20" s="7"/>
      <c r="E20" s="7"/>
      <c r="F20" s="7"/>
      <c r="G20" s="7"/>
      <c r="H20" s="7"/>
      <c r="I20" s="7"/>
      <c r="J20" s="7"/>
      <c r="K20" s="7"/>
      <c r="L20" s="7"/>
      <c r="M20" s="7"/>
      <c r="N20" s="7"/>
      <c r="O20" s="7"/>
      <c r="P20" s="7"/>
      <c r="Q20" s="7"/>
      <c r="R20" s="7"/>
      <c r="S20" s="7"/>
      <c r="T20" s="7"/>
      <c r="U20" s="7"/>
      <c r="V20" s="7"/>
      <c r="W20" s="7"/>
      <c r="X20" s="7"/>
    </row>
    <row r="21" spans="2:24" x14ac:dyDescent="0.3">
      <c r="B21" s="7"/>
      <c r="C21" s="7"/>
      <c r="D21" s="7"/>
      <c r="E21" s="7"/>
      <c r="F21" s="7"/>
      <c r="G21" s="7"/>
      <c r="H21" s="7"/>
      <c r="I21" s="7"/>
      <c r="J21" s="7"/>
      <c r="K21" s="7"/>
      <c r="L21" s="7"/>
      <c r="M21" s="7"/>
      <c r="N21" s="7"/>
      <c r="O21" s="7"/>
      <c r="P21" s="7"/>
      <c r="Q21" s="7"/>
      <c r="R21" s="7"/>
      <c r="S21" s="7"/>
      <c r="T21" s="7"/>
      <c r="U21" s="7"/>
      <c r="V21" s="7"/>
      <c r="W21" s="7"/>
      <c r="X21" s="7"/>
    </row>
    <row r="22" spans="2:24" x14ac:dyDescent="0.3">
      <c r="B22" s="7"/>
      <c r="C22" s="7"/>
      <c r="D22" s="7"/>
      <c r="E22" s="7"/>
      <c r="F22" s="7"/>
      <c r="G22" s="7"/>
      <c r="H22" s="7"/>
      <c r="I22" s="7"/>
      <c r="J22" s="7"/>
      <c r="K22" s="7"/>
      <c r="L22" s="7"/>
      <c r="M22" s="7"/>
      <c r="N22" s="7"/>
      <c r="O22" s="7"/>
      <c r="P22" s="7"/>
      <c r="Q22" s="7"/>
      <c r="R22" s="7"/>
      <c r="S22" s="7"/>
      <c r="T22" s="7"/>
      <c r="U22" s="7"/>
      <c r="V22" s="7"/>
      <c r="W22" s="7"/>
      <c r="X22" s="7"/>
    </row>
    <row r="23" spans="2:24" x14ac:dyDescent="0.3">
      <c r="B23" s="7"/>
      <c r="C23" s="7"/>
      <c r="D23" s="7"/>
      <c r="E23" s="7"/>
      <c r="F23" s="7"/>
      <c r="G23" s="7"/>
      <c r="H23" s="7"/>
      <c r="I23" s="7"/>
      <c r="J23" s="7"/>
      <c r="K23" s="7"/>
      <c r="L23" s="7"/>
      <c r="M23" s="7"/>
      <c r="N23" s="7"/>
      <c r="O23" s="7"/>
      <c r="P23" s="7"/>
      <c r="Q23" s="7"/>
      <c r="R23" s="7"/>
      <c r="S23" s="7"/>
      <c r="T23" s="7"/>
      <c r="U23" s="7"/>
      <c r="V23" s="7"/>
      <c r="W23" s="7"/>
      <c r="X23" s="7"/>
    </row>
    <row r="24" spans="2:24" x14ac:dyDescent="0.3">
      <c r="B24" s="7"/>
      <c r="C24" s="7"/>
      <c r="D24" s="7"/>
      <c r="E24" s="7"/>
      <c r="F24" s="7"/>
      <c r="G24" s="7"/>
      <c r="H24" s="7"/>
      <c r="I24" s="7"/>
      <c r="J24" s="7"/>
      <c r="K24" s="7"/>
      <c r="L24" s="7"/>
      <c r="M24" s="7"/>
      <c r="N24" s="7"/>
      <c r="O24" s="7"/>
      <c r="P24" s="7"/>
      <c r="Q24" s="7"/>
      <c r="R24" s="7"/>
      <c r="S24" s="7"/>
      <c r="T24" s="7"/>
      <c r="U24" s="7"/>
      <c r="V24" s="7"/>
      <c r="W24" s="7"/>
      <c r="X24" s="7"/>
    </row>
    <row r="25" spans="2:24" x14ac:dyDescent="0.3">
      <c r="B25" s="7"/>
      <c r="C25" s="7"/>
      <c r="D25" s="7"/>
      <c r="E25" s="7"/>
      <c r="F25" s="7"/>
      <c r="G25" s="7"/>
      <c r="H25" s="7"/>
      <c r="I25" s="7"/>
      <c r="J25" s="7"/>
      <c r="K25" s="7"/>
      <c r="L25" s="7"/>
      <c r="M25" s="7"/>
      <c r="N25" s="7"/>
      <c r="O25" s="7"/>
      <c r="P25" s="7"/>
      <c r="Q25" s="7"/>
      <c r="R25" s="7"/>
      <c r="S25" s="7"/>
      <c r="T25" s="7"/>
      <c r="U25" s="7"/>
      <c r="V25" s="7"/>
      <c r="W25" s="7"/>
      <c r="X25" s="7"/>
    </row>
    <row r="26" spans="2:24" x14ac:dyDescent="0.3">
      <c r="B26" s="7"/>
      <c r="C26" s="7"/>
      <c r="D26" s="7"/>
      <c r="E26" s="7"/>
      <c r="F26" s="7"/>
      <c r="G26" s="7"/>
      <c r="H26" s="7"/>
      <c r="I26" s="7"/>
      <c r="J26" s="7"/>
      <c r="K26" s="7"/>
      <c r="L26" s="7"/>
      <c r="M26" s="7"/>
      <c r="N26" s="7"/>
      <c r="O26" s="7"/>
      <c r="P26" s="7"/>
      <c r="Q26" s="7"/>
      <c r="R26" s="7"/>
      <c r="S26" s="7"/>
      <c r="T26" s="7"/>
      <c r="U26" s="7"/>
      <c r="V26" s="7"/>
      <c r="W26" s="7"/>
      <c r="X26" s="7"/>
    </row>
    <row r="27" spans="2:24" x14ac:dyDescent="0.3">
      <c r="B27" s="7"/>
      <c r="C27" s="7"/>
      <c r="D27" s="7"/>
      <c r="E27" s="7"/>
      <c r="F27" s="7"/>
      <c r="G27" s="7"/>
      <c r="H27" s="7"/>
      <c r="I27" s="7"/>
      <c r="J27" s="7"/>
      <c r="K27" s="7"/>
      <c r="L27" s="7"/>
      <c r="M27" s="7"/>
      <c r="N27" s="7"/>
      <c r="O27" s="7"/>
      <c r="P27" s="7"/>
      <c r="Q27" s="7"/>
      <c r="R27" s="7"/>
      <c r="S27" s="7"/>
      <c r="T27" s="7"/>
      <c r="U27" s="7"/>
      <c r="V27" s="7"/>
      <c r="W27" s="7"/>
      <c r="X27" s="7"/>
    </row>
    <row r="28" spans="2:24" x14ac:dyDescent="0.3">
      <c r="B28" s="7"/>
      <c r="C28" s="7"/>
      <c r="D28" s="7"/>
      <c r="E28" s="7"/>
      <c r="F28" s="7"/>
      <c r="G28" s="7"/>
      <c r="H28" s="7"/>
      <c r="I28" s="7"/>
      <c r="J28" s="7"/>
      <c r="K28" s="7"/>
      <c r="L28" s="7"/>
      <c r="M28" s="7"/>
      <c r="N28" s="7"/>
      <c r="O28" s="7"/>
      <c r="P28" s="7"/>
      <c r="Q28" s="7"/>
      <c r="R28" s="7"/>
      <c r="S28" s="7"/>
      <c r="T28" s="7"/>
      <c r="U28" s="7"/>
      <c r="V28" s="7"/>
      <c r="W28" s="7"/>
      <c r="X28" s="7"/>
    </row>
    <row r="29" spans="2:24" x14ac:dyDescent="0.3">
      <c r="B29" s="7"/>
      <c r="C29" s="7"/>
      <c r="D29" s="7"/>
      <c r="E29" s="7"/>
      <c r="F29" s="7"/>
      <c r="G29" s="7"/>
      <c r="H29" s="7"/>
      <c r="I29" s="7"/>
      <c r="J29" s="7"/>
      <c r="K29" s="7"/>
      <c r="L29" s="7"/>
      <c r="M29" s="7"/>
      <c r="N29" s="7"/>
      <c r="O29" s="7"/>
      <c r="P29" s="7"/>
      <c r="Q29" s="7"/>
      <c r="R29" s="7"/>
      <c r="S29" s="7"/>
      <c r="T29" s="7"/>
      <c r="U29" s="7"/>
      <c r="V29" s="7"/>
      <c r="W29" s="7"/>
      <c r="X29" s="7"/>
    </row>
    <row r="30" spans="2:24" x14ac:dyDescent="0.3">
      <c r="B30" s="7"/>
      <c r="C30" s="7"/>
      <c r="D30" s="7"/>
      <c r="E30" s="7"/>
      <c r="F30" s="7"/>
      <c r="G30" s="7"/>
      <c r="H30" s="7"/>
      <c r="I30" s="7"/>
      <c r="J30" s="7"/>
      <c r="K30" s="7"/>
      <c r="L30" s="7"/>
      <c r="M30" s="7"/>
      <c r="N30" s="7"/>
      <c r="O30" s="7"/>
      <c r="P30" s="7"/>
      <c r="Q30" s="7"/>
      <c r="R30" s="7"/>
      <c r="S30" s="7"/>
      <c r="T30" s="7"/>
      <c r="U30" s="7"/>
      <c r="V30" s="7"/>
      <c r="W30" s="7"/>
      <c r="X30" s="7"/>
    </row>
    <row r="31" spans="2:24" x14ac:dyDescent="0.3">
      <c r="B31" s="7"/>
      <c r="C31" s="7"/>
      <c r="D31" s="7"/>
      <c r="E31" s="7"/>
      <c r="F31" s="7"/>
      <c r="G31" s="7"/>
      <c r="H31" s="7"/>
      <c r="I31" s="7"/>
      <c r="J31" s="7"/>
      <c r="K31" s="7"/>
      <c r="L31" s="7"/>
      <c r="M31" s="7"/>
      <c r="N31" s="7"/>
      <c r="O31" s="7"/>
      <c r="P31" s="7"/>
      <c r="Q31" s="7"/>
      <c r="R31" s="7"/>
      <c r="S31" s="7"/>
      <c r="T31" s="7"/>
      <c r="U31" s="7"/>
      <c r="V31" s="7"/>
      <c r="W31" s="7"/>
      <c r="X31" s="7"/>
    </row>
    <row r="32" spans="2:24" x14ac:dyDescent="0.3">
      <c r="B32" s="7"/>
      <c r="C32" s="7"/>
      <c r="D32" s="7"/>
      <c r="E32" s="7"/>
      <c r="F32" s="7"/>
      <c r="G32" s="7"/>
      <c r="H32" s="7"/>
      <c r="I32" s="7"/>
      <c r="J32" s="7"/>
      <c r="K32" s="7"/>
      <c r="L32" s="7"/>
      <c r="M32" s="7"/>
      <c r="N32" s="7"/>
      <c r="O32" s="7"/>
      <c r="P32" s="7"/>
      <c r="Q32" s="7"/>
      <c r="R32" s="7"/>
      <c r="S32" s="7"/>
      <c r="T32" s="7"/>
      <c r="U32" s="7"/>
      <c r="V32" s="7"/>
      <c r="W32" s="7"/>
      <c r="X32" s="7"/>
    </row>
    <row r="33" spans="2:24" x14ac:dyDescent="0.3">
      <c r="B33" s="7"/>
      <c r="C33" s="7"/>
      <c r="D33" s="7"/>
      <c r="E33" s="7"/>
      <c r="F33" s="7"/>
      <c r="G33" s="7"/>
      <c r="H33" s="7"/>
      <c r="I33" s="7"/>
      <c r="J33" s="7"/>
      <c r="K33" s="7"/>
      <c r="L33" s="7"/>
      <c r="M33" s="7"/>
      <c r="N33" s="7"/>
      <c r="O33" s="7"/>
      <c r="P33" s="7"/>
      <c r="Q33" s="7"/>
      <c r="R33" s="7"/>
      <c r="S33" s="7"/>
      <c r="T33" s="7"/>
      <c r="U33" s="7"/>
      <c r="V33" s="7"/>
      <c r="W33" s="7"/>
      <c r="X33" s="7"/>
    </row>
    <row r="34" spans="2:24" x14ac:dyDescent="0.3">
      <c r="B34" s="7"/>
      <c r="C34" s="7"/>
      <c r="D34" s="7"/>
      <c r="E34" s="7"/>
      <c r="F34" s="7"/>
      <c r="H34" s="7"/>
      <c r="I34" s="7"/>
      <c r="J34" s="7"/>
      <c r="K34" s="7"/>
      <c r="L34" s="7"/>
      <c r="M34" s="7"/>
      <c r="N34" s="7"/>
      <c r="O34" s="7"/>
      <c r="P34" s="7"/>
      <c r="Q34" s="7"/>
      <c r="R34" s="7"/>
      <c r="S34" s="7"/>
      <c r="T34" s="7"/>
      <c r="U34" s="7"/>
      <c r="V34" s="7"/>
      <c r="W34" s="7"/>
      <c r="X34" s="7"/>
    </row>
    <row r="35" spans="2:24" x14ac:dyDescent="0.3">
      <c r="B35" s="7"/>
      <c r="C35" s="7"/>
      <c r="D35" s="7"/>
      <c r="E35" s="7"/>
      <c r="F35" s="7"/>
      <c r="G35" s="11"/>
      <c r="H35" s="7"/>
      <c r="I35" s="7"/>
      <c r="J35" s="7"/>
      <c r="K35" s="7"/>
      <c r="L35" s="7"/>
      <c r="M35" s="7"/>
      <c r="N35" s="7"/>
      <c r="O35" s="7"/>
      <c r="P35" s="7"/>
      <c r="Q35" s="7"/>
      <c r="R35" s="7"/>
      <c r="S35" s="7"/>
      <c r="T35" s="7"/>
      <c r="U35" s="7"/>
      <c r="V35" s="7"/>
      <c r="W35" s="7"/>
      <c r="X35" s="7"/>
    </row>
    <row r="36" spans="2:24" x14ac:dyDescent="0.3">
      <c r="B36" s="7"/>
      <c r="C36" s="7"/>
      <c r="D36" s="7"/>
      <c r="E36" s="7"/>
      <c r="F36" s="7"/>
      <c r="G36" s="12" t="s">
        <v>71</v>
      </c>
      <c r="H36" s="7"/>
      <c r="I36" s="7"/>
      <c r="J36" s="7"/>
      <c r="K36" s="7"/>
      <c r="L36" s="7"/>
      <c r="M36" s="7"/>
      <c r="N36" s="7"/>
      <c r="O36" s="7"/>
      <c r="P36" s="7"/>
      <c r="Q36" s="7"/>
      <c r="R36" s="7"/>
      <c r="S36" s="7"/>
      <c r="T36" s="7"/>
      <c r="U36" s="7"/>
      <c r="V36" s="7"/>
      <c r="W36" s="7"/>
      <c r="X36" s="7"/>
    </row>
    <row r="37" spans="2:24" x14ac:dyDescent="0.3">
      <c r="B37" s="11"/>
      <c r="C37" s="11"/>
      <c r="D37" s="11"/>
      <c r="E37" s="11"/>
      <c r="F37" s="11"/>
      <c r="G37" s="11"/>
      <c r="H37" s="11"/>
      <c r="I37" s="11"/>
      <c r="J37" s="11"/>
      <c r="K37" s="11"/>
      <c r="L37" s="11"/>
      <c r="M37" s="11"/>
      <c r="N37" s="11"/>
      <c r="O37" s="11"/>
      <c r="P37" s="11"/>
      <c r="Q37" s="11"/>
      <c r="R37" s="11"/>
      <c r="S37" s="11"/>
      <c r="T37" s="11"/>
      <c r="U37" s="11"/>
      <c r="V37" s="11"/>
      <c r="W37" s="11"/>
      <c r="X37" s="11"/>
    </row>
  </sheetData>
  <hyperlinks>
    <hyperlink ref="G36" r:id="rId1" xr:uid="{21A33C96-01CC-4D7D-8636-703BCC0E047C}"/>
  </hyperlinks>
  <pageMargins left="0.7" right="0.7" top="0.75" bottom="0.75" header="0.3" footer="0.3"/>
  <pageSetup scale="47"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A2D9-FBBF-490E-A816-5E503821388C}">
  <sheetPr codeName="Sheet9"/>
  <dimension ref="A2:U25"/>
  <sheetViews>
    <sheetView workbookViewId="0">
      <selection activeCell="B10" sqref="B10"/>
    </sheetView>
  </sheetViews>
  <sheetFormatPr defaultRowHeight="14.4" x14ac:dyDescent="0.3"/>
  <cols>
    <col min="1" max="1" width="21.5546875" bestFit="1" customWidth="1"/>
    <col min="2" max="2" width="15.5546875" bestFit="1" customWidth="1"/>
    <col min="3" max="3" width="6.44140625" bestFit="1" customWidth="1"/>
    <col min="4" max="4" width="7.6640625" bestFit="1" customWidth="1"/>
    <col min="5" max="5" width="8.6640625" bestFit="1" customWidth="1"/>
    <col min="6" max="6" width="14.21875" bestFit="1" customWidth="1"/>
    <col min="7" max="7" width="10.33203125" bestFit="1" customWidth="1"/>
    <col min="8" max="8" width="12.33203125" bestFit="1" customWidth="1"/>
    <col min="9" max="9" width="7.44140625" bestFit="1" customWidth="1"/>
    <col min="10" max="10" width="6.6640625" bestFit="1" customWidth="1"/>
    <col min="11" max="11" width="8.109375" bestFit="1" customWidth="1"/>
    <col min="12" max="12" width="9" bestFit="1" customWidth="1"/>
    <col min="13" max="13" width="15.109375" bestFit="1" customWidth="1"/>
    <col min="14" max="14" width="10.88671875" bestFit="1" customWidth="1"/>
    <col min="15" max="15" width="13.33203125" bestFit="1" customWidth="1"/>
    <col min="16" max="16" width="7.44140625" bestFit="1" customWidth="1"/>
    <col min="17" max="17" width="6.6640625" bestFit="1" customWidth="1"/>
    <col min="18" max="18" width="8.109375" bestFit="1" customWidth="1"/>
    <col min="19" max="19" width="9" bestFit="1" customWidth="1"/>
    <col min="20" max="20" width="15.109375" bestFit="1" customWidth="1"/>
    <col min="21" max="21" width="10.88671875" bestFit="1" customWidth="1"/>
    <col min="22" max="22" width="13.33203125" bestFit="1" customWidth="1"/>
    <col min="23" max="23" width="7.44140625" bestFit="1" customWidth="1"/>
    <col min="24" max="24" width="6.6640625" bestFit="1" customWidth="1"/>
    <col min="25" max="25" width="8.109375" bestFit="1" customWidth="1"/>
    <col min="26" max="26" width="9" bestFit="1" customWidth="1"/>
    <col min="27" max="27" width="15.109375" bestFit="1" customWidth="1"/>
    <col min="28" max="28" width="10.88671875" bestFit="1" customWidth="1"/>
    <col min="29" max="29" width="13.33203125" bestFit="1" customWidth="1"/>
    <col min="30" max="30" width="7.44140625" bestFit="1" customWidth="1"/>
    <col min="31" max="31" width="6.6640625" bestFit="1" customWidth="1"/>
    <col min="32" max="32" width="8.109375" bestFit="1" customWidth="1"/>
    <col min="33" max="33" width="9" bestFit="1" customWidth="1"/>
    <col min="34" max="34" width="15.109375" bestFit="1" customWidth="1"/>
    <col min="35" max="35" width="10.88671875" bestFit="1" customWidth="1"/>
    <col min="36" max="36" width="13.33203125" bestFit="1" customWidth="1"/>
    <col min="37" max="37" width="7.44140625" bestFit="1" customWidth="1"/>
    <col min="38" max="38" width="6.6640625" bestFit="1" customWidth="1"/>
    <col min="39" max="39" width="8.109375" bestFit="1" customWidth="1"/>
    <col min="40" max="40" width="9" bestFit="1" customWidth="1"/>
    <col min="41" max="41" width="15.109375" bestFit="1" customWidth="1"/>
    <col min="42" max="42" width="10.88671875" bestFit="1" customWidth="1"/>
    <col min="43" max="43" width="13.33203125" bestFit="1" customWidth="1"/>
  </cols>
  <sheetData>
    <row r="2" spans="1:21" ht="25.8" x14ac:dyDescent="0.5">
      <c r="A2" s="9" t="s">
        <v>66</v>
      </c>
      <c r="E2" t="s">
        <v>69</v>
      </c>
    </row>
    <row r="3" spans="1:21" x14ac:dyDescent="0.3">
      <c r="E3" s="2">
        <v>49.903474903474901</v>
      </c>
    </row>
    <row r="4" spans="1:21" ht="15.6" x14ac:dyDescent="0.3">
      <c r="A4" s="10" t="s">
        <v>67</v>
      </c>
    </row>
    <row r="6" spans="1:21" x14ac:dyDescent="0.3">
      <c r="A6" s="3" t="s">
        <v>51</v>
      </c>
      <c r="B6" s="3" t="s">
        <v>52</v>
      </c>
    </row>
    <row r="7" spans="1:21" x14ac:dyDescent="0.3">
      <c r="A7" s="3" t="s">
        <v>46</v>
      </c>
      <c r="B7" t="s">
        <v>3</v>
      </c>
      <c r="C7" t="s">
        <v>5</v>
      </c>
      <c r="D7" t="s">
        <v>1</v>
      </c>
      <c r="E7" t="s">
        <v>6</v>
      </c>
      <c r="F7" t="s">
        <v>7</v>
      </c>
      <c r="G7" t="s">
        <v>2</v>
      </c>
      <c r="H7" t="s">
        <v>4</v>
      </c>
      <c r="U7" t="s">
        <v>62</v>
      </c>
    </row>
    <row r="8" spans="1:21" x14ac:dyDescent="0.3">
      <c r="A8" s="4">
        <v>2019</v>
      </c>
      <c r="B8" s="2">
        <v>49.5</v>
      </c>
      <c r="C8" s="2">
        <v>48.875</v>
      </c>
      <c r="D8" s="2">
        <v>39.375</v>
      </c>
      <c r="E8" s="2">
        <v>0</v>
      </c>
      <c r="F8" s="2">
        <v>13.375</v>
      </c>
      <c r="G8" s="2">
        <v>37.25</v>
      </c>
      <c r="H8" s="2">
        <v>18.875</v>
      </c>
    </row>
    <row r="9" spans="1:21" x14ac:dyDescent="0.3">
      <c r="A9" s="4">
        <v>2020</v>
      </c>
      <c r="B9" s="2">
        <v>56.115384615384613</v>
      </c>
      <c r="C9" s="2">
        <v>32.67307692307692</v>
      </c>
      <c r="D9" s="2">
        <v>39.942307692307693</v>
      </c>
      <c r="E9" s="2">
        <v>1.3461538461538463</v>
      </c>
      <c r="F9" s="2">
        <v>9.5576923076923084</v>
      </c>
      <c r="G9" s="2">
        <v>35.942307692307693</v>
      </c>
      <c r="H9" s="2">
        <v>16.53846153846154</v>
      </c>
    </row>
    <row r="10" spans="1:21" x14ac:dyDescent="0.3">
      <c r="A10" s="4">
        <v>2021</v>
      </c>
      <c r="B10" s="2">
        <v>52.615384615384613</v>
      </c>
      <c r="C10" s="2">
        <v>42.384615384615387</v>
      </c>
      <c r="D10" s="2">
        <v>35.596153846153847</v>
      </c>
      <c r="E10" s="2">
        <v>2.6923076923076925</v>
      </c>
      <c r="F10" s="2">
        <v>7.7115384615384617</v>
      </c>
      <c r="G10" s="2">
        <v>32.32692307692308</v>
      </c>
      <c r="H10" s="2">
        <v>15.75</v>
      </c>
    </row>
    <row r="11" spans="1:21" x14ac:dyDescent="0.3">
      <c r="A11" s="4">
        <v>2022</v>
      </c>
      <c r="B11" s="2">
        <v>70.057692307692307</v>
      </c>
      <c r="C11" s="2">
        <v>46.769230769230766</v>
      </c>
      <c r="D11" s="2">
        <v>48.519230769230766</v>
      </c>
      <c r="E11" s="2">
        <v>11.98076923076923</v>
      </c>
      <c r="F11" s="2">
        <v>24.692307692307693</v>
      </c>
      <c r="G11" s="2">
        <v>48.384615384615387</v>
      </c>
      <c r="H11" s="2">
        <v>25.73076923076923</v>
      </c>
    </row>
    <row r="12" spans="1:21" x14ac:dyDescent="0.3">
      <c r="A12" s="4">
        <v>2023</v>
      </c>
      <c r="B12" s="2">
        <v>77.132075471698116</v>
      </c>
      <c r="C12" s="2">
        <v>51.566037735849058</v>
      </c>
      <c r="D12" s="2">
        <v>58.641509433962263</v>
      </c>
      <c r="E12" s="2">
        <v>23.943396226415093</v>
      </c>
      <c r="F12" s="2">
        <v>32.867924528301884</v>
      </c>
      <c r="G12" s="2">
        <v>58.679245283018865</v>
      </c>
      <c r="H12" s="2">
        <v>32.509433962264154</v>
      </c>
    </row>
    <row r="13" spans="1:21" x14ac:dyDescent="0.3">
      <c r="A13" s="4">
        <v>2024</v>
      </c>
      <c r="B13" s="2">
        <v>82.844444444444449</v>
      </c>
      <c r="C13" s="2">
        <v>41.866666666666667</v>
      </c>
      <c r="D13" s="2">
        <v>74.466666666666669</v>
      </c>
      <c r="E13" s="2">
        <v>42.822222222222223</v>
      </c>
      <c r="F13" s="2">
        <v>63.93333333333333</v>
      </c>
      <c r="G13" s="2">
        <v>71.511111111111106</v>
      </c>
      <c r="H13" s="2">
        <v>41.222222222222221</v>
      </c>
    </row>
    <row r="16" spans="1:21" ht="15.6" x14ac:dyDescent="0.3">
      <c r="A16" s="10" t="s">
        <v>68</v>
      </c>
    </row>
    <row r="18" spans="1:2" x14ac:dyDescent="0.3">
      <c r="A18" s="3" t="s">
        <v>47</v>
      </c>
      <c r="B18" t="s">
        <v>64</v>
      </c>
    </row>
    <row r="19" spans="1:2" x14ac:dyDescent="0.3">
      <c r="A19" s="4" t="s">
        <v>3</v>
      </c>
      <c r="B19" s="2">
        <v>79.13513513513513</v>
      </c>
    </row>
    <row r="20" spans="1:2" x14ac:dyDescent="0.3">
      <c r="A20" s="4" t="s">
        <v>7</v>
      </c>
      <c r="B20" s="2">
        <v>53.432432432432435</v>
      </c>
    </row>
    <row r="21" spans="1:2" x14ac:dyDescent="0.3">
      <c r="A21" s="4" t="s">
        <v>1</v>
      </c>
      <c r="B21" s="2">
        <v>48.567567567567565</v>
      </c>
    </row>
    <row r="22" spans="1:2" x14ac:dyDescent="0.3">
      <c r="A22" s="4" t="s">
        <v>5</v>
      </c>
      <c r="B22" s="2">
        <v>47.135135135135137</v>
      </c>
    </row>
    <row r="23" spans="1:2" x14ac:dyDescent="0.3">
      <c r="A23" s="4" t="s">
        <v>2</v>
      </c>
      <c r="B23" s="2">
        <v>45.918918918918919</v>
      </c>
    </row>
    <row r="24" spans="1:2" x14ac:dyDescent="0.3">
      <c r="A24" s="4" t="s">
        <v>6</v>
      </c>
      <c r="B24" s="2">
        <v>43.486486486486484</v>
      </c>
    </row>
    <row r="25" spans="1:2" x14ac:dyDescent="0.3">
      <c r="A25" s="4" t="s">
        <v>4</v>
      </c>
      <c r="B25" s="2">
        <v>31.648648648648649</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26A3-81B4-40AC-8D22-E27E8E25EB3C}">
  <sheetPr codeName="Sheet1"/>
  <dimension ref="A1:I38"/>
  <sheetViews>
    <sheetView topLeftCell="A2" workbookViewId="0">
      <selection sqref="A1:I38"/>
    </sheetView>
  </sheetViews>
  <sheetFormatPr defaultRowHeight="14.4" x14ac:dyDescent="0.3"/>
  <cols>
    <col min="2" max="2" width="9.5546875" customWidth="1"/>
    <col min="3" max="3" width="12.33203125" customWidth="1"/>
    <col min="4" max="4" width="9" customWidth="1"/>
    <col min="5" max="5" width="14.33203125" customWidth="1"/>
    <col min="7" max="7" width="10.5546875" customWidth="1"/>
    <col min="8" max="8" width="16" customWidth="1"/>
  </cols>
  <sheetData>
    <row r="1" spans="1:9" x14ac:dyDescent="0.3">
      <c r="A1" t="s">
        <v>50</v>
      </c>
      <c r="B1" t="s">
        <v>53</v>
      </c>
      <c r="C1" t="s">
        <v>1</v>
      </c>
      <c r="D1" t="s">
        <v>2</v>
      </c>
      <c r="E1" t="s">
        <v>3</v>
      </c>
      <c r="F1" t="s">
        <v>4</v>
      </c>
      <c r="G1" t="s">
        <v>5</v>
      </c>
      <c r="H1" t="s">
        <v>6</v>
      </c>
      <c r="I1" t="s">
        <v>7</v>
      </c>
    </row>
    <row r="2" spans="1:9" x14ac:dyDescent="0.3">
      <c r="A2" t="s">
        <v>9</v>
      </c>
      <c r="B2">
        <f t="shared" ref="B2:B38" si="0">SUM(C2:I2)</f>
        <v>584</v>
      </c>
      <c r="C2">
        <v>100</v>
      </c>
      <c r="D2">
        <v>100</v>
      </c>
      <c r="E2">
        <v>93</v>
      </c>
      <c r="F2">
        <v>100</v>
      </c>
      <c r="G2">
        <v>60</v>
      </c>
      <c r="H2">
        <v>50</v>
      </c>
      <c r="I2">
        <v>81</v>
      </c>
    </row>
    <row r="3" spans="1:9" x14ac:dyDescent="0.3">
      <c r="A3" t="s">
        <v>10</v>
      </c>
      <c r="B3">
        <f t="shared" si="0"/>
        <v>499</v>
      </c>
      <c r="C3">
        <v>65</v>
      </c>
      <c r="D3">
        <v>50</v>
      </c>
      <c r="E3">
        <v>100</v>
      </c>
      <c r="F3">
        <v>37</v>
      </c>
      <c r="G3">
        <v>47</v>
      </c>
      <c r="H3">
        <v>100</v>
      </c>
      <c r="I3">
        <v>100</v>
      </c>
    </row>
    <row r="4" spans="1:9" x14ac:dyDescent="0.3">
      <c r="A4" t="s">
        <v>11</v>
      </c>
      <c r="B4">
        <f t="shared" si="0"/>
        <v>449</v>
      </c>
      <c r="C4">
        <v>70</v>
      </c>
      <c r="D4">
        <v>50</v>
      </c>
      <c r="E4">
        <v>87</v>
      </c>
      <c r="F4">
        <v>53</v>
      </c>
      <c r="G4">
        <v>40</v>
      </c>
      <c r="H4">
        <v>52</v>
      </c>
      <c r="I4">
        <v>97</v>
      </c>
    </row>
    <row r="5" spans="1:9" x14ac:dyDescent="0.3">
      <c r="A5" t="s">
        <v>12</v>
      </c>
      <c r="B5">
        <f t="shared" si="0"/>
        <v>387</v>
      </c>
      <c r="C5">
        <v>47</v>
      </c>
      <c r="D5">
        <v>45</v>
      </c>
      <c r="E5">
        <v>75</v>
      </c>
      <c r="F5">
        <v>0</v>
      </c>
      <c r="G5">
        <v>100</v>
      </c>
      <c r="H5">
        <v>77</v>
      </c>
      <c r="I5">
        <v>43</v>
      </c>
    </row>
    <row r="6" spans="1:9" x14ac:dyDescent="0.3">
      <c r="A6" t="s">
        <v>45</v>
      </c>
      <c r="B6">
        <f t="shared" si="0"/>
        <v>490</v>
      </c>
      <c r="C6">
        <v>67</v>
      </c>
      <c r="D6">
        <v>50</v>
      </c>
      <c r="E6">
        <v>98</v>
      </c>
      <c r="F6">
        <v>48</v>
      </c>
      <c r="G6">
        <v>46</v>
      </c>
      <c r="H6">
        <v>92</v>
      </c>
      <c r="I6">
        <v>89</v>
      </c>
    </row>
    <row r="7" spans="1:9" x14ac:dyDescent="0.3">
      <c r="A7" t="s">
        <v>13</v>
      </c>
      <c r="B7">
        <f t="shared" si="0"/>
        <v>361</v>
      </c>
      <c r="C7">
        <v>48</v>
      </c>
      <c r="D7">
        <v>52</v>
      </c>
      <c r="E7">
        <v>73</v>
      </c>
      <c r="F7">
        <v>0</v>
      </c>
      <c r="G7">
        <v>91</v>
      </c>
      <c r="H7">
        <v>97</v>
      </c>
      <c r="I7">
        <v>0</v>
      </c>
    </row>
    <row r="8" spans="1:9" x14ac:dyDescent="0.3">
      <c r="A8" t="s">
        <v>14</v>
      </c>
      <c r="B8">
        <f t="shared" si="0"/>
        <v>487</v>
      </c>
      <c r="C8">
        <v>57</v>
      </c>
      <c r="D8">
        <v>56</v>
      </c>
      <c r="E8">
        <v>98</v>
      </c>
      <c r="F8">
        <v>44</v>
      </c>
      <c r="G8">
        <v>56</v>
      </c>
      <c r="H8">
        <v>93</v>
      </c>
      <c r="I8">
        <v>83</v>
      </c>
    </row>
    <row r="9" spans="1:9" x14ac:dyDescent="0.3">
      <c r="A9" t="s">
        <v>15</v>
      </c>
      <c r="B9">
        <f t="shared" si="0"/>
        <v>417</v>
      </c>
      <c r="C9">
        <v>57</v>
      </c>
      <c r="D9">
        <v>57</v>
      </c>
      <c r="E9">
        <v>91</v>
      </c>
      <c r="F9">
        <v>55</v>
      </c>
      <c r="G9">
        <v>49</v>
      </c>
      <c r="H9">
        <v>26</v>
      </c>
      <c r="I9">
        <v>82</v>
      </c>
    </row>
    <row r="10" spans="1:9" x14ac:dyDescent="0.3">
      <c r="A10" t="s">
        <v>16</v>
      </c>
      <c r="B10">
        <f t="shared" si="0"/>
        <v>428</v>
      </c>
      <c r="C10">
        <v>55</v>
      </c>
      <c r="D10">
        <v>50</v>
      </c>
      <c r="E10">
        <v>92</v>
      </c>
      <c r="F10">
        <v>72</v>
      </c>
      <c r="G10">
        <v>68</v>
      </c>
      <c r="H10">
        <v>30</v>
      </c>
      <c r="I10">
        <v>61</v>
      </c>
    </row>
    <row r="11" spans="1:9" x14ac:dyDescent="0.3">
      <c r="A11" t="s">
        <v>17</v>
      </c>
      <c r="B11">
        <f t="shared" si="0"/>
        <v>378</v>
      </c>
      <c r="C11">
        <v>48</v>
      </c>
      <c r="D11">
        <v>42</v>
      </c>
      <c r="E11">
        <v>89</v>
      </c>
      <c r="F11">
        <v>29</v>
      </c>
      <c r="G11">
        <v>54</v>
      </c>
      <c r="H11">
        <v>39</v>
      </c>
      <c r="I11">
        <v>77</v>
      </c>
    </row>
    <row r="12" spans="1:9" x14ac:dyDescent="0.3">
      <c r="A12" t="s">
        <v>18</v>
      </c>
      <c r="B12">
        <f t="shared" si="0"/>
        <v>267</v>
      </c>
      <c r="C12">
        <v>40</v>
      </c>
      <c r="D12">
        <v>32</v>
      </c>
      <c r="E12">
        <v>65</v>
      </c>
      <c r="F12">
        <v>0</v>
      </c>
      <c r="G12">
        <v>83</v>
      </c>
      <c r="H12">
        <v>0</v>
      </c>
      <c r="I12">
        <v>47</v>
      </c>
    </row>
    <row r="13" spans="1:9" x14ac:dyDescent="0.3">
      <c r="A13" t="s">
        <v>19</v>
      </c>
      <c r="B13">
        <f t="shared" si="0"/>
        <v>391</v>
      </c>
      <c r="C13">
        <v>43</v>
      </c>
      <c r="D13">
        <v>41</v>
      </c>
      <c r="E13">
        <v>71</v>
      </c>
      <c r="F13">
        <v>70</v>
      </c>
      <c r="G13">
        <v>65</v>
      </c>
      <c r="H13">
        <v>26</v>
      </c>
      <c r="I13">
        <v>75</v>
      </c>
    </row>
    <row r="14" spans="1:9" x14ac:dyDescent="0.3">
      <c r="A14" t="s">
        <v>20</v>
      </c>
      <c r="B14">
        <f t="shared" si="0"/>
        <v>415</v>
      </c>
      <c r="C14">
        <v>50</v>
      </c>
      <c r="D14">
        <v>49</v>
      </c>
      <c r="E14">
        <v>96</v>
      </c>
      <c r="F14">
        <v>38</v>
      </c>
      <c r="G14">
        <v>45</v>
      </c>
      <c r="H14">
        <v>72</v>
      </c>
      <c r="I14">
        <v>65</v>
      </c>
    </row>
    <row r="15" spans="1:9" x14ac:dyDescent="0.3">
      <c r="A15" t="s">
        <v>21</v>
      </c>
      <c r="B15">
        <f t="shared" si="0"/>
        <v>362</v>
      </c>
      <c r="C15">
        <v>54</v>
      </c>
      <c r="D15">
        <v>40</v>
      </c>
      <c r="E15">
        <v>76</v>
      </c>
      <c r="F15">
        <v>24</v>
      </c>
      <c r="G15">
        <v>37</v>
      </c>
      <c r="H15">
        <v>57</v>
      </c>
      <c r="I15">
        <v>74</v>
      </c>
    </row>
    <row r="16" spans="1:9" x14ac:dyDescent="0.3">
      <c r="A16" t="s">
        <v>22</v>
      </c>
      <c r="B16">
        <f t="shared" si="0"/>
        <v>331</v>
      </c>
      <c r="C16">
        <v>46</v>
      </c>
      <c r="D16">
        <v>43</v>
      </c>
      <c r="E16">
        <v>82</v>
      </c>
      <c r="F16">
        <v>35</v>
      </c>
      <c r="G16">
        <v>24</v>
      </c>
      <c r="H16">
        <v>29</v>
      </c>
      <c r="I16">
        <v>72</v>
      </c>
    </row>
    <row r="17" spans="1:9" x14ac:dyDescent="0.3">
      <c r="A17" t="s">
        <v>23</v>
      </c>
      <c r="B17">
        <f t="shared" si="0"/>
        <v>463</v>
      </c>
      <c r="C17">
        <v>59</v>
      </c>
      <c r="D17">
        <v>61</v>
      </c>
      <c r="E17">
        <v>96</v>
      </c>
      <c r="F17">
        <v>71</v>
      </c>
      <c r="G17">
        <v>47</v>
      </c>
      <c r="H17">
        <v>62</v>
      </c>
      <c r="I17">
        <v>67</v>
      </c>
    </row>
    <row r="18" spans="1:9" x14ac:dyDescent="0.3">
      <c r="A18" t="s">
        <v>24</v>
      </c>
      <c r="B18">
        <f t="shared" si="0"/>
        <v>381</v>
      </c>
      <c r="C18">
        <v>45</v>
      </c>
      <c r="D18">
        <v>43</v>
      </c>
      <c r="E18">
        <v>82</v>
      </c>
      <c r="F18">
        <v>40</v>
      </c>
      <c r="G18">
        <v>65</v>
      </c>
      <c r="H18">
        <v>35</v>
      </c>
      <c r="I18">
        <v>71</v>
      </c>
    </row>
    <row r="19" spans="1:9" x14ac:dyDescent="0.3">
      <c r="A19" t="s">
        <v>25</v>
      </c>
      <c r="B19">
        <f t="shared" si="0"/>
        <v>438</v>
      </c>
      <c r="C19">
        <v>55</v>
      </c>
      <c r="D19">
        <v>60</v>
      </c>
      <c r="E19">
        <v>84</v>
      </c>
      <c r="F19">
        <v>55</v>
      </c>
      <c r="G19">
        <v>66</v>
      </c>
      <c r="H19">
        <v>56</v>
      </c>
      <c r="I19">
        <v>62</v>
      </c>
    </row>
    <row r="20" spans="1:9" x14ac:dyDescent="0.3">
      <c r="A20" t="s">
        <v>26</v>
      </c>
      <c r="B20">
        <f t="shared" si="0"/>
        <v>348</v>
      </c>
      <c r="C20">
        <v>58</v>
      </c>
      <c r="D20">
        <v>68</v>
      </c>
      <c r="E20">
        <v>79</v>
      </c>
      <c r="F20">
        <v>0</v>
      </c>
      <c r="G20">
        <v>35</v>
      </c>
      <c r="H20">
        <v>41</v>
      </c>
      <c r="I20">
        <v>67</v>
      </c>
    </row>
    <row r="21" spans="1:9" x14ac:dyDescent="0.3">
      <c r="A21" t="s">
        <v>27</v>
      </c>
      <c r="B21">
        <f t="shared" si="0"/>
        <v>347</v>
      </c>
      <c r="C21">
        <v>50</v>
      </c>
      <c r="D21">
        <v>46</v>
      </c>
      <c r="E21">
        <v>75</v>
      </c>
      <c r="F21">
        <v>28</v>
      </c>
      <c r="G21">
        <v>36</v>
      </c>
      <c r="H21">
        <v>55</v>
      </c>
      <c r="I21">
        <v>57</v>
      </c>
    </row>
    <row r="22" spans="1:9" x14ac:dyDescent="0.3">
      <c r="A22" t="s">
        <v>28</v>
      </c>
      <c r="B22">
        <f t="shared" si="0"/>
        <v>348</v>
      </c>
      <c r="C22">
        <v>39</v>
      </c>
      <c r="D22">
        <v>43</v>
      </c>
      <c r="E22">
        <v>71</v>
      </c>
      <c r="F22">
        <v>38</v>
      </c>
      <c r="G22">
        <v>53</v>
      </c>
      <c r="H22">
        <v>39</v>
      </c>
      <c r="I22">
        <v>65</v>
      </c>
    </row>
    <row r="23" spans="1:9" x14ac:dyDescent="0.3">
      <c r="A23" t="s">
        <v>29</v>
      </c>
      <c r="B23">
        <f t="shared" si="0"/>
        <v>340</v>
      </c>
      <c r="C23">
        <v>37</v>
      </c>
      <c r="D23">
        <v>36</v>
      </c>
      <c r="E23">
        <v>87</v>
      </c>
      <c r="F23">
        <v>28</v>
      </c>
      <c r="G23">
        <v>45</v>
      </c>
      <c r="H23">
        <v>54</v>
      </c>
      <c r="I23">
        <v>53</v>
      </c>
    </row>
    <row r="24" spans="1:9" x14ac:dyDescent="0.3">
      <c r="A24" t="s">
        <v>30</v>
      </c>
      <c r="B24">
        <f t="shared" si="0"/>
        <v>385</v>
      </c>
      <c r="C24">
        <v>58</v>
      </c>
      <c r="D24">
        <v>55</v>
      </c>
      <c r="E24">
        <v>81</v>
      </c>
      <c r="F24">
        <v>46</v>
      </c>
      <c r="G24">
        <v>43</v>
      </c>
      <c r="H24">
        <v>37</v>
      </c>
      <c r="I24">
        <v>65</v>
      </c>
    </row>
    <row r="25" spans="1:9" x14ac:dyDescent="0.3">
      <c r="A25" t="s">
        <v>31</v>
      </c>
      <c r="B25">
        <f t="shared" si="0"/>
        <v>337</v>
      </c>
      <c r="C25">
        <v>46</v>
      </c>
      <c r="D25">
        <v>42</v>
      </c>
      <c r="E25">
        <v>92</v>
      </c>
      <c r="F25">
        <v>28</v>
      </c>
      <c r="G25">
        <v>37</v>
      </c>
      <c r="H25">
        <v>29</v>
      </c>
      <c r="I25">
        <v>63</v>
      </c>
    </row>
    <row r="26" spans="1:9" x14ac:dyDescent="0.3">
      <c r="A26" t="s">
        <v>32</v>
      </c>
      <c r="B26">
        <f t="shared" si="0"/>
        <v>299</v>
      </c>
      <c r="C26">
        <v>44</v>
      </c>
      <c r="D26">
        <v>45</v>
      </c>
      <c r="E26">
        <v>68</v>
      </c>
      <c r="F26">
        <v>0</v>
      </c>
      <c r="G26">
        <v>37</v>
      </c>
      <c r="H26">
        <v>54</v>
      </c>
      <c r="I26">
        <v>51</v>
      </c>
    </row>
    <row r="27" spans="1:9" x14ac:dyDescent="0.3">
      <c r="A27" t="s">
        <v>33</v>
      </c>
      <c r="B27">
        <f t="shared" si="0"/>
        <v>265</v>
      </c>
      <c r="C27">
        <v>39</v>
      </c>
      <c r="D27">
        <v>49</v>
      </c>
      <c r="E27">
        <v>69</v>
      </c>
      <c r="F27">
        <v>0</v>
      </c>
      <c r="G27">
        <v>55</v>
      </c>
      <c r="H27">
        <v>53</v>
      </c>
      <c r="I27">
        <v>0</v>
      </c>
    </row>
    <row r="28" spans="1:9" x14ac:dyDescent="0.3">
      <c r="A28" t="s">
        <v>34</v>
      </c>
      <c r="B28">
        <f t="shared" si="0"/>
        <v>300</v>
      </c>
      <c r="C28">
        <v>40</v>
      </c>
      <c r="D28">
        <v>34</v>
      </c>
      <c r="E28">
        <v>83</v>
      </c>
      <c r="F28">
        <v>17</v>
      </c>
      <c r="G28">
        <v>37</v>
      </c>
      <c r="H28">
        <v>31</v>
      </c>
      <c r="I28">
        <v>58</v>
      </c>
    </row>
    <row r="29" spans="1:9" x14ac:dyDescent="0.3">
      <c r="A29" t="s">
        <v>35</v>
      </c>
      <c r="B29">
        <f t="shared" si="0"/>
        <v>293</v>
      </c>
      <c r="C29">
        <v>32</v>
      </c>
      <c r="D29">
        <v>33</v>
      </c>
      <c r="E29">
        <v>75</v>
      </c>
      <c r="F29">
        <v>46</v>
      </c>
      <c r="G29">
        <v>60</v>
      </c>
      <c r="H29">
        <v>10</v>
      </c>
      <c r="I29">
        <v>37</v>
      </c>
    </row>
    <row r="30" spans="1:9" x14ac:dyDescent="0.3">
      <c r="A30" t="s">
        <v>36</v>
      </c>
      <c r="B30">
        <f t="shared" si="0"/>
        <v>338</v>
      </c>
      <c r="C30">
        <v>42</v>
      </c>
      <c r="D30">
        <v>39</v>
      </c>
      <c r="E30">
        <v>83</v>
      </c>
      <c r="F30">
        <v>41</v>
      </c>
      <c r="G30">
        <v>54</v>
      </c>
      <c r="H30">
        <v>24</v>
      </c>
      <c r="I30">
        <v>55</v>
      </c>
    </row>
    <row r="31" spans="1:9" x14ac:dyDescent="0.3">
      <c r="A31" t="s">
        <v>37</v>
      </c>
      <c r="B31">
        <f t="shared" si="0"/>
        <v>224</v>
      </c>
      <c r="C31">
        <v>44</v>
      </c>
      <c r="D31">
        <v>59</v>
      </c>
      <c r="E31">
        <v>69</v>
      </c>
      <c r="F31">
        <v>0</v>
      </c>
      <c r="G31">
        <v>0</v>
      </c>
      <c r="H31">
        <v>52</v>
      </c>
      <c r="I31">
        <v>0</v>
      </c>
    </row>
    <row r="32" spans="1:9" x14ac:dyDescent="0.3">
      <c r="A32" t="s">
        <v>38</v>
      </c>
      <c r="B32">
        <f t="shared" si="0"/>
        <v>206</v>
      </c>
      <c r="C32">
        <v>28</v>
      </c>
      <c r="D32">
        <v>31</v>
      </c>
      <c r="E32">
        <v>61</v>
      </c>
      <c r="F32">
        <v>0</v>
      </c>
      <c r="G32">
        <v>39</v>
      </c>
      <c r="H32">
        <v>47</v>
      </c>
      <c r="I32">
        <v>0</v>
      </c>
    </row>
    <row r="33" spans="1:9" x14ac:dyDescent="0.3">
      <c r="A33" t="s">
        <v>39</v>
      </c>
      <c r="B33">
        <f t="shared" si="0"/>
        <v>281</v>
      </c>
      <c r="C33">
        <v>45</v>
      </c>
      <c r="D33">
        <v>34</v>
      </c>
      <c r="E33">
        <v>73</v>
      </c>
      <c r="F33">
        <v>24</v>
      </c>
      <c r="G33">
        <v>21</v>
      </c>
      <c r="H33">
        <v>34</v>
      </c>
      <c r="I33">
        <v>50</v>
      </c>
    </row>
    <row r="34" spans="1:9" x14ac:dyDescent="0.3">
      <c r="A34" t="s">
        <v>40</v>
      </c>
      <c r="B34">
        <f t="shared" si="0"/>
        <v>243</v>
      </c>
      <c r="C34">
        <v>36</v>
      </c>
      <c r="D34">
        <v>25</v>
      </c>
      <c r="E34">
        <v>65</v>
      </c>
      <c r="F34">
        <v>30</v>
      </c>
      <c r="G34">
        <v>29</v>
      </c>
      <c r="H34">
        <v>19</v>
      </c>
      <c r="I34">
        <v>39</v>
      </c>
    </row>
    <row r="35" spans="1:9" x14ac:dyDescent="0.3">
      <c r="A35" t="s">
        <v>41</v>
      </c>
      <c r="B35">
        <f t="shared" si="0"/>
        <v>249</v>
      </c>
      <c r="C35">
        <v>42</v>
      </c>
      <c r="D35">
        <v>31</v>
      </c>
      <c r="E35">
        <v>62</v>
      </c>
      <c r="F35">
        <v>30</v>
      </c>
      <c r="G35">
        <v>27</v>
      </c>
      <c r="H35">
        <v>21</v>
      </c>
      <c r="I35">
        <v>36</v>
      </c>
    </row>
    <row r="36" spans="1:9" x14ac:dyDescent="0.3">
      <c r="A36" t="s">
        <v>42</v>
      </c>
      <c r="B36">
        <f t="shared" si="0"/>
        <v>261</v>
      </c>
      <c r="C36">
        <v>32</v>
      </c>
      <c r="D36">
        <v>31</v>
      </c>
      <c r="E36">
        <v>56</v>
      </c>
      <c r="F36">
        <v>44</v>
      </c>
      <c r="G36">
        <v>47</v>
      </c>
      <c r="H36">
        <v>16</v>
      </c>
      <c r="I36">
        <v>35</v>
      </c>
    </row>
    <row r="37" spans="1:9" x14ac:dyDescent="0.3">
      <c r="A37" t="s">
        <v>43</v>
      </c>
      <c r="B37">
        <f t="shared" si="0"/>
        <v>188</v>
      </c>
      <c r="C37">
        <v>40</v>
      </c>
      <c r="D37">
        <v>38</v>
      </c>
      <c r="E37">
        <v>64</v>
      </c>
      <c r="F37">
        <v>0</v>
      </c>
      <c r="G37">
        <v>46</v>
      </c>
      <c r="H37">
        <v>0</v>
      </c>
      <c r="I37">
        <v>0</v>
      </c>
    </row>
    <row r="38" spans="1:9" x14ac:dyDescent="0.3">
      <c r="A38" t="s">
        <v>44</v>
      </c>
      <c r="B38">
        <f t="shared" si="0"/>
        <v>145</v>
      </c>
      <c r="C38">
        <v>39</v>
      </c>
      <c r="D38">
        <v>39</v>
      </c>
      <c r="E38">
        <v>67</v>
      </c>
      <c r="F38">
        <v>0</v>
      </c>
      <c r="G38">
        <v>0</v>
      </c>
      <c r="H38">
        <v>0</v>
      </c>
      <c r="I38">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8D95-256C-4A5D-A701-5A6E8A4683A9}">
  <sheetPr codeName="Sheet6"/>
  <dimension ref="A1:Q263"/>
  <sheetViews>
    <sheetView workbookViewId="0">
      <selection activeCell="A2" sqref="A2:XFD2"/>
    </sheetView>
  </sheetViews>
  <sheetFormatPr defaultRowHeight="14.4" x14ac:dyDescent="0.3"/>
  <cols>
    <col min="1" max="1" width="10.5546875" bestFit="1" customWidth="1"/>
    <col min="2" max="2" width="9.88671875" bestFit="1" customWidth="1"/>
    <col min="3" max="3" width="12.5546875" bestFit="1" customWidth="1"/>
    <col min="4" max="4" width="9.33203125" bestFit="1" customWidth="1"/>
    <col min="5" max="5" width="14.5546875" bestFit="1" customWidth="1"/>
    <col min="6" max="6" width="8.6640625" bestFit="1" customWidth="1"/>
    <col min="7" max="7" width="10.88671875" bestFit="1" customWidth="1"/>
    <col min="8" max="8" width="16.44140625" bestFit="1" customWidth="1"/>
    <col min="13" max="14" width="12" bestFit="1" customWidth="1"/>
  </cols>
  <sheetData>
    <row r="1" spans="1:17" x14ac:dyDescent="0.3">
      <c r="A1" t="s">
        <v>0</v>
      </c>
      <c r="B1" t="s">
        <v>1</v>
      </c>
      <c r="C1" t="s">
        <v>2</v>
      </c>
      <c r="D1" t="s">
        <v>3</v>
      </c>
      <c r="E1" t="s">
        <v>4</v>
      </c>
      <c r="F1" t="s">
        <v>5</v>
      </c>
      <c r="G1" t="s">
        <v>6</v>
      </c>
      <c r="H1" t="s">
        <v>7</v>
      </c>
    </row>
    <row r="2" spans="1:17" x14ac:dyDescent="0.3">
      <c r="A2" s="1">
        <v>43779</v>
      </c>
      <c r="B2">
        <v>38</v>
      </c>
      <c r="C2">
        <v>39</v>
      </c>
      <c r="D2">
        <v>51</v>
      </c>
      <c r="E2">
        <v>0</v>
      </c>
      <c r="F2">
        <v>66</v>
      </c>
      <c r="G2">
        <v>0</v>
      </c>
      <c r="H2">
        <v>0</v>
      </c>
    </row>
    <row r="3" spans="1:17" x14ac:dyDescent="0.3">
      <c r="A3" s="1">
        <v>43786</v>
      </c>
      <c r="B3">
        <v>44</v>
      </c>
      <c r="C3">
        <v>42</v>
      </c>
      <c r="D3">
        <v>52</v>
      </c>
      <c r="E3">
        <v>82</v>
      </c>
      <c r="F3">
        <v>66</v>
      </c>
      <c r="G3">
        <v>0</v>
      </c>
      <c r="H3">
        <v>37</v>
      </c>
      <c r="K3" s="1"/>
      <c r="L3" s="1"/>
      <c r="M3" s="1"/>
      <c r="N3" s="1"/>
      <c r="O3" s="1"/>
      <c r="P3" s="1"/>
      <c r="Q3" s="1"/>
    </row>
    <row r="4" spans="1:17" x14ac:dyDescent="0.3">
      <c r="A4" s="1">
        <v>43793</v>
      </c>
      <c r="B4">
        <v>48</v>
      </c>
      <c r="C4">
        <v>44</v>
      </c>
      <c r="D4">
        <v>53</v>
      </c>
      <c r="E4">
        <v>0</v>
      </c>
      <c r="F4">
        <v>50</v>
      </c>
      <c r="G4">
        <v>0</v>
      </c>
      <c r="H4">
        <v>27</v>
      </c>
    </row>
    <row r="5" spans="1:17" x14ac:dyDescent="0.3">
      <c r="A5" s="1">
        <v>43800</v>
      </c>
      <c r="B5">
        <v>39</v>
      </c>
      <c r="C5">
        <v>36</v>
      </c>
      <c r="D5">
        <v>51</v>
      </c>
      <c r="E5">
        <v>0</v>
      </c>
      <c r="F5">
        <v>35</v>
      </c>
      <c r="G5">
        <v>0</v>
      </c>
      <c r="H5">
        <v>0</v>
      </c>
    </row>
    <row r="6" spans="1:17" x14ac:dyDescent="0.3">
      <c r="A6" s="1">
        <v>43807</v>
      </c>
      <c r="B6">
        <v>41</v>
      </c>
      <c r="C6">
        <v>45</v>
      </c>
      <c r="D6">
        <v>47</v>
      </c>
      <c r="E6">
        <v>0</v>
      </c>
      <c r="F6">
        <v>49</v>
      </c>
      <c r="G6">
        <v>0</v>
      </c>
      <c r="H6">
        <v>23</v>
      </c>
    </row>
    <row r="7" spans="1:17" x14ac:dyDescent="0.3">
      <c r="A7" s="1">
        <v>43814</v>
      </c>
      <c r="B7">
        <v>39</v>
      </c>
      <c r="C7">
        <v>37</v>
      </c>
      <c r="D7">
        <v>51</v>
      </c>
      <c r="E7">
        <v>0</v>
      </c>
      <c r="F7">
        <v>44</v>
      </c>
      <c r="G7">
        <v>0</v>
      </c>
      <c r="H7">
        <v>20</v>
      </c>
    </row>
    <row r="8" spans="1:17" x14ac:dyDescent="0.3">
      <c r="A8" s="1">
        <v>43821</v>
      </c>
      <c r="B8">
        <v>34</v>
      </c>
      <c r="C8">
        <v>24</v>
      </c>
      <c r="D8">
        <v>45</v>
      </c>
      <c r="E8">
        <v>0</v>
      </c>
      <c r="F8">
        <v>37</v>
      </c>
      <c r="G8">
        <v>0</v>
      </c>
      <c r="H8">
        <v>0</v>
      </c>
    </row>
    <row r="9" spans="1:17" x14ac:dyDescent="0.3">
      <c r="A9" s="1">
        <v>43828</v>
      </c>
      <c r="B9">
        <v>32</v>
      </c>
      <c r="C9">
        <v>31</v>
      </c>
      <c r="D9">
        <v>46</v>
      </c>
      <c r="E9">
        <v>69</v>
      </c>
      <c r="F9">
        <v>44</v>
      </c>
      <c r="G9">
        <v>0</v>
      </c>
      <c r="H9">
        <v>0</v>
      </c>
    </row>
    <row r="10" spans="1:17" x14ac:dyDescent="0.3">
      <c r="A10" s="1">
        <v>43835</v>
      </c>
      <c r="B10">
        <v>36</v>
      </c>
      <c r="C10">
        <v>34</v>
      </c>
      <c r="D10">
        <v>51</v>
      </c>
      <c r="E10">
        <v>0</v>
      </c>
      <c r="F10">
        <v>0</v>
      </c>
      <c r="G10">
        <v>0</v>
      </c>
      <c r="H10">
        <v>0</v>
      </c>
    </row>
    <row r="11" spans="1:17" x14ac:dyDescent="0.3">
      <c r="A11" s="1">
        <v>43842</v>
      </c>
      <c r="B11">
        <v>39</v>
      </c>
      <c r="C11">
        <v>32</v>
      </c>
      <c r="D11">
        <v>49</v>
      </c>
      <c r="E11">
        <v>0</v>
      </c>
      <c r="F11">
        <v>60</v>
      </c>
      <c r="G11">
        <v>0</v>
      </c>
      <c r="H11">
        <v>0</v>
      </c>
    </row>
    <row r="12" spans="1:17" x14ac:dyDescent="0.3">
      <c r="A12" s="1">
        <v>43849</v>
      </c>
      <c r="B12">
        <v>41</v>
      </c>
      <c r="C12">
        <v>30</v>
      </c>
      <c r="D12">
        <v>52</v>
      </c>
      <c r="E12">
        <v>62</v>
      </c>
      <c r="F12">
        <v>74</v>
      </c>
      <c r="G12">
        <v>0</v>
      </c>
      <c r="H12">
        <v>0</v>
      </c>
    </row>
    <row r="13" spans="1:17" x14ac:dyDescent="0.3">
      <c r="A13" s="1">
        <v>43856</v>
      </c>
      <c r="B13">
        <v>36</v>
      </c>
      <c r="C13">
        <v>35</v>
      </c>
      <c r="D13">
        <v>50</v>
      </c>
      <c r="E13">
        <v>0</v>
      </c>
      <c r="F13">
        <v>70</v>
      </c>
      <c r="G13">
        <v>0</v>
      </c>
      <c r="H13">
        <v>27</v>
      </c>
    </row>
    <row r="14" spans="1:17" x14ac:dyDescent="0.3">
      <c r="A14" s="1">
        <v>43863</v>
      </c>
      <c r="B14">
        <v>42</v>
      </c>
      <c r="C14">
        <v>39</v>
      </c>
      <c r="D14">
        <v>49</v>
      </c>
      <c r="E14">
        <v>68</v>
      </c>
      <c r="F14">
        <v>68</v>
      </c>
      <c r="G14">
        <v>0</v>
      </c>
      <c r="H14">
        <v>0</v>
      </c>
    </row>
    <row r="15" spans="1:17" x14ac:dyDescent="0.3">
      <c r="A15" s="1">
        <v>43870</v>
      </c>
      <c r="B15">
        <v>39</v>
      </c>
      <c r="C15">
        <v>32</v>
      </c>
      <c r="D15">
        <v>51</v>
      </c>
      <c r="E15">
        <v>71</v>
      </c>
      <c r="F15">
        <v>79</v>
      </c>
      <c r="G15">
        <v>0</v>
      </c>
      <c r="H15">
        <v>21</v>
      </c>
    </row>
    <row r="16" spans="1:17" x14ac:dyDescent="0.3">
      <c r="A16" s="1">
        <v>43877</v>
      </c>
      <c r="B16">
        <v>48</v>
      </c>
      <c r="C16">
        <v>41</v>
      </c>
      <c r="D16">
        <v>51</v>
      </c>
      <c r="E16">
        <v>71</v>
      </c>
      <c r="F16">
        <v>76</v>
      </c>
      <c r="G16">
        <v>15</v>
      </c>
      <c r="H16">
        <v>24</v>
      </c>
    </row>
    <row r="17" spans="1:8" x14ac:dyDescent="0.3">
      <c r="A17" s="1">
        <v>43884</v>
      </c>
      <c r="B17">
        <v>49</v>
      </c>
      <c r="C17">
        <v>42</v>
      </c>
      <c r="D17">
        <v>51</v>
      </c>
      <c r="E17">
        <v>95</v>
      </c>
      <c r="F17">
        <v>54</v>
      </c>
      <c r="G17">
        <v>15</v>
      </c>
      <c r="H17">
        <v>20</v>
      </c>
    </row>
    <row r="18" spans="1:8" x14ac:dyDescent="0.3">
      <c r="A18" s="1">
        <v>43891</v>
      </c>
      <c r="B18">
        <v>52</v>
      </c>
      <c r="C18">
        <v>42</v>
      </c>
      <c r="D18">
        <v>50</v>
      </c>
      <c r="E18">
        <v>65</v>
      </c>
      <c r="F18">
        <v>48</v>
      </c>
      <c r="G18">
        <v>12</v>
      </c>
      <c r="H18">
        <v>0</v>
      </c>
    </row>
    <row r="19" spans="1:8" x14ac:dyDescent="0.3">
      <c r="A19" s="1">
        <v>43898</v>
      </c>
      <c r="B19">
        <v>50</v>
      </c>
      <c r="C19">
        <v>44</v>
      </c>
      <c r="D19">
        <v>52</v>
      </c>
      <c r="E19">
        <v>90</v>
      </c>
      <c r="F19">
        <v>53</v>
      </c>
      <c r="G19">
        <v>0</v>
      </c>
      <c r="H19">
        <v>28</v>
      </c>
    </row>
    <row r="20" spans="1:8" x14ac:dyDescent="0.3">
      <c r="A20" s="1">
        <v>43905</v>
      </c>
      <c r="B20">
        <v>50</v>
      </c>
      <c r="C20">
        <v>44</v>
      </c>
      <c r="D20">
        <v>55</v>
      </c>
      <c r="E20">
        <v>0</v>
      </c>
      <c r="F20">
        <v>47</v>
      </c>
      <c r="G20">
        <v>17</v>
      </c>
      <c r="H20">
        <v>0</v>
      </c>
    </row>
    <row r="21" spans="1:8" x14ac:dyDescent="0.3">
      <c r="A21" s="1">
        <v>43912</v>
      </c>
      <c r="B21">
        <v>50</v>
      </c>
      <c r="C21">
        <v>38</v>
      </c>
      <c r="D21">
        <v>53</v>
      </c>
      <c r="E21">
        <v>0</v>
      </c>
      <c r="F21">
        <v>0</v>
      </c>
      <c r="G21">
        <v>0</v>
      </c>
      <c r="H21">
        <v>19</v>
      </c>
    </row>
    <row r="22" spans="1:8" x14ac:dyDescent="0.3">
      <c r="A22" s="1">
        <v>43919</v>
      </c>
      <c r="B22">
        <v>43</v>
      </c>
      <c r="C22">
        <v>42</v>
      </c>
      <c r="D22">
        <v>42</v>
      </c>
      <c r="E22">
        <v>85</v>
      </c>
      <c r="F22">
        <v>40</v>
      </c>
      <c r="G22">
        <v>0</v>
      </c>
      <c r="H22">
        <v>24</v>
      </c>
    </row>
    <row r="23" spans="1:8" x14ac:dyDescent="0.3">
      <c r="A23" s="1">
        <v>43926</v>
      </c>
      <c r="B23">
        <v>38</v>
      </c>
      <c r="C23">
        <v>33</v>
      </c>
      <c r="D23">
        <v>52</v>
      </c>
      <c r="E23">
        <v>0</v>
      </c>
      <c r="F23">
        <v>0</v>
      </c>
      <c r="G23">
        <v>0</v>
      </c>
      <c r="H23">
        <v>0</v>
      </c>
    </row>
    <row r="24" spans="1:8" x14ac:dyDescent="0.3">
      <c r="A24" s="1">
        <v>43933</v>
      </c>
      <c r="B24">
        <v>41</v>
      </c>
      <c r="C24">
        <v>46</v>
      </c>
      <c r="D24">
        <v>51</v>
      </c>
      <c r="E24">
        <v>0</v>
      </c>
      <c r="F24">
        <v>0</v>
      </c>
      <c r="G24">
        <v>0</v>
      </c>
      <c r="H24">
        <v>0</v>
      </c>
    </row>
    <row r="25" spans="1:8" x14ac:dyDescent="0.3">
      <c r="A25" s="1">
        <v>43940</v>
      </c>
      <c r="B25">
        <v>42</v>
      </c>
      <c r="C25">
        <v>34</v>
      </c>
      <c r="D25">
        <v>53</v>
      </c>
      <c r="E25">
        <v>0</v>
      </c>
      <c r="F25">
        <v>0</v>
      </c>
      <c r="G25">
        <v>0</v>
      </c>
      <c r="H25">
        <v>0</v>
      </c>
    </row>
    <row r="26" spans="1:8" x14ac:dyDescent="0.3">
      <c r="A26" s="1">
        <v>43947</v>
      </c>
      <c r="B26">
        <v>46</v>
      </c>
      <c r="C26">
        <v>34</v>
      </c>
      <c r="D26">
        <v>55</v>
      </c>
      <c r="E26">
        <v>0</v>
      </c>
      <c r="F26">
        <v>44</v>
      </c>
      <c r="G26">
        <v>0</v>
      </c>
      <c r="H26">
        <v>24</v>
      </c>
    </row>
    <row r="27" spans="1:8" x14ac:dyDescent="0.3">
      <c r="A27" s="1">
        <v>43954</v>
      </c>
      <c r="B27">
        <v>48</v>
      </c>
      <c r="C27">
        <v>40</v>
      </c>
      <c r="D27">
        <v>67</v>
      </c>
      <c r="E27">
        <v>0</v>
      </c>
      <c r="F27">
        <v>0</v>
      </c>
      <c r="G27">
        <v>11</v>
      </c>
      <c r="H27">
        <v>27</v>
      </c>
    </row>
    <row r="28" spans="1:8" x14ac:dyDescent="0.3">
      <c r="A28" s="1">
        <v>43961</v>
      </c>
      <c r="B28">
        <v>49</v>
      </c>
      <c r="C28">
        <v>41</v>
      </c>
      <c r="D28">
        <v>70</v>
      </c>
      <c r="E28">
        <v>0</v>
      </c>
      <c r="F28">
        <v>42</v>
      </c>
      <c r="G28">
        <v>0</v>
      </c>
      <c r="H28">
        <v>0</v>
      </c>
    </row>
    <row r="29" spans="1:8" x14ac:dyDescent="0.3">
      <c r="A29" s="1">
        <v>43968</v>
      </c>
      <c r="B29">
        <v>45</v>
      </c>
      <c r="C29">
        <v>40</v>
      </c>
      <c r="D29">
        <v>68</v>
      </c>
      <c r="E29">
        <v>0</v>
      </c>
      <c r="F29">
        <v>55</v>
      </c>
      <c r="G29">
        <v>0</v>
      </c>
      <c r="H29">
        <v>18</v>
      </c>
    </row>
    <row r="30" spans="1:8" x14ac:dyDescent="0.3">
      <c r="A30" s="1">
        <v>43975</v>
      </c>
      <c r="B30">
        <v>53</v>
      </c>
      <c r="C30">
        <v>44</v>
      </c>
      <c r="D30">
        <v>67</v>
      </c>
      <c r="E30">
        <v>0</v>
      </c>
      <c r="F30">
        <v>39</v>
      </c>
      <c r="G30">
        <v>0</v>
      </c>
      <c r="H30">
        <v>20</v>
      </c>
    </row>
    <row r="31" spans="1:8" x14ac:dyDescent="0.3">
      <c r="A31" s="1">
        <v>43982</v>
      </c>
      <c r="B31">
        <v>50</v>
      </c>
      <c r="C31">
        <v>46</v>
      </c>
      <c r="D31">
        <v>70</v>
      </c>
      <c r="E31">
        <v>100</v>
      </c>
      <c r="F31">
        <v>31</v>
      </c>
      <c r="G31">
        <v>0</v>
      </c>
      <c r="H31">
        <v>0</v>
      </c>
    </row>
    <row r="32" spans="1:8" x14ac:dyDescent="0.3">
      <c r="A32" s="1">
        <v>43989</v>
      </c>
      <c r="B32">
        <v>46</v>
      </c>
      <c r="C32">
        <v>44</v>
      </c>
      <c r="D32">
        <v>65</v>
      </c>
      <c r="E32">
        <v>0</v>
      </c>
      <c r="F32">
        <v>0</v>
      </c>
      <c r="G32">
        <v>0</v>
      </c>
      <c r="H32">
        <v>20</v>
      </c>
    </row>
    <row r="33" spans="1:8" x14ac:dyDescent="0.3">
      <c r="A33" s="1">
        <v>43996</v>
      </c>
      <c r="B33">
        <v>43</v>
      </c>
      <c r="C33">
        <v>33</v>
      </c>
      <c r="D33">
        <v>63</v>
      </c>
      <c r="E33">
        <v>0</v>
      </c>
      <c r="F33">
        <v>37</v>
      </c>
      <c r="G33">
        <v>0</v>
      </c>
      <c r="H33">
        <v>22</v>
      </c>
    </row>
    <row r="34" spans="1:8" x14ac:dyDescent="0.3">
      <c r="A34" s="1">
        <v>44003</v>
      </c>
      <c r="B34">
        <v>39</v>
      </c>
      <c r="C34">
        <v>34</v>
      </c>
      <c r="D34">
        <v>65</v>
      </c>
      <c r="E34">
        <v>51</v>
      </c>
      <c r="F34">
        <v>36</v>
      </c>
      <c r="G34">
        <v>0</v>
      </c>
      <c r="H34">
        <v>0</v>
      </c>
    </row>
    <row r="35" spans="1:8" x14ac:dyDescent="0.3">
      <c r="A35" s="1">
        <v>44010</v>
      </c>
      <c r="B35">
        <v>38</v>
      </c>
      <c r="C35">
        <v>42</v>
      </c>
      <c r="D35">
        <v>61</v>
      </c>
      <c r="E35">
        <v>0</v>
      </c>
      <c r="F35">
        <v>27</v>
      </c>
      <c r="G35">
        <v>0</v>
      </c>
      <c r="H35">
        <v>0</v>
      </c>
    </row>
    <row r="36" spans="1:8" x14ac:dyDescent="0.3">
      <c r="A36" s="1">
        <v>44017</v>
      </c>
      <c r="B36">
        <v>39</v>
      </c>
      <c r="C36">
        <v>33</v>
      </c>
      <c r="D36">
        <v>64</v>
      </c>
      <c r="E36">
        <v>0</v>
      </c>
      <c r="F36">
        <v>42</v>
      </c>
      <c r="G36">
        <v>0</v>
      </c>
      <c r="H36">
        <v>15</v>
      </c>
    </row>
    <row r="37" spans="1:8" x14ac:dyDescent="0.3">
      <c r="A37" s="1">
        <v>44024</v>
      </c>
      <c r="B37">
        <v>37</v>
      </c>
      <c r="C37">
        <v>34</v>
      </c>
      <c r="D37">
        <v>61</v>
      </c>
      <c r="E37">
        <v>0</v>
      </c>
      <c r="F37">
        <v>0</v>
      </c>
      <c r="G37">
        <v>0</v>
      </c>
      <c r="H37">
        <v>0</v>
      </c>
    </row>
    <row r="38" spans="1:8" x14ac:dyDescent="0.3">
      <c r="A38" s="1">
        <v>44031</v>
      </c>
      <c r="B38">
        <v>36</v>
      </c>
      <c r="C38">
        <v>35</v>
      </c>
      <c r="D38">
        <v>63</v>
      </c>
      <c r="E38">
        <v>0</v>
      </c>
      <c r="F38">
        <v>33</v>
      </c>
      <c r="G38">
        <v>0</v>
      </c>
      <c r="H38">
        <v>0</v>
      </c>
    </row>
    <row r="39" spans="1:8" x14ac:dyDescent="0.3">
      <c r="A39" s="1">
        <v>44038</v>
      </c>
      <c r="B39">
        <v>37</v>
      </c>
      <c r="C39">
        <v>37</v>
      </c>
      <c r="D39">
        <v>64</v>
      </c>
      <c r="E39">
        <v>0</v>
      </c>
      <c r="F39">
        <v>100</v>
      </c>
      <c r="G39">
        <v>0</v>
      </c>
      <c r="H39">
        <v>25</v>
      </c>
    </row>
    <row r="40" spans="1:8" x14ac:dyDescent="0.3">
      <c r="A40" s="1">
        <v>44045</v>
      </c>
      <c r="B40">
        <v>37</v>
      </c>
      <c r="C40">
        <v>33</v>
      </c>
      <c r="D40">
        <v>62</v>
      </c>
      <c r="E40">
        <v>0</v>
      </c>
      <c r="F40">
        <v>26</v>
      </c>
      <c r="G40">
        <v>0</v>
      </c>
      <c r="H40">
        <v>0</v>
      </c>
    </row>
    <row r="41" spans="1:8" x14ac:dyDescent="0.3">
      <c r="A41" s="1">
        <v>44052</v>
      </c>
      <c r="B41">
        <v>33</v>
      </c>
      <c r="C41">
        <v>31</v>
      </c>
      <c r="D41">
        <v>59</v>
      </c>
      <c r="E41">
        <v>0</v>
      </c>
      <c r="F41">
        <v>41</v>
      </c>
      <c r="G41">
        <v>0</v>
      </c>
      <c r="H41">
        <v>16</v>
      </c>
    </row>
    <row r="42" spans="1:8" x14ac:dyDescent="0.3">
      <c r="A42" s="1">
        <v>44059</v>
      </c>
      <c r="B42">
        <v>34</v>
      </c>
      <c r="C42">
        <v>37</v>
      </c>
      <c r="D42">
        <v>60</v>
      </c>
      <c r="E42">
        <v>0</v>
      </c>
      <c r="F42">
        <v>30</v>
      </c>
      <c r="G42">
        <v>0</v>
      </c>
      <c r="H42">
        <v>18</v>
      </c>
    </row>
    <row r="43" spans="1:8" x14ac:dyDescent="0.3">
      <c r="A43" s="1">
        <v>44066</v>
      </c>
      <c r="B43">
        <v>33</v>
      </c>
      <c r="C43">
        <v>78</v>
      </c>
      <c r="D43">
        <v>57</v>
      </c>
      <c r="E43">
        <v>0</v>
      </c>
      <c r="F43">
        <v>38</v>
      </c>
      <c r="G43">
        <v>0</v>
      </c>
      <c r="H43">
        <v>23</v>
      </c>
    </row>
    <row r="44" spans="1:8" x14ac:dyDescent="0.3">
      <c r="A44" s="1">
        <v>44073</v>
      </c>
      <c r="B44">
        <v>36</v>
      </c>
      <c r="C44">
        <v>34</v>
      </c>
      <c r="D44">
        <v>59</v>
      </c>
      <c r="E44">
        <v>0</v>
      </c>
      <c r="F44">
        <v>51</v>
      </c>
      <c r="G44">
        <v>0</v>
      </c>
      <c r="H44">
        <v>0</v>
      </c>
    </row>
    <row r="45" spans="1:8" x14ac:dyDescent="0.3">
      <c r="A45" s="1">
        <v>44080</v>
      </c>
      <c r="B45">
        <v>36</v>
      </c>
      <c r="C45">
        <v>35</v>
      </c>
      <c r="D45">
        <v>61</v>
      </c>
      <c r="E45">
        <v>0</v>
      </c>
      <c r="F45">
        <v>0</v>
      </c>
      <c r="G45">
        <v>0</v>
      </c>
      <c r="H45">
        <v>0</v>
      </c>
    </row>
    <row r="46" spans="1:8" x14ac:dyDescent="0.3">
      <c r="A46" s="1">
        <v>44087</v>
      </c>
      <c r="B46">
        <v>42</v>
      </c>
      <c r="C46">
        <v>34</v>
      </c>
      <c r="D46">
        <v>61</v>
      </c>
      <c r="E46">
        <v>0</v>
      </c>
      <c r="F46">
        <v>45</v>
      </c>
      <c r="G46">
        <v>0</v>
      </c>
      <c r="H46">
        <v>0</v>
      </c>
    </row>
    <row r="47" spans="1:8" x14ac:dyDescent="0.3">
      <c r="A47" s="1">
        <v>44094</v>
      </c>
      <c r="B47">
        <v>33</v>
      </c>
      <c r="C47">
        <v>28</v>
      </c>
      <c r="D47">
        <v>57</v>
      </c>
      <c r="E47">
        <v>0</v>
      </c>
      <c r="F47">
        <v>0</v>
      </c>
      <c r="G47">
        <v>0</v>
      </c>
      <c r="H47">
        <v>23</v>
      </c>
    </row>
    <row r="48" spans="1:8" x14ac:dyDescent="0.3">
      <c r="A48" s="1">
        <v>44101</v>
      </c>
      <c r="B48">
        <v>31</v>
      </c>
      <c r="C48">
        <v>34</v>
      </c>
      <c r="D48">
        <v>52</v>
      </c>
      <c r="E48">
        <v>0</v>
      </c>
      <c r="F48">
        <v>23</v>
      </c>
      <c r="G48">
        <v>0</v>
      </c>
      <c r="H48">
        <v>16</v>
      </c>
    </row>
    <row r="49" spans="1:8" x14ac:dyDescent="0.3">
      <c r="A49" s="1">
        <v>44108</v>
      </c>
      <c r="B49">
        <v>34</v>
      </c>
      <c r="C49">
        <v>29</v>
      </c>
      <c r="D49">
        <v>56</v>
      </c>
      <c r="E49">
        <v>0</v>
      </c>
      <c r="F49">
        <v>36</v>
      </c>
      <c r="G49">
        <v>0</v>
      </c>
      <c r="H49">
        <v>0</v>
      </c>
    </row>
    <row r="50" spans="1:8" x14ac:dyDescent="0.3">
      <c r="A50" s="1">
        <v>44115</v>
      </c>
      <c r="B50">
        <v>32</v>
      </c>
      <c r="C50">
        <v>29</v>
      </c>
      <c r="D50">
        <v>57</v>
      </c>
      <c r="E50">
        <v>53</v>
      </c>
      <c r="F50">
        <v>37</v>
      </c>
      <c r="G50">
        <v>0</v>
      </c>
      <c r="H50">
        <v>0</v>
      </c>
    </row>
    <row r="51" spans="1:8" x14ac:dyDescent="0.3">
      <c r="A51" s="1">
        <v>44122</v>
      </c>
      <c r="B51">
        <v>32</v>
      </c>
      <c r="C51">
        <v>28</v>
      </c>
      <c r="D51">
        <v>46</v>
      </c>
      <c r="E51">
        <v>0</v>
      </c>
      <c r="F51">
        <v>0</v>
      </c>
      <c r="G51">
        <v>0</v>
      </c>
      <c r="H51">
        <v>0</v>
      </c>
    </row>
    <row r="52" spans="1:8" x14ac:dyDescent="0.3">
      <c r="A52" s="1">
        <v>44129</v>
      </c>
      <c r="B52">
        <v>35</v>
      </c>
      <c r="C52">
        <v>32</v>
      </c>
      <c r="D52">
        <v>53</v>
      </c>
      <c r="E52">
        <v>0</v>
      </c>
      <c r="F52">
        <v>34</v>
      </c>
      <c r="G52">
        <v>0</v>
      </c>
      <c r="H52">
        <v>16</v>
      </c>
    </row>
    <row r="53" spans="1:8" x14ac:dyDescent="0.3">
      <c r="A53" s="1">
        <v>44136</v>
      </c>
      <c r="B53">
        <v>32</v>
      </c>
      <c r="C53">
        <v>28</v>
      </c>
      <c r="D53">
        <v>48</v>
      </c>
      <c r="E53">
        <v>49</v>
      </c>
      <c r="F53">
        <v>38</v>
      </c>
      <c r="G53">
        <v>0</v>
      </c>
      <c r="H53">
        <v>0</v>
      </c>
    </row>
    <row r="54" spans="1:8" x14ac:dyDescent="0.3">
      <c r="A54" s="1">
        <v>44143</v>
      </c>
      <c r="B54">
        <v>38</v>
      </c>
      <c r="C54">
        <v>31</v>
      </c>
      <c r="D54">
        <v>56</v>
      </c>
      <c r="E54">
        <v>0</v>
      </c>
      <c r="F54">
        <v>34</v>
      </c>
      <c r="G54">
        <v>0</v>
      </c>
      <c r="H54">
        <v>26</v>
      </c>
    </row>
    <row r="55" spans="1:8" x14ac:dyDescent="0.3">
      <c r="A55" s="1">
        <v>44150</v>
      </c>
      <c r="B55">
        <v>40</v>
      </c>
      <c r="C55">
        <v>29</v>
      </c>
      <c r="D55">
        <v>52</v>
      </c>
      <c r="E55">
        <v>0</v>
      </c>
      <c r="F55">
        <v>32</v>
      </c>
      <c r="G55">
        <v>0</v>
      </c>
      <c r="H55">
        <v>0</v>
      </c>
    </row>
    <row r="56" spans="1:8" x14ac:dyDescent="0.3">
      <c r="A56" s="1">
        <v>44157</v>
      </c>
      <c r="B56">
        <v>38</v>
      </c>
      <c r="C56">
        <v>27</v>
      </c>
      <c r="D56">
        <v>49</v>
      </c>
      <c r="E56">
        <v>0</v>
      </c>
      <c r="F56">
        <v>25</v>
      </c>
      <c r="G56">
        <v>0</v>
      </c>
      <c r="H56">
        <v>0</v>
      </c>
    </row>
    <row r="57" spans="1:8" x14ac:dyDescent="0.3">
      <c r="A57" s="1">
        <v>44164</v>
      </c>
      <c r="B57">
        <v>36</v>
      </c>
      <c r="C57">
        <v>34</v>
      </c>
      <c r="D57">
        <v>50</v>
      </c>
      <c r="E57">
        <v>0</v>
      </c>
      <c r="F57">
        <v>28</v>
      </c>
      <c r="G57">
        <v>0</v>
      </c>
      <c r="H57">
        <v>0</v>
      </c>
    </row>
    <row r="58" spans="1:8" x14ac:dyDescent="0.3">
      <c r="A58" s="1">
        <v>44171</v>
      </c>
      <c r="B58">
        <v>35</v>
      </c>
      <c r="C58">
        <v>26</v>
      </c>
      <c r="D58">
        <v>53</v>
      </c>
      <c r="E58">
        <v>0</v>
      </c>
      <c r="F58">
        <v>26</v>
      </c>
      <c r="G58">
        <v>0</v>
      </c>
      <c r="H58">
        <v>0</v>
      </c>
    </row>
    <row r="59" spans="1:8" x14ac:dyDescent="0.3">
      <c r="A59" s="1">
        <v>44178</v>
      </c>
      <c r="B59">
        <v>39</v>
      </c>
      <c r="C59">
        <v>32</v>
      </c>
      <c r="D59">
        <v>51</v>
      </c>
      <c r="E59">
        <v>0</v>
      </c>
      <c r="F59">
        <v>0</v>
      </c>
      <c r="G59">
        <v>0</v>
      </c>
      <c r="H59">
        <v>0</v>
      </c>
    </row>
    <row r="60" spans="1:8" x14ac:dyDescent="0.3">
      <c r="A60" s="1">
        <v>44185</v>
      </c>
      <c r="B60">
        <v>34</v>
      </c>
      <c r="C60">
        <v>30</v>
      </c>
      <c r="D60">
        <v>53</v>
      </c>
      <c r="E60">
        <v>0</v>
      </c>
      <c r="F60">
        <v>0</v>
      </c>
      <c r="G60">
        <v>0</v>
      </c>
      <c r="H60">
        <v>25</v>
      </c>
    </row>
    <row r="61" spans="1:8" x14ac:dyDescent="0.3">
      <c r="A61" s="1">
        <v>44192</v>
      </c>
      <c r="B61">
        <v>35</v>
      </c>
      <c r="C61">
        <v>25</v>
      </c>
      <c r="D61">
        <v>51</v>
      </c>
      <c r="E61">
        <v>0</v>
      </c>
      <c r="F61">
        <v>0</v>
      </c>
      <c r="G61">
        <v>0</v>
      </c>
      <c r="H61">
        <v>0</v>
      </c>
    </row>
    <row r="62" spans="1:8" x14ac:dyDescent="0.3">
      <c r="A62" s="1">
        <v>44199</v>
      </c>
      <c r="B62">
        <v>36</v>
      </c>
      <c r="C62">
        <v>25</v>
      </c>
      <c r="D62">
        <v>51</v>
      </c>
      <c r="E62">
        <v>0</v>
      </c>
      <c r="F62">
        <v>0</v>
      </c>
      <c r="G62">
        <v>0</v>
      </c>
      <c r="H62">
        <v>0</v>
      </c>
    </row>
    <row r="63" spans="1:8" x14ac:dyDescent="0.3">
      <c r="A63" s="1">
        <v>44206</v>
      </c>
      <c r="B63">
        <v>38</v>
      </c>
      <c r="C63">
        <v>27</v>
      </c>
      <c r="D63">
        <v>55</v>
      </c>
      <c r="E63">
        <v>0</v>
      </c>
      <c r="F63">
        <v>0</v>
      </c>
      <c r="G63">
        <v>0</v>
      </c>
      <c r="H63">
        <v>0</v>
      </c>
    </row>
    <row r="64" spans="1:8" x14ac:dyDescent="0.3">
      <c r="A64" s="1">
        <v>44213</v>
      </c>
      <c r="B64">
        <v>35</v>
      </c>
      <c r="C64">
        <v>27</v>
      </c>
      <c r="D64">
        <v>50</v>
      </c>
      <c r="E64">
        <v>0</v>
      </c>
      <c r="F64">
        <v>33</v>
      </c>
      <c r="G64">
        <v>0</v>
      </c>
      <c r="H64">
        <v>0</v>
      </c>
    </row>
    <row r="65" spans="1:8" x14ac:dyDescent="0.3">
      <c r="A65" s="1">
        <v>44220</v>
      </c>
      <c r="B65">
        <v>37</v>
      </c>
      <c r="C65">
        <v>34</v>
      </c>
      <c r="D65">
        <v>50</v>
      </c>
      <c r="E65">
        <v>0</v>
      </c>
      <c r="F65">
        <v>48</v>
      </c>
      <c r="G65">
        <v>0</v>
      </c>
      <c r="H65">
        <v>0</v>
      </c>
    </row>
    <row r="66" spans="1:8" x14ac:dyDescent="0.3">
      <c r="A66" s="1">
        <v>44227</v>
      </c>
      <c r="B66">
        <v>37</v>
      </c>
      <c r="C66">
        <v>36</v>
      </c>
      <c r="D66">
        <v>49</v>
      </c>
      <c r="E66">
        <v>50</v>
      </c>
      <c r="F66">
        <v>30</v>
      </c>
      <c r="G66">
        <v>0</v>
      </c>
      <c r="H66">
        <v>0</v>
      </c>
    </row>
    <row r="67" spans="1:8" x14ac:dyDescent="0.3">
      <c r="A67" s="1">
        <v>44234</v>
      </c>
      <c r="B67">
        <v>41</v>
      </c>
      <c r="C67">
        <v>35</v>
      </c>
      <c r="D67">
        <v>52</v>
      </c>
      <c r="E67">
        <v>0</v>
      </c>
      <c r="F67">
        <v>0</v>
      </c>
      <c r="G67">
        <v>0</v>
      </c>
      <c r="H67">
        <v>0</v>
      </c>
    </row>
    <row r="68" spans="1:8" x14ac:dyDescent="0.3">
      <c r="A68" s="1">
        <v>44241</v>
      </c>
      <c r="B68">
        <v>34</v>
      </c>
      <c r="C68">
        <v>28</v>
      </c>
      <c r="D68">
        <v>49</v>
      </c>
      <c r="E68">
        <v>0</v>
      </c>
      <c r="F68">
        <v>65</v>
      </c>
      <c r="G68">
        <v>0</v>
      </c>
      <c r="H68">
        <v>15</v>
      </c>
    </row>
    <row r="69" spans="1:8" x14ac:dyDescent="0.3">
      <c r="A69" s="1">
        <v>44248</v>
      </c>
      <c r="B69">
        <v>37</v>
      </c>
      <c r="C69">
        <v>31</v>
      </c>
      <c r="D69">
        <v>54</v>
      </c>
      <c r="E69">
        <v>0</v>
      </c>
      <c r="F69">
        <v>38</v>
      </c>
      <c r="G69">
        <v>0</v>
      </c>
      <c r="H69">
        <v>16</v>
      </c>
    </row>
    <row r="70" spans="1:8" x14ac:dyDescent="0.3">
      <c r="A70" s="1">
        <v>44255</v>
      </c>
      <c r="B70">
        <v>38</v>
      </c>
      <c r="C70">
        <v>35</v>
      </c>
      <c r="D70">
        <v>54</v>
      </c>
      <c r="E70">
        <v>0</v>
      </c>
      <c r="F70">
        <v>34</v>
      </c>
      <c r="G70">
        <v>0</v>
      </c>
      <c r="H70">
        <v>17</v>
      </c>
    </row>
    <row r="71" spans="1:8" x14ac:dyDescent="0.3">
      <c r="A71" s="1">
        <v>44262</v>
      </c>
      <c r="B71">
        <v>43</v>
      </c>
      <c r="C71">
        <v>41</v>
      </c>
      <c r="D71">
        <v>48</v>
      </c>
      <c r="E71">
        <v>0</v>
      </c>
      <c r="F71">
        <v>40</v>
      </c>
      <c r="G71">
        <v>13</v>
      </c>
      <c r="H71">
        <v>18</v>
      </c>
    </row>
    <row r="72" spans="1:8" x14ac:dyDescent="0.3">
      <c r="A72" s="1">
        <v>44269</v>
      </c>
      <c r="B72">
        <v>40</v>
      </c>
      <c r="C72">
        <v>35</v>
      </c>
      <c r="D72">
        <v>53</v>
      </c>
      <c r="E72">
        <v>84</v>
      </c>
      <c r="F72">
        <v>48</v>
      </c>
      <c r="G72">
        <v>22</v>
      </c>
      <c r="H72">
        <v>16</v>
      </c>
    </row>
    <row r="73" spans="1:8" x14ac:dyDescent="0.3">
      <c r="A73" s="1">
        <v>44276</v>
      </c>
      <c r="B73">
        <v>45</v>
      </c>
      <c r="C73">
        <v>32</v>
      </c>
      <c r="D73">
        <v>57</v>
      </c>
      <c r="E73">
        <v>76</v>
      </c>
      <c r="F73">
        <v>49</v>
      </c>
      <c r="G73">
        <v>0</v>
      </c>
      <c r="H73">
        <v>0</v>
      </c>
    </row>
    <row r="74" spans="1:8" x14ac:dyDescent="0.3">
      <c r="A74" s="1">
        <v>44283</v>
      </c>
      <c r="B74">
        <v>46</v>
      </c>
      <c r="C74">
        <v>34</v>
      </c>
      <c r="D74">
        <v>60</v>
      </c>
      <c r="E74">
        <v>58</v>
      </c>
      <c r="F74">
        <v>55</v>
      </c>
      <c r="G74">
        <v>15</v>
      </c>
      <c r="H74">
        <v>21</v>
      </c>
    </row>
    <row r="75" spans="1:8" x14ac:dyDescent="0.3">
      <c r="A75" s="1">
        <v>44290</v>
      </c>
      <c r="B75">
        <v>41</v>
      </c>
      <c r="C75">
        <v>44</v>
      </c>
      <c r="D75">
        <v>52</v>
      </c>
      <c r="E75">
        <v>56</v>
      </c>
      <c r="F75">
        <v>56</v>
      </c>
      <c r="G75">
        <v>18</v>
      </c>
      <c r="H75">
        <v>17</v>
      </c>
    </row>
    <row r="76" spans="1:8" x14ac:dyDescent="0.3">
      <c r="A76" s="1">
        <v>44297</v>
      </c>
      <c r="B76">
        <v>44</v>
      </c>
      <c r="C76">
        <v>37</v>
      </c>
      <c r="D76">
        <v>57</v>
      </c>
      <c r="E76">
        <v>0</v>
      </c>
      <c r="F76">
        <v>40</v>
      </c>
      <c r="G76">
        <v>10</v>
      </c>
      <c r="H76">
        <v>0</v>
      </c>
    </row>
    <row r="77" spans="1:8" x14ac:dyDescent="0.3">
      <c r="A77" s="1">
        <v>44304</v>
      </c>
      <c r="B77">
        <v>39</v>
      </c>
      <c r="C77">
        <v>36</v>
      </c>
      <c r="D77">
        <v>56</v>
      </c>
      <c r="E77">
        <v>0</v>
      </c>
      <c r="F77">
        <v>40</v>
      </c>
      <c r="G77">
        <v>11</v>
      </c>
      <c r="H77">
        <v>0</v>
      </c>
    </row>
    <row r="78" spans="1:8" x14ac:dyDescent="0.3">
      <c r="A78" s="1">
        <v>44311</v>
      </c>
      <c r="B78">
        <v>40</v>
      </c>
      <c r="C78">
        <v>35</v>
      </c>
      <c r="D78">
        <v>51</v>
      </c>
      <c r="E78">
        <v>62</v>
      </c>
      <c r="F78">
        <v>26</v>
      </c>
      <c r="G78">
        <v>15</v>
      </c>
      <c r="H78">
        <v>0</v>
      </c>
    </row>
    <row r="79" spans="1:8" x14ac:dyDescent="0.3">
      <c r="A79" s="1">
        <v>44318</v>
      </c>
      <c r="B79">
        <v>36</v>
      </c>
      <c r="C79">
        <v>37</v>
      </c>
      <c r="D79">
        <v>52</v>
      </c>
      <c r="E79">
        <v>54</v>
      </c>
      <c r="F79">
        <v>40</v>
      </c>
      <c r="G79">
        <v>0</v>
      </c>
      <c r="H79">
        <v>0</v>
      </c>
    </row>
    <row r="80" spans="1:8" x14ac:dyDescent="0.3">
      <c r="A80" s="1">
        <v>44325</v>
      </c>
      <c r="B80">
        <v>37</v>
      </c>
      <c r="C80">
        <v>26</v>
      </c>
      <c r="D80">
        <v>55</v>
      </c>
      <c r="E80">
        <v>0</v>
      </c>
      <c r="F80">
        <v>38</v>
      </c>
      <c r="G80">
        <v>0</v>
      </c>
      <c r="H80">
        <v>16</v>
      </c>
    </row>
    <row r="81" spans="1:8" x14ac:dyDescent="0.3">
      <c r="A81" s="1">
        <v>44332</v>
      </c>
      <c r="B81">
        <v>36</v>
      </c>
      <c r="C81">
        <v>36</v>
      </c>
      <c r="D81">
        <v>51</v>
      </c>
      <c r="E81">
        <v>0</v>
      </c>
      <c r="F81">
        <v>57</v>
      </c>
      <c r="G81">
        <v>0</v>
      </c>
      <c r="H81">
        <v>21</v>
      </c>
    </row>
    <row r="82" spans="1:8" x14ac:dyDescent="0.3">
      <c r="A82" s="1">
        <v>44339</v>
      </c>
      <c r="B82">
        <v>36</v>
      </c>
      <c r="C82">
        <v>43</v>
      </c>
      <c r="D82">
        <v>54</v>
      </c>
      <c r="E82">
        <v>0</v>
      </c>
      <c r="F82">
        <v>49</v>
      </c>
      <c r="G82">
        <v>14</v>
      </c>
      <c r="H82">
        <v>18</v>
      </c>
    </row>
    <row r="83" spans="1:8" x14ac:dyDescent="0.3">
      <c r="A83" s="1">
        <v>44346</v>
      </c>
      <c r="B83">
        <v>39</v>
      </c>
      <c r="C83">
        <v>34</v>
      </c>
      <c r="D83">
        <v>58</v>
      </c>
      <c r="E83">
        <v>60</v>
      </c>
      <c r="F83">
        <v>46</v>
      </c>
      <c r="G83">
        <v>0</v>
      </c>
      <c r="H83">
        <v>20</v>
      </c>
    </row>
    <row r="84" spans="1:8" x14ac:dyDescent="0.3">
      <c r="A84" s="1">
        <v>44353</v>
      </c>
      <c r="B84">
        <v>35</v>
      </c>
      <c r="C84">
        <v>33</v>
      </c>
      <c r="D84">
        <v>58</v>
      </c>
      <c r="E84">
        <v>63</v>
      </c>
      <c r="F84">
        <v>42</v>
      </c>
      <c r="G84">
        <v>0</v>
      </c>
      <c r="H84">
        <v>0</v>
      </c>
    </row>
    <row r="85" spans="1:8" x14ac:dyDescent="0.3">
      <c r="A85" s="1">
        <v>44360</v>
      </c>
      <c r="B85">
        <v>39</v>
      </c>
      <c r="C85">
        <v>48</v>
      </c>
      <c r="D85">
        <v>57</v>
      </c>
      <c r="E85">
        <v>0</v>
      </c>
      <c r="F85">
        <v>62</v>
      </c>
      <c r="G85">
        <v>0</v>
      </c>
      <c r="H85">
        <v>15</v>
      </c>
    </row>
    <row r="86" spans="1:8" x14ac:dyDescent="0.3">
      <c r="A86" s="1">
        <v>44367</v>
      </c>
      <c r="B86">
        <v>37</v>
      </c>
      <c r="C86">
        <v>32</v>
      </c>
      <c r="D86">
        <v>58</v>
      </c>
      <c r="E86">
        <v>0</v>
      </c>
      <c r="F86">
        <v>71</v>
      </c>
      <c r="G86">
        <v>0</v>
      </c>
      <c r="H86">
        <v>26</v>
      </c>
    </row>
    <row r="87" spans="1:8" x14ac:dyDescent="0.3">
      <c r="A87" s="1">
        <v>44374</v>
      </c>
      <c r="B87">
        <v>36</v>
      </c>
      <c r="C87">
        <v>27</v>
      </c>
      <c r="D87">
        <v>55</v>
      </c>
      <c r="E87">
        <v>0</v>
      </c>
      <c r="F87">
        <v>37</v>
      </c>
      <c r="G87">
        <v>0</v>
      </c>
      <c r="H87">
        <v>25</v>
      </c>
    </row>
    <row r="88" spans="1:8" x14ac:dyDescent="0.3">
      <c r="A88" s="1">
        <v>44381</v>
      </c>
      <c r="B88">
        <v>37</v>
      </c>
      <c r="C88">
        <v>39</v>
      </c>
      <c r="D88">
        <v>59</v>
      </c>
      <c r="E88">
        <v>0</v>
      </c>
      <c r="F88">
        <v>52</v>
      </c>
      <c r="G88">
        <v>0</v>
      </c>
      <c r="H88">
        <v>0</v>
      </c>
    </row>
    <row r="89" spans="1:8" x14ac:dyDescent="0.3">
      <c r="A89" s="1">
        <v>44388</v>
      </c>
      <c r="B89">
        <v>34</v>
      </c>
      <c r="C89">
        <v>29</v>
      </c>
      <c r="D89">
        <v>58</v>
      </c>
      <c r="E89">
        <v>0</v>
      </c>
      <c r="F89">
        <v>43</v>
      </c>
      <c r="G89">
        <v>0</v>
      </c>
      <c r="H89">
        <v>0</v>
      </c>
    </row>
    <row r="90" spans="1:8" x14ac:dyDescent="0.3">
      <c r="A90" s="1">
        <v>44395</v>
      </c>
      <c r="B90">
        <v>35</v>
      </c>
      <c r="C90">
        <v>35</v>
      </c>
      <c r="D90">
        <v>58</v>
      </c>
      <c r="E90">
        <v>0</v>
      </c>
      <c r="F90">
        <v>45</v>
      </c>
      <c r="G90">
        <v>0</v>
      </c>
      <c r="H90">
        <v>0</v>
      </c>
    </row>
    <row r="91" spans="1:8" x14ac:dyDescent="0.3">
      <c r="A91" s="1">
        <v>44402</v>
      </c>
      <c r="B91">
        <v>30</v>
      </c>
      <c r="C91">
        <v>35</v>
      </c>
      <c r="D91">
        <v>57</v>
      </c>
      <c r="E91">
        <v>0</v>
      </c>
      <c r="F91">
        <v>54</v>
      </c>
      <c r="G91">
        <v>0</v>
      </c>
      <c r="H91">
        <v>0</v>
      </c>
    </row>
    <row r="92" spans="1:8" x14ac:dyDescent="0.3">
      <c r="A92" s="1">
        <v>44409</v>
      </c>
      <c r="B92">
        <v>38</v>
      </c>
      <c r="C92">
        <v>34</v>
      </c>
      <c r="D92">
        <v>55</v>
      </c>
      <c r="E92">
        <v>0</v>
      </c>
      <c r="F92">
        <v>45</v>
      </c>
      <c r="G92">
        <v>0</v>
      </c>
      <c r="H92">
        <v>15</v>
      </c>
    </row>
    <row r="93" spans="1:8" x14ac:dyDescent="0.3">
      <c r="A93" s="1">
        <v>44416</v>
      </c>
      <c r="B93">
        <v>30</v>
      </c>
      <c r="C93">
        <v>33</v>
      </c>
      <c r="D93">
        <v>53</v>
      </c>
      <c r="E93">
        <v>0</v>
      </c>
      <c r="F93">
        <v>46</v>
      </c>
      <c r="G93">
        <v>0</v>
      </c>
      <c r="H93">
        <v>0</v>
      </c>
    </row>
    <row r="94" spans="1:8" x14ac:dyDescent="0.3">
      <c r="A94" s="1">
        <v>44423</v>
      </c>
      <c r="B94">
        <v>32</v>
      </c>
      <c r="C94">
        <v>31</v>
      </c>
      <c r="D94">
        <v>55</v>
      </c>
      <c r="E94">
        <v>0</v>
      </c>
      <c r="F94">
        <v>38</v>
      </c>
      <c r="G94">
        <v>0</v>
      </c>
      <c r="H94">
        <v>0</v>
      </c>
    </row>
    <row r="95" spans="1:8" x14ac:dyDescent="0.3">
      <c r="A95" s="1">
        <v>44430</v>
      </c>
      <c r="B95">
        <v>31</v>
      </c>
      <c r="C95">
        <v>34</v>
      </c>
      <c r="D95">
        <v>51</v>
      </c>
      <c r="E95">
        <v>64</v>
      </c>
      <c r="F95">
        <v>40</v>
      </c>
      <c r="G95">
        <v>0</v>
      </c>
      <c r="H95">
        <v>0</v>
      </c>
    </row>
    <row r="96" spans="1:8" x14ac:dyDescent="0.3">
      <c r="A96" s="1">
        <v>44437</v>
      </c>
      <c r="B96">
        <v>35</v>
      </c>
      <c r="C96">
        <v>34</v>
      </c>
      <c r="D96">
        <v>56</v>
      </c>
      <c r="E96">
        <v>0</v>
      </c>
      <c r="F96">
        <v>42</v>
      </c>
      <c r="G96">
        <v>0</v>
      </c>
      <c r="H96">
        <v>19</v>
      </c>
    </row>
    <row r="97" spans="1:8" x14ac:dyDescent="0.3">
      <c r="A97" s="1">
        <v>44444</v>
      </c>
      <c r="B97">
        <v>34</v>
      </c>
      <c r="C97">
        <v>29</v>
      </c>
      <c r="D97">
        <v>54</v>
      </c>
      <c r="E97">
        <v>0</v>
      </c>
      <c r="F97">
        <v>60</v>
      </c>
      <c r="G97">
        <v>0</v>
      </c>
      <c r="H97">
        <v>0</v>
      </c>
    </row>
    <row r="98" spans="1:8" x14ac:dyDescent="0.3">
      <c r="A98" s="1">
        <v>44451</v>
      </c>
      <c r="B98">
        <v>31</v>
      </c>
      <c r="C98">
        <v>32</v>
      </c>
      <c r="D98">
        <v>52</v>
      </c>
      <c r="E98">
        <v>0</v>
      </c>
      <c r="F98">
        <v>48</v>
      </c>
      <c r="G98">
        <v>0</v>
      </c>
      <c r="H98">
        <v>0</v>
      </c>
    </row>
    <row r="99" spans="1:8" x14ac:dyDescent="0.3">
      <c r="A99" s="1">
        <v>44458</v>
      </c>
      <c r="B99">
        <v>33</v>
      </c>
      <c r="C99">
        <v>24</v>
      </c>
      <c r="D99">
        <v>48</v>
      </c>
      <c r="E99">
        <v>0</v>
      </c>
      <c r="F99">
        <v>30</v>
      </c>
      <c r="G99">
        <v>0</v>
      </c>
      <c r="H99">
        <v>0</v>
      </c>
    </row>
    <row r="100" spans="1:8" x14ac:dyDescent="0.3">
      <c r="A100" s="1">
        <v>44465</v>
      </c>
      <c r="B100">
        <v>32</v>
      </c>
      <c r="C100">
        <v>25</v>
      </c>
      <c r="D100">
        <v>46</v>
      </c>
      <c r="E100">
        <v>0</v>
      </c>
      <c r="F100">
        <v>36</v>
      </c>
      <c r="G100">
        <v>0</v>
      </c>
      <c r="H100">
        <v>0</v>
      </c>
    </row>
    <row r="101" spans="1:8" x14ac:dyDescent="0.3">
      <c r="A101" s="1">
        <v>44472</v>
      </c>
      <c r="B101">
        <v>29</v>
      </c>
      <c r="C101">
        <v>27</v>
      </c>
      <c r="D101">
        <v>52</v>
      </c>
      <c r="E101">
        <v>0</v>
      </c>
      <c r="F101">
        <v>59</v>
      </c>
      <c r="G101">
        <v>0</v>
      </c>
      <c r="H101">
        <v>18</v>
      </c>
    </row>
    <row r="102" spans="1:8" x14ac:dyDescent="0.3">
      <c r="A102" s="1">
        <v>44479</v>
      </c>
      <c r="B102">
        <v>35</v>
      </c>
      <c r="C102">
        <v>37</v>
      </c>
      <c r="D102">
        <v>48</v>
      </c>
      <c r="E102">
        <v>74</v>
      </c>
      <c r="F102">
        <v>45</v>
      </c>
      <c r="G102">
        <v>0</v>
      </c>
      <c r="H102">
        <v>0</v>
      </c>
    </row>
    <row r="103" spans="1:8" x14ac:dyDescent="0.3">
      <c r="A103" s="1">
        <v>44486</v>
      </c>
      <c r="B103">
        <v>31</v>
      </c>
      <c r="C103">
        <v>28</v>
      </c>
      <c r="D103">
        <v>46</v>
      </c>
      <c r="E103">
        <v>0</v>
      </c>
      <c r="F103">
        <v>40</v>
      </c>
      <c r="G103">
        <v>0</v>
      </c>
      <c r="H103">
        <v>16</v>
      </c>
    </row>
    <row r="104" spans="1:8" x14ac:dyDescent="0.3">
      <c r="A104" s="1">
        <v>44493</v>
      </c>
      <c r="B104">
        <v>31</v>
      </c>
      <c r="C104">
        <v>31</v>
      </c>
      <c r="D104">
        <v>49</v>
      </c>
      <c r="E104">
        <v>0</v>
      </c>
      <c r="F104">
        <v>42</v>
      </c>
      <c r="G104">
        <v>0</v>
      </c>
      <c r="H104">
        <v>25</v>
      </c>
    </row>
    <row r="105" spans="1:8" x14ac:dyDescent="0.3">
      <c r="A105" s="1">
        <v>44500</v>
      </c>
      <c r="B105">
        <v>29</v>
      </c>
      <c r="C105">
        <v>22</v>
      </c>
      <c r="D105">
        <v>48</v>
      </c>
      <c r="E105">
        <v>0</v>
      </c>
      <c r="F105">
        <v>55</v>
      </c>
      <c r="G105">
        <v>0</v>
      </c>
      <c r="H105">
        <v>17</v>
      </c>
    </row>
    <row r="106" spans="1:8" x14ac:dyDescent="0.3">
      <c r="A106" s="1">
        <v>44507</v>
      </c>
      <c r="B106">
        <v>32</v>
      </c>
      <c r="C106">
        <v>38</v>
      </c>
      <c r="D106">
        <v>54</v>
      </c>
      <c r="E106">
        <v>71</v>
      </c>
      <c r="F106">
        <v>50</v>
      </c>
      <c r="G106">
        <v>0</v>
      </c>
      <c r="H106">
        <v>15</v>
      </c>
    </row>
    <row r="107" spans="1:8" x14ac:dyDescent="0.3">
      <c r="A107" s="1">
        <v>44514</v>
      </c>
      <c r="B107">
        <v>40</v>
      </c>
      <c r="C107">
        <v>30</v>
      </c>
      <c r="D107">
        <v>54</v>
      </c>
      <c r="E107">
        <v>0</v>
      </c>
      <c r="F107">
        <v>51</v>
      </c>
      <c r="G107">
        <v>11</v>
      </c>
      <c r="H107">
        <v>15</v>
      </c>
    </row>
    <row r="108" spans="1:8" x14ac:dyDescent="0.3">
      <c r="A108" s="1">
        <v>44521</v>
      </c>
      <c r="B108">
        <v>33</v>
      </c>
      <c r="C108">
        <v>28</v>
      </c>
      <c r="D108">
        <v>47</v>
      </c>
      <c r="E108">
        <v>0</v>
      </c>
      <c r="F108">
        <v>43</v>
      </c>
      <c r="G108">
        <v>0</v>
      </c>
      <c r="H108">
        <v>0</v>
      </c>
    </row>
    <row r="109" spans="1:8" x14ac:dyDescent="0.3">
      <c r="A109" s="1">
        <v>44528</v>
      </c>
      <c r="B109">
        <v>31</v>
      </c>
      <c r="C109">
        <v>30</v>
      </c>
      <c r="D109">
        <v>47</v>
      </c>
      <c r="E109">
        <v>47</v>
      </c>
      <c r="F109">
        <v>65</v>
      </c>
      <c r="G109">
        <v>0</v>
      </c>
      <c r="H109">
        <v>0</v>
      </c>
    </row>
    <row r="110" spans="1:8" x14ac:dyDescent="0.3">
      <c r="A110" s="1">
        <v>44535</v>
      </c>
      <c r="B110">
        <v>35</v>
      </c>
      <c r="C110">
        <v>28</v>
      </c>
      <c r="D110">
        <v>48</v>
      </c>
      <c r="E110">
        <v>0</v>
      </c>
      <c r="F110">
        <v>56</v>
      </c>
      <c r="G110">
        <v>0</v>
      </c>
      <c r="H110">
        <v>0</v>
      </c>
    </row>
    <row r="111" spans="1:8" x14ac:dyDescent="0.3">
      <c r="A111" s="1">
        <v>44542</v>
      </c>
      <c r="B111">
        <v>31</v>
      </c>
      <c r="C111">
        <v>29</v>
      </c>
      <c r="D111">
        <v>49</v>
      </c>
      <c r="E111">
        <v>0</v>
      </c>
      <c r="F111">
        <v>45</v>
      </c>
      <c r="G111">
        <v>0</v>
      </c>
      <c r="H111">
        <v>0</v>
      </c>
    </row>
    <row r="112" spans="1:8" x14ac:dyDescent="0.3">
      <c r="A112" s="1">
        <v>44549</v>
      </c>
      <c r="B112">
        <v>29</v>
      </c>
      <c r="C112">
        <v>24</v>
      </c>
      <c r="D112">
        <v>48</v>
      </c>
      <c r="E112">
        <v>0</v>
      </c>
      <c r="F112">
        <v>30</v>
      </c>
      <c r="G112">
        <v>0</v>
      </c>
      <c r="H112">
        <v>0</v>
      </c>
    </row>
    <row r="113" spans="1:8" x14ac:dyDescent="0.3">
      <c r="A113" s="1">
        <v>44556</v>
      </c>
      <c r="B113">
        <v>31</v>
      </c>
      <c r="C113">
        <v>27</v>
      </c>
      <c r="D113">
        <v>48</v>
      </c>
      <c r="E113">
        <v>0</v>
      </c>
      <c r="F113">
        <v>0</v>
      </c>
      <c r="G113">
        <v>11</v>
      </c>
      <c r="H113">
        <v>0</v>
      </c>
    </row>
    <row r="114" spans="1:8" x14ac:dyDescent="0.3">
      <c r="A114" s="1">
        <v>44563</v>
      </c>
      <c r="B114">
        <v>37</v>
      </c>
      <c r="C114">
        <v>41</v>
      </c>
      <c r="D114">
        <v>58</v>
      </c>
      <c r="E114">
        <v>0</v>
      </c>
      <c r="F114">
        <v>64</v>
      </c>
      <c r="G114">
        <v>13</v>
      </c>
      <c r="H114">
        <v>20</v>
      </c>
    </row>
    <row r="115" spans="1:8" x14ac:dyDescent="0.3">
      <c r="A115" s="1">
        <v>44570</v>
      </c>
      <c r="B115">
        <v>41</v>
      </c>
      <c r="C115">
        <v>40</v>
      </c>
      <c r="D115">
        <v>59</v>
      </c>
      <c r="E115">
        <v>0</v>
      </c>
      <c r="F115">
        <v>44</v>
      </c>
      <c r="G115">
        <v>0</v>
      </c>
      <c r="H115">
        <v>19</v>
      </c>
    </row>
    <row r="116" spans="1:8" x14ac:dyDescent="0.3">
      <c r="A116" s="1">
        <v>44577</v>
      </c>
      <c r="B116">
        <v>41</v>
      </c>
      <c r="C116">
        <v>33</v>
      </c>
      <c r="D116">
        <v>56</v>
      </c>
      <c r="E116">
        <v>0</v>
      </c>
      <c r="F116">
        <v>44</v>
      </c>
      <c r="G116">
        <v>0</v>
      </c>
      <c r="H116">
        <v>14</v>
      </c>
    </row>
    <row r="117" spans="1:8" x14ac:dyDescent="0.3">
      <c r="A117" s="1">
        <v>44584</v>
      </c>
      <c r="B117">
        <v>40</v>
      </c>
      <c r="C117">
        <v>40</v>
      </c>
      <c r="D117">
        <v>64</v>
      </c>
      <c r="E117">
        <v>51</v>
      </c>
      <c r="F117">
        <v>55</v>
      </c>
      <c r="G117">
        <v>8</v>
      </c>
      <c r="H117">
        <v>13</v>
      </c>
    </row>
    <row r="118" spans="1:8" x14ac:dyDescent="0.3">
      <c r="A118" s="1">
        <v>44591</v>
      </c>
      <c r="B118">
        <v>40</v>
      </c>
      <c r="C118">
        <v>40</v>
      </c>
      <c r="D118">
        <v>65</v>
      </c>
      <c r="E118">
        <v>42</v>
      </c>
      <c r="F118">
        <v>46</v>
      </c>
      <c r="G118">
        <v>0</v>
      </c>
      <c r="H118">
        <v>23</v>
      </c>
    </row>
    <row r="119" spans="1:8" x14ac:dyDescent="0.3">
      <c r="A119" s="1">
        <v>44598</v>
      </c>
      <c r="B119">
        <v>45</v>
      </c>
      <c r="C119">
        <v>36</v>
      </c>
      <c r="D119">
        <v>60</v>
      </c>
      <c r="E119">
        <v>0</v>
      </c>
      <c r="F119">
        <v>51</v>
      </c>
      <c r="G119">
        <v>10</v>
      </c>
      <c r="H119">
        <v>13</v>
      </c>
    </row>
    <row r="120" spans="1:8" x14ac:dyDescent="0.3">
      <c r="A120" s="1">
        <v>44605</v>
      </c>
      <c r="B120">
        <v>50</v>
      </c>
      <c r="C120">
        <v>46</v>
      </c>
      <c r="D120">
        <v>69</v>
      </c>
      <c r="E120">
        <v>59</v>
      </c>
      <c r="F120">
        <v>53</v>
      </c>
      <c r="G120">
        <v>22</v>
      </c>
      <c r="H120">
        <v>25</v>
      </c>
    </row>
    <row r="121" spans="1:8" x14ac:dyDescent="0.3">
      <c r="A121" s="1">
        <v>44612</v>
      </c>
      <c r="B121">
        <v>51</v>
      </c>
      <c r="C121">
        <v>49</v>
      </c>
      <c r="D121">
        <v>69</v>
      </c>
      <c r="E121">
        <v>0</v>
      </c>
      <c r="F121">
        <v>37</v>
      </c>
      <c r="G121">
        <v>17</v>
      </c>
      <c r="H121">
        <v>19</v>
      </c>
    </row>
    <row r="122" spans="1:8" x14ac:dyDescent="0.3">
      <c r="A122" s="1">
        <v>44619</v>
      </c>
      <c r="B122">
        <v>54</v>
      </c>
      <c r="C122">
        <v>50</v>
      </c>
      <c r="D122">
        <v>69</v>
      </c>
      <c r="E122">
        <v>43</v>
      </c>
      <c r="F122">
        <v>63</v>
      </c>
      <c r="G122">
        <v>16</v>
      </c>
      <c r="H122">
        <v>27</v>
      </c>
    </row>
    <row r="123" spans="1:8" x14ac:dyDescent="0.3">
      <c r="A123" s="1">
        <v>44626</v>
      </c>
      <c r="B123">
        <v>65</v>
      </c>
      <c r="C123">
        <v>59</v>
      </c>
      <c r="D123">
        <v>75</v>
      </c>
      <c r="E123">
        <v>41</v>
      </c>
      <c r="F123">
        <v>40</v>
      </c>
      <c r="G123">
        <v>24</v>
      </c>
      <c r="H123">
        <v>38</v>
      </c>
    </row>
    <row r="124" spans="1:8" x14ac:dyDescent="0.3">
      <c r="A124" s="1">
        <v>44633</v>
      </c>
      <c r="B124">
        <v>72</v>
      </c>
      <c r="C124">
        <v>72</v>
      </c>
      <c r="D124">
        <v>77</v>
      </c>
      <c r="E124">
        <v>63</v>
      </c>
      <c r="F124">
        <v>55</v>
      </c>
      <c r="G124">
        <v>25</v>
      </c>
      <c r="H124">
        <v>44</v>
      </c>
    </row>
    <row r="125" spans="1:8" x14ac:dyDescent="0.3">
      <c r="A125" s="1">
        <v>44640</v>
      </c>
      <c r="B125">
        <v>79</v>
      </c>
      <c r="C125">
        <v>81</v>
      </c>
      <c r="D125">
        <v>78</v>
      </c>
      <c r="E125">
        <v>53</v>
      </c>
      <c r="F125">
        <v>44</v>
      </c>
      <c r="G125">
        <v>34</v>
      </c>
      <c r="H125">
        <v>44</v>
      </c>
    </row>
    <row r="126" spans="1:8" x14ac:dyDescent="0.3">
      <c r="A126" s="1">
        <v>44647</v>
      </c>
      <c r="B126">
        <v>73</v>
      </c>
      <c r="C126">
        <v>65</v>
      </c>
      <c r="D126">
        <v>73</v>
      </c>
      <c r="E126">
        <v>55</v>
      </c>
      <c r="F126">
        <v>46</v>
      </c>
      <c r="G126">
        <v>27</v>
      </c>
      <c r="H126">
        <v>29</v>
      </c>
    </row>
    <row r="127" spans="1:8" x14ac:dyDescent="0.3">
      <c r="A127" s="1">
        <v>44654</v>
      </c>
      <c r="B127">
        <v>67</v>
      </c>
      <c r="C127">
        <v>55</v>
      </c>
      <c r="D127">
        <v>71</v>
      </c>
      <c r="E127">
        <v>0</v>
      </c>
      <c r="F127">
        <v>40</v>
      </c>
      <c r="G127">
        <v>25</v>
      </c>
      <c r="H127">
        <v>25</v>
      </c>
    </row>
    <row r="128" spans="1:8" x14ac:dyDescent="0.3">
      <c r="A128" s="1">
        <v>44661</v>
      </c>
      <c r="B128">
        <v>55</v>
      </c>
      <c r="C128">
        <v>53</v>
      </c>
      <c r="D128">
        <v>70</v>
      </c>
      <c r="E128">
        <v>38</v>
      </c>
      <c r="F128">
        <v>36</v>
      </c>
      <c r="G128">
        <v>15</v>
      </c>
      <c r="H128">
        <v>35</v>
      </c>
    </row>
    <row r="129" spans="1:8" x14ac:dyDescent="0.3">
      <c r="A129" s="1">
        <v>44668</v>
      </c>
      <c r="B129">
        <v>55</v>
      </c>
      <c r="C129">
        <v>51</v>
      </c>
      <c r="D129">
        <v>70</v>
      </c>
      <c r="E129">
        <v>43</v>
      </c>
      <c r="F129">
        <v>22</v>
      </c>
      <c r="G129">
        <v>18</v>
      </c>
      <c r="H129">
        <v>32</v>
      </c>
    </row>
    <row r="130" spans="1:8" x14ac:dyDescent="0.3">
      <c r="A130" s="1">
        <v>44675</v>
      </c>
      <c r="B130">
        <v>50</v>
      </c>
      <c r="C130">
        <v>48</v>
      </c>
      <c r="D130">
        <v>76</v>
      </c>
      <c r="E130">
        <v>38</v>
      </c>
      <c r="F130">
        <v>32</v>
      </c>
      <c r="G130">
        <v>13</v>
      </c>
      <c r="H130">
        <v>27</v>
      </c>
    </row>
    <row r="131" spans="1:8" x14ac:dyDescent="0.3">
      <c r="A131" s="1">
        <v>44682</v>
      </c>
      <c r="B131">
        <v>47</v>
      </c>
      <c r="C131">
        <v>45</v>
      </c>
      <c r="D131">
        <v>71</v>
      </c>
      <c r="E131">
        <v>52</v>
      </c>
      <c r="F131">
        <v>50</v>
      </c>
      <c r="G131">
        <v>14</v>
      </c>
      <c r="H131">
        <v>24</v>
      </c>
    </row>
    <row r="132" spans="1:8" x14ac:dyDescent="0.3">
      <c r="A132" s="1">
        <v>44689</v>
      </c>
      <c r="B132">
        <v>50</v>
      </c>
      <c r="C132">
        <v>54</v>
      </c>
      <c r="D132">
        <v>71</v>
      </c>
      <c r="E132">
        <v>0</v>
      </c>
      <c r="F132">
        <v>56</v>
      </c>
      <c r="G132">
        <v>13</v>
      </c>
      <c r="H132">
        <v>28</v>
      </c>
    </row>
    <row r="133" spans="1:8" x14ac:dyDescent="0.3">
      <c r="A133" s="1">
        <v>44696</v>
      </c>
      <c r="B133">
        <v>51</v>
      </c>
      <c r="C133">
        <v>45</v>
      </c>
      <c r="D133">
        <v>68</v>
      </c>
      <c r="E133">
        <v>0</v>
      </c>
      <c r="F133">
        <v>61</v>
      </c>
      <c r="G133">
        <v>20</v>
      </c>
      <c r="H133">
        <v>23</v>
      </c>
    </row>
    <row r="134" spans="1:8" x14ac:dyDescent="0.3">
      <c r="A134" s="1">
        <v>44703</v>
      </c>
      <c r="B134">
        <v>51</v>
      </c>
      <c r="C134">
        <v>51</v>
      </c>
      <c r="D134">
        <v>71</v>
      </c>
      <c r="E134">
        <v>0</v>
      </c>
      <c r="F134">
        <v>58</v>
      </c>
      <c r="G134">
        <v>10</v>
      </c>
      <c r="H134">
        <v>28</v>
      </c>
    </row>
    <row r="135" spans="1:8" x14ac:dyDescent="0.3">
      <c r="A135" s="1">
        <v>44710</v>
      </c>
      <c r="B135">
        <v>51</v>
      </c>
      <c r="C135">
        <v>52</v>
      </c>
      <c r="D135">
        <v>78</v>
      </c>
      <c r="E135">
        <v>0</v>
      </c>
      <c r="F135">
        <v>63</v>
      </c>
      <c r="G135">
        <v>15</v>
      </c>
      <c r="H135">
        <v>24</v>
      </c>
    </row>
    <row r="136" spans="1:8" x14ac:dyDescent="0.3">
      <c r="A136" s="1">
        <v>44717</v>
      </c>
      <c r="B136">
        <v>51</v>
      </c>
      <c r="C136">
        <v>49</v>
      </c>
      <c r="D136">
        <v>75</v>
      </c>
      <c r="E136">
        <v>43</v>
      </c>
      <c r="F136">
        <v>60</v>
      </c>
      <c r="G136">
        <v>9</v>
      </c>
      <c r="H136">
        <v>19</v>
      </c>
    </row>
    <row r="137" spans="1:8" x14ac:dyDescent="0.3">
      <c r="A137" s="1">
        <v>44724</v>
      </c>
      <c r="B137">
        <v>52</v>
      </c>
      <c r="C137">
        <v>52</v>
      </c>
      <c r="D137">
        <v>76</v>
      </c>
      <c r="E137">
        <v>0</v>
      </c>
      <c r="F137">
        <v>46</v>
      </c>
      <c r="G137">
        <v>12</v>
      </c>
      <c r="H137">
        <v>48</v>
      </c>
    </row>
    <row r="138" spans="1:8" x14ac:dyDescent="0.3">
      <c r="A138" s="1">
        <v>44731</v>
      </c>
      <c r="B138">
        <v>52</v>
      </c>
      <c r="C138">
        <v>58</v>
      </c>
      <c r="D138">
        <v>77</v>
      </c>
      <c r="E138">
        <v>0</v>
      </c>
      <c r="F138">
        <v>67</v>
      </c>
      <c r="G138">
        <v>10</v>
      </c>
      <c r="H138">
        <v>26</v>
      </c>
    </row>
    <row r="139" spans="1:8" x14ac:dyDescent="0.3">
      <c r="A139" s="1">
        <v>44738</v>
      </c>
      <c r="B139">
        <v>58</v>
      </c>
      <c r="C139">
        <v>62</v>
      </c>
      <c r="D139">
        <v>82</v>
      </c>
      <c r="E139">
        <v>0</v>
      </c>
      <c r="F139">
        <v>43</v>
      </c>
      <c r="G139">
        <v>9</v>
      </c>
      <c r="H139">
        <v>37</v>
      </c>
    </row>
    <row r="140" spans="1:8" x14ac:dyDescent="0.3">
      <c r="A140" s="1">
        <v>44745</v>
      </c>
      <c r="B140">
        <v>56</v>
      </c>
      <c r="C140">
        <v>49</v>
      </c>
      <c r="D140">
        <v>78</v>
      </c>
      <c r="E140">
        <v>0</v>
      </c>
      <c r="F140">
        <v>38</v>
      </c>
      <c r="G140">
        <v>0</v>
      </c>
      <c r="H140">
        <v>21</v>
      </c>
    </row>
    <row r="141" spans="1:8" x14ac:dyDescent="0.3">
      <c r="A141" s="1">
        <v>44752</v>
      </c>
      <c r="B141">
        <v>46</v>
      </c>
      <c r="C141">
        <v>53</v>
      </c>
      <c r="D141">
        <v>79</v>
      </c>
      <c r="E141">
        <v>0</v>
      </c>
      <c r="F141">
        <v>35</v>
      </c>
      <c r="G141">
        <v>0</v>
      </c>
      <c r="H141">
        <v>28</v>
      </c>
    </row>
    <row r="142" spans="1:8" x14ac:dyDescent="0.3">
      <c r="A142" s="1">
        <v>44759</v>
      </c>
      <c r="B142">
        <v>50</v>
      </c>
      <c r="C142">
        <v>50</v>
      </c>
      <c r="D142">
        <v>72</v>
      </c>
      <c r="E142">
        <v>47</v>
      </c>
      <c r="F142">
        <v>50</v>
      </c>
      <c r="G142">
        <v>0</v>
      </c>
      <c r="H142">
        <v>32</v>
      </c>
    </row>
    <row r="143" spans="1:8" x14ac:dyDescent="0.3">
      <c r="A143" s="1">
        <v>44766</v>
      </c>
      <c r="B143">
        <v>47</v>
      </c>
      <c r="C143">
        <v>42</v>
      </c>
      <c r="D143">
        <v>75</v>
      </c>
      <c r="E143">
        <v>0</v>
      </c>
      <c r="F143">
        <v>40</v>
      </c>
      <c r="G143">
        <v>0</v>
      </c>
      <c r="H143">
        <v>24</v>
      </c>
    </row>
    <row r="144" spans="1:8" x14ac:dyDescent="0.3">
      <c r="A144" s="1">
        <v>44773</v>
      </c>
      <c r="B144">
        <v>48</v>
      </c>
      <c r="C144">
        <v>49</v>
      </c>
      <c r="D144">
        <v>70</v>
      </c>
      <c r="E144">
        <v>47</v>
      </c>
      <c r="F144">
        <v>61</v>
      </c>
      <c r="G144">
        <v>0</v>
      </c>
      <c r="H144">
        <v>31</v>
      </c>
    </row>
    <row r="145" spans="1:8" x14ac:dyDescent="0.3">
      <c r="A145" s="1">
        <v>44780</v>
      </c>
      <c r="B145">
        <v>44</v>
      </c>
      <c r="C145">
        <v>44</v>
      </c>
      <c r="D145">
        <v>67</v>
      </c>
      <c r="E145">
        <v>0</v>
      </c>
      <c r="F145">
        <v>0</v>
      </c>
      <c r="G145">
        <v>7</v>
      </c>
      <c r="H145">
        <v>24</v>
      </c>
    </row>
    <row r="146" spans="1:8" x14ac:dyDescent="0.3">
      <c r="A146" s="1">
        <v>44787</v>
      </c>
      <c r="B146">
        <v>42</v>
      </c>
      <c r="C146">
        <v>45</v>
      </c>
      <c r="D146">
        <v>73</v>
      </c>
      <c r="E146">
        <v>49</v>
      </c>
      <c r="F146">
        <v>41</v>
      </c>
      <c r="G146">
        <v>9</v>
      </c>
      <c r="H146">
        <v>26</v>
      </c>
    </row>
    <row r="147" spans="1:8" x14ac:dyDescent="0.3">
      <c r="A147" s="1">
        <v>44794</v>
      </c>
      <c r="B147">
        <v>42</v>
      </c>
      <c r="C147">
        <v>44</v>
      </c>
      <c r="D147">
        <v>67</v>
      </c>
      <c r="E147">
        <v>0</v>
      </c>
      <c r="F147">
        <v>24</v>
      </c>
      <c r="G147">
        <v>13</v>
      </c>
      <c r="H147">
        <v>19</v>
      </c>
    </row>
    <row r="148" spans="1:8" x14ac:dyDescent="0.3">
      <c r="A148" s="1">
        <v>44801</v>
      </c>
      <c r="B148">
        <v>36</v>
      </c>
      <c r="C148">
        <v>41</v>
      </c>
      <c r="D148">
        <v>62</v>
      </c>
      <c r="E148">
        <v>38</v>
      </c>
      <c r="F148">
        <v>39</v>
      </c>
      <c r="G148">
        <v>0</v>
      </c>
      <c r="H148">
        <v>15</v>
      </c>
    </row>
    <row r="149" spans="1:8" x14ac:dyDescent="0.3">
      <c r="A149" s="1">
        <v>44808</v>
      </c>
      <c r="B149">
        <v>37</v>
      </c>
      <c r="C149">
        <v>45</v>
      </c>
      <c r="D149">
        <v>67</v>
      </c>
      <c r="E149">
        <v>52</v>
      </c>
      <c r="F149">
        <v>37</v>
      </c>
      <c r="G149">
        <v>7</v>
      </c>
      <c r="H149">
        <v>24</v>
      </c>
    </row>
    <row r="150" spans="1:8" x14ac:dyDescent="0.3">
      <c r="A150" s="1">
        <v>44815</v>
      </c>
      <c r="B150">
        <v>40</v>
      </c>
      <c r="C150">
        <v>42</v>
      </c>
      <c r="D150">
        <v>73</v>
      </c>
      <c r="E150">
        <v>39</v>
      </c>
      <c r="F150">
        <v>31</v>
      </c>
      <c r="G150">
        <v>9</v>
      </c>
      <c r="H150">
        <v>18</v>
      </c>
    </row>
    <row r="151" spans="1:8" x14ac:dyDescent="0.3">
      <c r="A151" s="1">
        <v>44822</v>
      </c>
      <c r="B151">
        <v>41</v>
      </c>
      <c r="C151">
        <v>45</v>
      </c>
      <c r="D151">
        <v>77</v>
      </c>
      <c r="E151">
        <v>68</v>
      </c>
      <c r="F151">
        <v>41</v>
      </c>
      <c r="G151">
        <v>0</v>
      </c>
      <c r="H151">
        <v>29</v>
      </c>
    </row>
    <row r="152" spans="1:8" x14ac:dyDescent="0.3">
      <c r="A152" s="1">
        <v>44829</v>
      </c>
      <c r="B152">
        <v>40</v>
      </c>
      <c r="C152">
        <v>42</v>
      </c>
      <c r="D152">
        <v>75</v>
      </c>
      <c r="E152">
        <v>38</v>
      </c>
      <c r="F152">
        <v>43</v>
      </c>
      <c r="G152">
        <v>0</v>
      </c>
      <c r="H152">
        <v>17</v>
      </c>
    </row>
    <row r="153" spans="1:8" x14ac:dyDescent="0.3">
      <c r="A153" s="1">
        <v>44836</v>
      </c>
      <c r="B153">
        <v>41</v>
      </c>
      <c r="C153">
        <v>43</v>
      </c>
      <c r="D153">
        <v>72</v>
      </c>
      <c r="E153">
        <v>0</v>
      </c>
      <c r="F153">
        <v>54</v>
      </c>
      <c r="G153">
        <v>12</v>
      </c>
      <c r="H153">
        <v>14</v>
      </c>
    </row>
    <row r="154" spans="1:8" x14ac:dyDescent="0.3">
      <c r="A154" s="1">
        <v>44843</v>
      </c>
      <c r="B154">
        <v>39</v>
      </c>
      <c r="C154">
        <v>36</v>
      </c>
      <c r="D154">
        <v>67</v>
      </c>
      <c r="E154">
        <v>0</v>
      </c>
      <c r="F154">
        <v>45</v>
      </c>
      <c r="G154">
        <v>0</v>
      </c>
      <c r="H154">
        <v>16</v>
      </c>
    </row>
    <row r="155" spans="1:8" x14ac:dyDescent="0.3">
      <c r="A155" s="1">
        <v>44850</v>
      </c>
      <c r="B155">
        <v>43</v>
      </c>
      <c r="C155">
        <v>45</v>
      </c>
      <c r="D155">
        <v>68</v>
      </c>
      <c r="E155">
        <v>0</v>
      </c>
      <c r="F155">
        <v>56</v>
      </c>
      <c r="G155">
        <v>13</v>
      </c>
      <c r="H155">
        <v>25</v>
      </c>
    </row>
    <row r="156" spans="1:8" x14ac:dyDescent="0.3">
      <c r="A156" s="1">
        <v>44857</v>
      </c>
      <c r="B156">
        <v>46</v>
      </c>
      <c r="C156">
        <v>48</v>
      </c>
      <c r="D156">
        <v>71</v>
      </c>
      <c r="E156">
        <v>46</v>
      </c>
      <c r="F156">
        <v>48</v>
      </c>
      <c r="G156">
        <v>16</v>
      </c>
      <c r="H156">
        <v>18</v>
      </c>
    </row>
    <row r="157" spans="1:8" x14ac:dyDescent="0.3">
      <c r="A157" s="1">
        <v>44864</v>
      </c>
      <c r="B157">
        <v>42</v>
      </c>
      <c r="C157">
        <v>41</v>
      </c>
      <c r="D157">
        <v>67</v>
      </c>
      <c r="E157">
        <v>39</v>
      </c>
      <c r="F157">
        <v>50</v>
      </c>
      <c r="G157">
        <v>21</v>
      </c>
      <c r="H157">
        <v>20</v>
      </c>
    </row>
    <row r="158" spans="1:8" x14ac:dyDescent="0.3">
      <c r="A158" s="1">
        <v>44871</v>
      </c>
      <c r="B158">
        <v>41</v>
      </c>
      <c r="C158">
        <v>52</v>
      </c>
      <c r="D158">
        <v>63</v>
      </c>
      <c r="E158">
        <v>45</v>
      </c>
      <c r="F158">
        <v>59</v>
      </c>
      <c r="G158">
        <v>17</v>
      </c>
      <c r="H158">
        <v>12</v>
      </c>
    </row>
    <row r="159" spans="1:8" x14ac:dyDescent="0.3">
      <c r="A159" s="1">
        <v>44878</v>
      </c>
      <c r="B159">
        <v>46</v>
      </c>
      <c r="C159">
        <v>51</v>
      </c>
      <c r="D159">
        <v>69</v>
      </c>
      <c r="E159">
        <v>62</v>
      </c>
      <c r="F159">
        <v>66</v>
      </c>
      <c r="G159">
        <v>22</v>
      </c>
      <c r="H159">
        <v>28</v>
      </c>
    </row>
    <row r="160" spans="1:8" x14ac:dyDescent="0.3">
      <c r="A160" s="1">
        <v>44885</v>
      </c>
      <c r="B160">
        <v>48</v>
      </c>
      <c r="C160">
        <v>51</v>
      </c>
      <c r="D160">
        <v>68</v>
      </c>
      <c r="E160">
        <v>0</v>
      </c>
      <c r="F160">
        <v>51</v>
      </c>
      <c r="G160">
        <v>22</v>
      </c>
      <c r="H160">
        <v>24</v>
      </c>
    </row>
    <row r="161" spans="1:8" x14ac:dyDescent="0.3">
      <c r="A161" s="1">
        <v>44892</v>
      </c>
      <c r="B161">
        <v>49</v>
      </c>
      <c r="C161">
        <v>48</v>
      </c>
      <c r="D161">
        <v>65</v>
      </c>
      <c r="E161">
        <v>42</v>
      </c>
      <c r="F161">
        <v>72</v>
      </c>
      <c r="G161">
        <v>19</v>
      </c>
      <c r="H161">
        <v>25</v>
      </c>
    </row>
    <row r="162" spans="1:8" x14ac:dyDescent="0.3">
      <c r="A162" s="1">
        <v>44899</v>
      </c>
      <c r="B162">
        <v>46</v>
      </c>
      <c r="C162">
        <v>50</v>
      </c>
      <c r="D162">
        <v>65</v>
      </c>
      <c r="E162">
        <v>44</v>
      </c>
      <c r="F162">
        <v>50</v>
      </c>
      <c r="G162">
        <v>17</v>
      </c>
      <c r="H162">
        <v>19</v>
      </c>
    </row>
    <row r="163" spans="1:8" x14ac:dyDescent="0.3">
      <c r="A163" s="1">
        <v>44906</v>
      </c>
      <c r="B163">
        <v>51</v>
      </c>
      <c r="C163">
        <v>53</v>
      </c>
      <c r="D163">
        <v>73</v>
      </c>
      <c r="E163">
        <v>61</v>
      </c>
      <c r="F163">
        <v>59</v>
      </c>
      <c r="G163">
        <v>17</v>
      </c>
      <c r="H163">
        <v>24</v>
      </c>
    </row>
    <row r="164" spans="1:8" x14ac:dyDescent="0.3">
      <c r="A164" s="1">
        <v>44913</v>
      </c>
      <c r="B164">
        <v>46</v>
      </c>
      <c r="C164">
        <v>45</v>
      </c>
      <c r="D164">
        <v>70</v>
      </c>
      <c r="E164">
        <v>0</v>
      </c>
      <c r="F164">
        <v>36</v>
      </c>
      <c r="G164">
        <v>12</v>
      </c>
      <c r="H164">
        <v>23</v>
      </c>
    </row>
    <row r="165" spans="1:8" x14ac:dyDescent="0.3">
      <c r="A165" s="1">
        <v>44920</v>
      </c>
      <c r="B165">
        <v>38</v>
      </c>
      <c r="C165">
        <v>35</v>
      </c>
      <c r="D165">
        <v>62</v>
      </c>
      <c r="E165">
        <v>0</v>
      </c>
      <c r="F165">
        <v>30</v>
      </c>
      <c r="G165">
        <v>11</v>
      </c>
      <c r="H165">
        <v>24</v>
      </c>
    </row>
    <row r="166" spans="1:8" x14ac:dyDescent="0.3">
      <c r="A166" s="1">
        <v>44927</v>
      </c>
      <c r="B166">
        <v>41</v>
      </c>
      <c r="C166">
        <v>36</v>
      </c>
      <c r="D166">
        <v>64</v>
      </c>
      <c r="E166">
        <v>0</v>
      </c>
      <c r="F166">
        <v>33</v>
      </c>
      <c r="G166">
        <v>12</v>
      </c>
      <c r="H166">
        <v>0</v>
      </c>
    </row>
    <row r="167" spans="1:8" x14ac:dyDescent="0.3">
      <c r="A167" s="1">
        <v>44934</v>
      </c>
      <c r="B167">
        <v>48</v>
      </c>
      <c r="C167">
        <v>44</v>
      </c>
      <c r="D167">
        <v>73</v>
      </c>
      <c r="E167">
        <v>46</v>
      </c>
      <c r="F167">
        <v>52</v>
      </c>
      <c r="G167">
        <v>15</v>
      </c>
      <c r="H167">
        <v>23</v>
      </c>
    </row>
    <row r="168" spans="1:8" x14ac:dyDescent="0.3">
      <c r="A168" s="1">
        <v>44941</v>
      </c>
      <c r="B168">
        <v>52</v>
      </c>
      <c r="C168">
        <v>58</v>
      </c>
      <c r="D168">
        <v>68</v>
      </c>
      <c r="E168">
        <v>0</v>
      </c>
      <c r="F168">
        <v>55</v>
      </c>
      <c r="G168">
        <v>20</v>
      </c>
      <c r="H168">
        <v>22</v>
      </c>
    </row>
    <row r="169" spans="1:8" x14ac:dyDescent="0.3">
      <c r="A169" s="1">
        <v>44948</v>
      </c>
      <c r="B169">
        <v>54</v>
      </c>
      <c r="C169">
        <v>60</v>
      </c>
      <c r="D169">
        <v>73</v>
      </c>
      <c r="E169">
        <v>0</v>
      </c>
      <c r="F169">
        <v>43</v>
      </c>
      <c r="G169">
        <v>24</v>
      </c>
      <c r="H169">
        <v>27</v>
      </c>
    </row>
    <row r="170" spans="1:8" x14ac:dyDescent="0.3">
      <c r="A170" s="1">
        <v>44955</v>
      </c>
      <c r="B170">
        <v>56</v>
      </c>
      <c r="C170">
        <v>60</v>
      </c>
      <c r="D170">
        <v>68</v>
      </c>
      <c r="E170">
        <v>73</v>
      </c>
      <c r="F170">
        <v>50</v>
      </c>
      <c r="G170">
        <v>19</v>
      </c>
      <c r="H170">
        <v>25</v>
      </c>
    </row>
    <row r="171" spans="1:8" x14ac:dyDescent="0.3">
      <c r="A171" s="1">
        <v>44962</v>
      </c>
      <c r="B171">
        <v>59</v>
      </c>
      <c r="C171">
        <v>56</v>
      </c>
      <c r="D171">
        <v>75</v>
      </c>
      <c r="E171">
        <v>67</v>
      </c>
      <c r="F171">
        <v>62</v>
      </c>
      <c r="G171">
        <v>27</v>
      </c>
      <c r="H171">
        <v>19</v>
      </c>
    </row>
    <row r="172" spans="1:8" x14ac:dyDescent="0.3">
      <c r="A172" s="1">
        <v>44969</v>
      </c>
      <c r="B172">
        <v>48</v>
      </c>
      <c r="C172">
        <v>48</v>
      </c>
      <c r="D172">
        <v>63</v>
      </c>
      <c r="E172">
        <v>0</v>
      </c>
      <c r="F172">
        <v>54</v>
      </c>
      <c r="G172">
        <v>20</v>
      </c>
      <c r="H172">
        <v>22</v>
      </c>
    </row>
    <row r="173" spans="1:8" x14ac:dyDescent="0.3">
      <c r="A173" s="1">
        <v>44976</v>
      </c>
      <c r="B173">
        <v>48</v>
      </c>
      <c r="C173">
        <v>45</v>
      </c>
      <c r="D173">
        <v>60</v>
      </c>
      <c r="E173">
        <v>43</v>
      </c>
      <c r="F173">
        <v>44</v>
      </c>
      <c r="G173">
        <v>22</v>
      </c>
      <c r="H173">
        <v>20</v>
      </c>
    </row>
    <row r="174" spans="1:8" x14ac:dyDescent="0.3">
      <c r="A174" s="1">
        <v>44983</v>
      </c>
      <c r="B174">
        <v>44</v>
      </c>
      <c r="C174">
        <v>43</v>
      </c>
      <c r="D174">
        <v>61</v>
      </c>
      <c r="E174">
        <v>0</v>
      </c>
      <c r="F174">
        <v>28</v>
      </c>
      <c r="G174">
        <v>31</v>
      </c>
      <c r="H174">
        <v>18</v>
      </c>
    </row>
    <row r="175" spans="1:8" x14ac:dyDescent="0.3">
      <c r="A175" s="1">
        <v>44990</v>
      </c>
      <c r="B175">
        <v>48</v>
      </c>
      <c r="C175">
        <v>52</v>
      </c>
      <c r="D175">
        <v>71</v>
      </c>
      <c r="E175">
        <v>46</v>
      </c>
      <c r="F175">
        <v>51</v>
      </c>
      <c r="G175">
        <v>25</v>
      </c>
      <c r="H175">
        <v>37</v>
      </c>
    </row>
    <row r="176" spans="1:8" x14ac:dyDescent="0.3">
      <c r="A176" s="1">
        <v>44997</v>
      </c>
      <c r="B176">
        <v>48</v>
      </c>
      <c r="C176">
        <v>48</v>
      </c>
      <c r="D176">
        <v>67</v>
      </c>
      <c r="E176">
        <v>0</v>
      </c>
      <c r="F176">
        <v>59</v>
      </c>
      <c r="G176">
        <v>21</v>
      </c>
      <c r="H176">
        <v>32</v>
      </c>
    </row>
    <row r="177" spans="1:8" x14ac:dyDescent="0.3">
      <c r="A177" s="1">
        <v>45004</v>
      </c>
      <c r="B177">
        <v>49</v>
      </c>
      <c r="C177">
        <v>50</v>
      </c>
      <c r="D177">
        <v>71</v>
      </c>
      <c r="E177">
        <v>0</v>
      </c>
      <c r="F177">
        <v>39</v>
      </c>
      <c r="G177">
        <v>20</v>
      </c>
      <c r="H177">
        <v>34</v>
      </c>
    </row>
    <row r="178" spans="1:8" x14ac:dyDescent="0.3">
      <c r="A178" s="1">
        <v>45011</v>
      </c>
      <c r="B178">
        <v>54</v>
      </c>
      <c r="C178">
        <v>59</v>
      </c>
      <c r="D178">
        <v>77</v>
      </c>
      <c r="E178">
        <v>0</v>
      </c>
      <c r="F178">
        <v>57</v>
      </c>
      <c r="G178">
        <v>25</v>
      </c>
      <c r="H178">
        <v>27</v>
      </c>
    </row>
    <row r="179" spans="1:8" x14ac:dyDescent="0.3">
      <c r="A179" s="1">
        <v>45018</v>
      </c>
      <c r="B179">
        <v>54</v>
      </c>
      <c r="C179">
        <v>53</v>
      </c>
      <c r="D179">
        <v>72</v>
      </c>
      <c r="E179">
        <v>47</v>
      </c>
      <c r="F179">
        <v>58</v>
      </c>
      <c r="G179">
        <v>24</v>
      </c>
      <c r="H179">
        <v>25</v>
      </c>
    </row>
    <row r="180" spans="1:8" x14ac:dyDescent="0.3">
      <c r="A180" s="1">
        <v>45025</v>
      </c>
      <c r="B180">
        <v>54</v>
      </c>
      <c r="C180">
        <v>53</v>
      </c>
      <c r="D180">
        <v>69</v>
      </c>
      <c r="E180">
        <v>0</v>
      </c>
      <c r="F180">
        <v>47</v>
      </c>
      <c r="G180">
        <v>26</v>
      </c>
      <c r="H180">
        <v>25</v>
      </c>
    </row>
    <row r="181" spans="1:8" x14ac:dyDescent="0.3">
      <c r="A181" s="1">
        <v>45032</v>
      </c>
      <c r="B181">
        <v>56</v>
      </c>
      <c r="C181">
        <v>53</v>
      </c>
      <c r="D181">
        <v>72</v>
      </c>
      <c r="E181">
        <v>0</v>
      </c>
      <c r="F181">
        <v>57</v>
      </c>
      <c r="G181">
        <v>32</v>
      </c>
      <c r="H181">
        <v>29</v>
      </c>
    </row>
    <row r="182" spans="1:8" x14ac:dyDescent="0.3">
      <c r="A182" s="1">
        <v>45039</v>
      </c>
      <c r="B182">
        <v>53</v>
      </c>
      <c r="C182">
        <v>55</v>
      </c>
      <c r="D182">
        <v>85</v>
      </c>
      <c r="E182">
        <v>0</v>
      </c>
      <c r="F182">
        <v>39</v>
      </c>
      <c r="G182">
        <v>19</v>
      </c>
      <c r="H182">
        <v>24</v>
      </c>
    </row>
    <row r="183" spans="1:8" x14ac:dyDescent="0.3">
      <c r="A183" s="1">
        <v>45046</v>
      </c>
      <c r="B183">
        <v>50</v>
      </c>
      <c r="C183">
        <v>52</v>
      </c>
      <c r="D183">
        <v>87</v>
      </c>
      <c r="E183">
        <v>0</v>
      </c>
      <c r="F183">
        <v>68</v>
      </c>
      <c r="G183">
        <v>24</v>
      </c>
      <c r="H183">
        <v>28</v>
      </c>
    </row>
    <row r="184" spans="1:8" x14ac:dyDescent="0.3">
      <c r="A184" s="1">
        <v>45053</v>
      </c>
      <c r="B184">
        <v>56</v>
      </c>
      <c r="C184">
        <v>58</v>
      </c>
      <c r="D184">
        <v>78</v>
      </c>
      <c r="E184">
        <v>0</v>
      </c>
      <c r="F184">
        <v>79</v>
      </c>
      <c r="G184">
        <v>35</v>
      </c>
      <c r="H184">
        <v>27</v>
      </c>
    </row>
    <row r="185" spans="1:8" x14ac:dyDescent="0.3">
      <c r="A185" s="1">
        <v>45060</v>
      </c>
      <c r="B185">
        <v>53</v>
      </c>
      <c r="C185">
        <v>59</v>
      </c>
      <c r="D185">
        <v>77</v>
      </c>
      <c r="E185">
        <v>0</v>
      </c>
      <c r="F185">
        <v>63</v>
      </c>
      <c r="G185">
        <v>33</v>
      </c>
      <c r="H185">
        <v>41</v>
      </c>
    </row>
    <row r="186" spans="1:8" x14ac:dyDescent="0.3">
      <c r="A186" s="1">
        <v>45067</v>
      </c>
      <c r="B186">
        <v>55</v>
      </c>
      <c r="C186">
        <v>56</v>
      </c>
      <c r="D186">
        <v>78</v>
      </c>
      <c r="E186">
        <v>49</v>
      </c>
      <c r="F186">
        <v>93</v>
      </c>
      <c r="G186">
        <v>34</v>
      </c>
      <c r="H186">
        <v>32</v>
      </c>
    </row>
    <row r="187" spans="1:8" x14ac:dyDescent="0.3">
      <c r="A187" s="1">
        <v>45074</v>
      </c>
      <c r="B187">
        <v>70</v>
      </c>
      <c r="C187">
        <v>68</v>
      </c>
      <c r="D187">
        <v>77</v>
      </c>
      <c r="E187">
        <v>45</v>
      </c>
      <c r="F187">
        <v>70</v>
      </c>
      <c r="G187">
        <v>35</v>
      </c>
      <c r="H187">
        <v>41</v>
      </c>
    </row>
    <row r="188" spans="1:8" x14ac:dyDescent="0.3">
      <c r="A188" s="1">
        <v>45081</v>
      </c>
      <c r="B188">
        <v>69</v>
      </c>
      <c r="C188">
        <v>74</v>
      </c>
      <c r="D188">
        <v>84</v>
      </c>
      <c r="E188">
        <v>45</v>
      </c>
      <c r="F188">
        <v>88</v>
      </c>
      <c r="G188">
        <v>32</v>
      </c>
      <c r="H188">
        <v>52</v>
      </c>
    </row>
    <row r="189" spans="1:8" x14ac:dyDescent="0.3">
      <c r="A189" s="1">
        <v>45088</v>
      </c>
      <c r="B189">
        <v>66</v>
      </c>
      <c r="C189">
        <v>78</v>
      </c>
      <c r="D189">
        <v>83</v>
      </c>
      <c r="E189">
        <v>58</v>
      </c>
      <c r="F189">
        <v>74</v>
      </c>
      <c r="G189">
        <v>25</v>
      </c>
      <c r="H189">
        <v>47</v>
      </c>
    </row>
    <row r="190" spans="1:8" x14ac:dyDescent="0.3">
      <c r="A190" s="1">
        <v>45095</v>
      </c>
      <c r="B190">
        <v>68</v>
      </c>
      <c r="C190">
        <v>76</v>
      </c>
      <c r="D190">
        <v>90</v>
      </c>
      <c r="E190">
        <v>44</v>
      </c>
      <c r="F190">
        <v>60</v>
      </c>
      <c r="G190">
        <v>26</v>
      </c>
      <c r="H190">
        <v>51</v>
      </c>
    </row>
    <row r="191" spans="1:8" x14ac:dyDescent="0.3">
      <c r="A191" s="1">
        <v>45102</v>
      </c>
      <c r="B191">
        <v>66</v>
      </c>
      <c r="C191">
        <v>69</v>
      </c>
      <c r="D191">
        <v>86</v>
      </c>
      <c r="E191">
        <v>38</v>
      </c>
      <c r="F191">
        <v>46</v>
      </c>
      <c r="G191">
        <v>12</v>
      </c>
      <c r="H191">
        <v>35</v>
      </c>
    </row>
    <row r="192" spans="1:8" x14ac:dyDescent="0.3">
      <c r="A192" s="1">
        <v>45109</v>
      </c>
      <c r="B192">
        <v>58</v>
      </c>
      <c r="C192">
        <v>65</v>
      </c>
      <c r="D192">
        <v>78</v>
      </c>
      <c r="E192">
        <v>45</v>
      </c>
      <c r="F192">
        <v>59</v>
      </c>
      <c r="G192">
        <v>16</v>
      </c>
      <c r="H192">
        <v>42</v>
      </c>
    </row>
    <row r="193" spans="1:8" x14ac:dyDescent="0.3">
      <c r="A193" s="1">
        <v>45116</v>
      </c>
      <c r="B193">
        <v>65</v>
      </c>
      <c r="C193">
        <v>70</v>
      </c>
      <c r="D193">
        <v>86</v>
      </c>
      <c r="E193">
        <v>75</v>
      </c>
      <c r="F193">
        <v>73</v>
      </c>
      <c r="G193">
        <v>15</v>
      </c>
      <c r="H193">
        <v>45</v>
      </c>
    </row>
    <row r="194" spans="1:8" x14ac:dyDescent="0.3">
      <c r="A194" s="1">
        <v>45123</v>
      </c>
      <c r="B194">
        <v>71</v>
      </c>
      <c r="C194">
        <v>70</v>
      </c>
      <c r="D194">
        <v>88</v>
      </c>
      <c r="E194">
        <v>50</v>
      </c>
      <c r="F194">
        <v>60</v>
      </c>
      <c r="G194">
        <v>20</v>
      </c>
      <c r="H194">
        <v>40</v>
      </c>
    </row>
    <row r="195" spans="1:8" x14ac:dyDescent="0.3">
      <c r="A195" s="1">
        <v>45130</v>
      </c>
      <c r="B195">
        <v>73</v>
      </c>
      <c r="C195">
        <v>75</v>
      </c>
      <c r="D195">
        <v>88</v>
      </c>
      <c r="E195">
        <v>39</v>
      </c>
      <c r="F195">
        <v>57</v>
      </c>
      <c r="G195">
        <v>20</v>
      </c>
      <c r="H195">
        <v>38</v>
      </c>
    </row>
    <row r="196" spans="1:8" x14ac:dyDescent="0.3">
      <c r="A196" s="1">
        <v>45137</v>
      </c>
      <c r="B196">
        <v>62</v>
      </c>
      <c r="C196">
        <v>66</v>
      </c>
      <c r="D196">
        <v>82</v>
      </c>
      <c r="E196">
        <v>62</v>
      </c>
      <c r="F196">
        <v>47</v>
      </c>
      <c r="G196">
        <v>10</v>
      </c>
      <c r="H196">
        <v>41</v>
      </c>
    </row>
    <row r="197" spans="1:8" x14ac:dyDescent="0.3">
      <c r="A197" s="1">
        <v>45144</v>
      </c>
      <c r="B197">
        <v>56</v>
      </c>
      <c r="C197">
        <v>63</v>
      </c>
      <c r="D197">
        <v>85</v>
      </c>
      <c r="E197">
        <v>58</v>
      </c>
      <c r="F197">
        <v>55</v>
      </c>
      <c r="G197">
        <v>8</v>
      </c>
      <c r="H197">
        <v>36</v>
      </c>
    </row>
    <row r="198" spans="1:8" x14ac:dyDescent="0.3">
      <c r="A198" s="1">
        <v>45151</v>
      </c>
      <c r="B198">
        <v>57</v>
      </c>
      <c r="C198">
        <v>57</v>
      </c>
      <c r="D198">
        <v>73</v>
      </c>
      <c r="E198">
        <v>52</v>
      </c>
      <c r="F198">
        <v>59</v>
      </c>
      <c r="G198">
        <v>12</v>
      </c>
      <c r="H198">
        <v>42</v>
      </c>
    </row>
    <row r="199" spans="1:8" x14ac:dyDescent="0.3">
      <c r="A199" s="1">
        <v>45158</v>
      </c>
      <c r="B199">
        <v>66</v>
      </c>
      <c r="C199">
        <v>61</v>
      </c>
      <c r="D199">
        <v>84</v>
      </c>
      <c r="E199">
        <v>42</v>
      </c>
      <c r="F199">
        <v>38</v>
      </c>
      <c r="G199">
        <v>17</v>
      </c>
      <c r="H199">
        <v>30</v>
      </c>
    </row>
    <row r="200" spans="1:8" x14ac:dyDescent="0.3">
      <c r="A200" s="1">
        <v>45165</v>
      </c>
      <c r="B200">
        <v>57</v>
      </c>
      <c r="C200">
        <v>58</v>
      </c>
      <c r="D200">
        <v>77</v>
      </c>
      <c r="E200">
        <v>38</v>
      </c>
      <c r="F200">
        <v>45</v>
      </c>
      <c r="G200">
        <v>13</v>
      </c>
      <c r="H200">
        <v>40</v>
      </c>
    </row>
    <row r="201" spans="1:8" x14ac:dyDescent="0.3">
      <c r="A201" s="1">
        <v>45172</v>
      </c>
      <c r="B201">
        <v>62</v>
      </c>
      <c r="C201">
        <v>57</v>
      </c>
      <c r="D201">
        <v>84</v>
      </c>
      <c r="E201">
        <v>50</v>
      </c>
      <c r="F201">
        <v>56</v>
      </c>
      <c r="G201">
        <v>14</v>
      </c>
      <c r="H201">
        <v>32</v>
      </c>
    </row>
    <row r="202" spans="1:8" x14ac:dyDescent="0.3">
      <c r="A202" s="1">
        <v>45179</v>
      </c>
      <c r="B202">
        <v>64</v>
      </c>
      <c r="C202">
        <v>64</v>
      </c>
      <c r="D202">
        <v>81</v>
      </c>
      <c r="E202">
        <v>56</v>
      </c>
      <c r="F202">
        <v>38</v>
      </c>
      <c r="G202">
        <v>14</v>
      </c>
      <c r="H202">
        <v>32</v>
      </c>
    </row>
    <row r="203" spans="1:8" x14ac:dyDescent="0.3">
      <c r="A203" s="1">
        <v>45186</v>
      </c>
      <c r="B203">
        <v>58</v>
      </c>
      <c r="C203">
        <v>60</v>
      </c>
      <c r="D203">
        <v>76</v>
      </c>
      <c r="E203">
        <v>0</v>
      </c>
      <c r="F203">
        <v>55</v>
      </c>
      <c r="G203">
        <v>18</v>
      </c>
      <c r="H203">
        <v>27</v>
      </c>
    </row>
    <row r="204" spans="1:8" x14ac:dyDescent="0.3">
      <c r="A204" s="1">
        <v>45193</v>
      </c>
      <c r="B204">
        <v>56</v>
      </c>
      <c r="C204">
        <v>55</v>
      </c>
      <c r="D204">
        <v>72</v>
      </c>
      <c r="E204">
        <v>98</v>
      </c>
      <c r="F204">
        <v>39</v>
      </c>
      <c r="G204">
        <v>25</v>
      </c>
      <c r="H204">
        <v>28</v>
      </c>
    </row>
    <row r="205" spans="1:8" x14ac:dyDescent="0.3">
      <c r="A205" s="1">
        <v>45200</v>
      </c>
      <c r="B205">
        <v>58</v>
      </c>
      <c r="C205">
        <v>58</v>
      </c>
      <c r="D205">
        <v>79</v>
      </c>
      <c r="E205">
        <v>75</v>
      </c>
      <c r="F205">
        <v>60</v>
      </c>
      <c r="G205">
        <v>17</v>
      </c>
      <c r="H205">
        <v>26</v>
      </c>
    </row>
    <row r="206" spans="1:8" x14ac:dyDescent="0.3">
      <c r="A206" s="1">
        <v>45207</v>
      </c>
      <c r="B206">
        <v>64</v>
      </c>
      <c r="C206">
        <v>62</v>
      </c>
      <c r="D206">
        <v>83</v>
      </c>
      <c r="E206">
        <v>44</v>
      </c>
      <c r="F206">
        <v>51</v>
      </c>
      <c r="G206">
        <v>26</v>
      </c>
      <c r="H206">
        <v>36</v>
      </c>
    </row>
    <row r="207" spans="1:8" x14ac:dyDescent="0.3">
      <c r="A207" s="1">
        <v>45214</v>
      </c>
      <c r="B207">
        <v>59</v>
      </c>
      <c r="C207">
        <v>62</v>
      </c>
      <c r="D207">
        <v>75</v>
      </c>
      <c r="E207">
        <v>0</v>
      </c>
      <c r="F207">
        <v>59</v>
      </c>
      <c r="G207">
        <v>17</v>
      </c>
      <c r="H207">
        <v>33</v>
      </c>
    </row>
    <row r="208" spans="1:8" x14ac:dyDescent="0.3">
      <c r="A208" s="1">
        <v>45221</v>
      </c>
      <c r="B208">
        <v>62</v>
      </c>
      <c r="C208">
        <v>57</v>
      </c>
      <c r="D208">
        <v>71</v>
      </c>
      <c r="E208">
        <v>57</v>
      </c>
      <c r="F208">
        <v>53</v>
      </c>
      <c r="G208">
        <v>29</v>
      </c>
      <c r="H208">
        <v>41</v>
      </c>
    </row>
    <row r="209" spans="1:8" x14ac:dyDescent="0.3">
      <c r="A209" s="1">
        <v>45228</v>
      </c>
      <c r="B209">
        <v>58</v>
      </c>
      <c r="C209">
        <v>55</v>
      </c>
      <c r="D209">
        <v>78</v>
      </c>
      <c r="E209">
        <v>59</v>
      </c>
      <c r="F209">
        <v>47</v>
      </c>
      <c r="G209">
        <v>32</v>
      </c>
      <c r="H209">
        <v>28</v>
      </c>
    </row>
    <row r="210" spans="1:8" x14ac:dyDescent="0.3">
      <c r="A210" s="1">
        <v>45235</v>
      </c>
      <c r="B210">
        <v>58</v>
      </c>
      <c r="C210">
        <v>60</v>
      </c>
      <c r="D210">
        <v>87</v>
      </c>
      <c r="E210">
        <v>0</v>
      </c>
      <c r="F210">
        <v>33</v>
      </c>
      <c r="G210">
        <v>32</v>
      </c>
      <c r="H210">
        <v>40</v>
      </c>
    </row>
    <row r="211" spans="1:8" x14ac:dyDescent="0.3">
      <c r="A211" s="1">
        <v>45242</v>
      </c>
      <c r="B211">
        <v>64</v>
      </c>
      <c r="C211">
        <v>63</v>
      </c>
      <c r="D211">
        <v>80</v>
      </c>
      <c r="E211">
        <v>59</v>
      </c>
      <c r="F211">
        <v>55</v>
      </c>
      <c r="G211">
        <v>39</v>
      </c>
      <c r="H211">
        <v>43</v>
      </c>
    </row>
    <row r="212" spans="1:8" x14ac:dyDescent="0.3">
      <c r="A212" s="1">
        <v>45249</v>
      </c>
      <c r="B212">
        <v>75</v>
      </c>
      <c r="C212">
        <v>64</v>
      </c>
      <c r="D212">
        <v>80</v>
      </c>
      <c r="E212">
        <v>0</v>
      </c>
      <c r="F212">
        <v>49</v>
      </c>
      <c r="G212">
        <v>37</v>
      </c>
      <c r="H212">
        <v>35</v>
      </c>
    </row>
    <row r="213" spans="1:8" x14ac:dyDescent="0.3">
      <c r="A213" s="1">
        <v>45256</v>
      </c>
      <c r="B213">
        <v>72</v>
      </c>
      <c r="C213">
        <v>68</v>
      </c>
      <c r="D213">
        <v>78</v>
      </c>
      <c r="E213">
        <v>64</v>
      </c>
      <c r="F213">
        <v>67</v>
      </c>
      <c r="G213">
        <v>38</v>
      </c>
      <c r="H213">
        <v>43</v>
      </c>
    </row>
    <row r="214" spans="1:8" x14ac:dyDescent="0.3">
      <c r="A214" s="1">
        <v>45263</v>
      </c>
      <c r="B214">
        <v>66</v>
      </c>
      <c r="C214">
        <v>61</v>
      </c>
      <c r="D214">
        <v>77</v>
      </c>
      <c r="E214">
        <v>0</v>
      </c>
      <c r="F214">
        <v>38</v>
      </c>
      <c r="G214">
        <v>38</v>
      </c>
      <c r="H214">
        <v>40</v>
      </c>
    </row>
    <row r="215" spans="1:8" x14ac:dyDescent="0.3">
      <c r="A215" s="1">
        <v>45270</v>
      </c>
      <c r="B215">
        <v>61</v>
      </c>
      <c r="C215">
        <v>59</v>
      </c>
      <c r="D215">
        <v>79</v>
      </c>
      <c r="E215">
        <v>53</v>
      </c>
      <c r="F215">
        <v>41</v>
      </c>
      <c r="G215">
        <v>24</v>
      </c>
      <c r="H215">
        <v>34</v>
      </c>
    </row>
    <row r="216" spans="1:8" x14ac:dyDescent="0.3">
      <c r="A216" s="1">
        <v>45277</v>
      </c>
      <c r="B216">
        <v>63</v>
      </c>
      <c r="C216">
        <v>53</v>
      </c>
      <c r="D216">
        <v>83</v>
      </c>
      <c r="E216">
        <v>0</v>
      </c>
      <c r="F216">
        <v>0</v>
      </c>
      <c r="G216">
        <v>31</v>
      </c>
      <c r="H216">
        <v>38</v>
      </c>
    </row>
    <row r="217" spans="1:8" x14ac:dyDescent="0.3">
      <c r="A217" s="1">
        <v>45284</v>
      </c>
      <c r="B217">
        <v>57</v>
      </c>
      <c r="C217">
        <v>50</v>
      </c>
      <c r="D217">
        <v>75</v>
      </c>
      <c r="E217">
        <v>46</v>
      </c>
      <c r="F217">
        <v>0</v>
      </c>
      <c r="G217">
        <v>23</v>
      </c>
      <c r="H217">
        <v>40</v>
      </c>
    </row>
    <row r="218" spans="1:8" x14ac:dyDescent="0.3">
      <c r="A218" s="1">
        <v>45291</v>
      </c>
      <c r="B218">
        <v>67</v>
      </c>
      <c r="C218">
        <v>54</v>
      </c>
      <c r="D218">
        <v>80</v>
      </c>
      <c r="E218">
        <v>0</v>
      </c>
      <c r="F218">
        <v>30</v>
      </c>
      <c r="G218">
        <v>46</v>
      </c>
      <c r="H218">
        <v>29</v>
      </c>
    </row>
    <row r="219" spans="1:8" x14ac:dyDescent="0.3">
      <c r="A219" s="1">
        <v>45298</v>
      </c>
      <c r="B219">
        <v>76</v>
      </c>
      <c r="C219">
        <v>73</v>
      </c>
      <c r="D219">
        <v>77</v>
      </c>
      <c r="E219">
        <v>92</v>
      </c>
      <c r="F219">
        <v>41</v>
      </c>
      <c r="G219">
        <v>61</v>
      </c>
      <c r="H219">
        <v>58</v>
      </c>
    </row>
    <row r="220" spans="1:8" x14ac:dyDescent="0.3">
      <c r="A220" s="1">
        <v>45305</v>
      </c>
      <c r="B220">
        <v>72</v>
      </c>
      <c r="C220">
        <v>61</v>
      </c>
      <c r="D220">
        <v>83</v>
      </c>
      <c r="E220">
        <v>50</v>
      </c>
      <c r="F220">
        <v>44</v>
      </c>
      <c r="G220">
        <v>32</v>
      </c>
      <c r="H220">
        <v>45</v>
      </c>
    </row>
    <row r="221" spans="1:8" x14ac:dyDescent="0.3">
      <c r="A221" s="1">
        <v>45312</v>
      </c>
      <c r="B221">
        <v>72</v>
      </c>
      <c r="C221">
        <v>76</v>
      </c>
      <c r="D221">
        <v>83</v>
      </c>
      <c r="E221">
        <v>47</v>
      </c>
      <c r="F221">
        <v>54</v>
      </c>
      <c r="G221">
        <v>40</v>
      </c>
      <c r="H221">
        <v>60</v>
      </c>
    </row>
    <row r="222" spans="1:8" x14ac:dyDescent="0.3">
      <c r="A222" s="1">
        <v>45319</v>
      </c>
      <c r="B222">
        <v>65</v>
      </c>
      <c r="C222">
        <v>67</v>
      </c>
      <c r="D222">
        <v>77</v>
      </c>
      <c r="E222">
        <v>0</v>
      </c>
      <c r="F222">
        <v>52</v>
      </c>
      <c r="G222">
        <v>33</v>
      </c>
      <c r="H222">
        <v>38</v>
      </c>
    </row>
    <row r="223" spans="1:8" x14ac:dyDescent="0.3">
      <c r="A223" s="1">
        <v>45326</v>
      </c>
      <c r="B223">
        <v>68</v>
      </c>
      <c r="C223">
        <v>69</v>
      </c>
      <c r="D223">
        <v>79</v>
      </c>
      <c r="E223">
        <v>0</v>
      </c>
      <c r="F223">
        <v>29</v>
      </c>
      <c r="G223">
        <v>28</v>
      </c>
      <c r="H223">
        <v>58</v>
      </c>
    </row>
    <row r="224" spans="1:8" x14ac:dyDescent="0.3">
      <c r="A224" s="1">
        <v>45333</v>
      </c>
      <c r="B224">
        <v>91</v>
      </c>
      <c r="C224">
        <v>88</v>
      </c>
      <c r="D224">
        <v>75</v>
      </c>
      <c r="E224">
        <v>39</v>
      </c>
      <c r="F224">
        <v>37</v>
      </c>
      <c r="G224">
        <v>100</v>
      </c>
      <c r="H224">
        <v>76</v>
      </c>
    </row>
    <row r="225" spans="1:8" x14ac:dyDescent="0.3">
      <c r="A225" s="1">
        <v>45340</v>
      </c>
      <c r="B225">
        <v>91</v>
      </c>
      <c r="C225">
        <v>83</v>
      </c>
      <c r="D225">
        <v>79</v>
      </c>
      <c r="E225">
        <v>41</v>
      </c>
      <c r="F225">
        <v>45</v>
      </c>
      <c r="G225">
        <v>85</v>
      </c>
      <c r="H225">
        <v>76</v>
      </c>
    </row>
    <row r="226" spans="1:8" x14ac:dyDescent="0.3">
      <c r="A226" s="1">
        <v>45347</v>
      </c>
      <c r="B226">
        <v>91</v>
      </c>
      <c r="C226">
        <v>91</v>
      </c>
      <c r="D226">
        <v>82</v>
      </c>
      <c r="E226">
        <v>52</v>
      </c>
      <c r="F226">
        <v>54</v>
      </c>
      <c r="G226">
        <v>87</v>
      </c>
      <c r="H226">
        <v>69</v>
      </c>
    </row>
    <row r="227" spans="1:8" x14ac:dyDescent="0.3">
      <c r="A227" s="1">
        <v>45354</v>
      </c>
      <c r="B227">
        <v>95</v>
      </c>
      <c r="C227">
        <v>100</v>
      </c>
      <c r="D227">
        <v>81</v>
      </c>
      <c r="E227">
        <v>62</v>
      </c>
      <c r="F227">
        <v>50</v>
      </c>
      <c r="G227">
        <v>78</v>
      </c>
      <c r="H227">
        <v>70</v>
      </c>
    </row>
    <row r="228" spans="1:8" x14ac:dyDescent="0.3">
      <c r="A228" s="1">
        <v>45361</v>
      </c>
      <c r="B228">
        <v>100</v>
      </c>
      <c r="C228">
        <v>80</v>
      </c>
      <c r="D228">
        <v>95</v>
      </c>
      <c r="E228">
        <v>67</v>
      </c>
      <c r="F228">
        <v>26</v>
      </c>
      <c r="G228">
        <v>74</v>
      </c>
      <c r="H228">
        <v>77</v>
      </c>
    </row>
    <row r="229" spans="1:8" x14ac:dyDescent="0.3">
      <c r="A229" s="1">
        <v>45368</v>
      </c>
      <c r="B229">
        <v>95</v>
      </c>
      <c r="C229">
        <v>87</v>
      </c>
      <c r="D229">
        <v>91</v>
      </c>
      <c r="E229">
        <v>73</v>
      </c>
      <c r="F229">
        <v>41</v>
      </c>
      <c r="G229">
        <v>87</v>
      </c>
      <c r="H229">
        <v>75</v>
      </c>
    </row>
    <row r="230" spans="1:8" x14ac:dyDescent="0.3">
      <c r="A230" s="1">
        <v>45375</v>
      </c>
      <c r="B230">
        <v>95</v>
      </c>
      <c r="C230">
        <v>91</v>
      </c>
      <c r="D230">
        <v>71</v>
      </c>
      <c r="E230">
        <v>61</v>
      </c>
      <c r="F230">
        <v>30</v>
      </c>
      <c r="G230">
        <v>100</v>
      </c>
      <c r="H230">
        <v>91</v>
      </c>
    </row>
    <row r="231" spans="1:8" x14ac:dyDescent="0.3">
      <c r="A231" s="1">
        <v>45382</v>
      </c>
      <c r="B231">
        <v>95</v>
      </c>
      <c r="C231">
        <v>88</v>
      </c>
      <c r="D231">
        <v>89</v>
      </c>
      <c r="E231">
        <v>78</v>
      </c>
      <c r="F231">
        <v>37</v>
      </c>
      <c r="G231">
        <v>86</v>
      </c>
      <c r="H231">
        <v>94</v>
      </c>
    </row>
    <row r="232" spans="1:8" x14ac:dyDescent="0.3">
      <c r="A232" s="1">
        <v>45389</v>
      </c>
      <c r="B232">
        <v>87</v>
      </c>
      <c r="C232">
        <v>87</v>
      </c>
      <c r="D232">
        <v>81</v>
      </c>
      <c r="E232">
        <v>61</v>
      </c>
      <c r="F232">
        <v>45</v>
      </c>
      <c r="G232">
        <v>57</v>
      </c>
      <c r="H232">
        <v>90</v>
      </c>
    </row>
    <row r="233" spans="1:8" x14ac:dyDescent="0.3">
      <c r="A233" s="1">
        <v>45396</v>
      </c>
      <c r="B233">
        <v>89</v>
      </c>
      <c r="C233">
        <v>89</v>
      </c>
      <c r="D233">
        <v>84</v>
      </c>
      <c r="E233">
        <v>89</v>
      </c>
      <c r="F233">
        <v>47</v>
      </c>
      <c r="G233">
        <v>88</v>
      </c>
      <c r="H233">
        <v>92</v>
      </c>
    </row>
    <row r="234" spans="1:8" x14ac:dyDescent="0.3">
      <c r="A234" s="1">
        <v>45403</v>
      </c>
      <c r="B234">
        <v>85</v>
      </c>
      <c r="C234">
        <v>99</v>
      </c>
      <c r="D234">
        <v>86</v>
      </c>
      <c r="E234">
        <v>73</v>
      </c>
      <c r="F234">
        <v>56</v>
      </c>
      <c r="G234">
        <v>66</v>
      </c>
      <c r="H234">
        <v>96</v>
      </c>
    </row>
    <row r="235" spans="1:8" x14ac:dyDescent="0.3">
      <c r="A235" s="1">
        <v>45410</v>
      </c>
      <c r="B235">
        <v>98</v>
      </c>
      <c r="C235">
        <v>94</v>
      </c>
      <c r="D235">
        <v>88</v>
      </c>
      <c r="E235">
        <v>80</v>
      </c>
      <c r="F235">
        <v>53</v>
      </c>
      <c r="G235">
        <v>72</v>
      </c>
      <c r="H235">
        <v>100</v>
      </c>
    </row>
    <row r="236" spans="1:8" x14ac:dyDescent="0.3">
      <c r="A236" s="1">
        <v>45417</v>
      </c>
      <c r="B236">
        <v>80</v>
      </c>
      <c r="C236">
        <v>87</v>
      </c>
      <c r="D236">
        <v>75</v>
      </c>
      <c r="E236">
        <v>90</v>
      </c>
      <c r="F236">
        <v>64</v>
      </c>
      <c r="G236">
        <v>52</v>
      </c>
      <c r="H236">
        <v>77</v>
      </c>
    </row>
    <row r="237" spans="1:8" x14ac:dyDescent="0.3">
      <c r="A237" s="1">
        <v>45424</v>
      </c>
      <c r="B237">
        <v>80</v>
      </c>
      <c r="C237">
        <v>79</v>
      </c>
      <c r="D237">
        <v>84</v>
      </c>
      <c r="E237">
        <v>64</v>
      </c>
      <c r="F237">
        <v>58</v>
      </c>
      <c r="G237">
        <v>45</v>
      </c>
      <c r="H237">
        <v>66</v>
      </c>
    </row>
    <row r="238" spans="1:8" x14ac:dyDescent="0.3">
      <c r="A238" s="1">
        <v>45431</v>
      </c>
      <c r="B238">
        <v>81</v>
      </c>
      <c r="C238">
        <v>74</v>
      </c>
      <c r="D238">
        <v>90</v>
      </c>
      <c r="E238">
        <v>0</v>
      </c>
      <c r="F238">
        <v>67</v>
      </c>
      <c r="G238">
        <v>52</v>
      </c>
      <c r="H238">
        <v>63</v>
      </c>
    </row>
    <row r="239" spans="1:8" x14ac:dyDescent="0.3">
      <c r="A239" s="1">
        <v>45438</v>
      </c>
      <c r="B239">
        <v>73</v>
      </c>
      <c r="C239">
        <v>76</v>
      </c>
      <c r="D239">
        <v>83</v>
      </c>
      <c r="E239">
        <v>0</v>
      </c>
      <c r="F239">
        <v>34</v>
      </c>
      <c r="G239">
        <v>41</v>
      </c>
      <c r="H239">
        <v>60</v>
      </c>
    </row>
    <row r="240" spans="1:8" x14ac:dyDescent="0.3">
      <c r="A240" s="1">
        <v>45445</v>
      </c>
      <c r="B240">
        <v>85</v>
      </c>
      <c r="C240">
        <v>75</v>
      </c>
      <c r="D240">
        <v>100</v>
      </c>
      <c r="E240">
        <v>50</v>
      </c>
      <c r="F240">
        <v>46</v>
      </c>
      <c r="G240">
        <v>32</v>
      </c>
      <c r="H240">
        <v>89</v>
      </c>
    </row>
    <row r="241" spans="1:8" x14ac:dyDescent="0.3">
      <c r="A241" s="1">
        <v>45452</v>
      </c>
      <c r="B241">
        <v>82</v>
      </c>
      <c r="C241">
        <v>61</v>
      </c>
      <c r="D241">
        <v>95</v>
      </c>
      <c r="E241">
        <v>52</v>
      </c>
      <c r="F241">
        <v>42</v>
      </c>
      <c r="G241">
        <v>33</v>
      </c>
      <c r="H241">
        <v>63</v>
      </c>
    </row>
    <row r="242" spans="1:8" x14ac:dyDescent="0.3">
      <c r="A242" s="1">
        <v>45459</v>
      </c>
      <c r="B242">
        <v>64</v>
      </c>
      <c r="C242">
        <v>67</v>
      </c>
      <c r="D242">
        <v>83</v>
      </c>
      <c r="E242">
        <v>47</v>
      </c>
      <c r="F242">
        <v>45</v>
      </c>
      <c r="G242">
        <v>34</v>
      </c>
      <c r="H242">
        <v>55</v>
      </c>
    </row>
    <row r="243" spans="1:8" x14ac:dyDescent="0.3">
      <c r="A243" s="1">
        <v>45466</v>
      </c>
      <c r="B243">
        <v>65</v>
      </c>
      <c r="C243">
        <v>68</v>
      </c>
      <c r="D243">
        <v>85</v>
      </c>
      <c r="E243">
        <v>0</v>
      </c>
      <c r="F243">
        <v>42</v>
      </c>
      <c r="G243">
        <v>25</v>
      </c>
      <c r="H243">
        <v>56</v>
      </c>
    </row>
    <row r="244" spans="1:8" x14ac:dyDescent="0.3">
      <c r="A244" s="1">
        <v>45473</v>
      </c>
      <c r="B244">
        <v>68</v>
      </c>
      <c r="C244">
        <v>62</v>
      </c>
      <c r="D244">
        <v>78</v>
      </c>
      <c r="E244">
        <v>44</v>
      </c>
      <c r="F244">
        <v>46</v>
      </c>
      <c r="G244">
        <v>19</v>
      </c>
      <c r="H244">
        <v>68</v>
      </c>
    </row>
    <row r="245" spans="1:8" x14ac:dyDescent="0.3">
      <c r="A245" s="1">
        <v>45480</v>
      </c>
      <c r="B245">
        <v>69</v>
      </c>
      <c r="C245">
        <v>70</v>
      </c>
      <c r="D245">
        <v>94</v>
      </c>
      <c r="E245">
        <v>58</v>
      </c>
      <c r="F245">
        <v>37</v>
      </c>
      <c r="G245">
        <v>17</v>
      </c>
      <c r="H245">
        <v>48</v>
      </c>
    </row>
    <row r="246" spans="1:8" x14ac:dyDescent="0.3">
      <c r="A246" s="1">
        <v>45487</v>
      </c>
      <c r="B246">
        <v>59</v>
      </c>
      <c r="C246">
        <v>54</v>
      </c>
      <c r="D246">
        <v>85</v>
      </c>
      <c r="E246">
        <v>0</v>
      </c>
      <c r="F246">
        <v>36</v>
      </c>
      <c r="G246">
        <v>16</v>
      </c>
      <c r="H246">
        <v>45</v>
      </c>
    </row>
    <row r="247" spans="1:8" x14ac:dyDescent="0.3">
      <c r="A247" s="1">
        <v>45494</v>
      </c>
      <c r="B247">
        <v>62</v>
      </c>
      <c r="C247">
        <v>56</v>
      </c>
      <c r="D247">
        <v>81</v>
      </c>
      <c r="E247">
        <v>43</v>
      </c>
      <c r="F247">
        <v>34</v>
      </c>
      <c r="G247">
        <v>16</v>
      </c>
      <c r="H247">
        <v>44</v>
      </c>
    </row>
    <row r="248" spans="1:8" x14ac:dyDescent="0.3">
      <c r="A248" s="1">
        <v>45501</v>
      </c>
      <c r="B248">
        <v>55</v>
      </c>
      <c r="C248">
        <v>45</v>
      </c>
      <c r="D248">
        <v>77</v>
      </c>
      <c r="E248">
        <v>0</v>
      </c>
      <c r="F248">
        <v>27</v>
      </c>
      <c r="G248">
        <v>14</v>
      </c>
      <c r="H248">
        <v>42</v>
      </c>
    </row>
    <row r="249" spans="1:8" x14ac:dyDescent="0.3">
      <c r="A249" s="1">
        <v>45508</v>
      </c>
      <c r="B249">
        <v>58</v>
      </c>
      <c r="C249">
        <v>56</v>
      </c>
      <c r="D249">
        <v>88</v>
      </c>
      <c r="E249">
        <v>0</v>
      </c>
      <c r="F249">
        <v>62</v>
      </c>
      <c r="G249">
        <v>22</v>
      </c>
      <c r="H249">
        <v>46</v>
      </c>
    </row>
    <row r="250" spans="1:8" x14ac:dyDescent="0.3">
      <c r="A250" s="1">
        <v>45515</v>
      </c>
      <c r="B250">
        <v>58</v>
      </c>
      <c r="C250">
        <v>47</v>
      </c>
      <c r="D250">
        <v>79</v>
      </c>
      <c r="E250">
        <v>61</v>
      </c>
      <c r="F250">
        <v>45</v>
      </c>
      <c r="G250">
        <v>19</v>
      </c>
      <c r="H250">
        <v>48</v>
      </c>
    </row>
    <row r="251" spans="1:8" x14ac:dyDescent="0.3">
      <c r="A251" s="1">
        <v>45522</v>
      </c>
      <c r="B251">
        <v>58</v>
      </c>
      <c r="C251">
        <v>57</v>
      </c>
      <c r="D251">
        <v>84</v>
      </c>
      <c r="E251">
        <v>0</v>
      </c>
      <c r="F251">
        <v>33</v>
      </c>
      <c r="G251">
        <v>13</v>
      </c>
      <c r="H251">
        <v>61</v>
      </c>
    </row>
    <row r="252" spans="1:8" x14ac:dyDescent="0.3">
      <c r="A252" s="1">
        <v>45529</v>
      </c>
      <c r="B252">
        <v>52</v>
      </c>
      <c r="C252">
        <v>52</v>
      </c>
      <c r="D252">
        <v>79</v>
      </c>
      <c r="E252">
        <v>0</v>
      </c>
      <c r="F252">
        <v>32</v>
      </c>
      <c r="G252">
        <v>10</v>
      </c>
      <c r="H252">
        <v>41</v>
      </c>
    </row>
    <row r="253" spans="1:8" x14ac:dyDescent="0.3">
      <c r="A253" s="1">
        <v>45536</v>
      </c>
      <c r="B253">
        <v>55</v>
      </c>
      <c r="C253">
        <v>60</v>
      </c>
      <c r="D253">
        <v>78</v>
      </c>
      <c r="E253">
        <v>0</v>
      </c>
      <c r="F253">
        <v>34</v>
      </c>
      <c r="G253">
        <v>18</v>
      </c>
      <c r="H253">
        <v>42</v>
      </c>
    </row>
    <row r="254" spans="1:8" x14ac:dyDescent="0.3">
      <c r="A254" s="1">
        <v>45543</v>
      </c>
      <c r="B254">
        <v>72</v>
      </c>
      <c r="C254">
        <v>64</v>
      </c>
      <c r="D254">
        <v>90</v>
      </c>
      <c r="E254">
        <v>54</v>
      </c>
      <c r="F254">
        <v>29</v>
      </c>
      <c r="G254">
        <v>25</v>
      </c>
      <c r="H254">
        <v>66</v>
      </c>
    </row>
    <row r="255" spans="1:8" x14ac:dyDescent="0.3">
      <c r="A255" s="1">
        <v>45550</v>
      </c>
      <c r="B255">
        <v>58</v>
      </c>
      <c r="C255">
        <v>57</v>
      </c>
      <c r="D255">
        <v>80</v>
      </c>
      <c r="E255">
        <v>38</v>
      </c>
      <c r="F255">
        <v>27</v>
      </c>
      <c r="G255">
        <v>19</v>
      </c>
      <c r="H255">
        <v>48</v>
      </c>
    </row>
    <row r="256" spans="1:8" x14ac:dyDescent="0.3">
      <c r="A256" s="1">
        <v>45557</v>
      </c>
      <c r="B256">
        <v>57</v>
      </c>
      <c r="C256">
        <v>53</v>
      </c>
      <c r="D256">
        <v>74</v>
      </c>
      <c r="E256">
        <v>0</v>
      </c>
      <c r="F256">
        <v>32</v>
      </c>
      <c r="G256">
        <v>21</v>
      </c>
      <c r="H256">
        <v>52</v>
      </c>
    </row>
    <row r="257" spans="1:8" x14ac:dyDescent="0.3">
      <c r="A257" s="1">
        <v>45564</v>
      </c>
      <c r="B257">
        <v>53</v>
      </c>
      <c r="C257">
        <v>48</v>
      </c>
      <c r="D257">
        <v>76</v>
      </c>
      <c r="E257">
        <v>55</v>
      </c>
      <c r="F257">
        <v>31</v>
      </c>
      <c r="G257">
        <v>18</v>
      </c>
      <c r="H257">
        <v>49</v>
      </c>
    </row>
    <row r="258" spans="1:8" x14ac:dyDescent="0.3">
      <c r="A258" s="1">
        <v>45571</v>
      </c>
      <c r="B258">
        <v>59</v>
      </c>
      <c r="C258">
        <v>64</v>
      </c>
      <c r="D258">
        <v>78</v>
      </c>
      <c r="E258">
        <v>55</v>
      </c>
      <c r="F258">
        <v>38</v>
      </c>
      <c r="G258">
        <v>22</v>
      </c>
      <c r="H258">
        <v>60</v>
      </c>
    </row>
    <row r="259" spans="1:8" x14ac:dyDescent="0.3">
      <c r="A259" s="1">
        <v>45578</v>
      </c>
      <c r="B259">
        <v>76</v>
      </c>
      <c r="C259">
        <v>75</v>
      </c>
      <c r="D259">
        <v>86</v>
      </c>
      <c r="E259">
        <v>0</v>
      </c>
      <c r="F259">
        <v>42</v>
      </c>
      <c r="G259">
        <v>24</v>
      </c>
      <c r="H259">
        <v>56</v>
      </c>
    </row>
    <row r="260" spans="1:8" x14ac:dyDescent="0.3">
      <c r="A260" s="1">
        <v>45585</v>
      </c>
      <c r="B260">
        <v>75</v>
      </c>
      <c r="C260">
        <v>71</v>
      </c>
      <c r="D260">
        <v>80</v>
      </c>
      <c r="E260">
        <v>58</v>
      </c>
      <c r="F260">
        <v>46</v>
      </c>
      <c r="G260">
        <v>29</v>
      </c>
      <c r="H260">
        <v>69</v>
      </c>
    </row>
    <row r="261" spans="1:8" x14ac:dyDescent="0.3">
      <c r="A261" s="1">
        <v>45592</v>
      </c>
      <c r="B261">
        <v>77</v>
      </c>
      <c r="C261">
        <v>70</v>
      </c>
      <c r="D261">
        <v>86</v>
      </c>
      <c r="E261">
        <v>43</v>
      </c>
      <c r="F261">
        <v>36</v>
      </c>
      <c r="G261">
        <v>35</v>
      </c>
      <c r="H261">
        <v>58</v>
      </c>
    </row>
    <row r="262" spans="1:8" x14ac:dyDescent="0.3">
      <c r="A262" s="1">
        <v>45599</v>
      </c>
      <c r="B262">
        <v>81</v>
      </c>
      <c r="C262">
        <v>80</v>
      </c>
      <c r="D262">
        <v>85</v>
      </c>
      <c r="E262">
        <v>44</v>
      </c>
      <c r="F262">
        <v>36</v>
      </c>
      <c r="G262">
        <v>45</v>
      </c>
      <c r="H262">
        <v>70</v>
      </c>
    </row>
    <row r="263" spans="1:8" x14ac:dyDescent="0.3">
      <c r="A263" s="1">
        <v>45606</v>
      </c>
      <c r="B263">
        <v>74</v>
      </c>
      <c r="C263">
        <v>67</v>
      </c>
      <c r="D263">
        <v>74</v>
      </c>
      <c r="E263">
        <v>34</v>
      </c>
      <c r="F263">
        <v>42</v>
      </c>
      <c r="G263">
        <v>37</v>
      </c>
      <c r="H263">
        <v>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1008-59CA-493C-8FEE-B88D037589BD}">
  <sheetPr codeName="Sheet7"/>
  <dimension ref="A1:D260"/>
  <sheetViews>
    <sheetView workbookViewId="0">
      <selection activeCell="C7" sqref="C7"/>
    </sheetView>
  </sheetViews>
  <sheetFormatPr defaultRowHeight="14.4" x14ac:dyDescent="0.3"/>
  <cols>
    <col min="1" max="2" width="14" customWidth="1"/>
    <col min="3" max="3" width="14" bestFit="1" customWidth="1"/>
    <col min="5" max="6" width="20.88671875" bestFit="1" customWidth="1"/>
    <col min="7" max="7" width="9.88671875" bestFit="1" customWidth="1"/>
    <col min="8" max="8" width="12.5546875" bestFit="1" customWidth="1"/>
    <col min="9" max="9" width="9.33203125" bestFit="1" customWidth="1"/>
    <col min="10" max="10" width="14.5546875" bestFit="1" customWidth="1"/>
    <col min="11" max="11" width="8.6640625" bestFit="1" customWidth="1"/>
    <col min="12" max="12" width="10.88671875" bestFit="1" customWidth="1"/>
    <col min="13" max="13" width="16.44140625" bestFit="1" customWidth="1"/>
  </cols>
  <sheetData>
    <row r="1" spans="1:4" x14ac:dyDescent="0.3">
      <c r="A1" t="s">
        <v>8</v>
      </c>
      <c r="B1" t="s">
        <v>61</v>
      </c>
      <c r="C1" t="s">
        <v>49</v>
      </c>
      <c r="D1" t="s">
        <v>48</v>
      </c>
    </row>
    <row r="2" spans="1:4" x14ac:dyDescent="0.3">
      <c r="A2" t="s">
        <v>9</v>
      </c>
      <c r="B2" t="str">
        <f>VLOOKUP(A2, 'Lookup Table'!$A$1:$B$38, 2, FALSE)</f>
        <v>North East</v>
      </c>
      <c r="C2" t="s">
        <v>1</v>
      </c>
      <c r="D2">
        <v>100</v>
      </c>
    </row>
    <row r="3" spans="1:4" x14ac:dyDescent="0.3">
      <c r="A3" t="s">
        <v>9</v>
      </c>
      <c r="B3" t="str">
        <f>VLOOKUP(A3, 'Lookup Table'!$A$1:$B$38, 2, FALSE)</f>
        <v>North East</v>
      </c>
      <c r="C3" t="s">
        <v>2</v>
      </c>
      <c r="D3">
        <v>100</v>
      </c>
    </row>
    <row r="4" spans="1:4" x14ac:dyDescent="0.3">
      <c r="A4" t="s">
        <v>9</v>
      </c>
      <c r="B4" t="str">
        <f>VLOOKUP(A4, 'Lookup Table'!$A$1:$B$38, 2, FALSE)</f>
        <v>North East</v>
      </c>
      <c r="C4" t="s">
        <v>3</v>
      </c>
      <c r="D4">
        <v>93</v>
      </c>
    </row>
    <row r="5" spans="1:4" x14ac:dyDescent="0.3">
      <c r="A5" t="s">
        <v>9</v>
      </c>
      <c r="B5" t="str">
        <f>VLOOKUP(A5, 'Lookup Table'!$A$1:$B$38, 2, FALSE)</f>
        <v>North East</v>
      </c>
      <c r="C5" t="s">
        <v>4</v>
      </c>
      <c r="D5">
        <v>100</v>
      </c>
    </row>
    <row r="6" spans="1:4" x14ac:dyDescent="0.3">
      <c r="A6" t="s">
        <v>9</v>
      </c>
      <c r="B6" t="str">
        <f>VLOOKUP(A6, 'Lookup Table'!$A$1:$B$38, 2, FALSE)</f>
        <v>North East</v>
      </c>
      <c r="C6" t="s">
        <v>5</v>
      </c>
      <c r="D6">
        <v>60</v>
      </c>
    </row>
    <row r="7" spans="1:4" x14ac:dyDescent="0.3">
      <c r="A7" t="s">
        <v>9</v>
      </c>
      <c r="B7" t="str">
        <f>VLOOKUP(A7, 'Lookup Table'!$A$1:$B$38, 2, FALSE)</f>
        <v>North East</v>
      </c>
      <c r="C7" t="s">
        <v>6</v>
      </c>
      <c r="D7">
        <v>50</v>
      </c>
    </row>
    <row r="8" spans="1:4" x14ac:dyDescent="0.3">
      <c r="A8" t="s">
        <v>9</v>
      </c>
      <c r="B8" t="str">
        <f>VLOOKUP(A8, 'Lookup Table'!$A$1:$B$38, 2, FALSE)</f>
        <v>North East</v>
      </c>
      <c r="C8" t="s">
        <v>7</v>
      </c>
      <c r="D8">
        <v>81</v>
      </c>
    </row>
    <row r="9" spans="1:4" x14ac:dyDescent="0.3">
      <c r="A9" t="s">
        <v>10</v>
      </c>
      <c r="B9" t="str">
        <f>VLOOKUP(A9, 'Lookup Table'!$A$1:$B$38, 2, FALSE)</f>
        <v>South West</v>
      </c>
      <c r="C9" t="s">
        <v>1</v>
      </c>
      <c r="D9">
        <v>65</v>
      </c>
    </row>
    <row r="10" spans="1:4" x14ac:dyDescent="0.3">
      <c r="A10" t="s">
        <v>10</v>
      </c>
      <c r="B10" t="str">
        <f>VLOOKUP(A10, 'Lookup Table'!$A$1:$B$38, 2, FALSE)</f>
        <v>South West</v>
      </c>
      <c r="C10" t="s">
        <v>2</v>
      </c>
      <c r="D10">
        <v>50</v>
      </c>
    </row>
    <row r="11" spans="1:4" x14ac:dyDescent="0.3">
      <c r="A11" t="s">
        <v>10</v>
      </c>
      <c r="B11" t="str">
        <f>VLOOKUP(A11, 'Lookup Table'!$A$1:$B$38, 2, FALSE)</f>
        <v>South West</v>
      </c>
      <c r="C11" t="s">
        <v>3</v>
      </c>
      <c r="D11">
        <v>100</v>
      </c>
    </row>
    <row r="12" spans="1:4" x14ac:dyDescent="0.3">
      <c r="A12" t="s">
        <v>10</v>
      </c>
      <c r="B12" t="str">
        <f>VLOOKUP(A12, 'Lookup Table'!$A$1:$B$38, 2, FALSE)</f>
        <v>South West</v>
      </c>
      <c r="C12" t="s">
        <v>4</v>
      </c>
      <c r="D12">
        <v>37</v>
      </c>
    </row>
    <row r="13" spans="1:4" x14ac:dyDescent="0.3">
      <c r="A13" t="s">
        <v>10</v>
      </c>
      <c r="B13" t="str">
        <f>VLOOKUP(A13, 'Lookup Table'!$A$1:$B$38, 2, FALSE)</f>
        <v>South West</v>
      </c>
      <c r="C13" t="s">
        <v>5</v>
      </c>
      <c r="D13">
        <v>47</v>
      </c>
    </row>
    <row r="14" spans="1:4" x14ac:dyDescent="0.3">
      <c r="A14" t="s">
        <v>10</v>
      </c>
      <c r="B14" t="str">
        <f>VLOOKUP(A14, 'Lookup Table'!$A$1:$B$38, 2, FALSE)</f>
        <v>South West</v>
      </c>
      <c r="C14" t="s">
        <v>6</v>
      </c>
      <c r="D14">
        <v>100</v>
      </c>
    </row>
    <row r="15" spans="1:4" x14ac:dyDescent="0.3">
      <c r="A15" t="s">
        <v>10</v>
      </c>
      <c r="B15" t="str">
        <f>VLOOKUP(A15, 'Lookup Table'!$A$1:$B$38, 2, FALSE)</f>
        <v>South West</v>
      </c>
      <c r="C15" t="s">
        <v>7</v>
      </c>
      <c r="D15">
        <v>100</v>
      </c>
    </row>
    <row r="16" spans="1:4" x14ac:dyDescent="0.3">
      <c r="A16" t="s">
        <v>11</v>
      </c>
      <c r="B16" t="str">
        <f>VLOOKUP(A16, 'Lookup Table'!$A$1:$B$38, 2, FALSE)</f>
        <v>South South</v>
      </c>
      <c r="C16" t="s">
        <v>1</v>
      </c>
      <c r="D16">
        <v>70</v>
      </c>
    </row>
    <row r="17" spans="1:4" x14ac:dyDescent="0.3">
      <c r="A17" t="s">
        <v>11</v>
      </c>
      <c r="B17" t="str">
        <f>VLOOKUP(A17, 'Lookup Table'!$A$1:$B$38, 2, FALSE)</f>
        <v>South South</v>
      </c>
      <c r="C17" t="s">
        <v>2</v>
      </c>
      <c r="D17">
        <v>50</v>
      </c>
    </row>
    <row r="18" spans="1:4" x14ac:dyDescent="0.3">
      <c r="A18" t="s">
        <v>11</v>
      </c>
      <c r="B18" t="str">
        <f>VLOOKUP(A18, 'Lookup Table'!$A$1:$B$38, 2, FALSE)</f>
        <v>South South</v>
      </c>
      <c r="C18" t="s">
        <v>3</v>
      </c>
      <c r="D18">
        <v>87</v>
      </c>
    </row>
    <row r="19" spans="1:4" x14ac:dyDescent="0.3">
      <c r="A19" t="s">
        <v>11</v>
      </c>
      <c r="B19" t="str">
        <f>VLOOKUP(A19, 'Lookup Table'!$A$1:$B$38, 2, FALSE)</f>
        <v>South South</v>
      </c>
      <c r="C19" t="s">
        <v>4</v>
      </c>
      <c r="D19">
        <v>53</v>
      </c>
    </row>
    <row r="20" spans="1:4" x14ac:dyDescent="0.3">
      <c r="A20" t="s">
        <v>11</v>
      </c>
      <c r="B20" t="str">
        <f>VLOOKUP(A20, 'Lookup Table'!$A$1:$B$38, 2, FALSE)</f>
        <v>South South</v>
      </c>
      <c r="C20" t="s">
        <v>5</v>
      </c>
      <c r="D20">
        <v>40</v>
      </c>
    </row>
    <row r="21" spans="1:4" x14ac:dyDescent="0.3">
      <c r="A21" t="s">
        <v>11</v>
      </c>
      <c r="B21" t="str">
        <f>VLOOKUP(A21, 'Lookup Table'!$A$1:$B$38, 2, FALSE)</f>
        <v>South South</v>
      </c>
      <c r="C21" t="s">
        <v>6</v>
      </c>
      <c r="D21">
        <v>52</v>
      </c>
    </row>
    <row r="22" spans="1:4" x14ac:dyDescent="0.3">
      <c r="A22" t="s">
        <v>11</v>
      </c>
      <c r="B22" t="str">
        <f>VLOOKUP(A22, 'Lookup Table'!$A$1:$B$38, 2, FALSE)</f>
        <v>South South</v>
      </c>
      <c r="C22" t="s">
        <v>7</v>
      </c>
      <c r="D22">
        <v>97</v>
      </c>
    </row>
    <row r="23" spans="1:4" x14ac:dyDescent="0.3">
      <c r="A23" t="s">
        <v>12</v>
      </c>
      <c r="B23" t="str">
        <f>VLOOKUP(A23, 'Lookup Table'!$A$1:$B$38, 2, FALSE)</f>
        <v>North West</v>
      </c>
      <c r="C23" t="s">
        <v>1</v>
      </c>
      <c r="D23">
        <v>47</v>
      </c>
    </row>
    <row r="24" spans="1:4" x14ac:dyDescent="0.3">
      <c r="A24" t="s">
        <v>12</v>
      </c>
      <c r="B24" t="str">
        <f>VLOOKUP(A24, 'Lookup Table'!$A$1:$B$38, 2, FALSE)</f>
        <v>North West</v>
      </c>
      <c r="C24" t="s">
        <v>2</v>
      </c>
      <c r="D24">
        <v>45</v>
      </c>
    </row>
    <row r="25" spans="1:4" x14ac:dyDescent="0.3">
      <c r="A25" t="s">
        <v>12</v>
      </c>
      <c r="B25" t="str">
        <f>VLOOKUP(A25, 'Lookup Table'!$A$1:$B$38, 2, FALSE)</f>
        <v>North West</v>
      </c>
      <c r="C25" t="s">
        <v>3</v>
      </c>
      <c r="D25">
        <v>75</v>
      </c>
    </row>
    <row r="26" spans="1:4" x14ac:dyDescent="0.3">
      <c r="A26" t="s">
        <v>12</v>
      </c>
      <c r="B26" t="str">
        <f>VLOOKUP(A26, 'Lookup Table'!$A$1:$B$38, 2, FALSE)</f>
        <v>North West</v>
      </c>
      <c r="C26" t="s">
        <v>4</v>
      </c>
      <c r="D26">
        <v>0</v>
      </c>
    </row>
    <row r="27" spans="1:4" x14ac:dyDescent="0.3">
      <c r="A27" t="s">
        <v>12</v>
      </c>
      <c r="B27" t="str">
        <f>VLOOKUP(A27, 'Lookup Table'!$A$1:$B$38, 2, FALSE)</f>
        <v>North West</v>
      </c>
      <c r="C27" t="s">
        <v>5</v>
      </c>
      <c r="D27">
        <v>100</v>
      </c>
    </row>
    <row r="28" spans="1:4" x14ac:dyDescent="0.3">
      <c r="A28" t="s">
        <v>12</v>
      </c>
      <c r="B28" t="str">
        <f>VLOOKUP(A28, 'Lookup Table'!$A$1:$B$38, 2, FALSE)</f>
        <v>North West</v>
      </c>
      <c r="C28" t="s">
        <v>6</v>
      </c>
      <c r="D28">
        <v>77</v>
      </c>
    </row>
    <row r="29" spans="1:4" x14ac:dyDescent="0.3">
      <c r="A29" t="s">
        <v>12</v>
      </c>
      <c r="B29" t="str">
        <f>VLOOKUP(A29, 'Lookup Table'!$A$1:$B$38, 2, FALSE)</f>
        <v>North West</v>
      </c>
      <c r="C29" t="s">
        <v>7</v>
      </c>
      <c r="D29">
        <v>43</v>
      </c>
    </row>
    <row r="30" spans="1:4" x14ac:dyDescent="0.3">
      <c r="A30" t="s">
        <v>45</v>
      </c>
      <c r="B30" t="str">
        <f>VLOOKUP(A30, 'Lookup Table'!$A$1:$B$38, 2, FALSE)</f>
        <v>South West</v>
      </c>
      <c r="C30" t="s">
        <v>1</v>
      </c>
      <c r="D30">
        <v>67</v>
      </c>
    </row>
    <row r="31" spans="1:4" x14ac:dyDescent="0.3">
      <c r="A31" t="s">
        <v>45</v>
      </c>
      <c r="B31" t="str">
        <f>VLOOKUP(A31, 'Lookup Table'!$A$1:$B$38, 2, FALSE)</f>
        <v>South West</v>
      </c>
      <c r="C31" t="s">
        <v>2</v>
      </c>
      <c r="D31">
        <v>50</v>
      </c>
    </row>
    <row r="32" spans="1:4" x14ac:dyDescent="0.3">
      <c r="A32" t="s">
        <v>45</v>
      </c>
      <c r="B32" t="str">
        <f>VLOOKUP(A32, 'Lookup Table'!$A$1:$B$38, 2, FALSE)</f>
        <v>South West</v>
      </c>
      <c r="C32" t="s">
        <v>3</v>
      </c>
      <c r="D32">
        <v>98</v>
      </c>
    </row>
    <row r="33" spans="1:4" x14ac:dyDescent="0.3">
      <c r="A33" t="s">
        <v>45</v>
      </c>
      <c r="B33" t="str">
        <f>VLOOKUP(A33, 'Lookup Table'!$A$1:$B$38, 2, FALSE)</f>
        <v>South West</v>
      </c>
      <c r="C33" t="s">
        <v>4</v>
      </c>
      <c r="D33">
        <v>48</v>
      </c>
    </row>
    <row r="34" spans="1:4" x14ac:dyDescent="0.3">
      <c r="A34" t="s">
        <v>45</v>
      </c>
      <c r="B34" t="str">
        <f>VLOOKUP(A34, 'Lookup Table'!$A$1:$B$38, 2, FALSE)</f>
        <v>South West</v>
      </c>
      <c r="C34" t="s">
        <v>5</v>
      </c>
      <c r="D34">
        <v>46</v>
      </c>
    </row>
    <row r="35" spans="1:4" x14ac:dyDescent="0.3">
      <c r="A35" t="s">
        <v>45</v>
      </c>
      <c r="B35" t="str">
        <f>VLOOKUP(A35, 'Lookup Table'!$A$1:$B$38, 2, FALSE)</f>
        <v>South West</v>
      </c>
      <c r="C35" t="s">
        <v>6</v>
      </c>
      <c r="D35">
        <v>92</v>
      </c>
    </row>
    <row r="36" spans="1:4" x14ac:dyDescent="0.3">
      <c r="A36" t="s">
        <v>45</v>
      </c>
      <c r="B36" t="str">
        <f>VLOOKUP(A36, 'Lookup Table'!$A$1:$B$38, 2, FALSE)</f>
        <v>South West</v>
      </c>
      <c r="C36" t="s">
        <v>7</v>
      </c>
      <c r="D36">
        <v>89</v>
      </c>
    </row>
    <row r="37" spans="1:4" x14ac:dyDescent="0.3">
      <c r="A37" t="s">
        <v>13</v>
      </c>
      <c r="B37" t="str">
        <f>VLOOKUP(A37, 'Lookup Table'!$A$1:$B$38, 2, FALSE)</f>
        <v>North West</v>
      </c>
      <c r="C37" t="s">
        <v>1</v>
      </c>
      <c r="D37">
        <v>48</v>
      </c>
    </row>
    <row r="38" spans="1:4" x14ac:dyDescent="0.3">
      <c r="A38" t="s">
        <v>13</v>
      </c>
      <c r="B38" t="str">
        <f>VLOOKUP(A38, 'Lookup Table'!$A$1:$B$38, 2, FALSE)</f>
        <v>North West</v>
      </c>
      <c r="C38" t="s">
        <v>2</v>
      </c>
      <c r="D38">
        <v>52</v>
      </c>
    </row>
    <row r="39" spans="1:4" x14ac:dyDescent="0.3">
      <c r="A39" t="s">
        <v>13</v>
      </c>
      <c r="B39" t="str">
        <f>VLOOKUP(A39, 'Lookup Table'!$A$1:$B$38, 2, FALSE)</f>
        <v>North West</v>
      </c>
      <c r="C39" t="s">
        <v>3</v>
      </c>
      <c r="D39">
        <v>73</v>
      </c>
    </row>
    <row r="40" spans="1:4" x14ac:dyDescent="0.3">
      <c r="A40" t="s">
        <v>13</v>
      </c>
      <c r="B40" t="str">
        <f>VLOOKUP(A40, 'Lookup Table'!$A$1:$B$38, 2, FALSE)</f>
        <v>North West</v>
      </c>
      <c r="C40" t="s">
        <v>4</v>
      </c>
      <c r="D40">
        <v>0</v>
      </c>
    </row>
    <row r="41" spans="1:4" x14ac:dyDescent="0.3">
      <c r="A41" t="s">
        <v>13</v>
      </c>
      <c r="B41" t="str">
        <f>VLOOKUP(A41, 'Lookup Table'!$A$1:$B$38, 2, FALSE)</f>
        <v>North West</v>
      </c>
      <c r="C41" t="s">
        <v>5</v>
      </c>
      <c r="D41">
        <v>91</v>
      </c>
    </row>
    <row r="42" spans="1:4" x14ac:dyDescent="0.3">
      <c r="A42" t="s">
        <v>13</v>
      </c>
      <c r="B42" t="str">
        <f>VLOOKUP(A42, 'Lookup Table'!$A$1:$B$38, 2, FALSE)</f>
        <v>North West</v>
      </c>
      <c r="C42" t="s">
        <v>6</v>
      </c>
      <c r="D42">
        <v>97</v>
      </c>
    </row>
    <row r="43" spans="1:4" x14ac:dyDescent="0.3">
      <c r="A43" t="s">
        <v>13</v>
      </c>
      <c r="B43" t="str">
        <f>VLOOKUP(A43, 'Lookup Table'!$A$1:$B$38, 2, FALSE)</f>
        <v>North West</v>
      </c>
      <c r="C43" t="s">
        <v>7</v>
      </c>
      <c r="D43">
        <v>0</v>
      </c>
    </row>
    <row r="44" spans="1:4" x14ac:dyDescent="0.3">
      <c r="A44" t="s">
        <v>14</v>
      </c>
      <c r="B44" t="str">
        <f>VLOOKUP(A44, 'Lookup Table'!$A$1:$B$38, 2, FALSE)</f>
        <v>South West</v>
      </c>
      <c r="C44" t="s">
        <v>1</v>
      </c>
      <c r="D44">
        <v>57</v>
      </c>
    </row>
    <row r="45" spans="1:4" x14ac:dyDescent="0.3">
      <c r="A45" t="s">
        <v>14</v>
      </c>
      <c r="B45" t="str">
        <f>VLOOKUP(A45, 'Lookup Table'!$A$1:$B$38, 2, FALSE)</f>
        <v>South West</v>
      </c>
      <c r="C45" t="s">
        <v>2</v>
      </c>
      <c r="D45">
        <v>56</v>
      </c>
    </row>
    <row r="46" spans="1:4" x14ac:dyDescent="0.3">
      <c r="A46" t="s">
        <v>14</v>
      </c>
      <c r="B46" t="str">
        <f>VLOOKUP(A46, 'Lookup Table'!$A$1:$B$38, 2, FALSE)</f>
        <v>South West</v>
      </c>
      <c r="C46" t="s">
        <v>3</v>
      </c>
      <c r="D46">
        <v>98</v>
      </c>
    </row>
    <row r="47" spans="1:4" x14ac:dyDescent="0.3">
      <c r="A47" t="s">
        <v>14</v>
      </c>
      <c r="B47" t="str">
        <f>VLOOKUP(A47, 'Lookup Table'!$A$1:$B$38, 2, FALSE)</f>
        <v>South West</v>
      </c>
      <c r="C47" t="s">
        <v>4</v>
      </c>
      <c r="D47">
        <v>44</v>
      </c>
    </row>
    <row r="48" spans="1:4" x14ac:dyDescent="0.3">
      <c r="A48" t="s">
        <v>14</v>
      </c>
      <c r="B48" t="str">
        <f>VLOOKUP(A48, 'Lookup Table'!$A$1:$B$38, 2, FALSE)</f>
        <v>South West</v>
      </c>
      <c r="C48" t="s">
        <v>5</v>
      </c>
      <c r="D48">
        <v>56</v>
      </c>
    </row>
    <row r="49" spans="1:4" x14ac:dyDescent="0.3">
      <c r="A49" t="s">
        <v>14</v>
      </c>
      <c r="B49" t="str">
        <f>VLOOKUP(A49, 'Lookup Table'!$A$1:$B$38, 2, FALSE)</f>
        <v>South West</v>
      </c>
      <c r="C49" t="s">
        <v>6</v>
      </c>
      <c r="D49">
        <v>93</v>
      </c>
    </row>
    <row r="50" spans="1:4" x14ac:dyDescent="0.3">
      <c r="A50" t="s">
        <v>14</v>
      </c>
      <c r="B50" t="str">
        <f>VLOOKUP(A50, 'Lookup Table'!$A$1:$B$38, 2, FALSE)</f>
        <v>South West</v>
      </c>
      <c r="C50" t="s">
        <v>7</v>
      </c>
      <c r="D50">
        <v>83</v>
      </c>
    </row>
    <row r="51" spans="1:4" x14ac:dyDescent="0.3">
      <c r="A51" t="s">
        <v>15</v>
      </c>
      <c r="B51" t="str">
        <f>VLOOKUP(A51, 'Lookup Table'!$A$1:$B$38, 2, FALSE)</f>
        <v>South South</v>
      </c>
      <c r="C51" t="s">
        <v>1</v>
      </c>
      <c r="D51">
        <v>57</v>
      </c>
    </row>
    <row r="52" spans="1:4" x14ac:dyDescent="0.3">
      <c r="A52" t="s">
        <v>15</v>
      </c>
      <c r="B52" t="str">
        <f>VLOOKUP(A52, 'Lookup Table'!$A$1:$B$38, 2, FALSE)</f>
        <v>South South</v>
      </c>
      <c r="C52" t="s">
        <v>2</v>
      </c>
      <c r="D52">
        <v>57</v>
      </c>
    </row>
    <row r="53" spans="1:4" x14ac:dyDescent="0.3">
      <c r="A53" t="s">
        <v>15</v>
      </c>
      <c r="B53" t="str">
        <f>VLOOKUP(A53, 'Lookup Table'!$A$1:$B$38, 2, FALSE)</f>
        <v>South South</v>
      </c>
      <c r="C53" t="s">
        <v>3</v>
      </c>
      <c r="D53">
        <v>91</v>
      </c>
    </row>
    <row r="54" spans="1:4" x14ac:dyDescent="0.3">
      <c r="A54" t="s">
        <v>15</v>
      </c>
      <c r="B54" t="str">
        <f>VLOOKUP(A54, 'Lookup Table'!$A$1:$B$38, 2, FALSE)</f>
        <v>South South</v>
      </c>
      <c r="C54" t="s">
        <v>4</v>
      </c>
      <c r="D54">
        <v>55</v>
      </c>
    </row>
    <row r="55" spans="1:4" x14ac:dyDescent="0.3">
      <c r="A55" t="s">
        <v>15</v>
      </c>
      <c r="B55" t="str">
        <f>VLOOKUP(A55, 'Lookup Table'!$A$1:$B$38, 2, FALSE)</f>
        <v>South South</v>
      </c>
      <c r="C55" t="s">
        <v>5</v>
      </c>
      <c r="D55">
        <v>49</v>
      </c>
    </row>
    <row r="56" spans="1:4" x14ac:dyDescent="0.3">
      <c r="A56" t="s">
        <v>15</v>
      </c>
      <c r="B56" t="str">
        <f>VLOOKUP(A56, 'Lookup Table'!$A$1:$B$38, 2, FALSE)</f>
        <v>South South</v>
      </c>
      <c r="C56" t="s">
        <v>6</v>
      </c>
      <c r="D56">
        <v>26</v>
      </c>
    </row>
    <row r="57" spans="1:4" x14ac:dyDescent="0.3">
      <c r="A57" t="s">
        <v>15</v>
      </c>
      <c r="B57" t="str">
        <f>VLOOKUP(A57, 'Lookup Table'!$A$1:$B$38, 2, FALSE)</f>
        <v>South South</v>
      </c>
      <c r="C57" t="s">
        <v>7</v>
      </c>
      <c r="D57">
        <v>82</v>
      </c>
    </row>
    <row r="58" spans="1:4" x14ac:dyDescent="0.3">
      <c r="A58" t="s">
        <v>16</v>
      </c>
      <c r="B58" t="str">
        <f>VLOOKUP(A58, 'Lookup Table'!$A$1:$B$38, 2, FALSE)</f>
        <v>North West</v>
      </c>
      <c r="C58" t="s">
        <v>1</v>
      </c>
      <c r="D58">
        <v>55</v>
      </c>
    </row>
    <row r="59" spans="1:4" x14ac:dyDescent="0.3">
      <c r="A59" t="s">
        <v>16</v>
      </c>
      <c r="B59" t="str">
        <f>VLOOKUP(A59, 'Lookup Table'!$A$1:$B$38, 2, FALSE)</f>
        <v>North West</v>
      </c>
      <c r="C59" t="s">
        <v>2</v>
      </c>
      <c r="D59">
        <v>50</v>
      </c>
    </row>
    <row r="60" spans="1:4" x14ac:dyDescent="0.3">
      <c r="A60" t="s">
        <v>16</v>
      </c>
      <c r="B60" t="str">
        <f>VLOOKUP(A60, 'Lookup Table'!$A$1:$B$38, 2, FALSE)</f>
        <v>North West</v>
      </c>
      <c r="C60" t="s">
        <v>3</v>
      </c>
      <c r="D60">
        <v>92</v>
      </c>
    </row>
    <row r="61" spans="1:4" x14ac:dyDescent="0.3">
      <c r="A61" t="s">
        <v>16</v>
      </c>
      <c r="B61" t="str">
        <f>VLOOKUP(A61, 'Lookup Table'!$A$1:$B$38, 2, FALSE)</f>
        <v>North West</v>
      </c>
      <c r="C61" t="s">
        <v>4</v>
      </c>
      <c r="D61">
        <v>72</v>
      </c>
    </row>
    <row r="62" spans="1:4" x14ac:dyDescent="0.3">
      <c r="A62" t="s">
        <v>16</v>
      </c>
      <c r="B62" t="str">
        <f>VLOOKUP(A62, 'Lookup Table'!$A$1:$B$38, 2, FALSE)</f>
        <v>North West</v>
      </c>
      <c r="C62" t="s">
        <v>5</v>
      </c>
      <c r="D62">
        <v>68</v>
      </c>
    </row>
    <row r="63" spans="1:4" x14ac:dyDescent="0.3">
      <c r="A63" t="s">
        <v>16</v>
      </c>
      <c r="B63" t="str">
        <f>VLOOKUP(A63, 'Lookup Table'!$A$1:$B$38, 2, FALSE)</f>
        <v>North West</v>
      </c>
      <c r="C63" t="s">
        <v>6</v>
      </c>
      <c r="D63">
        <v>30</v>
      </c>
    </row>
    <row r="64" spans="1:4" x14ac:dyDescent="0.3">
      <c r="A64" t="s">
        <v>16</v>
      </c>
      <c r="B64" t="str">
        <f>VLOOKUP(A64, 'Lookup Table'!$A$1:$B$38, 2, FALSE)</f>
        <v>North West</v>
      </c>
      <c r="C64" t="s">
        <v>7</v>
      </c>
      <c r="D64">
        <v>61</v>
      </c>
    </row>
    <row r="65" spans="1:4" x14ac:dyDescent="0.3">
      <c r="A65" t="s">
        <v>17</v>
      </c>
      <c r="B65" t="str">
        <f>VLOOKUP(A65, 'Lookup Table'!$A$1:$B$38, 2, FALSE)</f>
        <v>South West</v>
      </c>
      <c r="C65" t="s">
        <v>1</v>
      </c>
      <c r="D65">
        <v>48</v>
      </c>
    </row>
    <row r="66" spans="1:4" x14ac:dyDescent="0.3">
      <c r="A66" t="s">
        <v>17</v>
      </c>
      <c r="B66" t="str">
        <f>VLOOKUP(A66, 'Lookup Table'!$A$1:$B$38, 2, FALSE)</f>
        <v>South West</v>
      </c>
      <c r="C66" t="s">
        <v>2</v>
      </c>
      <c r="D66">
        <v>42</v>
      </c>
    </row>
    <row r="67" spans="1:4" x14ac:dyDescent="0.3">
      <c r="A67" t="s">
        <v>17</v>
      </c>
      <c r="B67" t="str">
        <f>VLOOKUP(A67, 'Lookup Table'!$A$1:$B$38, 2, FALSE)</f>
        <v>South West</v>
      </c>
      <c r="C67" t="s">
        <v>3</v>
      </c>
      <c r="D67">
        <v>89</v>
      </c>
    </row>
    <row r="68" spans="1:4" x14ac:dyDescent="0.3">
      <c r="A68" t="s">
        <v>17</v>
      </c>
      <c r="B68" t="str">
        <f>VLOOKUP(A68, 'Lookup Table'!$A$1:$B$38, 2, FALSE)</f>
        <v>South West</v>
      </c>
      <c r="C68" t="s">
        <v>4</v>
      </c>
      <c r="D68">
        <v>29</v>
      </c>
    </row>
    <row r="69" spans="1:4" x14ac:dyDescent="0.3">
      <c r="A69" t="s">
        <v>17</v>
      </c>
      <c r="B69" t="str">
        <f>VLOOKUP(A69, 'Lookup Table'!$A$1:$B$38, 2, FALSE)</f>
        <v>South West</v>
      </c>
      <c r="C69" t="s">
        <v>5</v>
      </c>
      <c r="D69">
        <v>54</v>
      </c>
    </row>
    <row r="70" spans="1:4" x14ac:dyDescent="0.3">
      <c r="A70" t="s">
        <v>17</v>
      </c>
      <c r="B70" t="str">
        <f>VLOOKUP(A70, 'Lookup Table'!$A$1:$B$38, 2, FALSE)</f>
        <v>South West</v>
      </c>
      <c r="C70" t="s">
        <v>6</v>
      </c>
      <c r="D70">
        <v>39</v>
      </c>
    </row>
    <row r="71" spans="1:4" x14ac:dyDescent="0.3">
      <c r="A71" t="s">
        <v>17</v>
      </c>
      <c r="B71" t="str">
        <f>VLOOKUP(A71, 'Lookup Table'!$A$1:$B$38, 2, FALSE)</f>
        <v>South West</v>
      </c>
      <c r="C71" t="s">
        <v>7</v>
      </c>
      <c r="D71">
        <v>77</v>
      </c>
    </row>
    <row r="72" spans="1:4" x14ac:dyDescent="0.3">
      <c r="A72" t="s">
        <v>18</v>
      </c>
      <c r="B72" t="str">
        <f>VLOOKUP(A72, 'Lookup Table'!$A$1:$B$38, 2, FALSE)</f>
        <v>North West</v>
      </c>
      <c r="C72" t="s">
        <v>1</v>
      </c>
      <c r="D72">
        <v>40</v>
      </c>
    </row>
    <row r="73" spans="1:4" x14ac:dyDescent="0.3">
      <c r="A73" t="s">
        <v>18</v>
      </c>
      <c r="B73" t="str">
        <f>VLOOKUP(A73, 'Lookup Table'!$A$1:$B$38, 2, FALSE)</f>
        <v>North West</v>
      </c>
      <c r="C73" t="s">
        <v>2</v>
      </c>
      <c r="D73">
        <v>32</v>
      </c>
    </row>
    <row r="74" spans="1:4" x14ac:dyDescent="0.3">
      <c r="A74" t="s">
        <v>18</v>
      </c>
      <c r="B74" t="str">
        <f>VLOOKUP(A74, 'Lookup Table'!$A$1:$B$38, 2, FALSE)</f>
        <v>North West</v>
      </c>
      <c r="C74" t="s">
        <v>3</v>
      </c>
      <c r="D74">
        <v>65</v>
      </c>
    </row>
    <row r="75" spans="1:4" x14ac:dyDescent="0.3">
      <c r="A75" t="s">
        <v>18</v>
      </c>
      <c r="B75" t="str">
        <f>VLOOKUP(A75, 'Lookup Table'!$A$1:$B$38, 2, FALSE)</f>
        <v>North West</v>
      </c>
      <c r="C75" t="s">
        <v>4</v>
      </c>
      <c r="D75">
        <v>0</v>
      </c>
    </row>
    <row r="76" spans="1:4" x14ac:dyDescent="0.3">
      <c r="A76" t="s">
        <v>18</v>
      </c>
      <c r="B76" t="str">
        <f>VLOOKUP(A76, 'Lookup Table'!$A$1:$B$38, 2, FALSE)</f>
        <v>North West</v>
      </c>
      <c r="C76" t="s">
        <v>5</v>
      </c>
      <c r="D76">
        <v>83</v>
      </c>
    </row>
    <row r="77" spans="1:4" x14ac:dyDescent="0.3">
      <c r="A77" t="s">
        <v>18</v>
      </c>
      <c r="B77" t="str">
        <f>VLOOKUP(A77, 'Lookup Table'!$A$1:$B$38, 2, FALSE)</f>
        <v>North West</v>
      </c>
      <c r="C77" t="s">
        <v>6</v>
      </c>
      <c r="D77">
        <v>0</v>
      </c>
    </row>
    <row r="78" spans="1:4" x14ac:dyDescent="0.3">
      <c r="A78" t="s">
        <v>18</v>
      </c>
      <c r="B78" t="str">
        <f>VLOOKUP(A78, 'Lookup Table'!$A$1:$B$38, 2, FALSE)</f>
        <v>North West</v>
      </c>
      <c r="C78" t="s">
        <v>7</v>
      </c>
      <c r="D78">
        <v>47</v>
      </c>
    </row>
    <row r="79" spans="1:4" x14ac:dyDescent="0.3">
      <c r="A79" t="s">
        <v>19</v>
      </c>
      <c r="B79" t="str">
        <f>VLOOKUP(A79, 'Lookup Table'!$A$1:$B$38, 2, FALSE)</f>
        <v>North East</v>
      </c>
      <c r="C79" t="s">
        <v>1</v>
      </c>
      <c r="D79">
        <v>43</v>
      </c>
    </row>
    <row r="80" spans="1:4" x14ac:dyDescent="0.3">
      <c r="A80" t="s">
        <v>19</v>
      </c>
      <c r="B80" t="str">
        <f>VLOOKUP(A80, 'Lookup Table'!$A$1:$B$38, 2, FALSE)</f>
        <v>North East</v>
      </c>
      <c r="C80" t="s">
        <v>2</v>
      </c>
      <c r="D80">
        <v>41</v>
      </c>
    </row>
    <row r="81" spans="1:4" x14ac:dyDescent="0.3">
      <c r="A81" t="s">
        <v>19</v>
      </c>
      <c r="B81" t="str">
        <f>VLOOKUP(A81, 'Lookup Table'!$A$1:$B$38, 2, FALSE)</f>
        <v>North East</v>
      </c>
      <c r="C81" t="s">
        <v>3</v>
      </c>
      <c r="D81">
        <v>71</v>
      </c>
    </row>
    <row r="82" spans="1:4" x14ac:dyDescent="0.3">
      <c r="A82" t="s">
        <v>19</v>
      </c>
      <c r="B82" t="str">
        <f>VLOOKUP(A82, 'Lookup Table'!$A$1:$B$38, 2, FALSE)</f>
        <v>North East</v>
      </c>
      <c r="C82" t="s">
        <v>4</v>
      </c>
      <c r="D82">
        <v>70</v>
      </c>
    </row>
    <row r="83" spans="1:4" x14ac:dyDescent="0.3">
      <c r="A83" t="s">
        <v>19</v>
      </c>
      <c r="B83" t="str">
        <f>VLOOKUP(A83, 'Lookup Table'!$A$1:$B$38, 2, FALSE)</f>
        <v>North East</v>
      </c>
      <c r="C83" t="s">
        <v>5</v>
      </c>
      <c r="D83">
        <v>65</v>
      </c>
    </row>
    <row r="84" spans="1:4" x14ac:dyDescent="0.3">
      <c r="A84" t="s">
        <v>19</v>
      </c>
      <c r="B84" t="str">
        <f>VLOOKUP(A84, 'Lookup Table'!$A$1:$B$38, 2, FALSE)</f>
        <v>North East</v>
      </c>
      <c r="C84" t="s">
        <v>6</v>
      </c>
      <c r="D84">
        <v>26</v>
      </c>
    </row>
    <row r="85" spans="1:4" x14ac:dyDescent="0.3">
      <c r="A85" t="s">
        <v>19</v>
      </c>
      <c r="B85" t="str">
        <f>VLOOKUP(A85, 'Lookup Table'!$A$1:$B$38, 2, FALSE)</f>
        <v>North East</v>
      </c>
      <c r="C85" t="s">
        <v>7</v>
      </c>
      <c r="D85">
        <v>75</v>
      </c>
    </row>
    <row r="86" spans="1:4" x14ac:dyDescent="0.3">
      <c r="A86" t="s">
        <v>20</v>
      </c>
      <c r="B86" t="str">
        <f>VLOOKUP(A86, 'Lookup Table'!$A$1:$B$38, 2, FALSE)</f>
        <v>North Central</v>
      </c>
      <c r="C86" t="s">
        <v>1</v>
      </c>
      <c r="D86">
        <v>50</v>
      </c>
    </row>
    <row r="87" spans="1:4" x14ac:dyDescent="0.3">
      <c r="A87" t="s">
        <v>20</v>
      </c>
      <c r="B87" t="str">
        <f>VLOOKUP(A87, 'Lookup Table'!$A$1:$B$38, 2, FALSE)</f>
        <v>North Central</v>
      </c>
      <c r="C87" t="s">
        <v>2</v>
      </c>
      <c r="D87">
        <v>49</v>
      </c>
    </row>
    <row r="88" spans="1:4" x14ac:dyDescent="0.3">
      <c r="A88" t="s">
        <v>20</v>
      </c>
      <c r="B88" t="str">
        <f>VLOOKUP(A88, 'Lookup Table'!$A$1:$B$38, 2, FALSE)</f>
        <v>North Central</v>
      </c>
      <c r="C88" t="s">
        <v>3</v>
      </c>
      <c r="D88">
        <v>96</v>
      </c>
    </row>
    <row r="89" spans="1:4" x14ac:dyDescent="0.3">
      <c r="A89" t="s">
        <v>20</v>
      </c>
      <c r="B89" t="str">
        <f>VLOOKUP(A89, 'Lookup Table'!$A$1:$B$38, 2, FALSE)</f>
        <v>North Central</v>
      </c>
      <c r="C89" t="s">
        <v>4</v>
      </c>
      <c r="D89">
        <v>38</v>
      </c>
    </row>
    <row r="90" spans="1:4" x14ac:dyDescent="0.3">
      <c r="A90" t="s">
        <v>20</v>
      </c>
      <c r="B90" t="str">
        <f>VLOOKUP(A90, 'Lookup Table'!$A$1:$B$38, 2, FALSE)</f>
        <v>North Central</v>
      </c>
      <c r="C90" t="s">
        <v>5</v>
      </c>
      <c r="D90">
        <v>45</v>
      </c>
    </row>
    <row r="91" spans="1:4" x14ac:dyDescent="0.3">
      <c r="A91" t="s">
        <v>20</v>
      </c>
      <c r="B91" t="str">
        <f>VLOOKUP(A91, 'Lookup Table'!$A$1:$B$38, 2, FALSE)</f>
        <v>North Central</v>
      </c>
      <c r="C91" t="s">
        <v>6</v>
      </c>
      <c r="D91">
        <v>72</v>
      </c>
    </row>
    <row r="92" spans="1:4" x14ac:dyDescent="0.3">
      <c r="A92" t="s">
        <v>20</v>
      </c>
      <c r="B92" t="str">
        <f>VLOOKUP(A92, 'Lookup Table'!$A$1:$B$38, 2, FALSE)</f>
        <v>North Central</v>
      </c>
      <c r="C92" t="s">
        <v>7</v>
      </c>
      <c r="D92">
        <v>65</v>
      </c>
    </row>
    <row r="93" spans="1:4" x14ac:dyDescent="0.3">
      <c r="A93" t="s">
        <v>21</v>
      </c>
      <c r="B93" t="str">
        <f>VLOOKUP(A93, 'Lookup Table'!$A$1:$B$38, 2, FALSE)</f>
        <v>South South</v>
      </c>
      <c r="C93" t="s">
        <v>1</v>
      </c>
      <c r="D93">
        <v>54</v>
      </c>
    </row>
    <row r="94" spans="1:4" x14ac:dyDescent="0.3">
      <c r="A94" t="s">
        <v>21</v>
      </c>
      <c r="B94" t="str">
        <f>VLOOKUP(A94, 'Lookup Table'!$A$1:$B$38, 2, FALSE)</f>
        <v>South South</v>
      </c>
      <c r="C94" t="s">
        <v>2</v>
      </c>
      <c r="D94">
        <v>40</v>
      </c>
    </row>
    <row r="95" spans="1:4" x14ac:dyDescent="0.3">
      <c r="A95" t="s">
        <v>21</v>
      </c>
      <c r="B95" t="str">
        <f>VLOOKUP(A95, 'Lookup Table'!$A$1:$B$38, 2, FALSE)</f>
        <v>South South</v>
      </c>
      <c r="C95" t="s">
        <v>3</v>
      </c>
      <c r="D95">
        <v>76</v>
      </c>
    </row>
    <row r="96" spans="1:4" x14ac:dyDescent="0.3">
      <c r="A96" t="s">
        <v>21</v>
      </c>
      <c r="B96" t="str">
        <f>VLOOKUP(A96, 'Lookup Table'!$A$1:$B$38, 2, FALSE)</f>
        <v>South South</v>
      </c>
      <c r="C96" t="s">
        <v>4</v>
      </c>
      <c r="D96">
        <v>24</v>
      </c>
    </row>
    <row r="97" spans="1:4" x14ac:dyDescent="0.3">
      <c r="A97" t="s">
        <v>21</v>
      </c>
      <c r="B97" t="str">
        <f>VLOOKUP(A97, 'Lookup Table'!$A$1:$B$38, 2, FALSE)</f>
        <v>South South</v>
      </c>
      <c r="C97" t="s">
        <v>5</v>
      </c>
      <c r="D97">
        <v>37</v>
      </c>
    </row>
    <row r="98" spans="1:4" x14ac:dyDescent="0.3">
      <c r="A98" t="s">
        <v>21</v>
      </c>
      <c r="B98" t="str">
        <f>VLOOKUP(A98, 'Lookup Table'!$A$1:$B$38, 2, FALSE)</f>
        <v>South South</v>
      </c>
      <c r="C98" t="s">
        <v>6</v>
      </c>
      <c r="D98">
        <v>57</v>
      </c>
    </row>
    <row r="99" spans="1:4" x14ac:dyDescent="0.3">
      <c r="A99" t="s">
        <v>21</v>
      </c>
      <c r="B99" t="str">
        <f>VLOOKUP(A99, 'Lookup Table'!$A$1:$B$38, 2, FALSE)</f>
        <v>South South</v>
      </c>
      <c r="C99" t="s">
        <v>7</v>
      </c>
      <c r="D99">
        <v>74</v>
      </c>
    </row>
    <row r="100" spans="1:4" x14ac:dyDescent="0.3">
      <c r="A100" t="s">
        <v>22</v>
      </c>
      <c r="B100" t="str">
        <f>VLOOKUP(A100, 'Lookup Table'!$A$1:$B$38, 2, FALSE)</f>
        <v>South South</v>
      </c>
      <c r="C100" t="s">
        <v>1</v>
      </c>
      <c r="D100">
        <v>46</v>
      </c>
    </row>
    <row r="101" spans="1:4" x14ac:dyDescent="0.3">
      <c r="A101" t="s">
        <v>22</v>
      </c>
      <c r="B101" t="str">
        <f>VLOOKUP(A101, 'Lookup Table'!$A$1:$B$38, 2, FALSE)</f>
        <v>South South</v>
      </c>
      <c r="C101" t="s">
        <v>2</v>
      </c>
      <c r="D101">
        <v>43</v>
      </c>
    </row>
    <row r="102" spans="1:4" x14ac:dyDescent="0.3">
      <c r="A102" t="s">
        <v>22</v>
      </c>
      <c r="B102" t="str">
        <f>VLOOKUP(A102, 'Lookup Table'!$A$1:$B$38, 2, FALSE)</f>
        <v>South South</v>
      </c>
      <c r="C102" t="s">
        <v>3</v>
      </c>
      <c r="D102">
        <v>82</v>
      </c>
    </row>
    <row r="103" spans="1:4" x14ac:dyDescent="0.3">
      <c r="A103" t="s">
        <v>22</v>
      </c>
      <c r="B103" t="str">
        <f>VLOOKUP(A103, 'Lookup Table'!$A$1:$B$38, 2, FALSE)</f>
        <v>South South</v>
      </c>
      <c r="C103" t="s">
        <v>4</v>
      </c>
      <c r="D103">
        <v>35</v>
      </c>
    </row>
    <row r="104" spans="1:4" x14ac:dyDescent="0.3">
      <c r="A104" t="s">
        <v>22</v>
      </c>
      <c r="B104" t="str">
        <f>VLOOKUP(A104, 'Lookup Table'!$A$1:$B$38, 2, FALSE)</f>
        <v>South South</v>
      </c>
      <c r="C104" t="s">
        <v>5</v>
      </c>
      <c r="D104">
        <v>24</v>
      </c>
    </row>
    <row r="105" spans="1:4" x14ac:dyDescent="0.3">
      <c r="A105" t="s">
        <v>22</v>
      </c>
      <c r="B105" t="str">
        <f>VLOOKUP(A105, 'Lookup Table'!$A$1:$B$38, 2, FALSE)</f>
        <v>South South</v>
      </c>
      <c r="C105" t="s">
        <v>6</v>
      </c>
      <c r="D105">
        <v>29</v>
      </c>
    </row>
    <row r="106" spans="1:4" x14ac:dyDescent="0.3">
      <c r="A106" t="s">
        <v>22</v>
      </c>
      <c r="B106" t="str">
        <f>VLOOKUP(A106, 'Lookup Table'!$A$1:$B$38, 2, FALSE)</f>
        <v>South South</v>
      </c>
      <c r="C106" t="s">
        <v>7</v>
      </c>
      <c r="D106">
        <v>72</v>
      </c>
    </row>
    <row r="107" spans="1:4" x14ac:dyDescent="0.3">
      <c r="A107" t="s">
        <v>23</v>
      </c>
      <c r="B107" t="str">
        <f>VLOOKUP(A107, 'Lookup Table'!$A$1:$B$38, 2, FALSE)</f>
        <v>North West</v>
      </c>
      <c r="C107" t="s">
        <v>1</v>
      </c>
      <c r="D107">
        <v>59</v>
      </c>
    </row>
    <row r="108" spans="1:4" x14ac:dyDescent="0.3">
      <c r="A108" t="s">
        <v>23</v>
      </c>
      <c r="B108" t="str">
        <f>VLOOKUP(A108, 'Lookup Table'!$A$1:$B$38, 2, FALSE)</f>
        <v>North West</v>
      </c>
      <c r="C108" t="s">
        <v>2</v>
      </c>
      <c r="D108">
        <v>61</v>
      </c>
    </row>
    <row r="109" spans="1:4" x14ac:dyDescent="0.3">
      <c r="A109" t="s">
        <v>23</v>
      </c>
      <c r="B109" t="str">
        <f>VLOOKUP(A109, 'Lookup Table'!$A$1:$B$38, 2, FALSE)</f>
        <v>North West</v>
      </c>
      <c r="C109" t="s">
        <v>3</v>
      </c>
      <c r="D109">
        <v>96</v>
      </c>
    </row>
    <row r="110" spans="1:4" x14ac:dyDescent="0.3">
      <c r="A110" t="s">
        <v>23</v>
      </c>
      <c r="B110" t="str">
        <f>VLOOKUP(A110, 'Lookup Table'!$A$1:$B$38, 2, FALSE)</f>
        <v>North West</v>
      </c>
      <c r="C110" t="s">
        <v>4</v>
      </c>
      <c r="D110">
        <v>71</v>
      </c>
    </row>
    <row r="111" spans="1:4" x14ac:dyDescent="0.3">
      <c r="A111" t="s">
        <v>23</v>
      </c>
      <c r="B111" t="str">
        <f>VLOOKUP(A111, 'Lookup Table'!$A$1:$B$38, 2, FALSE)</f>
        <v>North West</v>
      </c>
      <c r="C111" t="s">
        <v>5</v>
      </c>
      <c r="D111">
        <v>47</v>
      </c>
    </row>
    <row r="112" spans="1:4" x14ac:dyDescent="0.3">
      <c r="A112" t="s">
        <v>23</v>
      </c>
      <c r="B112" t="str">
        <f>VLOOKUP(A112, 'Lookup Table'!$A$1:$B$38, 2, FALSE)</f>
        <v>North West</v>
      </c>
      <c r="C112" t="s">
        <v>6</v>
      </c>
      <c r="D112">
        <v>62</v>
      </c>
    </row>
    <row r="113" spans="1:4" x14ac:dyDescent="0.3">
      <c r="A113" t="s">
        <v>23</v>
      </c>
      <c r="B113" t="str">
        <f>VLOOKUP(A113, 'Lookup Table'!$A$1:$B$38, 2, FALSE)</f>
        <v>North West</v>
      </c>
      <c r="C113" t="s">
        <v>7</v>
      </c>
      <c r="D113">
        <v>67</v>
      </c>
    </row>
    <row r="114" spans="1:4" x14ac:dyDescent="0.3">
      <c r="A114" t="s">
        <v>24</v>
      </c>
      <c r="B114" t="str">
        <f>VLOOKUP(A114, 'Lookup Table'!$A$1:$B$38, 2, FALSE)</f>
        <v>South East</v>
      </c>
      <c r="C114" t="s">
        <v>1</v>
      </c>
      <c r="D114">
        <v>45</v>
      </c>
    </row>
    <row r="115" spans="1:4" x14ac:dyDescent="0.3">
      <c r="A115" t="s">
        <v>24</v>
      </c>
      <c r="B115" t="str">
        <f>VLOOKUP(A115, 'Lookup Table'!$A$1:$B$38, 2, FALSE)</f>
        <v>South East</v>
      </c>
      <c r="C115" t="s">
        <v>2</v>
      </c>
      <c r="D115">
        <v>43</v>
      </c>
    </row>
    <row r="116" spans="1:4" x14ac:dyDescent="0.3">
      <c r="A116" t="s">
        <v>24</v>
      </c>
      <c r="B116" t="str">
        <f>VLOOKUP(A116, 'Lookup Table'!$A$1:$B$38, 2, FALSE)</f>
        <v>South East</v>
      </c>
      <c r="C116" t="s">
        <v>3</v>
      </c>
      <c r="D116">
        <v>82</v>
      </c>
    </row>
    <row r="117" spans="1:4" x14ac:dyDescent="0.3">
      <c r="A117" t="s">
        <v>24</v>
      </c>
      <c r="B117" t="str">
        <f>VLOOKUP(A117, 'Lookup Table'!$A$1:$B$38, 2, FALSE)</f>
        <v>South East</v>
      </c>
      <c r="C117" t="s">
        <v>4</v>
      </c>
      <c r="D117">
        <v>40</v>
      </c>
    </row>
    <row r="118" spans="1:4" x14ac:dyDescent="0.3">
      <c r="A118" t="s">
        <v>24</v>
      </c>
      <c r="B118" t="str">
        <f>VLOOKUP(A118, 'Lookup Table'!$A$1:$B$38, 2, FALSE)</f>
        <v>South East</v>
      </c>
      <c r="C118" t="s">
        <v>5</v>
      </c>
      <c r="D118">
        <v>65</v>
      </c>
    </row>
    <row r="119" spans="1:4" x14ac:dyDescent="0.3">
      <c r="A119" t="s">
        <v>24</v>
      </c>
      <c r="B119" t="str">
        <f>VLOOKUP(A119, 'Lookup Table'!$A$1:$B$38, 2, FALSE)</f>
        <v>South East</v>
      </c>
      <c r="C119" t="s">
        <v>6</v>
      </c>
      <c r="D119">
        <v>35</v>
      </c>
    </row>
    <row r="120" spans="1:4" x14ac:dyDescent="0.3">
      <c r="A120" t="s">
        <v>24</v>
      </c>
      <c r="B120" t="str">
        <f>VLOOKUP(A120, 'Lookup Table'!$A$1:$B$38, 2, FALSE)</f>
        <v>South East</v>
      </c>
      <c r="C120" t="s">
        <v>7</v>
      </c>
      <c r="D120">
        <v>71</v>
      </c>
    </row>
    <row r="121" spans="1:4" x14ac:dyDescent="0.3">
      <c r="A121" t="s">
        <v>25</v>
      </c>
      <c r="B121" t="str">
        <f>VLOOKUP(A121, 'Lookup Table'!$A$1:$B$38, 2, FALSE)</f>
        <v>North Central</v>
      </c>
      <c r="C121" t="s">
        <v>1</v>
      </c>
      <c r="D121">
        <v>55</v>
      </c>
    </row>
    <row r="122" spans="1:4" x14ac:dyDescent="0.3">
      <c r="A122" t="s">
        <v>25</v>
      </c>
      <c r="B122" t="str">
        <f>VLOOKUP(A122, 'Lookup Table'!$A$1:$B$38, 2, FALSE)</f>
        <v>North Central</v>
      </c>
      <c r="C122" t="s">
        <v>2</v>
      </c>
      <c r="D122">
        <v>60</v>
      </c>
    </row>
    <row r="123" spans="1:4" x14ac:dyDescent="0.3">
      <c r="A123" t="s">
        <v>25</v>
      </c>
      <c r="B123" t="str">
        <f>VLOOKUP(A123, 'Lookup Table'!$A$1:$B$38, 2, FALSE)</f>
        <v>North Central</v>
      </c>
      <c r="C123" t="s">
        <v>3</v>
      </c>
      <c r="D123">
        <v>84</v>
      </c>
    </row>
    <row r="124" spans="1:4" x14ac:dyDescent="0.3">
      <c r="A124" t="s">
        <v>25</v>
      </c>
      <c r="B124" t="str">
        <f>VLOOKUP(A124, 'Lookup Table'!$A$1:$B$38, 2, FALSE)</f>
        <v>North Central</v>
      </c>
      <c r="C124" t="s">
        <v>4</v>
      </c>
      <c r="D124">
        <v>55</v>
      </c>
    </row>
    <row r="125" spans="1:4" x14ac:dyDescent="0.3">
      <c r="A125" t="s">
        <v>25</v>
      </c>
      <c r="B125" t="str">
        <f>VLOOKUP(A125, 'Lookup Table'!$A$1:$B$38, 2, FALSE)</f>
        <v>North Central</v>
      </c>
      <c r="C125" t="s">
        <v>5</v>
      </c>
      <c r="D125">
        <v>66</v>
      </c>
    </row>
    <row r="126" spans="1:4" x14ac:dyDescent="0.3">
      <c r="A126" t="s">
        <v>25</v>
      </c>
      <c r="B126" t="str">
        <f>VLOOKUP(A126, 'Lookup Table'!$A$1:$B$38, 2, FALSE)</f>
        <v>North Central</v>
      </c>
      <c r="C126" t="s">
        <v>6</v>
      </c>
      <c r="D126">
        <v>56</v>
      </c>
    </row>
    <row r="127" spans="1:4" x14ac:dyDescent="0.3">
      <c r="A127" t="s">
        <v>25</v>
      </c>
      <c r="B127" t="str">
        <f>VLOOKUP(A127, 'Lookup Table'!$A$1:$B$38, 2, FALSE)</f>
        <v>North Central</v>
      </c>
      <c r="C127" t="s">
        <v>7</v>
      </c>
      <c r="D127">
        <v>62</v>
      </c>
    </row>
    <row r="128" spans="1:4" x14ac:dyDescent="0.3">
      <c r="A128" t="s">
        <v>26</v>
      </c>
      <c r="B128" t="str">
        <f>VLOOKUP(A128, 'Lookup Table'!$A$1:$B$38, 2, FALSE)</f>
        <v>North East</v>
      </c>
      <c r="C128" t="s">
        <v>1</v>
      </c>
      <c r="D128">
        <v>58</v>
      </c>
    </row>
    <row r="129" spans="1:4" x14ac:dyDescent="0.3">
      <c r="A129" t="s">
        <v>26</v>
      </c>
      <c r="B129" t="str">
        <f>VLOOKUP(A129, 'Lookup Table'!$A$1:$B$38, 2, FALSE)</f>
        <v>North East</v>
      </c>
      <c r="C129" t="s">
        <v>2</v>
      </c>
      <c r="D129">
        <v>68</v>
      </c>
    </row>
    <row r="130" spans="1:4" x14ac:dyDescent="0.3">
      <c r="A130" t="s">
        <v>26</v>
      </c>
      <c r="B130" t="str">
        <f>VLOOKUP(A130, 'Lookup Table'!$A$1:$B$38, 2, FALSE)</f>
        <v>North East</v>
      </c>
      <c r="C130" t="s">
        <v>3</v>
      </c>
      <c r="D130">
        <v>79</v>
      </c>
    </row>
    <row r="131" spans="1:4" x14ac:dyDescent="0.3">
      <c r="A131" t="s">
        <v>26</v>
      </c>
      <c r="B131" t="str">
        <f>VLOOKUP(A131, 'Lookup Table'!$A$1:$B$38, 2, FALSE)</f>
        <v>North East</v>
      </c>
      <c r="C131" t="s">
        <v>4</v>
      </c>
      <c r="D131">
        <v>0</v>
      </c>
    </row>
    <row r="132" spans="1:4" x14ac:dyDescent="0.3">
      <c r="A132" t="s">
        <v>26</v>
      </c>
      <c r="B132" t="str">
        <f>VLOOKUP(A132, 'Lookup Table'!$A$1:$B$38, 2, FALSE)</f>
        <v>North East</v>
      </c>
      <c r="C132" t="s">
        <v>5</v>
      </c>
      <c r="D132">
        <v>35</v>
      </c>
    </row>
    <row r="133" spans="1:4" x14ac:dyDescent="0.3">
      <c r="A133" t="s">
        <v>26</v>
      </c>
      <c r="B133" t="str">
        <f>VLOOKUP(A133, 'Lookup Table'!$A$1:$B$38, 2, FALSE)</f>
        <v>North East</v>
      </c>
      <c r="C133" t="s">
        <v>6</v>
      </c>
      <c r="D133">
        <v>41</v>
      </c>
    </row>
    <row r="134" spans="1:4" x14ac:dyDescent="0.3">
      <c r="A134" t="s">
        <v>26</v>
      </c>
      <c r="B134" t="str">
        <f>VLOOKUP(A134, 'Lookup Table'!$A$1:$B$38, 2, FALSE)</f>
        <v>North East</v>
      </c>
      <c r="C134" t="s">
        <v>7</v>
      </c>
      <c r="D134">
        <v>67</v>
      </c>
    </row>
    <row r="135" spans="1:4" x14ac:dyDescent="0.3">
      <c r="A135" t="s">
        <v>27</v>
      </c>
      <c r="B135" t="str">
        <f>VLOOKUP(A135, 'Lookup Table'!$A$1:$B$38, 2, FALSE)</f>
        <v>North Central</v>
      </c>
      <c r="C135" t="s">
        <v>1</v>
      </c>
      <c r="D135">
        <v>50</v>
      </c>
    </row>
    <row r="136" spans="1:4" x14ac:dyDescent="0.3">
      <c r="A136" t="s">
        <v>27</v>
      </c>
      <c r="B136" t="str">
        <f>VLOOKUP(A136, 'Lookup Table'!$A$1:$B$38, 2, FALSE)</f>
        <v>North Central</v>
      </c>
      <c r="C136" t="s">
        <v>2</v>
      </c>
      <c r="D136">
        <v>46</v>
      </c>
    </row>
    <row r="137" spans="1:4" x14ac:dyDescent="0.3">
      <c r="A137" t="s">
        <v>27</v>
      </c>
      <c r="B137" t="str">
        <f>VLOOKUP(A137, 'Lookup Table'!$A$1:$B$38, 2, FALSE)</f>
        <v>North Central</v>
      </c>
      <c r="C137" t="s">
        <v>3</v>
      </c>
      <c r="D137">
        <v>75</v>
      </c>
    </row>
    <row r="138" spans="1:4" x14ac:dyDescent="0.3">
      <c r="A138" t="s">
        <v>27</v>
      </c>
      <c r="B138" t="str">
        <f>VLOOKUP(A138, 'Lookup Table'!$A$1:$B$38, 2, FALSE)</f>
        <v>North Central</v>
      </c>
      <c r="C138" t="s">
        <v>4</v>
      </c>
      <c r="D138">
        <v>28</v>
      </c>
    </row>
    <row r="139" spans="1:4" x14ac:dyDescent="0.3">
      <c r="A139" t="s">
        <v>27</v>
      </c>
      <c r="B139" t="str">
        <f>VLOOKUP(A139, 'Lookup Table'!$A$1:$B$38, 2, FALSE)</f>
        <v>North Central</v>
      </c>
      <c r="C139" t="s">
        <v>5</v>
      </c>
      <c r="D139">
        <v>36</v>
      </c>
    </row>
    <row r="140" spans="1:4" x14ac:dyDescent="0.3">
      <c r="A140" t="s">
        <v>27</v>
      </c>
      <c r="B140" t="str">
        <f>VLOOKUP(A140, 'Lookup Table'!$A$1:$B$38, 2, FALSE)</f>
        <v>North Central</v>
      </c>
      <c r="C140" t="s">
        <v>6</v>
      </c>
      <c r="D140">
        <v>55</v>
      </c>
    </row>
    <row r="141" spans="1:4" x14ac:dyDescent="0.3">
      <c r="A141" t="s">
        <v>27</v>
      </c>
      <c r="B141" t="str">
        <f>VLOOKUP(A141, 'Lookup Table'!$A$1:$B$38, 2, FALSE)</f>
        <v>North Central</v>
      </c>
      <c r="C141" t="s">
        <v>7</v>
      </c>
      <c r="D141">
        <v>57</v>
      </c>
    </row>
    <row r="142" spans="1:4" x14ac:dyDescent="0.3">
      <c r="A142" t="s">
        <v>28</v>
      </c>
      <c r="B142" t="str">
        <f>VLOOKUP(A142, 'Lookup Table'!$A$1:$B$38, 2, FALSE)</f>
        <v>South East</v>
      </c>
      <c r="C142" t="s">
        <v>1</v>
      </c>
      <c r="D142">
        <v>39</v>
      </c>
    </row>
    <row r="143" spans="1:4" x14ac:dyDescent="0.3">
      <c r="A143" t="s">
        <v>28</v>
      </c>
      <c r="B143" t="str">
        <f>VLOOKUP(A143, 'Lookup Table'!$A$1:$B$38, 2, FALSE)</f>
        <v>South East</v>
      </c>
      <c r="C143" t="s">
        <v>2</v>
      </c>
      <c r="D143">
        <v>43</v>
      </c>
    </row>
    <row r="144" spans="1:4" x14ac:dyDescent="0.3">
      <c r="A144" t="s">
        <v>28</v>
      </c>
      <c r="B144" t="str">
        <f>VLOOKUP(A144, 'Lookup Table'!$A$1:$B$38, 2, FALSE)</f>
        <v>South East</v>
      </c>
      <c r="C144" t="s">
        <v>3</v>
      </c>
      <c r="D144">
        <v>71</v>
      </c>
    </row>
    <row r="145" spans="1:4" x14ac:dyDescent="0.3">
      <c r="A145" t="s">
        <v>28</v>
      </c>
      <c r="B145" t="str">
        <f>VLOOKUP(A145, 'Lookup Table'!$A$1:$B$38, 2, FALSE)</f>
        <v>South East</v>
      </c>
      <c r="C145" t="s">
        <v>4</v>
      </c>
      <c r="D145">
        <v>38</v>
      </c>
    </row>
    <row r="146" spans="1:4" x14ac:dyDescent="0.3">
      <c r="A146" t="s">
        <v>28</v>
      </c>
      <c r="B146" t="str">
        <f>VLOOKUP(A146, 'Lookup Table'!$A$1:$B$38, 2, FALSE)</f>
        <v>South East</v>
      </c>
      <c r="C146" t="s">
        <v>5</v>
      </c>
      <c r="D146">
        <v>53</v>
      </c>
    </row>
    <row r="147" spans="1:4" x14ac:dyDescent="0.3">
      <c r="A147" t="s">
        <v>28</v>
      </c>
      <c r="B147" t="str">
        <f>VLOOKUP(A147, 'Lookup Table'!$A$1:$B$38, 2, FALSE)</f>
        <v>South East</v>
      </c>
      <c r="C147" t="s">
        <v>6</v>
      </c>
      <c r="D147">
        <v>39</v>
      </c>
    </row>
    <row r="148" spans="1:4" x14ac:dyDescent="0.3">
      <c r="A148" t="s">
        <v>28</v>
      </c>
      <c r="B148" t="str">
        <f>VLOOKUP(A148, 'Lookup Table'!$A$1:$B$38, 2, FALSE)</f>
        <v>South East</v>
      </c>
      <c r="C148" t="s">
        <v>7</v>
      </c>
      <c r="D148">
        <v>65</v>
      </c>
    </row>
    <row r="149" spans="1:4" x14ac:dyDescent="0.3">
      <c r="A149" t="s">
        <v>29</v>
      </c>
      <c r="B149" t="str">
        <f>VLOOKUP(A149, 'Lookup Table'!$A$1:$B$38, 2, FALSE)</f>
        <v>South West</v>
      </c>
      <c r="C149" t="s">
        <v>1</v>
      </c>
      <c r="D149">
        <v>37</v>
      </c>
    </row>
    <row r="150" spans="1:4" x14ac:dyDescent="0.3">
      <c r="A150" t="s">
        <v>29</v>
      </c>
      <c r="B150" t="str">
        <f>VLOOKUP(A150, 'Lookup Table'!$A$1:$B$38, 2, FALSE)</f>
        <v>South West</v>
      </c>
      <c r="C150" t="s">
        <v>2</v>
      </c>
      <c r="D150">
        <v>36</v>
      </c>
    </row>
    <row r="151" spans="1:4" x14ac:dyDescent="0.3">
      <c r="A151" t="s">
        <v>29</v>
      </c>
      <c r="B151" t="str">
        <f>VLOOKUP(A151, 'Lookup Table'!$A$1:$B$38, 2, FALSE)</f>
        <v>South West</v>
      </c>
      <c r="C151" t="s">
        <v>3</v>
      </c>
      <c r="D151">
        <v>87</v>
      </c>
    </row>
    <row r="152" spans="1:4" x14ac:dyDescent="0.3">
      <c r="A152" t="s">
        <v>29</v>
      </c>
      <c r="B152" t="str">
        <f>VLOOKUP(A152, 'Lookup Table'!$A$1:$B$38, 2, FALSE)</f>
        <v>South West</v>
      </c>
      <c r="C152" t="s">
        <v>4</v>
      </c>
      <c r="D152">
        <v>28</v>
      </c>
    </row>
    <row r="153" spans="1:4" x14ac:dyDescent="0.3">
      <c r="A153" t="s">
        <v>29</v>
      </c>
      <c r="B153" t="str">
        <f>VLOOKUP(A153, 'Lookup Table'!$A$1:$B$38, 2, FALSE)</f>
        <v>South West</v>
      </c>
      <c r="C153" t="s">
        <v>5</v>
      </c>
      <c r="D153">
        <v>45</v>
      </c>
    </row>
    <row r="154" spans="1:4" x14ac:dyDescent="0.3">
      <c r="A154" t="s">
        <v>29</v>
      </c>
      <c r="B154" t="str">
        <f>VLOOKUP(A154, 'Lookup Table'!$A$1:$B$38, 2, FALSE)</f>
        <v>South West</v>
      </c>
      <c r="C154" t="s">
        <v>6</v>
      </c>
      <c r="D154">
        <v>54</v>
      </c>
    </row>
    <row r="155" spans="1:4" x14ac:dyDescent="0.3">
      <c r="A155" t="s">
        <v>29</v>
      </c>
      <c r="B155" t="str">
        <f>VLOOKUP(A155, 'Lookup Table'!$A$1:$B$38, 2, FALSE)</f>
        <v>South West</v>
      </c>
      <c r="C155" t="s">
        <v>7</v>
      </c>
      <c r="D155">
        <v>53</v>
      </c>
    </row>
    <row r="156" spans="1:4" x14ac:dyDescent="0.3">
      <c r="A156" t="s">
        <v>30</v>
      </c>
      <c r="B156" t="str">
        <f>VLOOKUP(A156, 'Lookup Table'!$A$1:$B$38, 2, FALSE)</f>
        <v>South South</v>
      </c>
      <c r="C156" t="s">
        <v>1</v>
      </c>
      <c r="D156">
        <v>58</v>
      </c>
    </row>
    <row r="157" spans="1:4" x14ac:dyDescent="0.3">
      <c r="A157" t="s">
        <v>30</v>
      </c>
      <c r="B157" t="str">
        <f>VLOOKUP(A157, 'Lookup Table'!$A$1:$B$38, 2, FALSE)</f>
        <v>South South</v>
      </c>
      <c r="C157" t="s">
        <v>2</v>
      </c>
      <c r="D157">
        <v>55</v>
      </c>
    </row>
    <row r="158" spans="1:4" x14ac:dyDescent="0.3">
      <c r="A158" t="s">
        <v>30</v>
      </c>
      <c r="B158" t="str">
        <f>VLOOKUP(A158, 'Lookup Table'!$A$1:$B$38, 2, FALSE)</f>
        <v>South South</v>
      </c>
      <c r="C158" t="s">
        <v>3</v>
      </c>
      <c r="D158">
        <v>81</v>
      </c>
    </row>
    <row r="159" spans="1:4" x14ac:dyDescent="0.3">
      <c r="A159" t="s">
        <v>30</v>
      </c>
      <c r="B159" t="str">
        <f>VLOOKUP(A159, 'Lookup Table'!$A$1:$B$38, 2, FALSE)</f>
        <v>South South</v>
      </c>
      <c r="C159" t="s">
        <v>4</v>
      </c>
      <c r="D159">
        <v>46</v>
      </c>
    </row>
    <row r="160" spans="1:4" x14ac:dyDescent="0.3">
      <c r="A160" t="s">
        <v>30</v>
      </c>
      <c r="B160" t="str">
        <f>VLOOKUP(A160, 'Lookup Table'!$A$1:$B$38, 2, FALSE)</f>
        <v>South South</v>
      </c>
      <c r="C160" t="s">
        <v>5</v>
      </c>
      <c r="D160">
        <v>43</v>
      </c>
    </row>
    <row r="161" spans="1:4" x14ac:dyDescent="0.3">
      <c r="A161" t="s">
        <v>30</v>
      </c>
      <c r="B161" t="str">
        <f>VLOOKUP(A161, 'Lookup Table'!$A$1:$B$38, 2, FALSE)</f>
        <v>South South</v>
      </c>
      <c r="C161" t="s">
        <v>6</v>
      </c>
      <c r="D161">
        <v>37</v>
      </c>
    </row>
    <row r="162" spans="1:4" x14ac:dyDescent="0.3">
      <c r="A162" t="s">
        <v>30</v>
      </c>
      <c r="B162" t="str">
        <f>VLOOKUP(A162, 'Lookup Table'!$A$1:$B$38, 2, FALSE)</f>
        <v>South South</v>
      </c>
      <c r="C162" t="s">
        <v>7</v>
      </c>
      <c r="D162">
        <v>65</v>
      </c>
    </row>
    <row r="163" spans="1:4" x14ac:dyDescent="0.3">
      <c r="A163" t="s">
        <v>31</v>
      </c>
      <c r="B163" t="str">
        <f>VLOOKUP(A163, 'Lookup Table'!$A$1:$B$38, 2, FALSE)</f>
        <v>South East</v>
      </c>
      <c r="C163" t="s">
        <v>1</v>
      </c>
      <c r="D163">
        <v>46</v>
      </c>
    </row>
    <row r="164" spans="1:4" x14ac:dyDescent="0.3">
      <c r="A164" t="s">
        <v>31</v>
      </c>
      <c r="B164" t="str">
        <f>VLOOKUP(A164, 'Lookup Table'!$A$1:$B$38, 2, FALSE)</f>
        <v>South East</v>
      </c>
      <c r="C164" t="s">
        <v>2</v>
      </c>
      <c r="D164">
        <v>42</v>
      </c>
    </row>
    <row r="165" spans="1:4" x14ac:dyDescent="0.3">
      <c r="A165" t="s">
        <v>31</v>
      </c>
      <c r="B165" t="str">
        <f>VLOOKUP(A165, 'Lookup Table'!$A$1:$B$38, 2, FALSE)</f>
        <v>South East</v>
      </c>
      <c r="C165" t="s">
        <v>3</v>
      </c>
      <c r="D165">
        <v>92</v>
      </c>
    </row>
    <row r="166" spans="1:4" x14ac:dyDescent="0.3">
      <c r="A166" t="s">
        <v>31</v>
      </c>
      <c r="B166" t="str">
        <f>VLOOKUP(A166, 'Lookup Table'!$A$1:$B$38, 2, FALSE)</f>
        <v>South East</v>
      </c>
      <c r="C166" t="s">
        <v>4</v>
      </c>
      <c r="D166">
        <v>28</v>
      </c>
    </row>
    <row r="167" spans="1:4" x14ac:dyDescent="0.3">
      <c r="A167" t="s">
        <v>31</v>
      </c>
      <c r="B167" t="str">
        <f>VLOOKUP(A167, 'Lookup Table'!$A$1:$B$38, 2, FALSE)</f>
        <v>South East</v>
      </c>
      <c r="C167" t="s">
        <v>5</v>
      </c>
      <c r="D167">
        <v>37</v>
      </c>
    </row>
    <row r="168" spans="1:4" x14ac:dyDescent="0.3">
      <c r="A168" t="s">
        <v>31</v>
      </c>
      <c r="B168" t="str">
        <f>VLOOKUP(A168, 'Lookup Table'!$A$1:$B$38, 2, FALSE)</f>
        <v>South East</v>
      </c>
      <c r="C168" t="s">
        <v>6</v>
      </c>
      <c r="D168">
        <v>29</v>
      </c>
    </row>
    <row r="169" spans="1:4" x14ac:dyDescent="0.3">
      <c r="A169" t="s">
        <v>31</v>
      </c>
      <c r="B169" t="str">
        <f>VLOOKUP(A169, 'Lookup Table'!$A$1:$B$38, 2, FALSE)</f>
        <v>South East</v>
      </c>
      <c r="C169" t="s">
        <v>7</v>
      </c>
      <c r="D169">
        <v>63</v>
      </c>
    </row>
    <row r="170" spans="1:4" x14ac:dyDescent="0.3">
      <c r="A170" t="s">
        <v>32</v>
      </c>
      <c r="B170" t="str">
        <f>VLOOKUP(A170, 'Lookup Table'!$A$1:$B$38, 2, FALSE)</f>
        <v>North Central</v>
      </c>
      <c r="C170" t="s">
        <v>1</v>
      </c>
      <c r="D170">
        <v>44</v>
      </c>
    </row>
    <row r="171" spans="1:4" x14ac:dyDescent="0.3">
      <c r="A171" t="s">
        <v>32</v>
      </c>
      <c r="B171" t="str">
        <f>VLOOKUP(A171, 'Lookup Table'!$A$1:$B$38, 2, FALSE)</f>
        <v>North Central</v>
      </c>
      <c r="C171" t="s">
        <v>2</v>
      </c>
      <c r="D171">
        <v>45</v>
      </c>
    </row>
    <row r="172" spans="1:4" x14ac:dyDescent="0.3">
      <c r="A172" t="s">
        <v>32</v>
      </c>
      <c r="B172" t="str">
        <f>VLOOKUP(A172, 'Lookup Table'!$A$1:$B$38, 2, FALSE)</f>
        <v>North Central</v>
      </c>
      <c r="C172" t="s">
        <v>3</v>
      </c>
      <c r="D172">
        <v>68</v>
      </c>
    </row>
    <row r="173" spans="1:4" x14ac:dyDescent="0.3">
      <c r="A173" t="s">
        <v>32</v>
      </c>
      <c r="B173" t="str">
        <f>VLOOKUP(A173, 'Lookup Table'!$A$1:$B$38, 2, FALSE)</f>
        <v>North Central</v>
      </c>
      <c r="C173" t="s">
        <v>4</v>
      </c>
      <c r="D173">
        <v>0</v>
      </c>
    </row>
    <row r="174" spans="1:4" x14ac:dyDescent="0.3">
      <c r="A174" t="s">
        <v>32</v>
      </c>
      <c r="B174" t="str">
        <f>VLOOKUP(A174, 'Lookup Table'!$A$1:$B$38, 2, FALSE)</f>
        <v>North Central</v>
      </c>
      <c r="C174" t="s">
        <v>5</v>
      </c>
      <c r="D174">
        <v>37</v>
      </c>
    </row>
    <row r="175" spans="1:4" x14ac:dyDescent="0.3">
      <c r="A175" t="s">
        <v>32</v>
      </c>
      <c r="B175" t="str">
        <f>VLOOKUP(A175, 'Lookup Table'!$A$1:$B$38, 2, FALSE)</f>
        <v>North Central</v>
      </c>
      <c r="C175" t="s">
        <v>6</v>
      </c>
      <c r="D175">
        <v>54</v>
      </c>
    </row>
    <row r="176" spans="1:4" x14ac:dyDescent="0.3">
      <c r="A176" t="s">
        <v>32</v>
      </c>
      <c r="B176" t="str">
        <f>VLOOKUP(A176, 'Lookup Table'!$A$1:$B$38, 2, FALSE)</f>
        <v>North Central</v>
      </c>
      <c r="C176" t="s">
        <v>7</v>
      </c>
      <c r="D176">
        <v>51</v>
      </c>
    </row>
    <row r="177" spans="1:4" x14ac:dyDescent="0.3">
      <c r="A177" t="s">
        <v>33</v>
      </c>
      <c r="B177" t="str">
        <f>VLOOKUP(A177, 'Lookup Table'!$A$1:$B$38, 2, FALSE)</f>
        <v>North West</v>
      </c>
      <c r="C177" t="s">
        <v>1</v>
      </c>
      <c r="D177">
        <v>39</v>
      </c>
    </row>
    <row r="178" spans="1:4" x14ac:dyDescent="0.3">
      <c r="A178" t="s">
        <v>33</v>
      </c>
      <c r="B178" t="str">
        <f>VLOOKUP(A178, 'Lookup Table'!$A$1:$B$38, 2, FALSE)</f>
        <v>North West</v>
      </c>
      <c r="C178" t="s">
        <v>2</v>
      </c>
      <c r="D178">
        <v>49</v>
      </c>
    </row>
    <row r="179" spans="1:4" x14ac:dyDescent="0.3">
      <c r="A179" t="s">
        <v>33</v>
      </c>
      <c r="B179" t="str">
        <f>VLOOKUP(A179, 'Lookup Table'!$A$1:$B$38, 2, FALSE)</f>
        <v>North West</v>
      </c>
      <c r="C179" t="s">
        <v>3</v>
      </c>
      <c r="D179">
        <v>69</v>
      </c>
    </row>
    <row r="180" spans="1:4" x14ac:dyDescent="0.3">
      <c r="A180" t="s">
        <v>33</v>
      </c>
      <c r="B180" t="str">
        <f>VLOOKUP(A180, 'Lookup Table'!$A$1:$B$38, 2, FALSE)</f>
        <v>North West</v>
      </c>
      <c r="C180" t="s">
        <v>4</v>
      </c>
      <c r="D180">
        <v>0</v>
      </c>
    </row>
    <row r="181" spans="1:4" x14ac:dyDescent="0.3">
      <c r="A181" t="s">
        <v>33</v>
      </c>
      <c r="B181" t="str">
        <f>VLOOKUP(A181, 'Lookup Table'!$A$1:$B$38, 2, FALSE)</f>
        <v>North West</v>
      </c>
      <c r="C181" t="s">
        <v>5</v>
      </c>
      <c r="D181">
        <v>55</v>
      </c>
    </row>
    <row r="182" spans="1:4" x14ac:dyDescent="0.3">
      <c r="A182" t="s">
        <v>33</v>
      </c>
      <c r="B182" t="str">
        <f>VLOOKUP(A182, 'Lookup Table'!$A$1:$B$38, 2, FALSE)</f>
        <v>North West</v>
      </c>
      <c r="C182" t="s">
        <v>6</v>
      </c>
      <c r="D182">
        <v>53</v>
      </c>
    </row>
    <row r="183" spans="1:4" x14ac:dyDescent="0.3">
      <c r="A183" t="s">
        <v>33</v>
      </c>
      <c r="B183" t="str">
        <f>VLOOKUP(A183, 'Lookup Table'!$A$1:$B$38, 2, FALSE)</f>
        <v>North West</v>
      </c>
      <c r="C183" t="s">
        <v>7</v>
      </c>
      <c r="D183">
        <v>0</v>
      </c>
    </row>
    <row r="184" spans="1:4" x14ac:dyDescent="0.3">
      <c r="A184" t="s">
        <v>34</v>
      </c>
      <c r="B184" t="str">
        <f>VLOOKUP(A184, 'Lookup Table'!$A$1:$B$38, 2, FALSE)</f>
        <v>South East</v>
      </c>
      <c r="C184" t="s">
        <v>1</v>
      </c>
      <c r="D184">
        <v>40</v>
      </c>
    </row>
    <row r="185" spans="1:4" x14ac:dyDescent="0.3">
      <c r="A185" t="s">
        <v>34</v>
      </c>
      <c r="B185" t="str">
        <f>VLOOKUP(A185, 'Lookup Table'!$A$1:$B$38, 2, FALSE)</f>
        <v>South East</v>
      </c>
      <c r="C185" t="s">
        <v>2</v>
      </c>
      <c r="D185">
        <v>34</v>
      </c>
    </row>
    <row r="186" spans="1:4" x14ac:dyDescent="0.3">
      <c r="A186" t="s">
        <v>34</v>
      </c>
      <c r="B186" t="str">
        <f>VLOOKUP(A186, 'Lookup Table'!$A$1:$B$38, 2, FALSE)</f>
        <v>South East</v>
      </c>
      <c r="C186" t="s">
        <v>3</v>
      </c>
      <c r="D186">
        <v>83</v>
      </c>
    </row>
    <row r="187" spans="1:4" x14ac:dyDescent="0.3">
      <c r="A187" t="s">
        <v>34</v>
      </c>
      <c r="B187" t="str">
        <f>VLOOKUP(A187, 'Lookup Table'!$A$1:$B$38, 2, FALSE)</f>
        <v>South East</v>
      </c>
      <c r="C187" t="s">
        <v>4</v>
      </c>
      <c r="D187">
        <v>17</v>
      </c>
    </row>
    <row r="188" spans="1:4" x14ac:dyDescent="0.3">
      <c r="A188" t="s">
        <v>34</v>
      </c>
      <c r="B188" t="str">
        <f>VLOOKUP(A188, 'Lookup Table'!$A$1:$B$38, 2, FALSE)</f>
        <v>South East</v>
      </c>
      <c r="C188" t="s">
        <v>5</v>
      </c>
      <c r="D188">
        <v>37</v>
      </c>
    </row>
    <row r="189" spans="1:4" x14ac:dyDescent="0.3">
      <c r="A189" t="s">
        <v>34</v>
      </c>
      <c r="B189" t="str">
        <f>VLOOKUP(A189, 'Lookup Table'!$A$1:$B$38, 2, FALSE)</f>
        <v>South East</v>
      </c>
      <c r="C189" t="s">
        <v>6</v>
      </c>
      <c r="D189">
        <v>31</v>
      </c>
    </row>
    <row r="190" spans="1:4" x14ac:dyDescent="0.3">
      <c r="A190" t="s">
        <v>34</v>
      </c>
      <c r="B190" t="str">
        <f>VLOOKUP(A190, 'Lookup Table'!$A$1:$B$38, 2, FALSE)</f>
        <v>South East</v>
      </c>
      <c r="C190" t="s">
        <v>7</v>
      </c>
      <c r="D190">
        <v>58</v>
      </c>
    </row>
    <row r="191" spans="1:4" x14ac:dyDescent="0.3">
      <c r="A191" t="s">
        <v>35</v>
      </c>
      <c r="B191" t="str">
        <f>VLOOKUP(A191, 'Lookup Table'!$A$1:$B$38, 2, FALSE)</f>
        <v>North Central</v>
      </c>
      <c r="C191" t="s">
        <v>1</v>
      </c>
      <c r="D191">
        <v>32</v>
      </c>
    </row>
    <row r="192" spans="1:4" x14ac:dyDescent="0.3">
      <c r="A192" t="s">
        <v>35</v>
      </c>
      <c r="B192" t="str">
        <f>VLOOKUP(A192, 'Lookup Table'!$A$1:$B$38, 2, FALSE)</f>
        <v>North Central</v>
      </c>
      <c r="C192" t="s">
        <v>2</v>
      </c>
      <c r="D192">
        <v>33</v>
      </c>
    </row>
    <row r="193" spans="1:4" x14ac:dyDescent="0.3">
      <c r="A193" t="s">
        <v>35</v>
      </c>
      <c r="B193" t="str">
        <f>VLOOKUP(A193, 'Lookup Table'!$A$1:$B$38, 2, FALSE)</f>
        <v>North Central</v>
      </c>
      <c r="C193" t="s">
        <v>3</v>
      </c>
      <c r="D193">
        <v>75</v>
      </c>
    </row>
    <row r="194" spans="1:4" x14ac:dyDescent="0.3">
      <c r="A194" t="s">
        <v>35</v>
      </c>
      <c r="B194" t="str">
        <f>VLOOKUP(A194, 'Lookup Table'!$A$1:$B$38, 2, FALSE)</f>
        <v>North Central</v>
      </c>
      <c r="C194" t="s">
        <v>4</v>
      </c>
      <c r="D194">
        <v>46</v>
      </c>
    </row>
    <row r="195" spans="1:4" x14ac:dyDescent="0.3">
      <c r="A195" t="s">
        <v>35</v>
      </c>
      <c r="B195" t="str">
        <f>VLOOKUP(A195, 'Lookup Table'!$A$1:$B$38, 2, FALSE)</f>
        <v>North Central</v>
      </c>
      <c r="C195" t="s">
        <v>5</v>
      </c>
      <c r="D195">
        <v>60</v>
      </c>
    </row>
    <row r="196" spans="1:4" x14ac:dyDescent="0.3">
      <c r="A196" t="s">
        <v>35</v>
      </c>
      <c r="B196" t="str">
        <f>VLOOKUP(A196, 'Lookup Table'!$A$1:$B$38, 2, FALSE)</f>
        <v>North Central</v>
      </c>
      <c r="C196" t="s">
        <v>6</v>
      </c>
      <c r="D196">
        <v>10</v>
      </c>
    </row>
    <row r="197" spans="1:4" x14ac:dyDescent="0.3">
      <c r="A197" t="s">
        <v>35</v>
      </c>
      <c r="B197" t="str">
        <f>VLOOKUP(A197, 'Lookup Table'!$A$1:$B$38, 2, FALSE)</f>
        <v>North Central</v>
      </c>
      <c r="C197" t="s">
        <v>7</v>
      </c>
      <c r="D197">
        <v>37</v>
      </c>
    </row>
    <row r="198" spans="1:4" x14ac:dyDescent="0.3">
      <c r="A198" t="s">
        <v>36</v>
      </c>
      <c r="B198" t="str">
        <f>VLOOKUP(A198, 'Lookup Table'!$A$1:$B$38, 2, FALSE)</f>
        <v>South East</v>
      </c>
      <c r="C198" t="s">
        <v>1</v>
      </c>
      <c r="D198">
        <v>42</v>
      </c>
    </row>
    <row r="199" spans="1:4" x14ac:dyDescent="0.3">
      <c r="A199" t="s">
        <v>36</v>
      </c>
      <c r="B199" t="str">
        <f>VLOOKUP(A199, 'Lookup Table'!$A$1:$B$38, 2, FALSE)</f>
        <v>South East</v>
      </c>
      <c r="C199" t="s">
        <v>2</v>
      </c>
      <c r="D199">
        <v>39</v>
      </c>
    </row>
    <row r="200" spans="1:4" x14ac:dyDescent="0.3">
      <c r="A200" t="s">
        <v>36</v>
      </c>
      <c r="B200" t="str">
        <f>VLOOKUP(A200, 'Lookup Table'!$A$1:$B$38, 2, FALSE)</f>
        <v>South East</v>
      </c>
      <c r="C200" t="s">
        <v>3</v>
      </c>
      <c r="D200">
        <v>83</v>
      </c>
    </row>
    <row r="201" spans="1:4" x14ac:dyDescent="0.3">
      <c r="A201" t="s">
        <v>36</v>
      </c>
      <c r="B201" t="str">
        <f>VLOOKUP(A201, 'Lookup Table'!$A$1:$B$38, 2, FALSE)</f>
        <v>South East</v>
      </c>
      <c r="C201" t="s">
        <v>4</v>
      </c>
      <c r="D201">
        <v>41</v>
      </c>
    </row>
    <row r="202" spans="1:4" x14ac:dyDescent="0.3">
      <c r="A202" t="s">
        <v>36</v>
      </c>
      <c r="B202" t="str">
        <f>VLOOKUP(A202, 'Lookup Table'!$A$1:$B$38, 2, FALSE)</f>
        <v>South East</v>
      </c>
      <c r="C202" t="s">
        <v>5</v>
      </c>
      <c r="D202">
        <v>54</v>
      </c>
    </row>
    <row r="203" spans="1:4" x14ac:dyDescent="0.3">
      <c r="A203" t="s">
        <v>36</v>
      </c>
      <c r="B203" t="str">
        <f>VLOOKUP(A203, 'Lookup Table'!$A$1:$B$38, 2, FALSE)</f>
        <v>South East</v>
      </c>
      <c r="C203" t="s">
        <v>6</v>
      </c>
      <c r="D203">
        <v>24</v>
      </c>
    </row>
    <row r="204" spans="1:4" x14ac:dyDescent="0.3">
      <c r="A204" t="s">
        <v>36</v>
      </c>
      <c r="B204" t="str">
        <f>VLOOKUP(A204, 'Lookup Table'!$A$1:$B$38, 2, FALSE)</f>
        <v>South East</v>
      </c>
      <c r="C204" t="s">
        <v>7</v>
      </c>
      <c r="D204">
        <v>55</v>
      </c>
    </row>
    <row r="205" spans="1:4" x14ac:dyDescent="0.3">
      <c r="A205" t="s">
        <v>37</v>
      </c>
      <c r="B205" t="str">
        <f>VLOOKUP(A205, 'Lookup Table'!$A$1:$B$38, 2, FALSE)</f>
        <v>North East</v>
      </c>
      <c r="C205" t="s">
        <v>1</v>
      </c>
      <c r="D205">
        <v>44</v>
      </c>
    </row>
    <row r="206" spans="1:4" x14ac:dyDescent="0.3">
      <c r="A206" t="s">
        <v>37</v>
      </c>
      <c r="B206" t="str">
        <f>VLOOKUP(A206, 'Lookup Table'!$A$1:$B$38, 2, FALSE)</f>
        <v>North East</v>
      </c>
      <c r="C206" t="s">
        <v>2</v>
      </c>
      <c r="D206">
        <v>59</v>
      </c>
    </row>
    <row r="207" spans="1:4" x14ac:dyDescent="0.3">
      <c r="A207" t="s">
        <v>37</v>
      </c>
      <c r="B207" t="str">
        <f>VLOOKUP(A207, 'Lookup Table'!$A$1:$B$38, 2, FALSE)</f>
        <v>North East</v>
      </c>
      <c r="C207" t="s">
        <v>3</v>
      </c>
      <c r="D207">
        <v>69</v>
      </c>
    </row>
    <row r="208" spans="1:4" x14ac:dyDescent="0.3">
      <c r="A208" t="s">
        <v>37</v>
      </c>
      <c r="B208" t="str">
        <f>VLOOKUP(A208, 'Lookup Table'!$A$1:$B$38, 2, FALSE)</f>
        <v>North East</v>
      </c>
      <c r="C208" t="s">
        <v>4</v>
      </c>
      <c r="D208">
        <v>0</v>
      </c>
    </row>
    <row r="209" spans="1:4" x14ac:dyDescent="0.3">
      <c r="A209" t="s">
        <v>37</v>
      </c>
      <c r="B209" t="str">
        <f>VLOOKUP(A209, 'Lookup Table'!$A$1:$B$38, 2, FALSE)</f>
        <v>North East</v>
      </c>
      <c r="C209" t="s">
        <v>5</v>
      </c>
      <c r="D209">
        <v>0</v>
      </c>
    </row>
    <row r="210" spans="1:4" x14ac:dyDescent="0.3">
      <c r="A210" t="s">
        <v>37</v>
      </c>
      <c r="B210" t="str">
        <f>VLOOKUP(A210, 'Lookup Table'!$A$1:$B$38, 2, FALSE)</f>
        <v>North East</v>
      </c>
      <c r="C210" t="s">
        <v>6</v>
      </c>
      <c r="D210">
        <v>52</v>
      </c>
    </row>
    <row r="211" spans="1:4" x14ac:dyDescent="0.3">
      <c r="A211" t="s">
        <v>37</v>
      </c>
      <c r="B211" t="str">
        <f>VLOOKUP(A211, 'Lookup Table'!$A$1:$B$38, 2, FALSE)</f>
        <v>North East</v>
      </c>
      <c r="C211" t="s">
        <v>7</v>
      </c>
      <c r="D211">
        <v>0</v>
      </c>
    </row>
    <row r="212" spans="1:4" x14ac:dyDescent="0.3">
      <c r="A212" t="s">
        <v>38</v>
      </c>
      <c r="B212" t="str">
        <f>VLOOKUP(A212, 'Lookup Table'!$A$1:$B$38, 2, FALSE)</f>
        <v>North East</v>
      </c>
      <c r="C212" t="s">
        <v>1</v>
      </c>
      <c r="D212">
        <v>28</v>
      </c>
    </row>
    <row r="213" spans="1:4" x14ac:dyDescent="0.3">
      <c r="A213" t="s">
        <v>38</v>
      </c>
      <c r="B213" t="str">
        <f>VLOOKUP(A213, 'Lookup Table'!$A$1:$B$38, 2, FALSE)</f>
        <v>North East</v>
      </c>
      <c r="C213" t="s">
        <v>2</v>
      </c>
      <c r="D213">
        <v>31</v>
      </c>
    </row>
    <row r="214" spans="1:4" x14ac:dyDescent="0.3">
      <c r="A214" t="s">
        <v>38</v>
      </c>
      <c r="B214" t="str">
        <f>VLOOKUP(A214, 'Lookup Table'!$A$1:$B$38, 2, FALSE)</f>
        <v>North East</v>
      </c>
      <c r="C214" t="s">
        <v>3</v>
      </c>
      <c r="D214">
        <v>61</v>
      </c>
    </row>
    <row r="215" spans="1:4" x14ac:dyDescent="0.3">
      <c r="A215" t="s">
        <v>38</v>
      </c>
      <c r="B215" t="str">
        <f>VLOOKUP(A215, 'Lookup Table'!$A$1:$B$38, 2, FALSE)</f>
        <v>North East</v>
      </c>
      <c r="C215" t="s">
        <v>4</v>
      </c>
      <c r="D215">
        <v>0</v>
      </c>
    </row>
    <row r="216" spans="1:4" x14ac:dyDescent="0.3">
      <c r="A216" t="s">
        <v>38</v>
      </c>
      <c r="B216" t="str">
        <f>VLOOKUP(A216, 'Lookup Table'!$A$1:$B$38, 2, FALSE)</f>
        <v>North East</v>
      </c>
      <c r="C216" t="s">
        <v>5</v>
      </c>
      <c r="D216">
        <v>39</v>
      </c>
    </row>
    <row r="217" spans="1:4" x14ac:dyDescent="0.3">
      <c r="A217" t="s">
        <v>38</v>
      </c>
      <c r="B217" t="str">
        <f>VLOOKUP(A217, 'Lookup Table'!$A$1:$B$38, 2, FALSE)</f>
        <v>North East</v>
      </c>
      <c r="C217" t="s">
        <v>6</v>
      </c>
      <c r="D217">
        <v>47</v>
      </c>
    </row>
    <row r="218" spans="1:4" x14ac:dyDescent="0.3">
      <c r="A218" t="s">
        <v>38</v>
      </c>
      <c r="B218" t="str">
        <f>VLOOKUP(A218, 'Lookup Table'!$A$1:$B$38, 2, FALSE)</f>
        <v>North East</v>
      </c>
      <c r="C218" t="s">
        <v>7</v>
      </c>
      <c r="D218">
        <v>0</v>
      </c>
    </row>
    <row r="219" spans="1:4" x14ac:dyDescent="0.3">
      <c r="A219" t="s">
        <v>39</v>
      </c>
      <c r="B219" t="str">
        <f>VLOOKUP(A219, 'Lookup Table'!$A$1:$B$38, 2, FALSE)</f>
        <v>South West</v>
      </c>
      <c r="C219" t="s">
        <v>1</v>
      </c>
      <c r="D219">
        <v>45</v>
      </c>
    </row>
    <row r="220" spans="1:4" x14ac:dyDescent="0.3">
      <c r="A220" t="s">
        <v>39</v>
      </c>
      <c r="B220" t="str">
        <f>VLOOKUP(A220, 'Lookup Table'!$A$1:$B$38, 2, FALSE)</f>
        <v>South West</v>
      </c>
      <c r="C220" t="s">
        <v>2</v>
      </c>
      <c r="D220">
        <v>34</v>
      </c>
    </row>
    <row r="221" spans="1:4" x14ac:dyDescent="0.3">
      <c r="A221" t="s">
        <v>39</v>
      </c>
      <c r="B221" t="str">
        <f>VLOOKUP(A221, 'Lookup Table'!$A$1:$B$38, 2, FALSE)</f>
        <v>South West</v>
      </c>
      <c r="C221" t="s">
        <v>3</v>
      </c>
      <c r="D221">
        <v>73</v>
      </c>
    </row>
    <row r="222" spans="1:4" x14ac:dyDescent="0.3">
      <c r="A222" t="s">
        <v>39</v>
      </c>
      <c r="B222" t="str">
        <f>VLOOKUP(A222, 'Lookup Table'!$A$1:$B$38, 2, FALSE)</f>
        <v>South West</v>
      </c>
      <c r="C222" t="s">
        <v>4</v>
      </c>
      <c r="D222">
        <v>24</v>
      </c>
    </row>
    <row r="223" spans="1:4" x14ac:dyDescent="0.3">
      <c r="A223" t="s">
        <v>39</v>
      </c>
      <c r="B223" t="str">
        <f>VLOOKUP(A223, 'Lookup Table'!$A$1:$B$38, 2, FALSE)</f>
        <v>South West</v>
      </c>
      <c r="C223" t="s">
        <v>5</v>
      </c>
      <c r="D223">
        <v>21</v>
      </c>
    </row>
    <row r="224" spans="1:4" x14ac:dyDescent="0.3">
      <c r="A224" t="s">
        <v>39</v>
      </c>
      <c r="B224" t="str">
        <f>VLOOKUP(A224, 'Lookup Table'!$A$1:$B$38, 2, FALSE)</f>
        <v>South West</v>
      </c>
      <c r="C224" t="s">
        <v>6</v>
      </c>
      <c r="D224">
        <v>34</v>
      </c>
    </row>
    <row r="225" spans="1:4" x14ac:dyDescent="0.3">
      <c r="A225" t="s">
        <v>39</v>
      </c>
      <c r="B225" t="str">
        <f>VLOOKUP(A225, 'Lookup Table'!$A$1:$B$38, 2, FALSE)</f>
        <v>South West</v>
      </c>
      <c r="C225" t="s">
        <v>7</v>
      </c>
      <c r="D225">
        <v>50</v>
      </c>
    </row>
    <row r="226" spans="1:4" x14ac:dyDescent="0.3">
      <c r="A226" t="s">
        <v>40</v>
      </c>
      <c r="B226" t="str">
        <f>VLOOKUP(A226, 'Lookup Table'!$A$1:$B$38, 2, FALSE)</f>
        <v>South South</v>
      </c>
      <c r="C226" t="s">
        <v>1</v>
      </c>
      <c r="D226">
        <v>36</v>
      </c>
    </row>
    <row r="227" spans="1:4" x14ac:dyDescent="0.3">
      <c r="A227" t="s">
        <v>40</v>
      </c>
      <c r="B227" t="str">
        <f>VLOOKUP(A227, 'Lookup Table'!$A$1:$B$38, 2, FALSE)</f>
        <v>South South</v>
      </c>
      <c r="C227" t="s">
        <v>2</v>
      </c>
      <c r="D227">
        <v>25</v>
      </c>
    </row>
    <row r="228" spans="1:4" x14ac:dyDescent="0.3">
      <c r="A228" t="s">
        <v>40</v>
      </c>
      <c r="B228" t="str">
        <f>VLOOKUP(A228, 'Lookup Table'!$A$1:$B$38, 2, FALSE)</f>
        <v>South South</v>
      </c>
      <c r="C228" t="s">
        <v>3</v>
      </c>
      <c r="D228">
        <v>65</v>
      </c>
    </row>
    <row r="229" spans="1:4" x14ac:dyDescent="0.3">
      <c r="A229" t="s">
        <v>40</v>
      </c>
      <c r="B229" t="str">
        <f>VLOOKUP(A229, 'Lookup Table'!$A$1:$B$38, 2, FALSE)</f>
        <v>South South</v>
      </c>
      <c r="C229" t="s">
        <v>4</v>
      </c>
      <c r="D229">
        <v>30</v>
      </c>
    </row>
    <row r="230" spans="1:4" x14ac:dyDescent="0.3">
      <c r="A230" t="s">
        <v>40</v>
      </c>
      <c r="B230" t="str">
        <f>VLOOKUP(A230, 'Lookup Table'!$A$1:$B$38, 2, FALSE)</f>
        <v>South South</v>
      </c>
      <c r="C230" t="s">
        <v>5</v>
      </c>
      <c r="D230">
        <v>29</v>
      </c>
    </row>
    <row r="231" spans="1:4" x14ac:dyDescent="0.3">
      <c r="A231" t="s">
        <v>40</v>
      </c>
      <c r="B231" t="str">
        <f>VLOOKUP(A231, 'Lookup Table'!$A$1:$B$38, 2, FALSE)</f>
        <v>South South</v>
      </c>
      <c r="C231" t="s">
        <v>6</v>
      </c>
      <c r="D231">
        <v>19</v>
      </c>
    </row>
    <row r="232" spans="1:4" x14ac:dyDescent="0.3">
      <c r="A232" t="s">
        <v>40</v>
      </c>
      <c r="B232" t="str">
        <f>VLOOKUP(A232, 'Lookup Table'!$A$1:$B$38, 2, FALSE)</f>
        <v>South South</v>
      </c>
      <c r="C232" t="s">
        <v>7</v>
      </c>
      <c r="D232">
        <v>39</v>
      </c>
    </row>
    <row r="233" spans="1:4" x14ac:dyDescent="0.3">
      <c r="A233" t="s">
        <v>41</v>
      </c>
      <c r="B233" t="str">
        <f>VLOOKUP(A233, 'Lookup Table'!$A$1:$B$38, 2, FALSE)</f>
        <v>North Central</v>
      </c>
      <c r="C233" t="s">
        <v>1</v>
      </c>
      <c r="D233">
        <v>42</v>
      </c>
    </row>
    <row r="234" spans="1:4" x14ac:dyDescent="0.3">
      <c r="A234" t="s">
        <v>41</v>
      </c>
      <c r="B234" t="str">
        <f>VLOOKUP(A234, 'Lookup Table'!$A$1:$B$38, 2, FALSE)</f>
        <v>North Central</v>
      </c>
      <c r="C234" t="s">
        <v>2</v>
      </c>
      <c r="D234">
        <v>31</v>
      </c>
    </row>
    <row r="235" spans="1:4" x14ac:dyDescent="0.3">
      <c r="A235" t="s">
        <v>41</v>
      </c>
      <c r="B235" t="str">
        <f>VLOOKUP(A235, 'Lookup Table'!$A$1:$B$38, 2, FALSE)</f>
        <v>North Central</v>
      </c>
      <c r="C235" t="s">
        <v>3</v>
      </c>
      <c r="D235">
        <v>62</v>
      </c>
    </row>
    <row r="236" spans="1:4" x14ac:dyDescent="0.3">
      <c r="A236" t="s">
        <v>41</v>
      </c>
      <c r="B236" t="str">
        <f>VLOOKUP(A236, 'Lookup Table'!$A$1:$B$38, 2, FALSE)</f>
        <v>North Central</v>
      </c>
      <c r="C236" t="s">
        <v>4</v>
      </c>
      <c r="D236">
        <v>30</v>
      </c>
    </row>
    <row r="237" spans="1:4" x14ac:dyDescent="0.3">
      <c r="A237" t="s">
        <v>41</v>
      </c>
      <c r="B237" t="str">
        <f>VLOOKUP(A237, 'Lookup Table'!$A$1:$B$38, 2, FALSE)</f>
        <v>North Central</v>
      </c>
      <c r="C237" t="s">
        <v>5</v>
      </c>
      <c r="D237">
        <v>27</v>
      </c>
    </row>
    <row r="238" spans="1:4" x14ac:dyDescent="0.3">
      <c r="A238" t="s">
        <v>41</v>
      </c>
      <c r="B238" t="str">
        <f>VLOOKUP(A238, 'Lookup Table'!$A$1:$B$38, 2, FALSE)</f>
        <v>North Central</v>
      </c>
      <c r="C238" t="s">
        <v>6</v>
      </c>
      <c r="D238">
        <v>21</v>
      </c>
    </row>
    <row r="239" spans="1:4" x14ac:dyDescent="0.3">
      <c r="A239" t="s">
        <v>41</v>
      </c>
      <c r="B239" t="str">
        <f>VLOOKUP(A239, 'Lookup Table'!$A$1:$B$38, 2, FALSE)</f>
        <v>North Central</v>
      </c>
      <c r="C239" t="s">
        <v>7</v>
      </c>
      <c r="D239">
        <v>36</v>
      </c>
    </row>
    <row r="240" spans="1:4" x14ac:dyDescent="0.3">
      <c r="A240" t="s">
        <v>42</v>
      </c>
      <c r="B240" t="str">
        <f>VLOOKUP(A240, 'Lookup Table'!$A$1:$B$38, 2, FALSE)</f>
        <v>North Central</v>
      </c>
      <c r="C240" t="s">
        <v>1</v>
      </c>
      <c r="D240">
        <v>32</v>
      </c>
    </row>
    <row r="241" spans="1:4" x14ac:dyDescent="0.3">
      <c r="A241" t="s">
        <v>42</v>
      </c>
      <c r="B241" t="str">
        <f>VLOOKUP(A241, 'Lookup Table'!$A$1:$B$38, 2, FALSE)</f>
        <v>North Central</v>
      </c>
      <c r="C241" t="s">
        <v>2</v>
      </c>
      <c r="D241">
        <v>31</v>
      </c>
    </row>
    <row r="242" spans="1:4" x14ac:dyDescent="0.3">
      <c r="A242" t="s">
        <v>42</v>
      </c>
      <c r="B242" t="str">
        <f>VLOOKUP(A242, 'Lookup Table'!$A$1:$B$38, 2, FALSE)</f>
        <v>North Central</v>
      </c>
      <c r="C242" t="s">
        <v>3</v>
      </c>
      <c r="D242">
        <v>56</v>
      </c>
    </row>
    <row r="243" spans="1:4" x14ac:dyDescent="0.3">
      <c r="A243" t="s">
        <v>42</v>
      </c>
      <c r="B243" t="str">
        <f>VLOOKUP(A243, 'Lookup Table'!$A$1:$B$38, 2, FALSE)</f>
        <v>North Central</v>
      </c>
      <c r="C243" t="s">
        <v>4</v>
      </c>
      <c r="D243">
        <v>44</v>
      </c>
    </row>
    <row r="244" spans="1:4" x14ac:dyDescent="0.3">
      <c r="A244" t="s">
        <v>42</v>
      </c>
      <c r="B244" t="str">
        <f>VLOOKUP(A244, 'Lookup Table'!$A$1:$B$38, 2, FALSE)</f>
        <v>North Central</v>
      </c>
      <c r="C244" t="s">
        <v>5</v>
      </c>
      <c r="D244">
        <v>47</v>
      </c>
    </row>
    <row r="245" spans="1:4" x14ac:dyDescent="0.3">
      <c r="A245" t="s">
        <v>42</v>
      </c>
      <c r="B245" t="str">
        <f>VLOOKUP(A245, 'Lookup Table'!$A$1:$B$38, 2, FALSE)</f>
        <v>North Central</v>
      </c>
      <c r="C245" t="s">
        <v>6</v>
      </c>
      <c r="D245">
        <v>16</v>
      </c>
    </row>
    <row r="246" spans="1:4" x14ac:dyDescent="0.3">
      <c r="A246" t="s">
        <v>42</v>
      </c>
      <c r="B246" t="str">
        <f>VLOOKUP(A246, 'Lookup Table'!$A$1:$B$38, 2, FALSE)</f>
        <v>North Central</v>
      </c>
      <c r="C246" t="s">
        <v>7</v>
      </c>
      <c r="D246">
        <v>35</v>
      </c>
    </row>
    <row r="247" spans="1:4" x14ac:dyDescent="0.3">
      <c r="A247" t="s">
        <v>43</v>
      </c>
      <c r="B247" t="str">
        <f>VLOOKUP(A247, 'Lookup Table'!$A$1:$B$38, 2, FALSE)</f>
        <v>North East</v>
      </c>
      <c r="C247" t="s">
        <v>1</v>
      </c>
      <c r="D247">
        <v>40</v>
      </c>
    </row>
    <row r="248" spans="1:4" x14ac:dyDescent="0.3">
      <c r="A248" t="s">
        <v>43</v>
      </c>
      <c r="B248" t="str">
        <f>VLOOKUP(A248, 'Lookup Table'!$A$1:$B$38, 2, FALSE)</f>
        <v>North East</v>
      </c>
      <c r="C248" t="s">
        <v>2</v>
      </c>
      <c r="D248">
        <v>38</v>
      </c>
    </row>
    <row r="249" spans="1:4" x14ac:dyDescent="0.3">
      <c r="A249" t="s">
        <v>43</v>
      </c>
      <c r="B249" t="str">
        <f>VLOOKUP(A249, 'Lookup Table'!$A$1:$B$38, 2, FALSE)</f>
        <v>North East</v>
      </c>
      <c r="C249" t="s">
        <v>3</v>
      </c>
      <c r="D249">
        <v>64</v>
      </c>
    </row>
    <row r="250" spans="1:4" x14ac:dyDescent="0.3">
      <c r="A250" t="s">
        <v>43</v>
      </c>
      <c r="B250" t="str">
        <f>VLOOKUP(A250, 'Lookup Table'!$A$1:$B$38, 2, FALSE)</f>
        <v>North East</v>
      </c>
      <c r="C250" t="s">
        <v>4</v>
      </c>
      <c r="D250">
        <v>0</v>
      </c>
    </row>
    <row r="251" spans="1:4" x14ac:dyDescent="0.3">
      <c r="A251" t="s">
        <v>43</v>
      </c>
      <c r="B251" t="str">
        <f>VLOOKUP(A251, 'Lookup Table'!$A$1:$B$38, 2, FALSE)</f>
        <v>North East</v>
      </c>
      <c r="C251" t="s">
        <v>5</v>
      </c>
      <c r="D251">
        <v>46</v>
      </c>
    </row>
    <row r="252" spans="1:4" x14ac:dyDescent="0.3">
      <c r="A252" t="s">
        <v>43</v>
      </c>
      <c r="B252" t="str">
        <f>VLOOKUP(A252, 'Lookup Table'!$A$1:$B$38, 2, FALSE)</f>
        <v>North East</v>
      </c>
      <c r="C252" t="s">
        <v>6</v>
      </c>
      <c r="D252">
        <v>0</v>
      </c>
    </row>
    <row r="253" spans="1:4" x14ac:dyDescent="0.3">
      <c r="A253" t="s">
        <v>43</v>
      </c>
      <c r="B253" t="str">
        <f>VLOOKUP(A253, 'Lookup Table'!$A$1:$B$38, 2, FALSE)</f>
        <v>North East</v>
      </c>
      <c r="C253" t="s">
        <v>7</v>
      </c>
      <c r="D253">
        <v>0</v>
      </c>
    </row>
    <row r="254" spans="1:4" x14ac:dyDescent="0.3">
      <c r="A254" t="s">
        <v>44</v>
      </c>
      <c r="B254" t="str">
        <f>VLOOKUP(A254, 'Lookup Table'!$A$1:$B$38, 2, FALSE)</f>
        <v>North West</v>
      </c>
      <c r="C254" t="s">
        <v>1</v>
      </c>
      <c r="D254">
        <v>39</v>
      </c>
    </row>
    <row r="255" spans="1:4" x14ac:dyDescent="0.3">
      <c r="A255" t="s">
        <v>44</v>
      </c>
      <c r="B255" t="str">
        <f>VLOOKUP(A255, 'Lookup Table'!$A$1:$B$38, 2, FALSE)</f>
        <v>North West</v>
      </c>
      <c r="C255" t="s">
        <v>2</v>
      </c>
      <c r="D255">
        <v>39</v>
      </c>
    </row>
    <row r="256" spans="1:4" x14ac:dyDescent="0.3">
      <c r="A256" t="s">
        <v>44</v>
      </c>
      <c r="B256" t="str">
        <f>VLOOKUP(A256, 'Lookup Table'!$A$1:$B$38, 2, FALSE)</f>
        <v>North West</v>
      </c>
      <c r="C256" t="s">
        <v>3</v>
      </c>
      <c r="D256">
        <v>67</v>
      </c>
    </row>
    <row r="257" spans="1:4" x14ac:dyDescent="0.3">
      <c r="A257" t="s">
        <v>44</v>
      </c>
      <c r="B257" t="str">
        <f>VLOOKUP(A257, 'Lookup Table'!$A$1:$B$38, 2, FALSE)</f>
        <v>North West</v>
      </c>
      <c r="C257" t="s">
        <v>4</v>
      </c>
      <c r="D257">
        <v>0</v>
      </c>
    </row>
    <row r="258" spans="1:4" x14ac:dyDescent="0.3">
      <c r="A258" t="s">
        <v>44</v>
      </c>
      <c r="B258" t="str">
        <f>VLOOKUP(A258, 'Lookup Table'!$A$1:$B$38, 2, FALSE)</f>
        <v>North West</v>
      </c>
      <c r="C258" t="s">
        <v>5</v>
      </c>
      <c r="D258">
        <v>0</v>
      </c>
    </row>
    <row r="259" spans="1:4" x14ac:dyDescent="0.3">
      <c r="A259" t="s">
        <v>44</v>
      </c>
      <c r="B259" t="str">
        <f>VLOOKUP(A259, 'Lookup Table'!$A$1:$B$38, 2, FALSE)</f>
        <v>North West</v>
      </c>
      <c r="C259" t="s">
        <v>6</v>
      </c>
      <c r="D259">
        <v>0</v>
      </c>
    </row>
    <row r="260" spans="1:4" x14ac:dyDescent="0.3">
      <c r="A260" t="s">
        <v>44</v>
      </c>
      <c r="B260" t="str">
        <f>VLOOKUP(A260, 'Lookup Table'!$A$1:$B$38, 2, FALSE)</f>
        <v>North West</v>
      </c>
      <c r="C260" t="s">
        <v>7</v>
      </c>
      <c r="D260">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4729-896F-4F89-BABB-9BB1E7219690}">
  <sheetPr codeName="Sheet8"/>
  <dimension ref="A1:C43"/>
  <sheetViews>
    <sheetView workbookViewId="0">
      <selection activeCell="C17" sqref="C17"/>
    </sheetView>
  </sheetViews>
  <sheetFormatPr defaultRowHeight="14.4" x14ac:dyDescent="0.3"/>
  <cols>
    <col min="2" max="2" width="9.5546875" customWidth="1"/>
    <col min="3" max="3" width="16.6640625" customWidth="1"/>
    <col min="5" max="5" width="9.109375" customWidth="1"/>
  </cols>
  <sheetData>
    <row r="1" spans="1:3" x14ac:dyDescent="0.3">
      <c r="A1" t="s">
        <v>46</v>
      </c>
      <c r="B1" t="s">
        <v>47</v>
      </c>
      <c r="C1" t="s">
        <v>48</v>
      </c>
    </row>
    <row r="2" spans="1:3" x14ac:dyDescent="0.3">
      <c r="A2">
        <v>2019</v>
      </c>
      <c r="B2" t="s">
        <v>1</v>
      </c>
      <c r="C2" s="2">
        <v>39.375</v>
      </c>
    </row>
    <row r="3" spans="1:3" x14ac:dyDescent="0.3">
      <c r="A3">
        <v>2019</v>
      </c>
      <c r="B3" t="s">
        <v>2</v>
      </c>
      <c r="C3" s="2">
        <v>37.25</v>
      </c>
    </row>
    <row r="4" spans="1:3" x14ac:dyDescent="0.3">
      <c r="A4">
        <v>2019</v>
      </c>
      <c r="B4" t="s">
        <v>3</v>
      </c>
      <c r="C4" s="2">
        <v>49.5</v>
      </c>
    </row>
    <row r="5" spans="1:3" x14ac:dyDescent="0.3">
      <c r="A5">
        <v>2019</v>
      </c>
      <c r="B5" t="s">
        <v>4</v>
      </c>
      <c r="C5" s="2">
        <v>18.875</v>
      </c>
    </row>
    <row r="6" spans="1:3" x14ac:dyDescent="0.3">
      <c r="A6">
        <v>2019</v>
      </c>
      <c r="B6" t="s">
        <v>5</v>
      </c>
      <c r="C6" s="2">
        <v>48.875</v>
      </c>
    </row>
    <row r="7" spans="1:3" x14ac:dyDescent="0.3">
      <c r="A7">
        <v>2019</v>
      </c>
      <c r="B7" t="s">
        <v>6</v>
      </c>
      <c r="C7" s="2">
        <v>0</v>
      </c>
    </row>
    <row r="8" spans="1:3" x14ac:dyDescent="0.3">
      <c r="A8">
        <v>2019</v>
      </c>
      <c r="B8" t="s">
        <v>7</v>
      </c>
      <c r="C8" s="2">
        <v>13.375</v>
      </c>
    </row>
    <row r="9" spans="1:3" x14ac:dyDescent="0.3">
      <c r="A9">
        <v>2020</v>
      </c>
      <c r="B9" t="s">
        <v>1</v>
      </c>
      <c r="C9" s="2">
        <v>39.942307692307693</v>
      </c>
    </row>
    <row r="10" spans="1:3" x14ac:dyDescent="0.3">
      <c r="A10">
        <v>2020</v>
      </c>
      <c r="B10" t="s">
        <v>2</v>
      </c>
      <c r="C10" s="2">
        <v>35.942307692307693</v>
      </c>
    </row>
    <row r="11" spans="1:3" x14ac:dyDescent="0.3">
      <c r="A11">
        <v>2020</v>
      </c>
      <c r="B11" t="s">
        <v>3</v>
      </c>
      <c r="C11" s="2">
        <v>56.115384615384613</v>
      </c>
    </row>
    <row r="12" spans="1:3" x14ac:dyDescent="0.3">
      <c r="A12">
        <v>2020</v>
      </c>
      <c r="B12" t="s">
        <v>4</v>
      </c>
      <c r="C12" s="2">
        <v>16.53846153846154</v>
      </c>
    </row>
    <row r="13" spans="1:3" x14ac:dyDescent="0.3">
      <c r="A13">
        <v>2020</v>
      </c>
      <c r="B13" t="s">
        <v>5</v>
      </c>
      <c r="C13" s="2">
        <v>32.67307692307692</v>
      </c>
    </row>
    <row r="14" spans="1:3" x14ac:dyDescent="0.3">
      <c r="A14">
        <v>2020</v>
      </c>
      <c r="B14" t="s">
        <v>6</v>
      </c>
      <c r="C14" s="2">
        <v>1.3461538461538463</v>
      </c>
    </row>
    <row r="15" spans="1:3" x14ac:dyDescent="0.3">
      <c r="A15">
        <v>2020</v>
      </c>
      <c r="B15" t="s">
        <v>7</v>
      </c>
      <c r="C15" s="2">
        <v>9.5576923076923084</v>
      </c>
    </row>
    <row r="16" spans="1:3" x14ac:dyDescent="0.3">
      <c r="A16">
        <v>2021</v>
      </c>
      <c r="B16" t="s">
        <v>1</v>
      </c>
      <c r="C16" s="2">
        <v>35.596153846153847</v>
      </c>
    </row>
    <row r="17" spans="1:3" x14ac:dyDescent="0.3">
      <c r="A17">
        <v>2021</v>
      </c>
      <c r="B17" t="s">
        <v>2</v>
      </c>
      <c r="C17" s="2">
        <v>32.32692307692308</v>
      </c>
    </row>
    <row r="18" spans="1:3" x14ac:dyDescent="0.3">
      <c r="A18">
        <v>2021</v>
      </c>
      <c r="B18" t="s">
        <v>3</v>
      </c>
      <c r="C18" s="2">
        <v>52.615384615384613</v>
      </c>
    </row>
    <row r="19" spans="1:3" x14ac:dyDescent="0.3">
      <c r="A19">
        <v>2021</v>
      </c>
      <c r="B19" t="s">
        <v>4</v>
      </c>
      <c r="C19" s="2">
        <v>15.75</v>
      </c>
    </row>
    <row r="20" spans="1:3" x14ac:dyDescent="0.3">
      <c r="A20">
        <v>2021</v>
      </c>
      <c r="B20" t="s">
        <v>5</v>
      </c>
      <c r="C20" s="2">
        <v>42.384615384615387</v>
      </c>
    </row>
    <row r="21" spans="1:3" x14ac:dyDescent="0.3">
      <c r="A21">
        <v>2021</v>
      </c>
      <c r="B21" t="s">
        <v>6</v>
      </c>
      <c r="C21" s="2">
        <v>2.6923076923076925</v>
      </c>
    </row>
    <row r="22" spans="1:3" x14ac:dyDescent="0.3">
      <c r="A22">
        <v>2021</v>
      </c>
      <c r="B22" t="s">
        <v>7</v>
      </c>
      <c r="C22" s="2">
        <v>7.7115384615384617</v>
      </c>
    </row>
    <row r="23" spans="1:3" x14ac:dyDescent="0.3">
      <c r="A23">
        <v>2022</v>
      </c>
      <c r="B23" t="s">
        <v>1</v>
      </c>
      <c r="C23" s="2">
        <v>48.519230769230766</v>
      </c>
    </row>
    <row r="24" spans="1:3" x14ac:dyDescent="0.3">
      <c r="A24">
        <v>2022</v>
      </c>
      <c r="B24" t="s">
        <v>2</v>
      </c>
      <c r="C24" s="2">
        <v>48.384615384615387</v>
      </c>
    </row>
    <row r="25" spans="1:3" x14ac:dyDescent="0.3">
      <c r="A25">
        <v>2022</v>
      </c>
      <c r="B25" t="s">
        <v>3</v>
      </c>
      <c r="C25" s="2">
        <v>70.057692307692307</v>
      </c>
    </row>
    <row r="26" spans="1:3" x14ac:dyDescent="0.3">
      <c r="A26">
        <v>2022</v>
      </c>
      <c r="B26" t="s">
        <v>4</v>
      </c>
      <c r="C26" s="2">
        <v>25.73076923076923</v>
      </c>
    </row>
    <row r="27" spans="1:3" x14ac:dyDescent="0.3">
      <c r="A27">
        <v>2022</v>
      </c>
      <c r="B27" t="s">
        <v>5</v>
      </c>
      <c r="C27" s="2">
        <v>46.769230769230766</v>
      </c>
    </row>
    <row r="28" spans="1:3" x14ac:dyDescent="0.3">
      <c r="A28">
        <v>2022</v>
      </c>
      <c r="B28" t="s">
        <v>6</v>
      </c>
      <c r="C28" s="2">
        <v>11.98076923076923</v>
      </c>
    </row>
    <row r="29" spans="1:3" x14ac:dyDescent="0.3">
      <c r="A29">
        <v>2022</v>
      </c>
      <c r="B29" t="s">
        <v>7</v>
      </c>
      <c r="C29" s="2">
        <v>24.692307692307693</v>
      </c>
    </row>
    <row r="30" spans="1:3" x14ac:dyDescent="0.3">
      <c r="A30">
        <v>2023</v>
      </c>
      <c r="B30" t="s">
        <v>1</v>
      </c>
      <c r="C30" s="2">
        <v>58.641509433962263</v>
      </c>
    </row>
    <row r="31" spans="1:3" x14ac:dyDescent="0.3">
      <c r="A31">
        <v>2023</v>
      </c>
      <c r="B31" t="s">
        <v>2</v>
      </c>
      <c r="C31" s="2">
        <v>58.679245283018865</v>
      </c>
    </row>
    <row r="32" spans="1:3" x14ac:dyDescent="0.3">
      <c r="A32">
        <v>2023</v>
      </c>
      <c r="B32" t="s">
        <v>3</v>
      </c>
      <c r="C32" s="2">
        <v>77.132075471698116</v>
      </c>
    </row>
    <row r="33" spans="1:3" x14ac:dyDescent="0.3">
      <c r="A33">
        <v>2023</v>
      </c>
      <c r="B33" t="s">
        <v>4</v>
      </c>
      <c r="C33" s="2">
        <v>32.509433962264154</v>
      </c>
    </row>
    <row r="34" spans="1:3" x14ac:dyDescent="0.3">
      <c r="A34">
        <v>2023</v>
      </c>
      <c r="B34" t="s">
        <v>5</v>
      </c>
      <c r="C34" s="2">
        <v>51.566037735849058</v>
      </c>
    </row>
    <row r="35" spans="1:3" x14ac:dyDescent="0.3">
      <c r="A35">
        <v>2023</v>
      </c>
      <c r="B35" t="s">
        <v>6</v>
      </c>
      <c r="C35" s="2">
        <v>23.943396226415093</v>
      </c>
    </row>
    <row r="36" spans="1:3" x14ac:dyDescent="0.3">
      <c r="A36">
        <v>2023</v>
      </c>
      <c r="B36" t="s">
        <v>7</v>
      </c>
      <c r="C36" s="2">
        <v>32.867924528301884</v>
      </c>
    </row>
    <row r="37" spans="1:3" x14ac:dyDescent="0.3">
      <c r="A37">
        <v>2024</v>
      </c>
      <c r="B37" t="s">
        <v>1</v>
      </c>
      <c r="C37" s="2">
        <v>74.466666666666669</v>
      </c>
    </row>
    <row r="38" spans="1:3" x14ac:dyDescent="0.3">
      <c r="A38">
        <v>2024</v>
      </c>
      <c r="B38" t="s">
        <v>2</v>
      </c>
      <c r="C38" s="2">
        <v>71.511111111111106</v>
      </c>
    </row>
    <row r="39" spans="1:3" x14ac:dyDescent="0.3">
      <c r="A39">
        <v>2024</v>
      </c>
      <c r="B39" t="s">
        <v>3</v>
      </c>
      <c r="C39" s="2">
        <v>82.844444444444449</v>
      </c>
    </row>
    <row r="40" spans="1:3" x14ac:dyDescent="0.3">
      <c r="A40">
        <v>2024</v>
      </c>
      <c r="B40" t="s">
        <v>4</v>
      </c>
      <c r="C40" s="2">
        <v>41.222222222222221</v>
      </c>
    </row>
    <row r="41" spans="1:3" x14ac:dyDescent="0.3">
      <c r="A41">
        <v>2024</v>
      </c>
      <c r="B41" t="s">
        <v>5</v>
      </c>
      <c r="C41" s="2">
        <v>41.866666666666667</v>
      </c>
    </row>
    <row r="42" spans="1:3" x14ac:dyDescent="0.3">
      <c r="A42">
        <v>2024</v>
      </c>
      <c r="B42" t="s">
        <v>6</v>
      </c>
      <c r="C42" s="2">
        <v>42.822222222222223</v>
      </c>
    </row>
    <row r="43" spans="1:3" x14ac:dyDescent="0.3">
      <c r="A43">
        <v>2024</v>
      </c>
      <c r="B43" t="s">
        <v>7</v>
      </c>
      <c r="C43" s="2">
        <v>63.93333333333333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3127-B2AB-403E-A0B1-5ED3A061E1D5}">
  <sheetPr codeName="Sheet4"/>
  <dimension ref="A1:J38"/>
  <sheetViews>
    <sheetView workbookViewId="0">
      <selection activeCell="C2" sqref="A2:J38"/>
    </sheetView>
  </sheetViews>
  <sheetFormatPr defaultRowHeight="14.4" x14ac:dyDescent="0.3"/>
  <cols>
    <col min="3" max="3" width="9.5546875" style="2" customWidth="1"/>
    <col min="4" max="4" width="12.33203125" customWidth="1"/>
    <col min="5" max="5" width="9" customWidth="1"/>
    <col min="6" max="6" width="14.33203125" customWidth="1"/>
    <col min="8" max="8" width="10.5546875" customWidth="1"/>
    <col min="9" max="9" width="16" customWidth="1"/>
  </cols>
  <sheetData>
    <row r="1" spans="1:10" x14ac:dyDescent="0.3">
      <c r="A1" t="s">
        <v>50</v>
      </c>
      <c r="B1" t="s">
        <v>63</v>
      </c>
      <c r="C1" s="2" t="s">
        <v>70</v>
      </c>
      <c r="D1" t="s">
        <v>1</v>
      </c>
      <c r="E1" t="s">
        <v>2</v>
      </c>
      <c r="F1" t="s">
        <v>3</v>
      </c>
      <c r="G1" t="s">
        <v>4</v>
      </c>
      <c r="H1" t="s">
        <v>5</v>
      </c>
      <c r="I1" t="s">
        <v>6</v>
      </c>
      <c r="J1" t="s">
        <v>7</v>
      </c>
    </row>
    <row r="2" spans="1:10" x14ac:dyDescent="0.3">
      <c r="A2" t="s">
        <v>9</v>
      </c>
      <c r="B2" t="str">
        <f>VLOOKUP(Table164[[#This Row],[State]],'Lookup Table'!A:B,2, FALSE)</f>
        <v>North East</v>
      </c>
      <c r="C2" s="2">
        <f>AVERAGE(D2:J2)</f>
        <v>83.428571428571431</v>
      </c>
      <c r="D2">
        <v>100</v>
      </c>
      <c r="E2">
        <v>100</v>
      </c>
      <c r="F2">
        <v>93</v>
      </c>
      <c r="G2">
        <v>100</v>
      </c>
      <c r="H2">
        <v>60</v>
      </c>
      <c r="I2">
        <v>50</v>
      </c>
      <c r="J2">
        <v>81</v>
      </c>
    </row>
    <row r="3" spans="1:10" x14ac:dyDescent="0.3">
      <c r="A3" t="s">
        <v>10</v>
      </c>
      <c r="B3" t="str">
        <f>VLOOKUP(Table164[[#This Row],[State]],'Lookup Table'!A:B,2, FALSE)</f>
        <v>South West</v>
      </c>
      <c r="C3" s="2">
        <f>AVERAGE(D3:J3)</f>
        <v>71.285714285714292</v>
      </c>
      <c r="D3">
        <v>65</v>
      </c>
      <c r="E3">
        <v>50</v>
      </c>
      <c r="F3">
        <v>100</v>
      </c>
      <c r="G3">
        <v>37</v>
      </c>
      <c r="H3">
        <v>47</v>
      </c>
      <c r="I3">
        <v>100</v>
      </c>
      <c r="J3">
        <v>100</v>
      </c>
    </row>
    <row r="4" spans="1:10" x14ac:dyDescent="0.3">
      <c r="A4" t="s">
        <v>45</v>
      </c>
      <c r="B4" t="str">
        <f>VLOOKUP(Table164[[#This Row],[State]],'Lookup Table'!A:B,2, FALSE)</f>
        <v>South West</v>
      </c>
      <c r="C4" s="2">
        <f>AVERAGE(D4:J4)</f>
        <v>70</v>
      </c>
      <c r="D4">
        <v>67</v>
      </c>
      <c r="E4">
        <v>50</v>
      </c>
      <c r="F4">
        <v>98</v>
      </c>
      <c r="G4">
        <v>48</v>
      </c>
      <c r="H4">
        <v>46</v>
      </c>
      <c r="I4">
        <v>92</v>
      </c>
      <c r="J4">
        <v>89</v>
      </c>
    </row>
    <row r="5" spans="1:10" x14ac:dyDescent="0.3">
      <c r="A5" t="s">
        <v>14</v>
      </c>
      <c r="B5" t="str">
        <f>VLOOKUP(Table164[[#This Row],[State]],'Lookup Table'!A:B,2, FALSE)</f>
        <v>South West</v>
      </c>
      <c r="C5" s="2">
        <f>AVERAGE(D5:J5)</f>
        <v>69.571428571428569</v>
      </c>
      <c r="D5">
        <v>57</v>
      </c>
      <c r="E5">
        <v>56</v>
      </c>
      <c r="F5">
        <v>98</v>
      </c>
      <c r="G5">
        <v>44</v>
      </c>
      <c r="H5">
        <v>56</v>
      </c>
      <c r="I5">
        <v>93</v>
      </c>
      <c r="J5">
        <v>83</v>
      </c>
    </row>
    <row r="6" spans="1:10" x14ac:dyDescent="0.3">
      <c r="A6" t="s">
        <v>23</v>
      </c>
      <c r="B6" t="str">
        <f>VLOOKUP(Table164[[#This Row],[State]],'Lookup Table'!A:B,2, FALSE)</f>
        <v>North West</v>
      </c>
      <c r="C6" s="2">
        <f>AVERAGE(D6:J6)</f>
        <v>66.142857142857139</v>
      </c>
      <c r="D6">
        <v>59</v>
      </c>
      <c r="E6">
        <v>61</v>
      </c>
      <c r="F6">
        <v>96</v>
      </c>
      <c r="G6">
        <v>71</v>
      </c>
      <c r="H6">
        <v>47</v>
      </c>
      <c r="I6">
        <v>62</v>
      </c>
      <c r="J6">
        <v>67</v>
      </c>
    </row>
    <row r="7" spans="1:10" x14ac:dyDescent="0.3">
      <c r="A7" t="s">
        <v>11</v>
      </c>
      <c r="B7" t="str">
        <f>VLOOKUP(Table164[[#This Row],[State]],'Lookup Table'!A:B,2, FALSE)</f>
        <v>South South</v>
      </c>
      <c r="C7" s="2">
        <f>AVERAGE(D7:J7)</f>
        <v>64.142857142857139</v>
      </c>
      <c r="D7">
        <v>70</v>
      </c>
      <c r="E7">
        <v>50</v>
      </c>
      <c r="F7">
        <v>87</v>
      </c>
      <c r="G7">
        <v>53</v>
      </c>
      <c r="H7">
        <v>40</v>
      </c>
      <c r="I7">
        <v>52</v>
      </c>
      <c r="J7">
        <v>97</v>
      </c>
    </row>
    <row r="8" spans="1:10" x14ac:dyDescent="0.3">
      <c r="A8" t="s">
        <v>25</v>
      </c>
      <c r="B8" t="str">
        <f>VLOOKUP(Table164[[#This Row],[State]],'Lookup Table'!A:B,2, FALSE)</f>
        <v>North Central</v>
      </c>
      <c r="C8" s="2">
        <f>AVERAGE(D8:J8)</f>
        <v>62.571428571428569</v>
      </c>
      <c r="D8">
        <v>55</v>
      </c>
      <c r="E8">
        <v>60</v>
      </c>
      <c r="F8">
        <v>84</v>
      </c>
      <c r="G8">
        <v>55</v>
      </c>
      <c r="H8">
        <v>66</v>
      </c>
      <c r="I8">
        <v>56</v>
      </c>
      <c r="J8">
        <v>62</v>
      </c>
    </row>
    <row r="9" spans="1:10" x14ac:dyDescent="0.3">
      <c r="A9" t="s">
        <v>16</v>
      </c>
      <c r="B9" t="str">
        <f>VLOOKUP(Table164[[#This Row],[State]],'Lookup Table'!A:B,2, FALSE)</f>
        <v>North West</v>
      </c>
      <c r="C9" s="2">
        <f>AVERAGE(D9:J9)</f>
        <v>61.142857142857146</v>
      </c>
      <c r="D9">
        <v>55</v>
      </c>
      <c r="E9">
        <v>50</v>
      </c>
      <c r="F9">
        <v>92</v>
      </c>
      <c r="G9">
        <v>72</v>
      </c>
      <c r="H9">
        <v>68</v>
      </c>
      <c r="I9">
        <v>30</v>
      </c>
      <c r="J9">
        <v>61</v>
      </c>
    </row>
    <row r="10" spans="1:10" x14ac:dyDescent="0.3">
      <c r="A10" t="s">
        <v>15</v>
      </c>
      <c r="B10" t="str">
        <f>VLOOKUP(Table164[[#This Row],[State]],'Lookup Table'!A:B,2, FALSE)</f>
        <v>South South</v>
      </c>
      <c r="C10" s="2">
        <f>AVERAGE(D10:J10)</f>
        <v>59.571428571428569</v>
      </c>
      <c r="D10">
        <v>57</v>
      </c>
      <c r="E10">
        <v>57</v>
      </c>
      <c r="F10">
        <v>91</v>
      </c>
      <c r="G10">
        <v>55</v>
      </c>
      <c r="H10">
        <v>49</v>
      </c>
      <c r="I10">
        <v>26</v>
      </c>
      <c r="J10">
        <v>82</v>
      </c>
    </row>
    <row r="11" spans="1:10" x14ac:dyDescent="0.3">
      <c r="A11" t="s">
        <v>20</v>
      </c>
      <c r="B11" t="str">
        <f>VLOOKUP(Table164[[#This Row],[State]],'Lookup Table'!A:B,2, FALSE)</f>
        <v>North Central</v>
      </c>
      <c r="C11" s="2">
        <f>AVERAGE(D11:J11)</f>
        <v>59.285714285714285</v>
      </c>
      <c r="D11">
        <v>50</v>
      </c>
      <c r="E11">
        <v>49</v>
      </c>
      <c r="F11">
        <v>96</v>
      </c>
      <c r="G11">
        <v>38</v>
      </c>
      <c r="H11">
        <v>45</v>
      </c>
      <c r="I11">
        <v>72</v>
      </c>
      <c r="J11">
        <v>65</v>
      </c>
    </row>
    <row r="12" spans="1:10" x14ac:dyDescent="0.3">
      <c r="A12" t="s">
        <v>19</v>
      </c>
      <c r="B12" t="str">
        <f>VLOOKUP(Table164[[#This Row],[State]],'Lookup Table'!A:B,2, FALSE)</f>
        <v>North East</v>
      </c>
      <c r="C12" s="2">
        <f>AVERAGE(D12:J12)</f>
        <v>55.857142857142854</v>
      </c>
      <c r="D12">
        <v>43</v>
      </c>
      <c r="E12">
        <v>41</v>
      </c>
      <c r="F12">
        <v>71</v>
      </c>
      <c r="G12">
        <v>70</v>
      </c>
      <c r="H12">
        <v>65</v>
      </c>
      <c r="I12">
        <v>26</v>
      </c>
      <c r="J12">
        <v>75</v>
      </c>
    </row>
    <row r="13" spans="1:10" x14ac:dyDescent="0.3">
      <c r="A13" t="s">
        <v>12</v>
      </c>
      <c r="B13" t="str">
        <f>VLOOKUP(Table164[[#This Row],[State]],'Lookup Table'!A:B,2, FALSE)</f>
        <v>North West</v>
      </c>
      <c r="C13" s="2">
        <f>AVERAGE(D13:J13)</f>
        <v>55.285714285714285</v>
      </c>
      <c r="D13">
        <v>47</v>
      </c>
      <c r="E13">
        <v>45</v>
      </c>
      <c r="F13">
        <v>75</v>
      </c>
      <c r="G13">
        <v>0</v>
      </c>
      <c r="H13">
        <v>100</v>
      </c>
      <c r="I13">
        <v>77</v>
      </c>
      <c r="J13">
        <v>43</v>
      </c>
    </row>
    <row r="14" spans="1:10" x14ac:dyDescent="0.3">
      <c r="A14" t="s">
        <v>30</v>
      </c>
      <c r="B14" t="str">
        <f>VLOOKUP(Table164[[#This Row],[State]],'Lookup Table'!A:B,2, FALSE)</f>
        <v>South South</v>
      </c>
      <c r="C14" s="2">
        <f>AVERAGE(D14:J14)</f>
        <v>55</v>
      </c>
      <c r="D14">
        <v>58</v>
      </c>
      <c r="E14">
        <v>55</v>
      </c>
      <c r="F14">
        <v>81</v>
      </c>
      <c r="G14">
        <v>46</v>
      </c>
      <c r="H14">
        <v>43</v>
      </c>
      <c r="I14">
        <v>37</v>
      </c>
      <c r="J14">
        <v>65</v>
      </c>
    </row>
    <row r="15" spans="1:10" x14ac:dyDescent="0.3">
      <c r="A15" t="s">
        <v>24</v>
      </c>
      <c r="B15" t="str">
        <f>VLOOKUP(Table164[[#This Row],[State]],'Lookup Table'!A:B,2, FALSE)</f>
        <v>South East</v>
      </c>
      <c r="C15" s="2">
        <f>AVERAGE(D15:J15)</f>
        <v>54.428571428571431</v>
      </c>
      <c r="D15">
        <v>45</v>
      </c>
      <c r="E15">
        <v>43</v>
      </c>
      <c r="F15">
        <v>82</v>
      </c>
      <c r="G15">
        <v>40</v>
      </c>
      <c r="H15">
        <v>65</v>
      </c>
      <c r="I15">
        <v>35</v>
      </c>
      <c r="J15">
        <v>71</v>
      </c>
    </row>
    <row r="16" spans="1:10" x14ac:dyDescent="0.3">
      <c r="A16" t="s">
        <v>17</v>
      </c>
      <c r="B16" t="str">
        <f>VLOOKUP(Table164[[#This Row],[State]],'Lookup Table'!A:B,2, FALSE)</f>
        <v>South West</v>
      </c>
      <c r="C16" s="2">
        <f>AVERAGE(D16:J16)</f>
        <v>54</v>
      </c>
      <c r="D16">
        <v>48</v>
      </c>
      <c r="E16">
        <v>42</v>
      </c>
      <c r="F16">
        <v>89</v>
      </c>
      <c r="G16">
        <v>29</v>
      </c>
      <c r="H16">
        <v>54</v>
      </c>
      <c r="I16">
        <v>39</v>
      </c>
      <c r="J16">
        <v>77</v>
      </c>
    </row>
    <row r="17" spans="1:10" x14ac:dyDescent="0.3">
      <c r="A17" t="s">
        <v>21</v>
      </c>
      <c r="B17" t="str">
        <f>VLOOKUP(Table164[[#This Row],[State]],'Lookup Table'!A:B,2, FALSE)</f>
        <v>South South</v>
      </c>
      <c r="C17" s="2">
        <f>AVERAGE(D17:J17)</f>
        <v>51.714285714285715</v>
      </c>
      <c r="D17">
        <v>54</v>
      </c>
      <c r="E17">
        <v>40</v>
      </c>
      <c r="F17">
        <v>76</v>
      </c>
      <c r="G17">
        <v>24</v>
      </c>
      <c r="H17">
        <v>37</v>
      </c>
      <c r="I17">
        <v>57</v>
      </c>
      <c r="J17">
        <v>74</v>
      </c>
    </row>
    <row r="18" spans="1:10" x14ac:dyDescent="0.3">
      <c r="A18" t="s">
        <v>13</v>
      </c>
      <c r="B18" t="str">
        <f>VLOOKUP(Table164[[#This Row],[State]],'Lookup Table'!A:B,2, FALSE)</f>
        <v>North West</v>
      </c>
      <c r="C18" s="2">
        <f>AVERAGE(D18:J18)</f>
        <v>51.571428571428569</v>
      </c>
      <c r="D18">
        <v>48</v>
      </c>
      <c r="E18">
        <v>52</v>
      </c>
      <c r="F18">
        <v>73</v>
      </c>
      <c r="G18">
        <v>0</v>
      </c>
      <c r="H18">
        <v>91</v>
      </c>
      <c r="I18">
        <v>97</v>
      </c>
      <c r="J18">
        <v>0</v>
      </c>
    </row>
    <row r="19" spans="1:10" x14ac:dyDescent="0.3">
      <c r="A19" t="s">
        <v>26</v>
      </c>
      <c r="B19" t="str">
        <f>VLOOKUP(Table164[[#This Row],[State]],'Lookup Table'!A:B,2, FALSE)</f>
        <v>North East</v>
      </c>
      <c r="C19" s="2">
        <f>AVERAGE(D19:J19)</f>
        <v>49.714285714285715</v>
      </c>
      <c r="D19">
        <v>58</v>
      </c>
      <c r="E19">
        <v>68</v>
      </c>
      <c r="F19">
        <v>79</v>
      </c>
      <c r="G19">
        <v>0</v>
      </c>
      <c r="H19">
        <v>35</v>
      </c>
      <c r="I19">
        <v>41</v>
      </c>
      <c r="J19">
        <v>67</v>
      </c>
    </row>
    <row r="20" spans="1:10" x14ac:dyDescent="0.3">
      <c r="A20" t="s">
        <v>28</v>
      </c>
      <c r="B20" t="str">
        <f>VLOOKUP(Table164[[#This Row],[State]],'Lookup Table'!A:B,2, FALSE)</f>
        <v>South East</v>
      </c>
      <c r="C20" s="2">
        <f>AVERAGE(D20:J20)</f>
        <v>49.714285714285715</v>
      </c>
      <c r="D20">
        <v>39</v>
      </c>
      <c r="E20">
        <v>43</v>
      </c>
      <c r="F20">
        <v>71</v>
      </c>
      <c r="G20">
        <v>38</v>
      </c>
      <c r="H20">
        <v>53</v>
      </c>
      <c r="I20">
        <v>39</v>
      </c>
      <c r="J20">
        <v>65</v>
      </c>
    </row>
    <row r="21" spans="1:10" x14ac:dyDescent="0.3">
      <c r="A21" t="s">
        <v>27</v>
      </c>
      <c r="B21" t="str">
        <f>VLOOKUP(Table164[[#This Row],[State]],'Lookup Table'!A:B,2, FALSE)</f>
        <v>North Central</v>
      </c>
      <c r="C21" s="2">
        <f>AVERAGE(D21:J21)</f>
        <v>49.571428571428569</v>
      </c>
      <c r="D21">
        <v>50</v>
      </c>
      <c r="E21">
        <v>46</v>
      </c>
      <c r="F21">
        <v>75</v>
      </c>
      <c r="G21">
        <v>28</v>
      </c>
      <c r="H21">
        <v>36</v>
      </c>
      <c r="I21">
        <v>55</v>
      </c>
      <c r="J21">
        <v>57</v>
      </c>
    </row>
    <row r="22" spans="1:10" x14ac:dyDescent="0.3">
      <c r="A22" t="s">
        <v>29</v>
      </c>
      <c r="B22" t="str">
        <f>VLOOKUP(Table164[[#This Row],[State]],'Lookup Table'!A:B,2, FALSE)</f>
        <v>South West</v>
      </c>
      <c r="C22" s="2">
        <f>AVERAGE(D22:J22)</f>
        <v>48.571428571428569</v>
      </c>
      <c r="D22">
        <v>37</v>
      </c>
      <c r="E22">
        <v>36</v>
      </c>
      <c r="F22">
        <v>87</v>
      </c>
      <c r="G22">
        <v>28</v>
      </c>
      <c r="H22">
        <v>45</v>
      </c>
      <c r="I22">
        <v>54</v>
      </c>
      <c r="J22">
        <v>53</v>
      </c>
    </row>
    <row r="23" spans="1:10" x14ac:dyDescent="0.3">
      <c r="A23" t="s">
        <v>36</v>
      </c>
      <c r="B23" t="str">
        <f>VLOOKUP(Table164[[#This Row],[State]],'Lookup Table'!A:B,2, FALSE)</f>
        <v>South East</v>
      </c>
      <c r="C23" s="2">
        <f>AVERAGE(D23:J23)</f>
        <v>48.285714285714285</v>
      </c>
      <c r="D23">
        <v>42</v>
      </c>
      <c r="E23">
        <v>39</v>
      </c>
      <c r="F23">
        <v>83</v>
      </c>
      <c r="G23">
        <v>41</v>
      </c>
      <c r="H23">
        <v>54</v>
      </c>
      <c r="I23">
        <v>24</v>
      </c>
      <c r="J23">
        <v>55</v>
      </c>
    </row>
    <row r="24" spans="1:10" x14ac:dyDescent="0.3">
      <c r="A24" t="s">
        <v>31</v>
      </c>
      <c r="B24" t="str">
        <f>VLOOKUP(Table164[[#This Row],[State]],'Lookup Table'!A:B,2, FALSE)</f>
        <v>South East</v>
      </c>
      <c r="C24" s="2">
        <f>AVERAGE(D24:J24)</f>
        <v>48.142857142857146</v>
      </c>
      <c r="D24">
        <v>46</v>
      </c>
      <c r="E24">
        <v>42</v>
      </c>
      <c r="F24">
        <v>92</v>
      </c>
      <c r="G24">
        <v>28</v>
      </c>
      <c r="H24">
        <v>37</v>
      </c>
      <c r="I24">
        <v>29</v>
      </c>
      <c r="J24">
        <v>63</v>
      </c>
    </row>
    <row r="25" spans="1:10" x14ac:dyDescent="0.3">
      <c r="A25" t="s">
        <v>22</v>
      </c>
      <c r="B25" t="str">
        <f>VLOOKUP(Table164[[#This Row],[State]],'Lookup Table'!A:B,2, FALSE)</f>
        <v>South South</v>
      </c>
      <c r="C25" s="2">
        <f>AVERAGE(D25:J25)</f>
        <v>47.285714285714285</v>
      </c>
      <c r="D25">
        <v>46</v>
      </c>
      <c r="E25">
        <v>43</v>
      </c>
      <c r="F25">
        <v>82</v>
      </c>
      <c r="G25">
        <v>35</v>
      </c>
      <c r="H25">
        <v>24</v>
      </c>
      <c r="I25">
        <v>29</v>
      </c>
      <c r="J25">
        <v>72</v>
      </c>
    </row>
    <row r="26" spans="1:10" x14ac:dyDescent="0.3">
      <c r="A26" t="s">
        <v>34</v>
      </c>
      <c r="B26" t="str">
        <f>VLOOKUP(Table164[[#This Row],[State]],'Lookup Table'!A:B,2, FALSE)</f>
        <v>South East</v>
      </c>
      <c r="C26" s="2">
        <f>AVERAGE(D26:J26)</f>
        <v>42.857142857142854</v>
      </c>
      <c r="D26">
        <v>40</v>
      </c>
      <c r="E26">
        <v>34</v>
      </c>
      <c r="F26">
        <v>83</v>
      </c>
      <c r="G26">
        <v>17</v>
      </c>
      <c r="H26">
        <v>37</v>
      </c>
      <c r="I26">
        <v>31</v>
      </c>
      <c r="J26">
        <v>58</v>
      </c>
    </row>
    <row r="27" spans="1:10" x14ac:dyDescent="0.3">
      <c r="A27" t="s">
        <v>32</v>
      </c>
      <c r="B27" t="str">
        <f>VLOOKUP(Table164[[#This Row],[State]],'Lookup Table'!A:B,2, FALSE)</f>
        <v>North Central</v>
      </c>
      <c r="C27" s="2">
        <f>AVERAGE(D27:J27)</f>
        <v>42.714285714285715</v>
      </c>
      <c r="D27">
        <v>44</v>
      </c>
      <c r="E27">
        <v>45</v>
      </c>
      <c r="F27">
        <v>68</v>
      </c>
      <c r="G27">
        <v>0</v>
      </c>
      <c r="H27">
        <v>37</v>
      </c>
      <c r="I27">
        <v>54</v>
      </c>
      <c r="J27">
        <v>51</v>
      </c>
    </row>
    <row r="28" spans="1:10" x14ac:dyDescent="0.3">
      <c r="A28" t="s">
        <v>35</v>
      </c>
      <c r="B28" t="str">
        <f>VLOOKUP(Table164[[#This Row],[State]],'Lookup Table'!A:B,2, FALSE)</f>
        <v>North Central</v>
      </c>
      <c r="C28" s="2">
        <f>AVERAGE(D28:J28)</f>
        <v>41.857142857142854</v>
      </c>
      <c r="D28">
        <v>32</v>
      </c>
      <c r="E28">
        <v>33</v>
      </c>
      <c r="F28">
        <v>75</v>
      </c>
      <c r="G28">
        <v>46</v>
      </c>
      <c r="H28">
        <v>60</v>
      </c>
      <c r="I28">
        <v>10</v>
      </c>
      <c r="J28">
        <v>37</v>
      </c>
    </row>
    <row r="29" spans="1:10" x14ac:dyDescent="0.3">
      <c r="A29" t="s">
        <v>39</v>
      </c>
      <c r="B29" t="str">
        <f>VLOOKUP(Table164[[#This Row],[State]],'Lookup Table'!A:B,2, FALSE)</f>
        <v>South West</v>
      </c>
      <c r="C29" s="2">
        <f>AVERAGE(D29:J29)</f>
        <v>40.142857142857146</v>
      </c>
      <c r="D29">
        <v>45</v>
      </c>
      <c r="E29">
        <v>34</v>
      </c>
      <c r="F29">
        <v>73</v>
      </c>
      <c r="G29">
        <v>24</v>
      </c>
      <c r="H29">
        <v>21</v>
      </c>
      <c r="I29">
        <v>34</v>
      </c>
      <c r="J29">
        <v>50</v>
      </c>
    </row>
    <row r="30" spans="1:10" x14ac:dyDescent="0.3">
      <c r="A30" t="s">
        <v>18</v>
      </c>
      <c r="B30" t="str">
        <f>VLOOKUP(Table164[[#This Row],[State]],'Lookup Table'!A:B,2, FALSE)</f>
        <v>North West</v>
      </c>
      <c r="C30" s="2">
        <f>AVERAGE(D30:J30)</f>
        <v>38.142857142857146</v>
      </c>
      <c r="D30">
        <v>40</v>
      </c>
      <c r="E30">
        <v>32</v>
      </c>
      <c r="F30">
        <v>65</v>
      </c>
      <c r="G30">
        <v>0</v>
      </c>
      <c r="H30">
        <v>83</v>
      </c>
      <c r="I30">
        <v>0</v>
      </c>
      <c r="J30">
        <v>47</v>
      </c>
    </row>
    <row r="31" spans="1:10" x14ac:dyDescent="0.3">
      <c r="A31" t="s">
        <v>33</v>
      </c>
      <c r="B31" t="str">
        <f>VLOOKUP(Table164[[#This Row],[State]],'Lookup Table'!A:B,2, FALSE)</f>
        <v>North West</v>
      </c>
      <c r="C31" s="2">
        <f>AVERAGE(D31:J31)</f>
        <v>37.857142857142854</v>
      </c>
      <c r="D31">
        <v>39</v>
      </c>
      <c r="E31">
        <v>49</v>
      </c>
      <c r="F31">
        <v>69</v>
      </c>
      <c r="G31">
        <v>0</v>
      </c>
      <c r="H31">
        <v>55</v>
      </c>
      <c r="I31">
        <v>53</v>
      </c>
      <c r="J31">
        <v>0</v>
      </c>
    </row>
    <row r="32" spans="1:10" x14ac:dyDescent="0.3">
      <c r="A32" t="s">
        <v>42</v>
      </c>
      <c r="B32" t="str">
        <f>VLOOKUP(Table164[[#This Row],[State]],'Lookup Table'!A:B,2, FALSE)</f>
        <v>North Central</v>
      </c>
      <c r="C32" s="2">
        <f>AVERAGE(D32:J32)</f>
        <v>37.285714285714285</v>
      </c>
      <c r="D32">
        <v>32</v>
      </c>
      <c r="E32">
        <v>31</v>
      </c>
      <c r="F32">
        <v>56</v>
      </c>
      <c r="G32">
        <v>44</v>
      </c>
      <c r="H32">
        <v>47</v>
      </c>
      <c r="I32">
        <v>16</v>
      </c>
      <c r="J32">
        <v>35</v>
      </c>
    </row>
    <row r="33" spans="1:10" x14ac:dyDescent="0.3">
      <c r="A33" t="s">
        <v>41</v>
      </c>
      <c r="B33" t="str">
        <f>VLOOKUP(Table164[[#This Row],[State]],'Lookup Table'!A:B,2, FALSE)</f>
        <v>North Central</v>
      </c>
      <c r="C33" s="2">
        <f>AVERAGE(D33:J33)</f>
        <v>35.571428571428569</v>
      </c>
      <c r="D33">
        <v>42</v>
      </c>
      <c r="E33">
        <v>31</v>
      </c>
      <c r="F33">
        <v>62</v>
      </c>
      <c r="G33">
        <v>30</v>
      </c>
      <c r="H33">
        <v>27</v>
      </c>
      <c r="I33">
        <v>21</v>
      </c>
      <c r="J33">
        <v>36</v>
      </c>
    </row>
    <row r="34" spans="1:10" x14ac:dyDescent="0.3">
      <c r="A34" t="s">
        <v>40</v>
      </c>
      <c r="B34" t="str">
        <f>VLOOKUP(Table164[[#This Row],[State]],'Lookup Table'!A:B,2, FALSE)</f>
        <v>South South</v>
      </c>
      <c r="C34" s="2">
        <f>AVERAGE(D34:J34)</f>
        <v>34.714285714285715</v>
      </c>
      <c r="D34">
        <v>36</v>
      </c>
      <c r="E34">
        <v>25</v>
      </c>
      <c r="F34">
        <v>65</v>
      </c>
      <c r="G34">
        <v>30</v>
      </c>
      <c r="H34">
        <v>29</v>
      </c>
      <c r="I34">
        <v>19</v>
      </c>
      <c r="J34">
        <v>39</v>
      </c>
    </row>
    <row r="35" spans="1:10" x14ac:dyDescent="0.3">
      <c r="A35" t="s">
        <v>37</v>
      </c>
      <c r="B35" t="str">
        <f>VLOOKUP(Table164[[#This Row],[State]],'Lookup Table'!A:B,2, FALSE)</f>
        <v>North East</v>
      </c>
      <c r="C35" s="2">
        <f>AVERAGE(D35:J35)</f>
        <v>32</v>
      </c>
      <c r="D35">
        <v>44</v>
      </c>
      <c r="E35">
        <v>59</v>
      </c>
      <c r="F35">
        <v>69</v>
      </c>
      <c r="G35">
        <v>0</v>
      </c>
      <c r="H35">
        <v>0</v>
      </c>
      <c r="I35">
        <v>52</v>
      </c>
      <c r="J35">
        <v>0</v>
      </c>
    </row>
    <row r="36" spans="1:10" x14ac:dyDescent="0.3">
      <c r="A36" t="s">
        <v>38</v>
      </c>
      <c r="B36" t="str">
        <f>VLOOKUP(Table164[[#This Row],[State]],'Lookup Table'!A:B,2, FALSE)</f>
        <v>North East</v>
      </c>
      <c r="C36" s="2">
        <f>AVERAGE(D36:J36)</f>
        <v>29.428571428571427</v>
      </c>
      <c r="D36">
        <v>28</v>
      </c>
      <c r="E36">
        <v>31</v>
      </c>
      <c r="F36">
        <v>61</v>
      </c>
      <c r="G36">
        <v>0</v>
      </c>
      <c r="H36">
        <v>39</v>
      </c>
      <c r="I36">
        <v>47</v>
      </c>
      <c r="J36">
        <v>0</v>
      </c>
    </row>
    <row r="37" spans="1:10" x14ac:dyDescent="0.3">
      <c r="A37" t="s">
        <v>43</v>
      </c>
      <c r="B37" t="str">
        <f>VLOOKUP(Table164[[#This Row],[State]],'Lookup Table'!A:B,2, FALSE)</f>
        <v>North East</v>
      </c>
      <c r="C37" s="2">
        <f>AVERAGE(D37:J37)</f>
        <v>26.857142857142858</v>
      </c>
      <c r="D37">
        <v>40</v>
      </c>
      <c r="E37">
        <v>38</v>
      </c>
      <c r="F37">
        <v>64</v>
      </c>
      <c r="G37">
        <v>0</v>
      </c>
      <c r="H37">
        <v>46</v>
      </c>
      <c r="I37">
        <v>0</v>
      </c>
      <c r="J37">
        <v>0</v>
      </c>
    </row>
    <row r="38" spans="1:10" x14ac:dyDescent="0.3">
      <c r="A38" t="s">
        <v>44</v>
      </c>
      <c r="B38" t="str">
        <f>VLOOKUP(Table164[[#This Row],[State]],'Lookup Table'!A:B,2, FALSE)</f>
        <v>North West</v>
      </c>
      <c r="C38" s="2">
        <f>AVERAGE(D38:J38)</f>
        <v>20.714285714285715</v>
      </c>
      <c r="D38">
        <v>39</v>
      </c>
      <c r="E38">
        <v>39</v>
      </c>
      <c r="F38">
        <v>67</v>
      </c>
      <c r="G38">
        <v>0</v>
      </c>
      <c r="H38">
        <v>0</v>
      </c>
      <c r="I38">
        <v>0</v>
      </c>
      <c r="J38">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0ACA-020C-48A3-9985-80CC97D0D60C}">
  <sheetPr codeName="Sheet5"/>
  <dimension ref="A1:B38"/>
  <sheetViews>
    <sheetView workbookViewId="0">
      <selection activeCell="B38" sqref="B38"/>
    </sheetView>
  </sheetViews>
  <sheetFormatPr defaultRowHeight="14.4" x14ac:dyDescent="0.3"/>
  <sheetData>
    <row r="1" spans="1:2" x14ac:dyDescent="0.3">
      <c r="A1" s="5" t="s">
        <v>50</v>
      </c>
      <c r="B1" s="5" t="s">
        <v>54</v>
      </c>
    </row>
    <row r="2" spans="1:2" ht="28.8" x14ac:dyDescent="0.3">
      <c r="A2" s="6" t="s">
        <v>42</v>
      </c>
      <c r="B2" s="6" t="s">
        <v>55</v>
      </c>
    </row>
    <row r="3" spans="1:2" ht="28.8" x14ac:dyDescent="0.3">
      <c r="A3" s="6" t="s">
        <v>25</v>
      </c>
      <c r="B3" s="6" t="s">
        <v>55</v>
      </c>
    </row>
    <row r="4" spans="1:2" ht="28.8" x14ac:dyDescent="0.3">
      <c r="A4" s="6" t="s">
        <v>32</v>
      </c>
      <c r="B4" s="6" t="s">
        <v>55</v>
      </c>
    </row>
    <row r="5" spans="1:2" ht="28.8" x14ac:dyDescent="0.3">
      <c r="A5" s="6" t="s">
        <v>20</v>
      </c>
      <c r="B5" s="6" t="s">
        <v>55</v>
      </c>
    </row>
    <row r="6" spans="1:2" ht="28.8" x14ac:dyDescent="0.3">
      <c r="A6" s="6" t="s">
        <v>35</v>
      </c>
      <c r="B6" s="6" t="s">
        <v>55</v>
      </c>
    </row>
    <row r="7" spans="1:2" ht="28.8" x14ac:dyDescent="0.3">
      <c r="A7" s="6" t="s">
        <v>27</v>
      </c>
      <c r="B7" s="6" t="s">
        <v>55</v>
      </c>
    </row>
    <row r="8" spans="1:2" ht="43.2" x14ac:dyDescent="0.3">
      <c r="A8" s="6" t="s">
        <v>41</v>
      </c>
      <c r="B8" s="6" t="s">
        <v>55</v>
      </c>
    </row>
    <row r="9" spans="1:2" ht="28.8" x14ac:dyDescent="0.3">
      <c r="A9" s="6" t="s">
        <v>33</v>
      </c>
      <c r="B9" s="6" t="s">
        <v>56</v>
      </c>
    </row>
    <row r="10" spans="1:2" ht="28.8" x14ac:dyDescent="0.3">
      <c r="A10" s="6" t="s">
        <v>23</v>
      </c>
      <c r="B10" s="6" t="s">
        <v>56</v>
      </c>
    </row>
    <row r="11" spans="1:2" ht="28.8" x14ac:dyDescent="0.3">
      <c r="A11" s="6" t="s">
        <v>18</v>
      </c>
      <c r="B11" s="6" t="s">
        <v>56</v>
      </c>
    </row>
    <row r="12" spans="1:2" ht="28.8" x14ac:dyDescent="0.3">
      <c r="A12" s="6" t="s">
        <v>16</v>
      </c>
      <c r="B12" s="6" t="s">
        <v>56</v>
      </c>
    </row>
    <row r="13" spans="1:2" ht="28.8" x14ac:dyDescent="0.3">
      <c r="A13" s="6" t="s">
        <v>13</v>
      </c>
      <c r="B13" s="6" t="s">
        <v>56</v>
      </c>
    </row>
    <row r="14" spans="1:2" ht="28.8" x14ac:dyDescent="0.3">
      <c r="A14" s="6" t="s">
        <v>44</v>
      </c>
      <c r="B14" s="6" t="s">
        <v>56</v>
      </c>
    </row>
    <row r="15" spans="1:2" ht="28.8" x14ac:dyDescent="0.3">
      <c r="A15" s="6" t="s">
        <v>12</v>
      </c>
      <c r="B15" s="6" t="s">
        <v>56</v>
      </c>
    </row>
    <row r="16" spans="1:2" ht="28.8" x14ac:dyDescent="0.3">
      <c r="A16" s="6" t="s">
        <v>43</v>
      </c>
      <c r="B16" s="6" t="s">
        <v>57</v>
      </c>
    </row>
    <row r="17" spans="1:2" ht="28.8" x14ac:dyDescent="0.3">
      <c r="A17" s="6" t="s">
        <v>19</v>
      </c>
      <c r="B17" s="6" t="s">
        <v>57</v>
      </c>
    </row>
    <row r="18" spans="1:2" ht="28.8" x14ac:dyDescent="0.3">
      <c r="A18" s="6" t="s">
        <v>37</v>
      </c>
      <c r="B18" s="6" t="s">
        <v>57</v>
      </c>
    </row>
    <row r="19" spans="1:2" ht="28.8" x14ac:dyDescent="0.3">
      <c r="A19" s="6" t="s">
        <v>26</v>
      </c>
      <c r="B19" s="6" t="s">
        <v>57</v>
      </c>
    </row>
    <row r="20" spans="1:2" ht="28.8" x14ac:dyDescent="0.3">
      <c r="A20" s="6" t="s">
        <v>38</v>
      </c>
      <c r="B20" s="6" t="s">
        <v>57</v>
      </c>
    </row>
    <row r="21" spans="1:2" ht="28.8" x14ac:dyDescent="0.3">
      <c r="A21" s="6" t="s">
        <v>15</v>
      </c>
      <c r="B21" s="6" t="s">
        <v>58</v>
      </c>
    </row>
    <row r="22" spans="1:2" ht="28.8" x14ac:dyDescent="0.3">
      <c r="A22" s="6" t="s">
        <v>22</v>
      </c>
      <c r="B22" s="6" t="s">
        <v>58</v>
      </c>
    </row>
    <row r="23" spans="1:2" ht="28.8" x14ac:dyDescent="0.3">
      <c r="A23" s="6" t="s">
        <v>30</v>
      </c>
      <c r="B23" s="6" t="s">
        <v>58</v>
      </c>
    </row>
    <row r="24" spans="1:2" ht="28.8" x14ac:dyDescent="0.3">
      <c r="A24" s="6" t="s">
        <v>40</v>
      </c>
      <c r="B24" s="6" t="s">
        <v>58</v>
      </c>
    </row>
    <row r="25" spans="1:2" ht="28.8" x14ac:dyDescent="0.3">
      <c r="A25" s="6" t="s">
        <v>11</v>
      </c>
      <c r="B25" s="6" t="s">
        <v>58</v>
      </c>
    </row>
    <row r="26" spans="1:2" ht="28.8" x14ac:dyDescent="0.3">
      <c r="A26" s="6" t="s">
        <v>21</v>
      </c>
      <c r="B26" s="6" t="s">
        <v>58</v>
      </c>
    </row>
    <row r="27" spans="1:2" ht="28.8" x14ac:dyDescent="0.3">
      <c r="A27" s="6" t="s">
        <v>31</v>
      </c>
      <c r="B27" s="6" t="s">
        <v>59</v>
      </c>
    </row>
    <row r="28" spans="1:2" ht="28.8" x14ac:dyDescent="0.3">
      <c r="A28" s="6" t="s">
        <v>24</v>
      </c>
      <c r="B28" s="6" t="s">
        <v>59</v>
      </c>
    </row>
    <row r="29" spans="1:2" ht="28.8" x14ac:dyDescent="0.3">
      <c r="A29" s="6" t="s">
        <v>28</v>
      </c>
      <c r="B29" s="6" t="s">
        <v>59</v>
      </c>
    </row>
    <row r="30" spans="1:2" ht="28.8" x14ac:dyDescent="0.3">
      <c r="A30" s="6" t="s">
        <v>34</v>
      </c>
      <c r="B30" s="6" t="s">
        <v>59</v>
      </c>
    </row>
    <row r="31" spans="1:2" ht="28.8" x14ac:dyDescent="0.3">
      <c r="A31" s="6" t="s">
        <v>36</v>
      </c>
      <c r="B31" s="6" t="s">
        <v>59</v>
      </c>
    </row>
    <row r="32" spans="1:2" ht="28.8" x14ac:dyDescent="0.3">
      <c r="A32" s="6" t="s">
        <v>17</v>
      </c>
      <c r="B32" s="6" t="s">
        <v>60</v>
      </c>
    </row>
    <row r="33" spans="1:2" ht="28.8" x14ac:dyDescent="0.3">
      <c r="A33" s="6" t="s">
        <v>14</v>
      </c>
      <c r="B33" s="6" t="s">
        <v>60</v>
      </c>
    </row>
    <row r="34" spans="1:2" ht="28.8" x14ac:dyDescent="0.3">
      <c r="A34" s="6" t="s">
        <v>29</v>
      </c>
      <c r="B34" s="6" t="s">
        <v>60</v>
      </c>
    </row>
    <row r="35" spans="1:2" ht="28.8" x14ac:dyDescent="0.3">
      <c r="A35" s="6" t="s">
        <v>10</v>
      </c>
      <c r="B35" s="6" t="s">
        <v>60</v>
      </c>
    </row>
    <row r="36" spans="1:2" ht="28.8" x14ac:dyDescent="0.3">
      <c r="A36" s="6" t="s">
        <v>45</v>
      </c>
      <c r="B36" s="6" t="s">
        <v>60</v>
      </c>
    </row>
    <row r="37" spans="1:2" ht="28.8" x14ac:dyDescent="0.3">
      <c r="A37" s="6" t="s">
        <v>39</v>
      </c>
      <c r="B37" s="6" t="s">
        <v>60</v>
      </c>
    </row>
    <row r="38" spans="1:2" ht="28.8" x14ac:dyDescent="0.3">
      <c r="A38" s="6" t="s">
        <v>9</v>
      </c>
      <c r="B38" s="6"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9 e 6 b 6 5 1 - 2 0 6 f - 4 b 1 0 - 8 0 4 0 - 9 7 b 0 0 7 4 c 3 6 0 0 "   x m l n s = " h t t p : / / s c h e m a s . m i c r o s o f t . c o m / D a t a M a s h u p " > A A A A A B g I A A B Q S w M E F A A C A A g A Y 4 Z s 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O G 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h m x Z 0 4 + s m x E F A A D L N w A A E w A c A E Z v c m 1 1 b G F z L 1 N l Y 3 R p b 2 4 x L m 0 g o h g A K K A U A A A A A A A A A A A A A A A A A A A A A A A A A A A A 7 Z p d b 9 s 2 F I b v A + Q / C O q N A m j e 9 G E D 6 + C L 1 m m 3 d m v a x u 6 G o d 4 F Y z G O U J k 0 J M q p Y e S / j / q w S U m k v p z Z E 6 A g Q G w e S u / h w 1 c S q Z M A L o i L k T J N / h q / X F 5 c X g Q P w I e O s g o 9 4 s 7 c F f R c B J W x 4 k F y e a H Q n y k O / U X U M g k 2 g 2 u 8 C F c Q E e 2 t 6 8 H B B C N C v w S a O n k 5 / x J A P 5 g b p m X P r / E j 8 j B w g v k t R P A R 3 H l Q e Y O g v 9 w q n 3 z s h A u i X A M C A k j m G d n B I t i o V / r X a / p t 5 R L o j 1 V d 1 Z U J 9 s I V C s a m T s + y w I 6 L l m P D H N K v n 0 N M 4 J R s P T h m H w c 3 G M F / r v Q k / R f q 5 A G g J R 3 h b L u G K h 3 H L M p n M P M B C u 6 x v 0 r O H g U D L R m r v t u p S a t B 1 Q m N K A R + J 0 + 6 s m 8 3 M + 1 P T O s W r v A m 0 s J r 5 R Y / B k x v + s 1 d a 7 l k d J M d S c G s 6 A g c 5 T c I H E q S H Z l G 0 n Z N I K I r X 9 N O r z x v u g A e 8 I M x 8 U M Z B a M C g y C b i M l f E H 7 b D 9 w B B M Z A 3 q E N 9 O l U v V S 0 G 3 c J f R d c 0 T 7 v E B n Z g + h s W T o I r O h J 0 w l l W S S B t F n L J x t p i 2 U O z S q V u b x w k U y J d / o L N e t 1 z b h S z 2 T 4 S L s 3 f f d M P 8 V U T V k D B L 3 / 2 P d S J T 7 S z P 1 / Q + B 7 2 9 i Q Y t 8 n u d 3 A g L J 4 j 1 2 k Z T w b j T + G Q k m I L i U + L g x H p / z d R c 7 g D 3 h P P o b U 8 Y z U m + 9 0 Q E 7 h c Z R e o k l i S Z / 4 c z L A v Y P F c r s s q U I D E / 9 A L 1 g q / T m k j C E 3 S x y J 0 g x L y Z j l Z M y 2 Z M x S M o V B S Z R 3 6 m t A q N 6 W N 9 m T r F 2 G z G j I z K x g Z p U z s 9 o y s x o x M w T Q 9 p l R Y Y W E / h 1 t L J C T B m X 4 z I b 4 r A p 8 d j k + u y 0 + u x E + U 4 A v z e z O x U s Q F M A J m m X I r I b I 7 A p k w 3 J k w 7 b I h o 2 Q W Q J k a W Z B f O u 6 B 6 h A T R y R g b M b g h t W g B u V g x u 1 B T d q B M 4 W g B v x 4 J Z 0 e e Y D g n 0 J P n G 8 x Z O 8 Z D z R Y 1 0 4 W Y e H + l u A K p M 6 d P 5 1 H 5 V d P L T n 6 7 i x + P A 7 n O Q T e z j K b l u 0 b x y a J S H p 0 y G S S 1 q P W p S b Z 1 y U m / 2 i v I O L c q E X M w t y 3 o z Z L E q t a J 3 R i l Z v x Q 5 a U X 4 P f Q 4 / 2 m f 0 o 9 3 7 s Y N + F C 0 K n s O J w z M 6 c d g 7 s Y N O l C x 8 n 8 O M o z O a c d S b s b N m l G y v W l h y C f E H s D 6 d C R O 9 3 n n / a + f d w q W L U Q E J V 9 A y j B + j 3 5 + V H 5 T k o 2 m 3 v i e m F j x t T Y u J 9 l 7 s o h e z R a b n t G M i C L w m 1 a b E T V F e a b r x + 0 b O 2 N l Q N l L r H W P 2 I q m s K u W k a 9 C q S 7 V 1 8 U l K g 4 E y p a D q 1 5 q 4 I x o W m X J Z s H c z c l 5 V f V p X n a R E G C x L C q t + k Y k 7 o m l 1 K Z d G 7 v W B H F m t j q 3 L T V I 4 j J s t 5 V a / u s Q d 0 b S s l E v j s M 2 V E 6 v o 0 r r O J A X C W A 2 l r O q X l b g j m t a T c m n w G z E 5 r u p e r Q t M U i y M 2 E h K r H 4 9 i T u i a S E p l 0 Z x t 1 D F r b r v M Z U l P r 1 d b U l Z 3 a h y p o v V q f J r K V d 2 q n O r q i g x S W X 2 5 a b a a 5 l i 1 a t 6 O Z 7 5 X z N u 2 t Y e W N D Z + B N 4 I e R n L W 6 P W 7 X i 7 O o o 9 D z 9 J z 3 t 5 m f 6 6 7 s c B p m c U a K X S a t K 7 r A u Z I P M Q e I w 5 2 e J T X T G I i K j s Y F 8 Q W t 3 E 6 9 P C 4 Z P Q x / J A / S Z 7 f M j p 5 M W 3 R B e E e K 7 d / T a j / S S w W Y W p 0 U d 8 X 7 p p O V G J t r v l 7 q 4 X 6 q 8 J R 2 1 d T 9 p u Z G J 9 l b s o h X r P V a P 8 u N J y 4 1 M t P d j F / 1 Y t S Y 8 y o k n L T c y 0 d 6 J X X R i j Q 3 N U W Y 8 a b m R i f Z m 7 K 4 Z a 2 z O 6 1 r y X 1 B L A Q I t A B Q A A g A I A G O G b F l D H n C b p Q A A A P c A A A A S A A A A A A A A A A A A A A A A A A A A A A B D b 2 5 m a W c v U G F j a 2 F n Z S 5 4 b W x Q S w E C L Q A U A A I A C A B j h m x Z D 8 r p q 6 Q A A A D p A A A A E w A A A A A A A A A A A A A A A A D x A A A A W 0 N v b n R l b n R f V H l w Z X N d L n h t b F B L A Q I t A B Q A A g A I A G O G b F n T j 6 y b E Q U A A M s 3 A A A T A A A A A A A A A A A A A A A A A O I B A A B G b 3 J t d W x h c y 9 T Z W N 0 a W 9 u M S 5 t U E s F B g A A A A A D A A M A w g A A A E 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h A A A A A A A A Z 6 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1 b H R p V G l t Z W x p b m U 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9 D a G F u Z 2 V k I F R 5 c G U x L n t X Z W V r L D B 9 J n F 1 b 3 Q 7 L C Z x d W 9 0 O 1 N l Y 3 R p b 2 4 x L 2 1 1 b H R p V G l t Z W x p b m U v Q 2 h h b m d l Z C B U e X B l M S 5 7 S W 5 2 Z X J 0 Z X I 6 I C h O a W d l c m l h K S w x f S Z x d W 9 0 O 1 0 s J n F 1 b 3 Q 7 Q 2 9 s d W 1 u Q 2 9 1 b n Q m c X V v d D s 6 M i w m c X V v d D t L Z X l D b 2 x 1 b W 5 O Y W 1 l c y Z x d W 9 0 O z p b X S w m c X V v d D t D b 2 x 1 b W 5 J Z G V u d G l 0 a W V z J n F 1 b 3 Q 7 O l s m c X V v d D t T Z W N 0 a W 9 u M S 9 t d W x 0 a V R p b W V s a W 5 l L 0 N o Y W 5 n Z W Q g V H l w Z T E u e 1 d l Z W s s M H 0 m c X V v d D s s J n F 1 b 3 Q 7 U 2 V j d G l v b j E v b X V s d G l U a W 1 l b G l u Z S 9 D a G F u Z 2 V k I F R 5 c G U x L n t J b n Z l c n R l c j o g K E 5 p Z 2 V y a W E p L D F 9 J n F 1 b 3 Q 7 X S w m c X V v d D t S Z W x h d G l v b n N o a X B J b m Z v J n F 1 b 3 Q 7 O l t d f S I g L z 4 8 R W 5 0 c n k g V H l w Z T 0 i R m l s b E x h c 3 R V c G R h d G V k I i B W Y W x 1 Z T 0 i Z D I w M j Q t M T E t M T F U M T U 6 M T A 6 M D g u M z Q 1 N T A w N 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v U 2 9 1 c m N l P C 9 J d G V t U G F 0 a D 4 8 L 0 l 0 Z W 1 M b 2 N h d G l v b j 4 8 U 3 R h Y m x l R W 5 0 c m l l c y A v P j w v S X R l b T 4 8 S X R l b T 4 8 S X R l b U x v Y 2 F 0 a W 9 u P j x J d G V t V H l w Z T 5 G b 3 J t d W x h P C 9 J d G V t V H l w Z T 4 8 S X R l b V B h d G g + U 2 V j d G l v b j E v b X V s d G l U a W 1 l b G l u Z S 9 D a G F u Z 2 V k J T I w V H l w Z T w v S X R l b V B h d G g + P C 9 J d G V t T G 9 j Y X R p b 2 4 + P F N 0 Y W J s Z U V u d H J p Z X M g L z 4 8 L 0 l 0 Z W 0 + P E l 0 Z W 0 + P E l 0 Z W 1 M b 2 N h d G l v b j 4 8 S X R l b V R 5 c G U + R m 9 y b X V s Y T w v S X R l b V R 5 c G U + P E l 0 Z W 1 Q Y X R o P l N l Y 3 R p b 2 4 x L 2 1 1 b H R p V G l t Z W x p b m U v U m V t b 3 Z l Z C U y M F R v c C U y M F J v d 3 M 8 L 0 l 0 Z W 1 Q Y X R o P j w v S X R l b U x v Y 2 F 0 a W 9 u P j x T d G F i b G V F b n R y a W V z I C 8 + P C 9 J d G V t P j x J d G V t P j x J d G V t T G 9 j Y X R p b 2 4 + P E l 0 Z W 1 U e X B l P k Z v c m 1 1 b G E 8 L 0 l 0 Z W 1 U e X B l P j x J d G V t U G F 0 a D 5 T Z W N 0 a W 9 u M S 9 t d W x 0 a V R p b W V s a W 5 l L 1 B y b 2 1 v d G V k J T I w S G V h Z G V y c z w v S X R l b V B h d G g + P C 9 J d G V t T G 9 j Y X R p b 2 4 + P F N 0 Y W J s Z U V u d H J p Z X M g L z 4 8 L 0 l 0 Z W 0 + P E l 0 Z W 0 + P E l 0 Z W 1 M b 2 N h d G l v b j 4 8 S X R l b V R 5 c G U + R m 9 y b X V s Y T w v S X R l b V R 5 c G U + P E l 0 Z W 1 Q Y X R o P l N l Y 3 R p b 2 4 x L 2 1 1 b H R p V G l t Z W x p b m U v Q 2 h h b m d l Z C U y M F R 5 c G U x P C 9 J d G V t U G F 0 a D 4 8 L 0 l 0 Z W 1 M b 2 N h d G l v b j 4 8 U 3 R h Y m x l R W 5 0 c m l l c y A v P j w v S X R l b T 4 8 S X R l b T 4 8 S X R l b U x v Y 2 F 0 a W 9 u P j x J d G V t V H l w Z T 5 G b 3 J t d W x h P C 9 J d G V t V H l w Z T 4 8 S X R l b V B h d G g + U 2 V j d G l v b j E v b X V s d G l U a W 1 l b G l u Z S 9 S Z W 5 h b W V k J T I w Q 2 9 s d W 1 u c z w v S X R l b V B h d G g + P C 9 J d G V t T G 9 j Y X R p b 2 4 + P F N 0 Y W J s Z U V u d H J p Z X M g L z 4 8 L 0 l 0 Z W 0 + P E l 0 Z W 0 + P E l 0 Z W 1 M b 2 N h d G l v b j 4 8 S X R l b V R 5 c G U + R m 9 y b X V s Y T w v S X R l b V R 5 c G U + P E l 0 Z W 1 Q Y X R o P l N l Y 3 R p b 2 4 x L 2 1 1 b H R p V G l t Z W x p b m U l M j A o M S 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M S k v Q 2 h h b m d l Z C B U e X B l M S 5 7 V 2 V l a y w w f S Z x d W 9 0 O y w m c X V v d D t T Z W N 0 a W 9 u M S 9 t d W x 0 a V R p b W V s a W 5 l I C g x K S 9 D a G F u Z 2 V k I F R 5 c G U x L n t T b 2 x h c i B w Y W 5 l b D o g K E 5 p Z 2 V y a W E p L D F 9 J n F 1 b 3 Q 7 X S w m c X V v d D t D b 2 x 1 b W 5 D b 3 V u d C Z x d W 9 0 O z o y L C Z x d W 9 0 O 0 t l e U N v b H V t b k 5 h b W V z J n F 1 b 3 Q 7 O l t d L C Z x d W 9 0 O 0 N v b H V t b k l k Z W 5 0 a X R p Z X M m c X V v d D s 6 W y Z x d W 9 0 O 1 N l Y 3 R p b 2 4 x L 2 1 1 b H R p V G l t Z W x p b m U g K D E p L 0 N o Y W 5 n Z W Q g V H l w Z T E u e 1 d l Z W s s M H 0 m c X V v d D s s J n F 1 b 3 Q 7 U 2 V j d G l v b j E v b X V s d G l U a W 1 l b G l u Z S A o M S k v Q 2 h h b m d l Z C B U e X B l M S 5 7 U 2 9 s Y X I g c G F u Z W w 6 I C h O a W d l c m l h K S w x f S Z x d W 9 0 O 1 0 s J n F 1 b 3 Q 7 U m V s Y X R p b 2 5 z a G l w S W 5 m b y Z x d W 9 0 O z p b X X 0 i I C 8 + P E V u d H J 5 I F R 5 c G U 9 I k Z p b G x M Y X N 0 V X B k Y X R l Z C I g V m F s d W U 9 I m Q y M D I 0 L T E x L T E x V D E 1 O j E w O j A 4 L j Q y N T Y 0 M j N 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E p L 1 N v d X J j Z T w v S X R l b V B h d G g + P C 9 J d G V t T G 9 j Y X R p b 2 4 + P F N 0 Y W J s Z U V u d H J p Z X M g L z 4 8 L 0 l 0 Z W 0 + P E l 0 Z W 0 + P E l 0 Z W 1 M b 2 N h d G l v b j 4 8 S X R l b V R 5 c G U + R m 9 y b X V s Y T w v S X R l b V R 5 c G U + P E l 0 Z W 1 Q Y X R o P l N l Y 3 R p b 2 4 x L 2 1 1 b H R p V G l t Z W x p b m U l M j A o M S k v Q 2 h h b m d l Z C U y M F R 5 c G U 8 L 0 l 0 Z W 1 Q Y X R o P j w v S X R l b U x v Y 2 F 0 a W 9 u P j x T d G F i b G V F b n R y a W V z I C 8 + P C 9 J d G V t P j x J d G V t P j x J d G V t T G 9 j Y X R p b 2 4 + P E l 0 Z W 1 U e X B l P k Z v c m 1 1 b G E 8 L 0 l 0 Z W 1 U e X B l P j x J d G V t U G F 0 a D 5 T Z W N 0 a W 9 u M S 9 t d W x 0 a V R p b W V s a W 5 l J T I w K D E p L 1 J l b W 9 2 Z W Q l M j B U b 3 A l M j B S b 3 d z P C 9 J d G V t U G F 0 a D 4 8 L 0 l 0 Z W 1 M b 2 N h d G l v b j 4 8 U 3 R h Y m x l R W 5 0 c m l l c y A v P j w v S X R l b T 4 8 S X R l b T 4 8 S X R l b U x v Y 2 F 0 a W 9 u P j x J d G V t V H l w Z T 5 G b 3 J t d W x h P C 9 J d G V t V H l w Z T 4 8 S X R l b V B h d G g + U 2 V j d G l v b j E v b X V s d G l U a W 1 l b G l u Z S U y M C g x K S 9 Q c m 9 t b 3 R l Z C U y M E h l Y W R l c n M 8 L 0 l 0 Z W 1 Q Y X R o P j w v S X R l b U x v Y 2 F 0 a W 9 u P j x T d G F i b G V F b n R y a W V z I C 8 + P C 9 J d G V t P j x J d G V t P j x J d G V t T G 9 j Y X R p b 2 4 + P E l 0 Z W 1 U e X B l P k Z v c m 1 1 b G E 8 L 0 l 0 Z W 1 U e X B l P j x J d G V t U G F 0 a D 5 T Z W N 0 a W 9 u M S 9 t d W x 0 a V R p b W V s a W 5 l J T I w K D E p L 0 N o Y W 5 n Z W Q l M j B U e X B l M T w v S X R l b V B h d G g + P C 9 J d G V t T G 9 j Y X R p b 2 4 + P F N 0 Y W J s Z U V u d H J p Z X M g L z 4 8 L 0 l 0 Z W 0 + P E l 0 Z W 0 + P E l 0 Z W 1 M b 2 N h d G l v b j 4 8 S X R l b V R 5 c G U + R m 9 y b X V s Y T w v S X R l b V R 5 c G U + P E l 0 Z W 1 Q Y X R o P l N l Y 3 R p b 2 4 x L 2 1 1 b H R p V G l t Z W x p b m U l M j A o M S k v U m V u Y W 1 l Z C U y M E N v b H V t b n M 8 L 0 l 0 Z W 1 Q Y X R o P j w v S X R l b U x v Y 2 F 0 a W 9 u P j x T d G F i b G V F b n R y a W V z I C 8 + P C 9 J d G V t P j x J d G V t P j x J d G V t T G 9 j Y X R p b 2 4 + P E l 0 Z W 1 U e X B l P k Z v c m 1 1 b G E 8 L 0 l 0 Z W 1 U e X B l P j x J d G V t U G F 0 a D 5 T Z W N 0 a W 9 u M S 9 Z Z W F y b H k 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c m d l Z F 9 E Y X R h M i I g L z 4 8 R W 5 0 c n k g V H l w Z T 0 i R m l s b G V k Q 2 9 t c G x l d G V S Z X N 1 b H R U b 1 d v c m t z a G V l d C I g V m F s d W U 9 I m w x I i A v P j x F b n R y e S B U e X B l P S J S Z W N v d m V y e V R h c m d l d F N o Z W V 0 I i B W Y W x 1 Z T 0 i c 1 N o Z W V 0 M T g i I C 8 + P E V u d H J 5 I F R 5 c G U 9 I l J l Y 2 9 2 Z X J 5 V G F y Z 2 V 0 Q 2 9 s d W 1 u I i B W Y W x 1 Z T 0 i b D E i I C 8 + P E V u d H J 5 I F R 5 c G U 9 I l J l Y 2 9 2 Z X J 5 V G F y Z 2 V 0 U m 9 3 I i B W Y W x 1 Z T 0 i b D E i I C 8 + P E V u d H J 5 I F R 5 c G U 9 I k F k Z G V k V G 9 E Y X R h T W 9 k Z W w i I F Z h b H V l P S J s M C I g L z 4 8 R W 5 0 c n k g V H l w Z T 0 i R m l s b E N v d W 5 0 I i B W Y W x 1 Z T 0 i b D I 2 M i I g L z 4 8 R W 5 0 c n k g V H l w Z T 0 i R m l s b E V y c m 9 y Q 2 9 k Z S I g V m F s d W U 9 I n N V b m t u b 3 d u I i A v P j x F b n R y e S B U e X B l P S J G a W x s R X J y b 3 J D b 3 V u d C I g V m F s d W U 9 I m w w I i A v P j x F b n R y e S B U e X B l P S J G a W x s T G F z d F V w Z G F 0 Z W Q i I F Z h b H V l P S J k M j A y N C 0 x M S 0 x M l Q x N T o x N z o y M y 4 y N D A 1 N z Q 3 W i I g L z 4 8 R W 5 0 c n k g V H l w Z T 0 i R m l s b E N v b H V t b l R 5 c G V z I i B W Y W x 1 Z T 0 i c 0 N R T U R B d 0 1 E Q X d N P S I g L z 4 8 R W 5 0 c n k g V H l w Z T 0 i R m l s b E N v b H V t b k 5 h b W V z I i B W Y W x 1 Z T 0 i c 1 s m c X V v d D t X Z W V r J n F 1 b 3 Q 7 L C Z x d W 9 0 O 0 l u d m V y d G V y J n F 1 b 3 Q 7 L C Z x d W 9 0 O 1 N v b G F y I F B h b m V s J n F 1 b 3 Q 7 L C Z x d W 9 0 O 0 J h d H R l c n k m c X V v d D s s J n F 1 b 3 Q 7 V 2 l u Z C B U d X J i a W 5 l J n F 1 b 3 Q 7 L C Z x d W 9 0 O 0 J p b 2 d h c y Z x d W 9 0 O y w m c X V v d D t T b 2 x h c i B G Y W 4 m c X V v d D s s J n F 1 b 3 Q 7 U 2 9 s Y X I g R 2 V u Z X J h d G 9 y J n F 1 b 3 Q 7 X S I g L z 4 8 R W 5 0 c n k g V H l w Z T 0 i R m l s b F N 0 Y X R 1 c y I g V m F s d W U 9 I n N D b 2 1 w b G V 0 Z S I g L z 4 8 R W 5 0 c n k g V H l w Z T 0 i R m l s b F R h c m d l d E 5 h b W V D d X N 0 b 2 1 p e m V k I i B W Y W x 1 Z T 0 i b D E i I C 8 + P E V u d H J 5 I F R 5 c G U 9 I l F 1 Z X J 5 S U Q i I F Z h b H V l P S J z Y z Q 5 Z m M 1 M z c t M T A 5 O S 0 0 O T R i L W J h Z D Y t M D Q x Z j c z M j d h Z T h k 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d W x 0 a V R p b W V s a W 5 l I C g x K S 9 D a G F u Z 2 V k I F R 5 c G U x L n t X Z W V r L D B 9 J n F 1 b 3 Q 7 L C Z x d W 9 0 O 0 t l e U N v b H V t b k N v d W 5 0 J n F 1 b 3 Q 7 O j F 9 L H s m c X V v d D t r Z X l D b 2 x 1 b W 5 D b 3 V u d C Z x d W 9 0 O z o x L C Z x d W 9 0 O 2 t l e U N v b H V t b i Z x d W 9 0 O z o w L C Z x d W 9 0 O 2 9 0 a G V y S 2 V 5 Q 2 9 s d W 1 u S W R l b n R p d H k m c X V v d D s 6 J n F 1 b 3 Q 7 U 2 V j d G l v b j E v b X V s d G l U a W 1 l b G l u Z S A o M i k v Q 2 h h b m d l Z C B U e X B l M S 5 7 V 2 V l a y w w f S Z x d W 9 0 O y w m c X V v d D t L Z X l D b 2 x 1 b W 5 D b 3 V u d C Z x d W 9 0 O z o x f S x 7 J n F 1 b 3 Q 7 a 2 V 5 Q 2 9 s d W 1 u Q 2 9 1 b n Q m c X V v d D s 6 M S w m c X V v d D t r Z X l D b 2 x 1 b W 4 m c X V v d D s 6 M C w m c X V v d D t v d G h l c k t l e U N v b H V t b k l k Z W 5 0 a X R 5 J n F 1 b 3 Q 7 O i Z x d W 9 0 O 1 N l Y 3 R p b 2 4 x L 2 1 1 b H R p V G l t Z W x p b m U g K D M p L 0 N o Y W 5 n Z W Q g V H l w Z T E u e 1 d l Z W s s M H 0 m c X V v d D s s J n F 1 b 3 Q 7 S 2 V 5 Q 2 9 s d W 1 u Q 2 9 1 b n Q m c X V v d D s 6 M X 0 s e y Z x d W 9 0 O 2 t l e U N v b H V t b k N v d W 5 0 J n F 1 b 3 Q 7 O j E s J n F 1 b 3 Q 7 a 2 V 5 Q 2 9 s d W 1 u J n F 1 b 3 Q 7 O j A s J n F 1 b 3 Q 7 b 3 R o Z X J L Z X l D b 2 x 1 b W 5 J Z G V u d G l 0 e S Z x d W 9 0 O z o m c X V v d D t T Z W N 0 a W 9 u M S 9 t d W x 0 a V R p b W V s a W 5 l I C g 0 K S 9 D a G F u Z 2 V k I F R 5 c G U x L n t X Z W V r L D B 9 J n F 1 b 3 Q 7 L C Z x d W 9 0 O 0 t l e U N v b H V t b k N v d W 5 0 J n F 1 b 3 Q 7 O j F 9 L H s m c X V v d D t r Z X l D b 2 x 1 b W 5 D b 3 V u d C Z x d W 9 0 O z o x L C Z x d W 9 0 O 2 t l e U N v b H V t b i Z x d W 9 0 O z o w L C Z x d W 9 0 O 2 9 0 a G V y S 2 V 5 Q 2 9 s d W 1 u S W R l b n R p d H k m c X V v d D s 6 J n F 1 b 3 Q 7 U 2 V j d G l v b j E v b X V s d G l U a W 1 l b G l u Z S A o N S k v Q 2 h h b m d l Z C B U e X B l M S 5 7 V 2 V l a y w w f S Z x d W 9 0 O y w m c X V v d D t L Z X l D b 2 x 1 b W 5 D b 3 V u d C Z x d W 9 0 O z o x f S x 7 J n F 1 b 3 Q 7 a 2 V 5 Q 2 9 s d W 1 u Q 2 9 1 b n Q m c X V v d D s 6 M S w m c X V v d D t r Z X l D b 2 x 1 b W 4 m c X V v d D s 6 M C w m c X V v d D t v d G h l c k t l e U N v b H V t b k l k Z W 5 0 a X R 5 J n F 1 b 3 Q 7 O i Z x d W 9 0 O 1 N l Y 3 R p b 2 4 x L 2 1 1 b H R p V G l t Z W x p b m U g K D Y p L 0 N o Y W 5 n Z W Q g V H l w Z T E u e 1 d l Z W s s M H 0 m c X V v d D s s J n F 1 b 3 Q 7 S 2 V 5 Q 2 9 s d W 1 u Q 2 9 1 b n Q m c X V v d D s 6 M X 1 d L C Z x d W 9 0 O 2 N v b H V t b k l k Z W 5 0 a X R p Z X M m c X V v d D s 6 W y Z x d W 9 0 O 1 N l Y 3 R p b 2 4 x L 2 1 1 b H R p V G l t Z W x p b m U v Q 2 h h b m d l Z C B U e X B l M S 5 7 V 2 V l a y w w f S Z x d W 9 0 O y w m c X V v d D t T Z W N 0 a W 9 u M S 9 t d W x 0 a V R p b W V s a W 5 l L 0 N o Y W 5 n Z W Q g V H l w Z T E u e 0 l u d m V y d G V y O i A o T m l n Z X J p Y S k s M X 0 m c X V v d D s s J n F 1 b 3 Q 7 U 2 V j d G l v b j E v b X V s d G l U a W 1 l b G l u Z S A o M S k v Q 2 h h b m d l Z C B U e X B l M S 5 7 U 2 9 s Y X I g c G F u Z W w 6 I C h O a W d l c m l h K S w x f S Z x d W 9 0 O y w m c X V v d D t T Z W N 0 a W 9 u M S 9 t d W x 0 a V R p b W V s a W 5 l I C g y K S 9 D a G F u Z 2 V k I F R 5 c G U x L n t C Y X R 0 Z X J 5 O i A o T m l n Z X J p Y S k s M X 0 m c X V v d D s s J n F 1 b 3 Q 7 U 2 V j d G l v b j E v b X V s d G l U a W 1 l b G l u Z S A o M y k v Q 2 h h b m d l Z C B U e X B l M S 5 7 V 2 l u Z C B 0 d X J i a W 5 l O i A o T m l n Z X J p Y S k s M X 0 m c X V v d D s s J n F 1 b 3 Q 7 U 2 V j d G l v b j E v b X V s d G l U a W 1 l b G l u Z S A o N C k v Q 2 h h b m d l Z C B U e X B l M S 5 7 Y m l v Z 2 F z O i A o T m l n Z X J p Y S k s M X 0 m c X V v d D s s J n F 1 b 3 Q 7 U 2 V j d G l v b j E v b X V s d G l U a W 1 l b G l u Z S A o N S k v Q 2 h h b m d l Z C B U e X B l M S 5 7 c 2 9 s Y X I g Z m F u O i A o T m l n Z X J p Y S k s M X 0 m c X V v d D s s J n F 1 b 3 Q 7 U 2 V j d G l v b j E v b X V s d G l U a W 1 l b G l u Z S A o N i k v Q 2 h h b m d l Z C B U e X B l M S 5 7 c 2 9 s Y X I g Z 2 V u Z X J h d G 9 y O i A o T m l n Z X J p Y S k s M X 0 m c X V v d D t d L C Z x d W 9 0 O 0 N v b H V t b k N v d W 5 0 J n F 1 b 3 Q 7 O j g s J n F 1 b 3 Q 7 S 2 V 5 Q 2 9 s d W 1 u T m F t Z X M m c X V v d D s 6 W 1 0 s J n F 1 b 3 Q 7 Q 2 9 s d W 1 u S W R l b n R p d G l l c y Z x d W 9 0 O z p b J n F 1 b 3 Q 7 U 2 V j d G l v b j E v b X V s d G l U a W 1 l b G l u Z S 9 D a G F u Z 2 V k I F R 5 c G U x L n t X Z W V r L D B 9 J n F 1 b 3 Q 7 L C Z x d W 9 0 O 1 N l Y 3 R p b 2 4 x L 2 1 1 b H R p V G l t Z W x p b m U v Q 2 h h b m d l Z C B U e X B l M S 5 7 S W 5 2 Z X J 0 Z X I 6 I C h O a W d l c m l h K S w x f S Z x d W 9 0 O y w m c X V v d D t T Z W N 0 a W 9 u M S 9 t d W x 0 a V R p b W V s a W 5 l I C g x K S 9 D a G F u Z 2 V k I F R 5 c G U x L n t T b 2 x h c i B w Y W 5 l b D o g K E 5 p Z 2 V y a W E p L D F 9 J n F 1 b 3 Q 7 L C Z x d W 9 0 O 1 N l Y 3 R p b 2 4 x L 2 1 1 b H R p V G l t Z W x p b m U g K D I p L 0 N o Y W 5 n Z W Q g V H l w Z T E u e 0 J h d H R l c n k 6 I C h O a W d l c m l h K S w x f S Z x d W 9 0 O y w m c X V v d D t T Z W N 0 a W 9 u M S 9 t d W x 0 a V R p b W V s a W 5 l I C g z K S 9 D a G F u Z 2 V k I F R 5 c G U x L n t X a W 5 k I H R 1 c m J p b m U 6 I C h O a W d l c m l h K S w x f S Z x d W 9 0 O y w m c X V v d D t T Z W N 0 a W 9 u M S 9 t d W x 0 a V R p b W V s a W 5 l I C g 0 K S 9 D a G F u Z 2 V k I F R 5 c G U x L n t i a W 9 n Y X M 6 I C h O a W d l c m l h K S w x f S Z x d W 9 0 O y w m c X V v d D t T Z W N 0 a W 9 u M S 9 t d W x 0 a V R p b W V s a W 5 l I C g 1 K S 9 D a G F u Z 2 V k I F R 5 c G U x L n t z b 2 x h c i B m Y W 4 6 I C h O a W d l c m l h K S w x f S Z x d W 9 0 O y w m c X V v d D t T Z W N 0 a W 9 u M S 9 t d W x 0 a V R p b W V s a W 5 l I C g 2 K S 9 D a G F u Z 2 V k I F R 5 c G U x L n t z b 2 x h c i B n Z W 5 l c m F 0 b 3 I 6 I C h O a W d l c m l h K S w x f S Z x d W 9 0 O 1 0 s J n F 1 b 3 Q 7 U m V s Y X R p b 2 5 z a G l w S W 5 m b y Z x d W 9 0 O z p b e y Z x d W 9 0 O 2 t l e U N v b H V t b k N v d W 5 0 J n F 1 b 3 Q 7 O j E s J n F 1 b 3 Q 7 a 2 V 5 Q 2 9 s d W 1 u J n F 1 b 3 Q 7 O j A s J n F 1 b 3 Q 7 b 3 R o Z X J L Z X l D b 2 x 1 b W 5 J Z G V u d G l 0 e S Z x d W 9 0 O z o m c X V v d D t T Z W N 0 a W 9 u M S 9 t d W x 0 a V R p b W V s a W 5 l I C g x K S 9 D a G F u Z 2 V k I F R 5 c G U x L n t X Z W V r L D B 9 J n F 1 b 3 Q 7 L C Z x d W 9 0 O 0 t l e U N v b H V t b k N v d W 5 0 J n F 1 b 3 Q 7 O j F 9 L H s m c X V v d D t r Z X l D b 2 x 1 b W 5 D b 3 V u d C Z x d W 9 0 O z o x L C Z x d W 9 0 O 2 t l e U N v b H V t b i Z x d W 9 0 O z o w L C Z x d W 9 0 O 2 9 0 a G V y S 2 V 5 Q 2 9 s d W 1 u S W R l b n R p d H k m c X V v d D s 6 J n F 1 b 3 Q 7 U 2 V j d G l v b j E v b X V s d G l U a W 1 l b G l u Z S A o M i k v Q 2 h h b m d l Z C B U e X B l M S 5 7 V 2 V l a y w w f S Z x d W 9 0 O y w m c X V v d D t L Z X l D b 2 x 1 b W 5 D b 3 V u d C Z x d W 9 0 O z o x f S x 7 J n F 1 b 3 Q 7 a 2 V 5 Q 2 9 s d W 1 u Q 2 9 1 b n Q m c X V v d D s 6 M S w m c X V v d D t r Z X l D b 2 x 1 b W 4 m c X V v d D s 6 M C w m c X V v d D t v d G h l c k t l e U N v b H V t b k l k Z W 5 0 a X R 5 J n F 1 b 3 Q 7 O i Z x d W 9 0 O 1 N l Y 3 R p b 2 4 x L 2 1 1 b H R p V G l t Z W x p b m U g K D M p L 0 N o Y W 5 n Z W Q g V H l w Z T E u e 1 d l Z W s s M H 0 m c X V v d D s s J n F 1 b 3 Q 7 S 2 V 5 Q 2 9 s d W 1 u Q 2 9 1 b n Q m c X V v d D s 6 M X 0 s e y Z x d W 9 0 O 2 t l e U N v b H V t b k N v d W 5 0 J n F 1 b 3 Q 7 O j E s J n F 1 b 3 Q 7 a 2 V 5 Q 2 9 s d W 1 u J n F 1 b 3 Q 7 O j A s J n F 1 b 3 Q 7 b 3 R o Z X J L Z X l D b 2 x 1 b W 5 J Z G V u d G l 0 e S Z x d W 9 0 O z o m c X V v d D t T Z W N 0 a W 9 u M S 9 t d W x 0 a V R p b W V s a W 5 l I C g 0 K S 9 D a G F u Z 2 V k I F R 5 c G U x L n t X Z W V r L D B 9 J n F 1 b 3 Q 7 L C Z x d W 9 0 O 0 t l e U N v b H V t b k N v d W 5 0 J n F 1 b 3 Q 7 O j F 9 L H s m c X V v d D t r Z X l D b 2 x 1 b W 5 D b 3 V u d C Z x d W 9 0 O z o x L C Z x d W 9 0 O 2 t l e U N v b H V t b i Z x d W 9 0 O z o w L C Z x d W 9 0 O 2 9 0 a G V y S 2 V 5 Q 2 9 s d W 1 u S W R l b n R p d H k m c X V v d D s 6 J n F 1 b 3 Q 7 U 2 V j d G l v b j E v b X V s d G l U a W 1 l b G l u Z S A o N S k v Q 2 h h b m d l Z C B U e X B l M S 5 7 V 2 V l a y w w f S Z x d W 9 0 O y w m c X V v d D t L Z X l D b 2 x 1 b W 5 D b 3 V u d C Z x d W 9 0 O z o x f S x 7 J n F 1 b 3 Q 7 a 2 V 5 Q 2 9 s d W 1 u Q 2 9 1 b n Q m c X V v d D s 6 M S w m c X V v d D t r Z X l D b 2 x 1 b W 4 m c X V v d D s 6 M C w m c X V v d D t v d G h l c k t l e U N v b H V t b k l k Z W 5 0 a X R 5 J n F 1 b 3 Q 7 O i Z x d W 9 0 O 1 N l Y 3 R p b 2 4 x L 2 1 1 b H R p V G l t Z W x p b m U g K D Y p L 0 N o Y W 5 n Z W Q g V H l w Z T E u e 1 d l Z W s s M H 0 m c X V v d D s s J n F 1 b 3 Q 7 S 2 V 5 Q 2 9 s d W 1 u Q 2 9 1 b n Q m c X V v d D s 6 M X 1 d f S I g L z 4 8 L 1 N 0 Y W J s Z U V u d H J p Z X M + P C 9 J d G V t P j x J d G V t P j x J d G V t T G 9 j Y X R p b 2 4 + P E l 0 Z W 1 U e X B l P k Z v c m 1 1 b G E 8 L 0 l 0 Z W 1 U e X B l P j x J d G V t U G F 0 a D 5 T Z W N 0 a W 9 u M S 9 Z Z W F y b H k l M j B E Y X R h L 1 N v d X J j Z T w v S X R l b V B h d G g + P C 9 J d G V t T G 9 j Y X R p b 2 4 + P F N 0 Y W J s Z U V u d H J p Z X M g L z 4 8 L 0 l 0 Z W 0 + P E l 0 Z W 0 + P E l 0 Z W 1 M b 2 N h d G l v b j 4 8 S X R l b V R 5 c G U + R m 9 y b X V s Y T w v S X R l b V R 5 c G U + P E l 0 Z W 1 Q Y X R o P l N l Y 3 R p b 2 4 x L 1 l l Y X J s e S U y M E R h d G E v R X h w Y W 5 k Z W Q l M j B t d W x 0 a V R p b W V s a W 5 l J T I w K D E p P C 9 J d G V t U G F 0 a D 4 8 L 0 l 0 Z W 1 M b 2 N h d G l v b j 4 8 U 3 R h Y m x l R W 5 0 c m l l c y A v P j w v S X R l b T 4 8 S X R l b T 4 8 S X R l b U x v Y 2 F 0 a W 9 u P j x J d G V t V H l w Z T 5 G b 3 J t d W x h P C 9 J d G V t V H l w Z T 4 8 S X R l b V B h d G g + U 2 V j d G l v b j E v W W V h c m x 5 J T I w R G F 0 Y S 9 N Z X J n Z W Q l M j B R d W V y a W V z P C 9 J d G V t U G F 0 a D 4 8 L 0 l 0 Z W 1 M b 2 N h d G l v b j 4 8 U 3 R h Y m x l R W 5 0 c m l l c y A v P j w v S X R l b T 4 8 S X R l b T 4 8 S X R l b U x v Y 2 F 0 a W 9 u P j x J d G V t V H l w Z T 5 G b 3 J t d W x h P C 9 J d G V t V H l w Z T 4 8 S X R l b V B h d G g + U 2 V j d G l v b j E v W W V h c m x 5 J T I w R G F 0 Y S 9 F e H B h b m R l Z C U y M G 1 1 b H R p V G l t Z W x p b m U l M j A o M i k 8 L 0 l 0 Z W 1 Q Y X R o P j w v S X R l b U x v Y 2 F 0 a W 9 u P j x T d G F i b G V F b n R y a W V z I C 8 + P C 9 J d G V t P j x J d G V t P j x J d G V t T G 9 j Y X R p b 2 4 + P E l 0 Z W 1 U e X B l P k Z v c m 1 1 b G E 8 L 0 l 0 Z W 1 U e X B l P j x J d G V t U G F 0 a D 5 T Z W N 0 a W 9 u M S 9 Z Z W F y b H k l M j B E Y X R h L 0 1 l c m d l Z C U y M F F 1 Z X J p Z X M x P C 9 J d G V t U G F 0 a D 4 8 L 0 l 0 Z W 1 M b 2 N h d G l v b j 4 8 U 3 R h Y m x l R W 5 0 c m l l c y A v P j w v S X R l b T 4 8 S X R l b T 4 8 S X R l b U x v Y 2 F 0 a W 9 u P j x J d G V t V H l w Z T 5 G b 3 J t d W x h P C 9 J d G V t V H l w Z T 4 8 S X R l b V B h d G g + U 2 V j d G l v b j E v W W V h c m x 5 J T I w R G F 0 Y S 9 F e H B h b m R l Z C U y M G 1 1 b H R p V G l t Z W x p b m U l M j A o M y k 8 L 0 l 0 Z W 1 Q Y X R o P j w v S X R l b U x v Y 2 F 0 a W 9 u P j x T d G F i b G V F b n R y a W V z I C 8 + P C 9 J d G V t P j x J d G V t P j x J d G V t T G 9 j Y X R p b 2 4 + P E l 0 Z W 1 U e X B l P k Z v c m 1 1 b G E 8 L 0 l 0 Z W 1 U e X B l P j x J d G V t U G F 0 a D 5 T Z W N 0 a W 9 u M S 9 Z Z W F y b H k l M j B E Y X R h L 0 1 l c m d l Z C U y M F F 1 Z X J p Z X M y P C 9 J d G V t U G F 0 a D 4 8 L 0 l 0 Z W 1 M b 2 N h d G l v b j 4 8 U 3 R h Y m x l R W 5 0 c m l l c y A v P j w v S X R l b T 4 8 S X R l b T 4 8 S X R l b U x v Y 2 F 0 a W 9 u P j x J d G V t V H l w Z T 5 G b 3 J t d W x h P C 9 J d G V t V H l w Z T 4 8 S X R l b V B h d G g + U 2 V j d G l v b j E v W W V h c m x 5 J T I w R G F 0 Y S 9 F e H B h b m R l Z C U y M G 1 1 b H R p V G l t Z W x p b m U l M j A o N C k 8 L 0 l 0 Z W 1 Q Y X R o P j w v S X R l b U x v Y 2 F 0 a W 9 u P j x T d G F i b G V F b n R y a W V z I C 8 + P C 9 J d G V t P j x J d G V t P j x J d G V t T G 9 j Y X R p b 2 4 + P E l 0 Z W 1 U e X B l P k Z v c m 1 1 b G E 8 L 0 l 0 Z W 1 U e X B l P j x J d G V t U G F 0 a D 5 T Z W N 0 a W 9 u M S 9 Z Z W F y b H k l M j B E Y X R h L 0 1 l c m d l Z C U y M F F 1 Z X J p Z X M z P C 9 J d G V t U G F 0 a D 4 8 L 0 l 0 Z W 1 M b 2 N h d G l v b j 4 8 U 3 R h Y m x l R W 5 0 c m l l c y A v P j w v S X R l b T 4 8 S X R l b T 4 8 S X R l b U x v Y 2 F 0 a W 9 u P j x J d G V t V H l w Z T 5 G b 3 J t d W x h P C 9 J d G V t V H l w Z T 4 8 S X R l b V B h d G g + U 2 V j d G l v b j E v W W V h c m x 5 J T I w R G F 0 Y S 9 F e H B h b m R l Z C U y M G 1 1 b H R p V G l t Z W x p b m U l M j A o N S k 8 L 0 l 0 Z W 1 Q Y X R o P j w v S X R l b U x v Y 2 F 0 a W 9 u P j x T d G F i b G V F b n R y a W V z I C 8 + P C 9 J d G V t P j x J d G V t P j x J d G V t T G 9 j Y X R p b 2 4 + P E l 0 Z W 1 U e X B l P k Z v c m 1 1 b G E 8 L 0 l 0 Z W 1 U e X B l P j x J d G V t U G F 0 a D 5 T Z W N 0 a W 9 u M S 9 Z Z W F y b H k l M j B E Y X R h L 0 1 l c m d l Z C U y M F F 1 Z X J p Z X M 0 P C 9 J d G V t U G F 0 a D 4 8 L 0 l 0 Z W 1 M b 2 N h d G l v b j 4 8 U 3 R h Y m x l R W 5 0 c m l l c y A v P j w v S X R l b T 4 8 S X R l b T 4 8 S X R l b U x v Y 2 F 0 a W 9 u P j x J d G V t V H l w Z T 5 G b 3 J t d W x h P C 9 J d G V t V H l w Z T 4 8 S X R l b V B h d G g + U 2 V j d G l v b j E v W W V h c m x 5 J T I w R G F 0 Y S 9 F e H B h b m R l Z C U y M G 1 1 b H R p V G l t Z W x p b m U l M j A o N i k 8 L 0 l 0 Z W 1 Q Y X R o P j w v S X R l b U x v Y 2 F 0 a W 9 u P j x T d G F i b G V F b n R y a W V z I C 8 + P C 9 J d G V t P j x J d G V t P j x J d G V t T G 9 j Y X R p b 2 4 + P E l 0 Z W 1 U e X B l P k Z v c m 1 1 b G E 8 L 0 l 0 Z W 1 U e X B l P j x J d G V t U G F 0 a D 5 T Z W N 0 a W 9 u M S 9 Z Z W F y b H k l M j B E Y X R h L 1 J l b m F t Z W Q l M j B D b 2 x 1 b W 5 z P C 9 J d G V t U G F 0 a D 4 8 L 0 l 0 Z W 1 M b 2 N h d G l v b j 4 8 U 3 R h Y m x l R W 5 0 c m l l c y A v P j w v S X R l b T 4 8 S X R l b T 4 8 S X R l b U x v Y 2 F 0 a W 9 u P j x J d G V t V H l w Z T 5 G b 3 J t d W x h P C 9 J d G V t V H l w Z T 4 8 S X R l b V B h d G g + U 2 V j d G l v b j E v b X V s d G l U a W 1 l b G l u Z S 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t d W x 0 a V R p b W V s a W 5 l I C g y K S 9 D a G F u Z 2 V k I F R 5 c G U x L n t X Z W V r L D B 9 J n F 1 b 3 Q 7 L C Z x d W 9 0 O 1 N l Y 3 R p b 2 4 x L 2 1 1 b H R p V G l t Z W x p b m U g K D I p L 0 N o Y W 5 n Z W Q g V H l w Z T E u e 0 J h d H R l c n k 6 I C h O a W d l c m l h K S w x f S Z x d W 9 0 O 1 0 s J n F 1 b 3 Q 7 Q 2 9 s d W 1 u Q 2 9 1 b n Q m c X V v d D s 6 M i w m c X V v d D t L Z X l D b 2 x 1 b W 5 O Y W 1 l c y Z x d W 9 0 O z p b X S w m c X V v d D t D b 2 x 1 b W 5 J Z G V u d G l 0 a W V z J n F 1 b 3 Q 7 O l s m c X V v d D t T Z W N 0 a W 9 u M S 9 t d W x 0 a V R p b W V s a W 5 l I C g y K S 9 D a G F u Z 2 V k I F R 5 c G U x L n t X Z W V r L D B 9 J n F 1 b 3 Q 7 L C Z x d W 9 0 O 1 N l Y 3 R p b 2 4 x L 2 1 1 b H R p V G l t Z W x p b m U g K D I p L 0 N o Y W 5 n Z W Q g V H l w Z T E u e 0 J h d H R l c n k 6 I C h O a W d l c m l h K S w x f S Z x d W 9 0 O 1 0 s J n F 1 b 3 Q 7 U m V s Y X R p b 2 5 z a G l w S W 5 m b y Z x d W 9 0 O z p b X X 0 i I C 8 + P E V u d H J 5 I F R 5 c G U 9 I k Z p b G x M Y X N 0 V X B k Y X R l Z C I g V m F s d W U 9 I m Q y M D I 0 L T E x L T E x V D E 1 O j E w O j A 4 L j Q y N j c y O T F 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I p L 1 N v d X J j Z T w v S X R l b V B h d G g + P C 9 J d G V t T G 9 j Y X R p b 2 4 + P F N 0 Y W J s Z U V u d H J p Z X M g L z 4 8 L 0 l 0 Z W 0 + P E l 0 Z W 0 + P E l 0 Z W 1 M b 2 N h d G l v b j 4 8 S X R l b V R 5 c G U + R m 9 y b X V s Y T w v S X R l b V R 5 c G U + P E l 0 Z W 1 Q Y X R o P l N l Y 3 R p b 2 4 x L 2 1 1 b H R p V G l t Z W x p b m U l M j A o M i k v Q 2 h h b m d l Z C U y M F R 5 c G U 8 L 0 l 0 Z W 1 Q Y X R o P j w v S X R l b U x v Y 2 F 0 a W 9 u P j x T d G F i b G V F b n R y a W V z I C 8 + P C 9 J d G V t P j x J d G V t P j x J d G V t T G 9 j Y X R p b 2 4 + P E l 0 Z W 1 U e X B l P k Z v c m 1 1 b G E 8 L 0 l 0 Z W 1 U e X B l P j x J d G V t U G F 0 a D 5 T Z W N 0 a W 9 u M S 9 t d W x 0 a V R p b W V s a W 5 l J T I w K D I p L 1 J l b W 9 2 Z W Q l M j B U b 3 A l M j B S b 3 d z P C 9 J d G V t U G F 0 a D 4 8 L 0 l 0 Z W 1 M b 2 N h d G l v b j 4 8 U 3 R h Y m x l R W 5 0 c m l l c y A v P j w v S X R l b T 4 8 S X R l b T 4 8 S X R l b U x v Y 2 F 0 a W 9 u P j x J d G V t V H l w Z T 5 G b 3 J t d W x h P C 9 J d G V t V H l w Z T 4 8 S X R l b V B h d G g + U 2 V j d G l v b j E v b X V s d G l U a W 1 l b G l u Z S U y M C g y K S 9 Q c m 9 t b 3 R l Z C U y M E h l Y W R l c n M 8 L 0 l 0 Z W 1 Q Y X R o P j w v S X R l b U x v Y 2 F 0 a W 9 u P j x T d G F i b G V F b n R y a W V z I C 8 + P C 9 J d G V t P j x J d G V t P j x J d G V t T G 9 j Y X R p b 2 4 + P E l 0 Z W 1 U e X B l P k Z v c m 1 1 b G E 8 L 0 l 0 Z W 1 U e X B l P j x J d G V t U G F 0 a D 5 T Z W N 0 a W 9 u M S 9 t d W x 0 a V R p b W V s a W 5 l J T I w K D I p L 0 N o Y W 5 n Z W Q l M j B U e X B l M T w v S X R l b V B h d G g + P C 9 J d G V t T G 9 j Y X R p b 2 4 + P F N 0 Y W J s Z U V u d H J p Z X M g L z 4 8 L 0 l 0 Z W 0 + P E l 0 Z W 0 + P E l 0 Z W 1 M b 2 N h d G l v b j 4 8 S X R l b V R 5 c G U + R m 9 y b X V s Y T w v S X R l b V R 5 c G U + P E l 0 Z W 1 Q Y X R o P l N l Y 3 R p b 2 4 x L 2 1 1 b H R p V G l t Z W x p b m U 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M y k v Q 2 h h b m d l Z C B U e X B l M S 5 7 V 2 V l a y w w f S Z x d W 9 0 O y w m c X V v d D t T Z W N 0 a W 9 u M S 9 t d W x 0 a V R p b W V s a W 5 l I C g z K S 9 D a G F u Z 2 V k I F R 5 c G U x L n t X a W 5 k I H R 1 c m J p b m U 6 I C h O a W d l c m l h K S w x f S Z x d W 9 0 O 1 0 s J n F 1 b 3 Q 7 Q 2 9 s d W 1 u Q 2 9 1 b n Q m c X V v d D s 6 M i w m c X V v d D t L Z X l D b 2 x 1 b W 5 O Y W 1 l c y Z x d W 9 0 O z p b X S w m c X V v d D t D b 2 x 1 b W 5 J Z G V u d G l 0 a W V z J n F 1 b 3 Q 7 O l s m c X V v d D t T Z W N 0 a W 9 u M S 9 t d W x 0 a V R p b W V s a W 5 l I C g z K S 9 D a G F u Z 2 V k I F R 5 c G U x L n t X Z W V r L D B 9 J n F 1 b 3 Q 7 L C Z x d W 9 0 O 1 N l Y 3 R p b 2 4 x L 2 1 1 b H R p V G l t Z W x p b m U g K D M p L 0 N o Y W 5 n Z W Q g V H l w Z T E u e 1 d p b m Q g d H V y Y m l u Z T o g K E 5 p Z 2 V y a W E p L D F 9 J n F 1 b 3 Q 7 X S w m c X V v d D t S Z W x h d G l v b n N o a X B J b m Z v J n F 1 b 3 Q 7 O l t d f S I g L z 4 8 R W 5 0 c n k g V H l w Z T 0 i R m l s b E x h c 3 R V c G R h d G V k I i B W Y W x 1 Z T 0 i Z D I w M j Q t M T E t M T F U M T U 6 M T A 6 M D g u N D I 4 O T E z M 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l M j A o M y k v U 2 9 1 c m N l P C 9 J d G V t U G F 0 a D 4 8 L 0 l 0 Z W 1 M b 2 N h d G l v b j 4 8 U 3 R h Y m x l R W 5 0 c m l l c y A v P j w v S X R l b T 4 8 S X R l b T 4 8 S X R l b U x v Y 2 F 0 a W 9 u P j x J d G V t V H l w Z T 5 G b 3 J t d W x h P C 9 J d G V t V H l w Z T 4 8 S X R l b V B h d G g + U 2 V j d G l v b j E v b X V s d G l U a W 1 l b G l u Z S U y M C g z K S 9 D a G F u Z 2 V k J T I w V H l w Z T w v S X R l b V B h d G g + P C 9 J d G V t T G 9 j Y X R p b 2 4 + P F N 0 Y W J s Z U V u d H J p Z X M g L z 4 8 L 0 l 0 Z W 0 + P E l 0 Z W 0 + P E l 0 Z W 1 M b 2 N h d G l v b j 4 8 S X R l b V R 5 c G U + R m 9 y b X V s Y T w v S X R l b V R 5 c G U + P E l 0 Z W 1 Q Y X R o P l N l Y 3 R p b 2 4 x L 2 1 1 b H R p V G l t Z W x p b m U l M j A o M y k v U m V t b 3 Z l Z C U y M F R v c C U y M F J v d 3 M 8 L 0 l 0 Z W 1 Q Y X R o P j w v S X R l b U x v Y 2 F 0 a W 9 u P j x T d G F i b G V F b n R y a W V z I C 8 + P C 9 J d G V t P j x J d G V t P j x J d G V t T G 9 j Y X R p b 2 4 + P E l 0 Z W 1 U e X B l P k Z v c m 1 1 b G E 8 L 0 l 0 Z W 1 U e X B l P j x J d G V t U G F 0 a D 5 T Z W N 0 a W 9 u M S 9 t d W x 0 a V R p b W V s a W 5 l J T I w K D M p L 1 B y b 2 1 v d G V k J T I w S G V h Z G V y c z w v S X R l b V B h d G g + P C 9 J d G V t T G 9 j Y X R p b 2 4 + P F N 0 Y W J s Z U V u d H J p Z X M g L z 4 8 L 0 l 0 Z W 0 + P E l 0 Z W 0 + P E l 0 Z W 1 M b 2 N h d G l v b j 4 8 S X R l b V R 5 c G U + R m 9 y b X V s Y T w v S X R l b V R 5 c G U + P E l 0 Z W 1 Q Y X R o P l N l Y 3 R p b 2 4 x L 2 1 1 b H R p V G l t Z W x p b m U l M j A o M y k v Q 2 h h b m d l Z C U y M F R 5 c G U x P C 9 J d G V t U G F 0 a D 4 8 L 0 l 0 Z W 1 M b 2 N h d G l v b j 4 8 U 3 R h Y m x l R W 5 0 c m l l c y A v P j w v S X R l b T 4 8 S X R l b T 4 8 S X R l b U x v Y 2 F 0 a W 9 u P j x J d G V t V H l w Z T 5 G b 3 J t d W x h P C 9 J d G V t V H l w Z T 4 8 S X R l b V B h d G g + U 2 V j d G l v b j E v b X V s d G l U a W 1 l b G l u Z S U y M C g 0 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t d W x 0 a V R p b W V s a W 5 l I C g 0 K S 9 D a G F u Z 2 V k I F R 5 c G U x L n t X Z W V r L D B 9 J n F 1 b 3 Q 7 L C Z x d W 9 0 O 1 N l Y 3 R p b 2 4 x L 2 1 1 b H R p V G l t Z W x p b m U g K D Q p L 0 N o Y W 5 n Z W Q g V H l w Z T E u e 2 J p b 2 d h c z o g K E 5 p Z 2 V y a W E p L D F 9 J n F 1 b 3 Q 7 X S w m c X V v d D t D b 2 x 1 b W 5 D b 3 V u d C Z x d W 9 0 O z o y L C Z x d W 9 0 O 0 t l e U N v b H V t b k 5 h b W V z J n F 1 b 3 Q 7 O l t d L C Z x d W 9 0 O 0 N v b H V t b k l k Z W 5 0 a X R p Z X M m c X V v d D s 6 W y Z x d W 9 0 O 1 N l Y 3 R p b 2 4 x L 2 1 1 b H R p V G l t Z W x p b m U g K D Q p L 0 N o Y W 5 n Z W Q g V H l w Z T E u e 1 d l Z W s s M H 0 m c X V v d D s s J n F 1 b 3 Q 7 U 2 V j d G l v b j E v b X V s d G l U a W 1 l b G l u Z S A o N C k v Q 2 h h b m d l Z C B U e X B l M S 5 7 Y m l v Z 2 F z O i A o T m l n Z X J p Y S k s M X 0 m c X V v d D t d L C Z x d W 9 0 O 1 J l b G F 0 a W 9 u c 2 h p c E l u Z m 8 m c X V v d D s 6 W 1 1 9 I i A v P j x F b n R y e S B U e X B l P S J G a W x s T G F z d F V w Z G F 0 Z W Q i I F Z h b H V l P S J k M j A y N C 0 x M S 0 x M V Q x N T o x M D o w O C 4 0 M z A 5 M D g 2 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b X V s d G l U a W 1 l b G l u Z S U y M C g 0 K S 9 T b 3 V y Y 2 U 8 L 0 l 0 Z W 1 Q Y X R o P j w v S X R l b U x v Y 2 F 0 a W 9 u P j x T d G F i b G V F b n R y a W V z I C 8 + P C 9 J d G V t P j x J d G V t P j x J d G V t T G 9 j Y X R p b 2 4 + P E l 0 Z W 1 U e X B l P k Z v c m 1 1 b G E 8 L 0 l 0 Z W 1 U e X B l P j x J d G V t U G F 0 a D 5 T Z W N 0 a W 9 u M S 9 t d W x 0 a V R p b W V s a W 5 l J T I w K D Q p L 0 N o Y W 5 n Z W Q l M j B U e X B l P C 9 J d G V t U G F 0 a D 4 8 L 0 l 0 Z W 1 M b 2 N h d G l v b j 4 8 U 3 R h Y m x l R W 5 0 c m l l c y A v P j w v S X R l b T 4 8 S X R l b T 4 8 S X R l b U x v Y 2 F 0 a W 9 u P j x J d G V t V H l w Z T 5 G b 3 J t d W x h P C 9 J d G V t V H l w Z T 4 8 S X R l b V B h d G g + U 2 V j d G l v b j E v b X V s d G l U a W 1 l b G l u Z S U y M C g 0 K S 9 S Z W 1 v d m V k J T I w V G 9 w J T I w U m 9 3 c z w v S X R l b V B h d G g + P C 9 J d G V t T G 9 j Y X R p b 2 4 + P F N 0 Y W J s Z U V u d H J p Z X M g L z 4 8 L 0 l 0 Z W 0 + P E l 0 Z W 0 + P E l 0 Z W 1 M b 2 N h d G l v b j 4 8 S X R l b V R 5 c G U + R m 9 y b X V s Y T w v S X R l b V R 5 c G U + P E l 0 Z W 1 Q Y X R o P l N l Y 3 R p b 2 4 x L 2 1 1 b H R p V G l t Z W x p b m U l M j A o N C k v U H J v b W 9 0 Z W Q l M j B I Z W F k Z X J z P C 9 J d G V t U G F 0 a D 4 8 L 0 l 0 Z W 1 M b 2 N h d G l v b j 4 8 U 3 R h Y m x l R W 5 0 c m l l c y A v P j w v S X R l b T 4 8 S X R l b T 4 8 S X R l b U x v Y 2 F 0 a W 9 u P j x J d G V t V H l w Z T 5 G b 3 J t d W x h P C 9 J d G V t V H l w Z T 4 8 S X R l b V B h d G g + U 2 V j d G l v b j E v b X V s d G l U a W 1 l b G l u Z S U y M C g 0 K S 9 D a G F u Z 2 V k J T I w V H l w Z T E 8 L 0 l 0 Z W 1 Q Y X R o P j w v S X R l b U x v Y 2 F 0 a W 9 u P j x T d G F i b G V F b n R y a W V z I C 8 + P C 9 J d G V t P j x J d G V t P j x J d G V t T G 9 j Y X R p b 2 4 + P E l 0 Z W 1 U e X B l P k Z v c m 1 1 b G E 8 L 0 l 0 Z W 1 U e X B l P j x J d G V t U G F 0 a D 5 T Z W N 0 a W 9 u M S 9 t d W x 0 a V R p b W V s a W 5 l J T I w K D U 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1 1 b H R p V G l t Z W x p b m U g K D U p L 0 N o Y W 5 n Z W Q g V H l w Z T E u e 1 d l Z W s s M H 0 m c X V v d D s s J n F 1 b 3 Q 7 U 2 V j d G l v b j E v b X V s d G l U a W 1 l b G l u Z S A o N S k v Q 2 h h b m d l Z C B U e X B l M S 5 7 c 2 9 s Y X I g Z m F u O i A o T m l n Z X J p Y S k s M X 0 m c X V v d D t d L C Z x d W 9 0 O 0 N v b H V t b k N v d W 5 0 J n F 1 b 3 Q 7 O j I s J n F 1 b 3 Q 7 S 2 V 5 Q 2 9 s d W 1 u T m F t Z X M m c X V v d D s 6 W 1 0 s J n F 1 b 3 Q 7 Q 2 9 s d W 1 u S W R l b n R p d G l l c y Z x d W 9 0 O z p b J n F 1 b 3 Q 7 U 2 V j d G l v b j E v b X V s d G l U a W 1 l b G l u Z S A o N S k v Q 2 h h b m d l Z C B U e X B l M S 5 7 V 2 V l a y w w f S Z x d W 9 0 O y w m c X V v d D t T Z W N 0 a W 9 u M S 9 t d W x 0 a V R p b W V s a W 5 l I C g 1 K S 9 D a G F u Z 2 V k I F R 5 c G U x L n t z b 2 x h c i B m Y W 4 6 I C h O a W d l c m l h K S w x f S Z x d W 9 0 O 1 0 s J n F 1 b 3 Q 7 U m V s Y X R p b 2 5 z a G l w S W 5 m b y Z x d W 9 0 O z p b X X 0 i I C 8 + P E V u d H J 5 I F R 5 c G U 9 I k Z p b G x M Y X N 0 V X B k Y X R l Z C I g V m F s d W U 9 I m Q y M D I 0 L T E x L T E x V D E 1 O j E w O j A 4 L j Q z M z k w M D N 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d W x 0 a V R p b W V s a W 5 l J T I w K D U p L 1 N v d X J j Z T w v S X R l b V B h d G g + P C 9 J d G V t T G 9 j Y X R p b 2 4 + P F N 0 Y W J s Z U V u d H J p Z X M g L z 4 8 L 0 l 0 Z W 0 + P E l 0 Z W 0 + P E l 0 Z W 1 M b 2 N h d G l v b j 4 8 S X R l b V R 5 c G U + R m 9 y b X V s Y T w v S X R l b V R 5 c G U + P E l 0 Z W 1 Q Y X R o P l N l Y 3 R p b 2 4 x L 2 1 1 b H R p V G l t Z W x p b m U l M j A o N S k v Q 2 h h b m d l Z C U y M F R 5 c G U 8 L 0 l 0 Z W 1 Q Y X R o P j w v S X R l b U x v Y 2 F 0 a W 9 u P j x T d G F i b G V F b n R y a W V z I C 8 + P C 9 J d G V t P j x J d G V t P j x J d G V t T G 9 j Y X R p b 2 4 + P E l 0 Z W 1 U e X B l P k Z v c m 1 1 b G E 8 L 0 l 0 Z W 1 U e X B l P j x J d G V t U G F 0 a D 5 T Z W N 0 a W 9 u M S 9 t d W x 0 a V R p b W V s a W 5 l J T I w K D U p L 1 J l b W 9 2 Z W Q l M j B U b 3 A l M j B S b 3 d z P C 9 J d G V t U G F 0 a D 4 8 L 0 l 0 Z W 1 M b 2 N h d G l v b j 4 8 U 3 R h Y m x l R W 5 0 c m l l c y A v P j w v S X R l b T 4 8 S X R l b T 4 8 S X R l b U x v Y 2 F 0 a W 9 u P j x J d G V t V H l w Z T 5 G b 3 J t d W x h P C 9 J d G V t V H l w Z T 4 8 S X R l b V B h d G g + U 2 V j d G l v b j E v b X V s d G l U a W 1 l b G l u Z S U y M C g 1 K S 9 Q c m 9 t b 3 R l Z C U y M E h l Y W R l c n M 8 L 0 l 0 Z W 1 Q Y X R o P j w v S X R l b U x v Y 2 F 0 a W 9 u P j x T d G F i b G V F b n R y a W V z I C 8 + P C 9 J d G V t P j x J d G V t P j x J d G V t T G 9 j Y X R p b 2 4 + P E l 0 Z W 1 U e X B l P k Z v c m 1 1 b G E 8 L 0 l 0 Z W 1 U e X B l P j x J d G V t U G F 0 a D 5 T Z W N 0 a W 9 u M S 9 t d W x 0 a V R p b W V s a W 5 l J T I w K D U p L 0 N o Y W 5 n Z W Q l M j B U e X B l M T w v S X R l b V B h d G g + P C 9 J d G V t T G 9 j Y X R p b 2 4 + P F N 0 Y W J s Z U V u d H J p Z X M g L z 4 8 L 0 l 0 Z W 0 + P E l 0 Z W 0 + P E l 0 Z W 1 M b 2 N h d G l v b j 4 8 S X R l b V R 5 c G U + R m 9 y b X V s Y T w v S X R l b V R 5 c G U + P E l 0 Z W 1 Q Y X R o P l N l Y 3 R p b 2 4 x L 2 1 1 b H R p V G l t Z W x p b m U l M j A o N 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b X V s d G l U a W 1 l b G l u Z S A o N i k v Q 2 h h b m d l Z C B U e X B l M S 5 7 V 2 V l a y w w f S Z x d W 9 0 O y w m c X V v d D t T Z W N 0 a W 9 u M S 9 t d W x 0 a V R p b W V s a W 5 l I C g 2 K S 9 D a G F u Z 2 V k I F R 5 c G U x L n t z b 2 x h c i B n Z W 5 l c m F 0 b 3 I 6 I C h O a W d l c m l h K S w x f S Z x d W 9 0 O 1 0 s J n F 1 b 3 Q 7 Q 2 9 s d W 1 u Q 2 9 1 b n Q m c X V v d D s 6 M i w m c X V v d D t L Z X l D b 2 x 1 b W 5 O Y W 1 l c y Z x d W 9 0 O z p b X S w m c X V v d D t D b 2 x 1 b W 5 J Z G V u d G l 0 a W V z J n F 1 b 3 Q 7 O l s m c X V v d D t T Z W N 0 a W 9 u M S 9 t d W x 0 a V R p b W V s a W 5 l I C g 2 K S 9 D a G F u Z 2 V k I F R 5 c G U x L n t X Z W V r L D B 9 J n F 1 b 3 Q 7 L C Z x d W 9 0 O 1 N l Y 3 R p b 2 4 x L 2 1 1 b H R p V G l t Z W x p b m U g K D Y p L 0 N o Y W 5 n Z W Q g V H l w Z T E u e 3 N v b G F y I G d l b m V y Y X R v c j o g K E 5 p Z 2 V y a W E p L D F 9 J n F 1 b 3 Q 7 X S w m c X V v d D t S Z W x h d G l v b n N o a X B J b m Z v J n F 1 b 3 Q 7 O l t d f S I g L z 4 8 R W 5 0 c n k g V H l w Z T 0 i R m l s b E x h c 3 R V c G R h d G V k I i B W Y W x 1 Z T 0 i Z D I w M j Q t M T E t M T F U M T U 6 M T A 6 M D g u N D M 1 O D k 0 O 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1 1 b H R p V G l t Z W x p b m U l M j A o N i k v U 2 9 1 c m N l P C 9 J d G V t U G F 0 a D 4 8 L 0 l 0 Z W 1 M b 2 N h d G l v b j 4 8 U 3 R h Y m x l R W 5 0 c m l l c y A v P j w v S X R l b T 4 8 S X R l b T 4 8 S X R l b U x v Y 2 F 0 a W 9 u P j x J d G V t V H l w Z T 5 G b 3 J t d W x h P C 9 J d G V t V H l w Z T 4 8 S X R l b V B h d G g + U 2 V j d G l v b j E v b X V s d G l U a W 1 l b G l u Z S U y M C g 2 K S 9 D a G F u Z 2 V k J T I w V H l w Z T w v S X R l b V B h d G g + P C 9 J d G V t T G 9 j Y X R p b 2 4 + P F N 0 Y W J s Z U V u d H J p Z X M g L z 4 8 L 0 l 0 Z W 0 + P E l 0 Z W 0 + P E l 0 Z W 1 M b 2 N h d G l v b j 4 8 S X R l b V R 5 c G U + R m 9 y b X V s Y T w v S X R l b V R 5 c G U + P E l 0 Z W 1 Q Y X R o P l N l Y 3 R p b 2 4 x L 2 1 1 b H R p V G l t Z W x p b m U l M j A o N i k v U m V t b 3 Z l Z C U y M F R v c C U y M F J v d 3 M 8 L 0 l 0 Z W 1 Q Y X R o P j w v S X R l b U x v Y 2 F 0 a W 9 u P j x T d G F i b G V F b n R y a W V z I C 8 + P C 9 J d G V t P j x J d G V t P j x J d G V t T G 9 j Y X R p b 2 4 + P E l 0 Z W 1 U e X B l P k Z v c m 1 1 b G E 8 L 0 l 0 Z W 1 U e X B l P j x J d G V t U G F 0 a D 5 T Z W N 0 a W 9 u M S 9 t d W x 0 a V R p b W V s a W 5 l J T I w K D Y p L 1 B y b 2 1 v d G V k J T I w S G V h Z G V y c z w v S X R l b V B h d G g + P C 9 J d G V t T G 9 j Y X R p b 2 4 + P F N 0 Y W J s Z U V u d H J p Z X M g L z 4 8 L 0 l 0 Z W 0 + P E l 0 Z W 0 + P E l 0 Z W 1 M b 2 N h d G l v b j 4 8 S X R l b V R 5 c G U + R m 9 y b X V s Y T w v S X R l b V R 5 c G U + P E l 0 Z W 1 Q Y X R o P l N l Y 3 R p b 2 4 x L 2 1 1 b H R p V G l t Z W x p b m U l M j A o N i k v Q 2 h h b m d l Z C U y M F R 5 c G U x P C 9 J d G V t U G F 0 a D 4 8 L 0 l 0 Z W 1 M b 2 N h d G l v b j 4 8 U 3 R h Y m x l R W 5 0 c m l l c y A v P j w v S X R l b T 4 8 S X R l b T 4 8 S X R l b U x v Y 2 F 0 a W 9 u P j x J d G V t V H l w Z T 5 G b 3 J t d W x h P C 9 J d G V t V H l w Z T 4 8 S X R l b V B h d G g + U 2 V j d G l v b j E v Z 2 V v T W F w 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d l b 0 1 h c C 9 D a G F u Z 2 V k I F R 5 c G U x L n t S Z W d p b 2 4 s M H 0 m c X V v d D s s J n F 1 b 3 Q 7 U 2 V j d G l v b j E v Z 2 V v T W F w L 0 N o Y W 5 n Z W Q g V H l w Z T E u e 0 l u d m V y d G V y O i A o M T E v M T E v M T k g L S A x M S 8 x M S 8 y N C k s M X 0 m c X V v d D t d L C Z x d W 9 0 O 0 N v b H V t b k N v d W 5 0 J n F 1 b 3 Q 7 O j I s J n F 1 b 3 Q 7 S 2 V 5 Q 2 9 s d W 1 u T m F t Z X M m c X V v d D s 6 W 1 0 s J n F 1 b 3 Q 7 Q 2 9 s d W 1 u S W R l b n R p d G l l c y Z x d W 9 0 O z p b J n F 1 b 3 Q 7 U 2 V j d G l v b j E v Z 2 V v T W F w L 0 N o Y W 5 n Z W Q g V H l w Z T E u e 1 J l Z 2 l v b i w w f S Z x d W 9 0 O y w m c X V v d D t T Z W N 0 a W 9 u M S 9 n Z W 9 N Y X A v Q 2 h h b m d l Z C B U e X B l M S 5 7 S W 5 2 Z X J 0 Z X I 6 I C g x M S 8 x M S 8 x O S A t I D E x L z E x L z I 0 K S w x f S Z x d W 9 0 O 1 0 s J n F 1 b 3 Q 7 U m V s Y X R p b 2 5 z a G l w S W 5 m b y Z x d W 9 0 O z p b X X 0 i I C 8 + P E V u d H J 5 I F R 5 c G U 9 I k Z p b G x M Y X N 0 V X B k Y X R l Z C I g V m F s d W U 9 I m Q y M D I 0 L T E x L T E x V D E 1 O j E w O j Q 1 L j E z M D g 3 M z J 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v U 2 9 1 c m N l P C 9 J d G V t U G F 0 a D 4 8 L 0 l 0 Z W 1 M b 2 N h d G l v b j 4 8 U 3 R h Y m x l R W 5 0 c m l l c y A v P j w v S X R l b T 4 8 S X R l b T 4 8 S X R l b U x v Y 2 F 0 a W 9 u P j x J d G V t V H l w Z T 5 G b 3 J t d W x h P C 9 J d G V t V H l w Z T 4 8 S X R l b V B h d G g + U 2 V j d G l v b j E v Z 2 V v T W F w L 0 N o Y W 5 n Z W Q l M j B U e X B l P C 9 J d G V t U G F 0 a D 4 8 L 0 l 0 Z W 1 M b 2 N h d G l v b j 4 8 U 3 R h Y m x l R W 5 0 c m l l c y A v P j w v S X R l b T 4 8 S X R l b T 4 8 S X R l b U x v Y 2 F 0 a W 9 u P j x J d G V t V H l w Z T 5 G b 3 J t d W x h P C 9 J d G V t V H l w Z T 4 8 S X R l b V B h d G g + U 2 V j d G l v b j E v Z 2 V v T W F w L 1 J l b W 9 2 Z W Q l M j B U b 3 A l M j B S b 3 d z P C 9 J d G V t U G F 0 a D 4 8 L 0 l 0 Z W 1 M b 2 N h d G l v b j 4 8 U 3 R h Y m x l R W 5 0 c m l l c y A v P j w v S X R l b T 4 8 S X R l b T 4 8 S X R l b U x v Y 2 F 0 a W 9 u P j x J d G V t V H l w Z T 5 G b 3 J t d W x h P C 9 J d G V t V H l w Z T 4 8 S X R l b V B h d G g + U 2 V j d G l v b j E v Z 2 V v T W F w L 1 B y b 2 1 v d G V k J T I w S G V h Z G V y c z w v S X R l b V B h d G g + P C 9 J d G V t T G 9 j Y X R p b 2 4 + P F N 0 Y W J s Z U V u d H J p Z X M g L z 4 8 L 0 l 0 Z W 0 + P E l 0 Z W 0 + P E l 0 Z W 1 M b 2 N h d G l v b j 4 8 S X R l b V R 5 c G U + R m 9 y b X V s Y T w v S X R l b V R 5 c G U + P E l 0 Z W 1 Q Y X R o P l N l Y 3 R p b 2 4 x L 2 d l b 0 1 h c C 9 D a G F u Z 2 V k J T I w V H l w Z T E 8 L 0 l 0 Z W 1 Q Y X R o P j w v S X R l b U x v Y 2 F 0 a W 9 u P j x T d G F i b G V F b n R y a W V z I C 8 + P C 9 J d G V t P j x J d G V t P j x J d G V t T G 9 j Y X R p b 2 4 + P E l 0 Z W 1 U e X B l P k Z v c m 1 1 b G E 8 L 0 l 0 Z W 1 U e X B l P j x J d G V t U G F 0 a D 5 T Z W N 0 a W 9 u M S 9 n Z W 9 N Y X A l M j A o M S 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x K S 9 D a G F u Z 2 V k I F R 5 c G U x L n t S Z W d p b 2 4 s M H 0 m c X V v d D s s J n F 1 b 3 Q 7 U 2 V j d G l v b j E v Z 2 V v T W F w I C g x K S 9 D a G F u Z 2 V k I F R 5 c G U x L n t T b 2 x h c i B w Y W 5 l b D o g K D E x L z E x L z E 5 I C 0 g M T E v M T E v M j Q p L D F 9 J n F 1 b 3 Q 7 X S w m c X V v d D t D b 2 x 1 b W 5 D b 3 V u d C Z x d W 9 0 O z o y L C Z x d W 9 0 O 0 t l e U N v b H V t b k 5 h b W V z J n F 1 b 3 Q 7 O l t d L C Z x d W 9 0 O 0 N v b H V t b k l k Z W 5 0 a X R p Z X M m c X V v d D s 6 W y Z x d W 9 0 O 1 N l Y 3 R p b 2 4 x L 2 d l b 0 1 h c C A o M S k v Q 2 h h b m d l Z C B U e X B l M S 5 7 U m V n a W 9 u L D B 9 J n F 1 b 3 Q 7 L C Z x d W 9 0 O 1 N l Y 3 R p b 2 4 x L 2 d l b 0 1 h c C A o M S k v Q 2 h h b m d l Z C B U e X B l M S 5 7 U 2 9 s Y X I g c G F u Z W w 6 I C g x M S 8 x M S 8 x O S A t I D E x L z E x L z I 0 K S w x f S Z x d W 9 0 O 1 0 s J n F 1 b 3 Q 7 U m V s Y X R p b 2 5 z a G l w S W 5 m b y Z x d W 9 0 O z p b X X 0 i I C 8 + P E V u d H J 5 I F R 5 c G U 9 I k Z p b G x M Y X N 0 V X B k Y X R l Z C I g V m F s d W U 9 I m Q y M D I 0 L T E x L T E x V D E 1 O j E w O j Q 1 L j E 0 M z g z O D V 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M S k v U 2 9 1 c m N l P C 9 J d G V t U G F 0 a D 4 8 L 0 l 0 Z W 1 M b 2 N h d G l v b j 4 8 U 3 R h Y m x l R W 5 0 c m l l c y A v P j w v S X R l b T 4 8 S X R l b T 4 8 S X R l b U x v Y 2 F 0 a W 9 u P j x J d G V t V H l w Z T 5 G b 3 J t d W x h P C 9 J d G V t V H l w Z T 4 8 S X R l b V B h d G g + U 2 V j d G l v b j E v Z 2 V v T W F w J T I w K D E p L 0 N o Y W 5 n Z W Q l M j B U e X B l P C 9 J d G V t U G F 0 a D 4 8 L 0 l 0 Z W 1 M b 2 N h d G l v b j 4 8 U 3 R h Y m x l R W 5 0 c m l l c y A v P j w v S X R l b T 4 8 S X R l b T 4 8 S X R l b U x v Y 2 F 0 a W 9 u P j x J d G V t V H l w Z T 5 G b 3 J t d W x h P C 9 J d G V t V H l w Z T 4 8 S X R l b V B h d G g + U 2 V j d G l v b j E v Z 2 V v T W F w J T I w K D E p L 1 J l b W 9 2 Z W Q l M j B U b 3 A l M j B S b 3 d z P C 9 J d G V t U G F 0 a D 4 8 L 0 l 0 Z W 1 M b 2 N h d G l v b j 4 8 U 3 R h Y m x l R W 5 0 c m l l c y A v P j w v S X R l b T 4 8 S X R l b T 4 8 S X R l b U x v Y 2 F 0 a W 9 u P j x J d G V t V H l w Z T 5 G b 3 J t d W x h P C 9 J d G V t V H l w Z T 4 8 S X R l b V B h d G g + U 2 V j d G l v b j E v Z 2 V v T W F w J T I w K D E p L 1 B y b 2 1 v d G V k J T I w S G V h Z G V y c z w v S X R l b V B h d G g + P C 9 J d G V t T G 9 j Y X R p b 2 4 + P F N 0 Y W J s Z U V u d H J p Z X M g L z 4 8 L 0 l 0 Z W 0 + P E l 0 Z W 0 + P E l 0 Z W 1 M b 2 N h d G l v b j 4 8 S X R l b V R 5 c G U + R m 9 y b X V s Y T w v S X R l b V R 5 c G U + P E l 0 Z W 1 Q Y X R o P l N l Y 3 R p b 2 4 x L 2 d l b 0 1 h c C U y M C g x K S 9 D a G F u Z 2 V k J T I w V H l w Z T E 8 L 0 l 0 Z W 1 Q Y X R o P j w v S X R l b U x v Y 2 F 0 a W 9 u P j x T d G F i b G V F b n R y a W V z I C 8 + P C 9 J d G V t P j x J d G V t P j x J d G V t T G 9 j Y X R p b 2 4 + P E l 0 Z W 1 U e X B l P k Z v c m 1 1 b G E 8 L 0 l 0 Z W 1 U e X B l P j x J d G V t U G F 0 a D 5 T Z W N 0 a W 9 u M S 9 S Z W d p b 2 5 h b C U y M E R h d G 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1 J l Z 2 l v b m F s I E R h d G E v V W 5 w a X Z v d G V k I E N v b H V t b n M u e 0 F 0 d H J p Y n V 0 Z S w w f S Z x d W 9 0 O y w m c X V v d D t T Z W N 0 a W 9 u M S 9 S Z W d p b 2 5 h b C B E Y X R h L 1 V u c G l 2 b 3 R l Z C B D b 2 x 1 b W 5 z L n t W Y W x 1 Z S w x f S Z x d W 9 0 O 1 0 s J n F 1 b 3 Q 7 Q 2 9 s d W 1 u Q 2 9 1 b n Q m c X V v d D s 6 M i w m c X V v d D t L Z X l D b 2 x 1 b W 5 O Y W 1 l c y Z x d W 9 0 O z p b X S w m c X V v d D t D b 2 x 1 b W 5 J Z G V u d G l 0 a W V z J n F 1 b 3 Q 7 O l s m c X V v d D t T Z W N 0 a W 9 u M S 9 S Z W d p b 2 5 h b C B E Y X R h L 1 V u c G l 2 b 3 R l Z C B D b 2 x 1 b W 5 z L n t B d H R y a W J 1 d G U s M H 0 m c X V v d D s s J n F 1 b 3 Q 7 U 2 V j d G l v b j E v U m V n a W 9 u Y W w g R G F 0 Y S 9 V b n B p d m 9 0 Z W Q g Q 2 9 s d W 1 u c y 5 7 V m F s d W U s M X 0 m c X V v d D t d L C Z x d W 9 0 O 1 J l b G F 0 a W 9 u c 2 h p c E l u Z m 8 m c X V v d D s 6 W 1 1 9 I i A v P j x F b n R y e S B U e X B l P S J G a W x s U 3 R h d H V z I i B W Y W x 1 Z T 0 i c 0 N v b X B s Z X R l I i A v P j x F b n R y e S B U e X B l P S J G a W x s V G F y Z 2 V 0 I i B W Y W x 1 Z T 0 i c 1 J l Z 2 l v b m F s X 0 R h d G E i I C 8 + P E V u d H J 5 I F R 5 c G U 9 I k Z p b G x l Z E N v b X B s Z X R l U m V z d W x 0 V G 9 X b 3 J r c 2 h l Z X Q i I F Z h b H V l P S J s M S I g L z 4 8 R W 5 0 c n k g V H l w Z T 0 i R m l s b E N v b H V t b l R 5 c G V z I i B W Y W x 1 Z T 0 i c 0 J n Q T 0 i I C 8 + P E V u d H J 5 I F R 5 c G U 9 I k Z p b G x M Y X N 0 V X B k Y X R l Z C I g V m F s d W U 9 I m Q y M D I 0 L T E x L T E y V D E 1 O j M 1 O j M 0 L j M w O T g w M z Z a I i A v P j x F b n R y e S B U e X B l P S J G a W x s T 2 J q Z W N 0 V H l w Z S I g V m F s d W U 9 I n N U Y W J s Z S I g L z 4 8 R W 5 0 c n k g V H l w Z T 0 i R m l s b F R v R G F 0 Y U 1 v Z G V s R W 5 h Y m x l Z C I g V m F s d W U 9 I m w w I i A v P j x F b n R y e S B U e X B l P S J S Z W N v d m V y e V R h c m d l d F N o Z W V 0 I i B W Y W x 1 Z T 0 i c 1 N o Z W V 0 M T k i I C 8 + P E V u d H J 5 I F R 5 c G U 9 I l J l Y 2 9 2 Z X J 5 V G F y Z 2 V 0 Q 2 9 s d W 1 u I i B W Y W x 1 Z T 0 i b D E i I C 8 + P E V u d H J 5 I F R 5 c G U 9 I l J l Y 2 9 2 Z X J 5 V G F y Z 2 V 0 U m 9 3 I i B W Y W x 1 Z T 0 i b D E i I C 8 + P E V u d H J 5 I F R 5 c G U 9 I k Z p b G x D b 3 V u d C I g V m F s d W U 9 I m w y O T Y i I C 8 + P E V u d H J 5 I F R 5 c G U 9 I k F k Z G V k V G 9 E Y X R h T W 9 k Z W w i I F Z h b H V l P S J s M C I g L z 4 8 R W 5 0 c n k g V H l w Z T 0 i R m l s b E V y c m 9 y Q 2 9 1 b n Q i I F Z h b H V l P S J s M C I g L z 4 8 R W 5 0 c n k g V H l w Z T 0 i R m l s b F R h c m d l d E 5 h b W V D d X N 0 b 2 1 p e m V k I i B W Y W x 1 Z T 0 i b D E i I C 8 + P E V u d H J 5 I F R 5 c G U 9 I k Z p b G x D b 2 x 1 b W 5 O Y W 1 l c y I g V m F s d W U 9 I n N b J n F 1 b 3 Q 7 Q X R 0 c m l i d X R l J n F 1 b 3 Q 7 L C Z x d W 9 0 O 1 Z h b H V l J n F 1 b 3 Q 7 X S I g L z 4 8 R W 5 0 c n k g V H l w Z T 0 i U X V l c n l J R C I g V m F s d W U 9 I n M 4 O G M y Y T V i Z S 1 k M T M y L T Q 5 M z A t O T V l N y 1 m M G F l Z W Q 5 M T J j Y T E i I C 8 + P E V u d H J 5 I F R 5 c G U 9 I k Z p b G x F c n J v c k N v Z G U i I F Z h b H V l P S J z V W 5 r b m 9 3 b i I g L z 4 8 L 1 N 0 Y W J s Z U V u d H J p Z X M + P C 9 J d G V t P j x J d G V t P j x J d G V t T G 9 j Y X R p b 2 4 + P E l 0 Z W 1 U e X B l P k Z v c m 1 1 b G E 8 L 0 l 0 Z W 1 U e X B l P j x J d G V t U G F 0 a D 5 T Z W N 0 a W 9 u M S 9 S Z W d p b 2 5 h b C U y M E R h d G E v U 2 9 1 c m N l P C 9 J d G V t U G F 0 a D 4 8 L 0 l 0 Z W 1 M b 2 N h d G l v b j 4 8 U 3 R h Y m x l R W 5 0 c m l l c y A v P j w v S X R l b T 4 8 S X R l b T 4 8 S X R l b U x v Y 2 F 0 a W 9 u P j x J d G V t V H l w Z T 5 G b 3 J t d W x h P C 9 J d G V t V H l w Z T 4 8 S X R l b V B h d G g + U 2 V j d G l v b j E v U m V n a W 9 u Y W w l M j B E Y X R h L 0 V 4 c G F u Z G V k J T I w Z 2 V v T W F w J T I w K D E p P C 9 J d G V t U G F 0 a D 4 8 L 0 l 0 Z W 1 M b 2 N h d G l v b j 4 8 U 3 R h Y m x l R W 5 0 c m l l c y A v P j w v S X R l b T 4 8 S X R l b T 4 8 S X R l b U x v Y 2 F 0 a W 9 u P j x J d G V t V H l w Z T 5 G b 3 J t d W x h P C 9 J d G V t V H l w Z T 4 8 S X R l b V B h d G g + U 2 V j d G l v b j E v U m V n a W 9 u Y W w l M j B E Y X R h L 0 1 l c m d l Z C U y M F F 1 Z X J p Z X M 8 L 0 l 0 Z W 1 Q Y X R o P j w v S X R l b U x v Y 2 F 0 a W 9 u P j x T d G F i b G V F b n R y a W V z I C 8 + P C 9 J d G V t P j x J d G V t P j x J d G V t T G 9 j Y X R p b 2 4 + P E l 0 Z W 1 U e X B l P k Z v c m 1 1 b G E 8 L 0 l 0 Z W 1 U e X B l P j x J d G V t U G F 0 a D 5 T Z W N 0 a W 9 u M S 9 S Z W d p b 2 5 h b C U y M E R h d G E v R X h w Y W 5 k Z W Q l M j B n Z W 9 N Y X A l M j A o M i k 8 L 0 l 0 Z W 1 Q Y X R o P j w v S X R l b U x v Y 2 F 0 a W 9 u P j x T d G F i b G V F b n R y a W V z I C 8 + P C 9 J d G V t P j x J d G V t P j x J d G V t T G 9 j Y X R p b 2 4 + P E l 0 Z W 1 U e X B l P k Z v c m 1 1 b G E 8 L 0 l 0 Z W 1 U e X B l P j x J d G V t U G F 0 a D 5 T Z W N 0 a W 9 u M S 9 S Z W d p b 2 5 h b C U y M E R h d G E v T W V y Z 2 V k J T I w U X V l c m l l c z E 8 L 0 l 0 Z W 1 Q Y X R o P j w v S X R l b U x v Y 2 F 0 a W 9 u P j x T d G F i b G V F b n R y a W V z I C 8 + P C 9 J d G V t P j x J d G V t P j x J d G V t T G 9 j Y X R p b 2 4 + P E l 0 Z W 1 U e X B l P k Z v c m 1 1 b G E 8 L 0 l 0 Z W 1 U e X B l P j x J d G V t U G F 0 a D 5 T Z W N 0 a W 9 u M S 9 S Z W d p b 2 5 h b C U y M E R h d G E v R X h w Y W 5 k Z W Q l M j B n Z W 9 N Y X A l M j A o M y k 8 L 0 l 0 Z W 1 Q Y X R o P j w v S X R l b U x v Y 2 F 0 a W 9 u P j x T d G F i b G V F b n R y a W V z I C 8 + P C 9 J d G V t P j x J d G V t P j x J d G V t T G 9 j Y X R p b 2 4 + P E l 0 Z W 1 U e X B l P k Z v c m 1 1 b G E 8 L 0 l 0 Z W 1 U e X B l P j x J d G V t U G F 0 a D 5 T Z W N 0 a W 9 u M S 9 S Z W d p b 2 5 h b C U y M E R h d G E v T W V y Z 2 V k J T I w U X V l c m l l c z I 8 L 0 l 0 Z W 1 Q Y X R o P j w v S X R l b U x v Y 2 F 0 a W 9 u P j x T d G F i b G V F b n R y a W V z I C 8 + P C 9 J d G V t P j x J d G V t P j x J d G V t T G 9 j Y X R p b 2 4 + P E l 0 Z W 1 U e X B l P k Z v c m 1 1 b G E 8 L 0 l 0 Z W 1 U e X B l P j x J d G V t U G F 0 a D 5 T Z W N 0 a W 9 u M S 9 S Z W d p b 2 5 h b C U y M E R h d G E v R X h w Y W 5 k Z W Q l M j B n Z W 9 N Y X A l M j A o N C k 8 L 0 l 0 Z W 1 Q Y X R o P j w v S X R l b U x v Y 2 F 0 a W 9 u P j x T d G F i b G V F b n R y a W V z I C 8 + P C 9 J d G V t P j x J d G V t P j x J d G V t T G 9 j Y X R p b 2 4 + P E l 0 Z W 1 U e X B l P k Z v c m 1 1 b G E 8 L 0 l 0 Z W 1 U e X B l P j x J d G V t U G F 0 a D 5 T Z W N 0 a W 9 u M S 9 S Z W d p b 2 5 h b C U y M E R h d G E v T W V y Z 2 V k J T I w U X V l c m l l c z M 8 L 0 l 0 Z W 1 Q Y X R o P j w v S X R l b U x v Y 2 F 0 a W 9 u P j x T d G F i b G V F b n R y a W V z I C 8 + P C 9 J d G V t P j x J d G V t P j x J d G V t T G 9 j Y X R p b 2 4 + P E l 0 Z W 1 U e X B l P k Z v c m 1 1 b G E 8 L 0 l 0 Z W 1 U e X B l P j x J d G V t U G F 0 a D 5 T Z W N 0 a W 9 u M S 9 S Z W d p b 2 5 h b C U y M E R h d G E v R X h w Y W 5 k Z W Q l M j B n Z W 9 N Y X A l M j A o N S k 8 L 0 l 0 Z W 1 Q Y X R o P j w v S X R l b U x v Y 2 F 0 a W 9 u P j x T d G F i b G V F b n R y a W V z I C 8 + P C 9 J d G V t P j x J d G V t P j x J d G V t T G 9 j Y X R p b 2 4 + P E l 0 Z W 1 U e X B l P k Z v c m 1 1 b G E 8 L 0 l 0 Z W 1 U e X B l P j x J d G V t U G F 0 a D 5 T Z W N 0 a W 9 u M S 9 S Z W d p b 2 5 h b C U y M E R h d G E v T W V y Z 2 V k J T I w U X V l c m l l c z Q 8 L 0 l 0 Z W 1 Q Y X R o P j w v S X R l b U x v Y 2 F 0 a W 9 u P j x T d G F i b G V F b n R y a W V z I C 8 + P C 9 J d G V t P j x J d G V t P j x J d G V t T G 9 j Y X R p b 2 4 + P E l 0 Z W 1 U e X B l P k Z v c m 1 1 b G E 8 L 0 l 0 Z W 1 U e X B l P j x J d G V t U G F 0 a D 5 T Z W N 0 a W 9 u M S 9 S Z W d p b 2 5 h b C U y M E R h d G E v R X h w Y W 5 k Z W Q l M j B n Z W 9 N Y X A l M j A o N i k 8 L 0 l 0 Z W 1 Q Y X R o P j w v S X R l b U x v Y 2 F 0 a W 9 u P j x T d G F i b G V F b n R y a W V z I C 8 + P C 9 J d G V t P j x J d G V t P j x J d G V t T G 9 j Y X R p b 2 4 + P E l 0 Z W 1 U e X B l P k Z v c m 1 1 b G E 8 L 0 l 0 Z W 1 U e X B l P j x J d G V t U G F 0 a D 5 T Z W N 0 a W 9 u M S 9 S Z W d p b 2 5 h b C U y M E R h d G E v U m V u Y W 1 l Z C U y M E N v b H V t b n M 8 L 0 l 0 Z W 1 Q Y X R o P j w v S X R l b U x v Y 2 F 0 a W 9 u P j x T d G F i b G V F b n R y a W V z I C 8 + P C 9 J d G V t P j x J d G V t P j x J d G V t T G 9 j Y X R p b 2 4 + P E l 0 Z W 1 U e X B l P k Z v c m 1 1 b G E 8 L 0 l 0 Z W 1 U e X B l P j x J d G V t U G F 0 a D 5 T Z W N 0 a W 9 u M S 9 S Z W d p b 2 5 h b C U y M E R h d G E v U m V w b G F j Z W Q l M j B W Y W x 1 Z T w v S X R l b V B h d G g + P C 9 J d G V t T G 9 j Y X R p b 2 4 + P F N 0 Y W J s Z U V u d H J p Z X M g L z 4 8 L 0 l 0 Z W 0 + P E l 0 Z W 0 + P E l 0 Z W 1 M b 2 N h d G l v b j 4 8 S X R l b V R 5 c G U + R m 9 y b X V s Y T w v S X R l b V R 5 c G U + P E l 0 Z W 1 Q Y X R o P l N l Y 3 R p b 2 4 x L 1 J l Z 2 l v b m F s J T I w R G F 0 Y S 9 S Z X B s Y W N l Z C U y M F Z h b H V l M T w v S X R l b V B h d G g + P C 9 J d G V t T G 9 j Y X R p b 2 4 + P F N 0 Y W J s Z U V u d H J p Z X M g L z 4 8 L 0 l 0 Z W 0 + P E l 0 Z W 0 + P E l 0 Z W 1 M b 2 N h d G l v b j 4 8 S X R l b V R 5 c G U + R m 9 y b X V s Y T w v S X R l b V R 5 c G U + P E l 0 Z W 1 Q Y X R o P l N l Y 3 R p b 2 4 x L 2 d l b 0 1 h c C 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n Z W 9 N Y X A g K D I p L 0 N o Y W 5 n Z W Q g V H l w Z T E u e 1 J l Z 2 l v b i w w f S Z x d W 9 0 O y w m c X V v d D t T Z W N 0 a W 9 u M S 9 n Z W 9 N Y X A g K D I p L 0 N o Y W 5 n Z W Q g V H l w Z T E u e 0 J h d H R l c n k 6 I C g x M S 8 x M S 8 x O S A t I D E x L z E x L z I 0 K S w x f S Z x d W 9 0 O 1 0 s J n F 1 b 3 Q 7 Q 2 9 s d W 1 u Q 2 9 1 b n Q m c X V v d D s 6 M i w m c X V v d D t L Z X l D b 2 x 1 b W 5 O Y W 1 l c y Z x d W 9 0 O z p b X S w m c X V v d D t D b 2 x 1 b W 5 J Z G V u d G l 0 a W V z J n F 1 b 3 Q 7 O l s m c X V v d D t T Z W N 0 a W 9 u M S 9 n Z W 9 N Y X A g K D I p L 0 N o Y W 5 n Z W Q g V H l w Z T E u e 1 J l Z 2 l v b i w w f S Z x d W 9 0 O y w m c X V v d D t T Z W N 0 a W 9 u M S 9 n Z W 9 N Y X A g K D I p L 0 N o Y W 5 n Z W Q g V H l w Z T E u e 0 J h d H R l c n k 6 I C g x M S 8 x M S 8 x O S A t I D E x L z E x L z I 0 K S w x f S Z x d W 9 0 O 1 0 s J n F 1 b 3 Q 7 U m V s Y X R p b 2 5 z a G l w S W 5 m b y Z x d W 9 0 O z p b X X 0 i I C 8 + P E V u d H J 5 I F R 5 c G U 9 I k Z p b G x M Y X N 0 V X B k Y X R l Z C I g V m F s d W U 9 I m Q y M D I 0 L T E x L T E x V D E 1 O j E w O j Q 1 L j E 1 O D A 2 N z l 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M i k v U 2 9 1 c m N l P C 9 J d G V t U G F 0 a D 4 8 L 0 l 0 Z W 1 M b 2 N h d G l v b j 4 8 U 3 R h Y m x l R W 5 0 c m l l c y A v P j w v S X R l b T 4 8 S X R l b T 4 8 S X R l b U x v Y 2 F 0 a W 9 u P j x J d G V t V H l w Z T 5 G b 3 J t d W x h P C 9 J d G V t V H l w Z T 4 8 S X R l b V B h d G g + U 2 V j d G l v b j E v Z 2 V v T W F w J T I w K D I p L 0 N o Y W 5 n Z W Q l M j B U e X B l P C 9 J d G V t U G F 0 a D 4 8 L 0 l 0 Z W 1 M b 2 N h d G l v b j 4 8 U 3 R h Y m x l R W 5 0 c m l l c y A v P j w v S X R l b T 4 8 S X R l b T 4 8 S X R l b U x v Y 2 F 0 a W 9 u P j x J d G V t V H l w Z T 5 G b 3 J t d W x h P C 9 J d G V t V H l w Z T 4 8 S X R l b V B h d G g + U 2 V j d G l v b j E v Z 2 V v T W F w J T I w K D I p L 1 J l b W 9 2 Z W Q l M j B U b 3 A l M j B S b 3 d z P C 9 J d G V t U G F 0 a D 4 8 L 0 l 0 Z W 1 M b 2 N h d G l v b j 4 8 U 3 R h Y m x l R W 5 0 c m l l c y A v P j w v S X R l b T 4 8 S X R l b T 4 8 S X R l b U x v Y 2 F 0 a W 9 u P j x J d G V t V H l w Z T 5 G b 3 J t d W x h P C 9 J d G V t V H l w Z T 4 8 S X R l b V B h d G g + U 2 V j d G l v b j E v Z 2 V v T W F w J T I w K D I p L 1 B y b 2 1 v d G V k J T I w S G V h Z G V y c z w v S X R l b V B h d G g + P C 9 J d G V t T G 9 j Y X R p b 2 4 + P F N 0 Y W J s Z U V u d H J p Z X M g L z 4 8 L 0 l 0 Z W 0 + P E l 0 Z W 0 + P E l 0 Z W 1 M b 2 N h d G l v b j 4 8 S X R l b V R 5 c G U + R m 9 y b X V s Y T w v S X R l b V R 5 c G U + P E l 0 Z W 1 Q Y X R o P l N l Y 3 R p b 2 4 x L 2 d l b 0 1 h c C U y M C g y K S 9 D a G F u Z 2 V k J T I w V H l w Z T E 8 L 0 l 0 Z W 1 Q Y X R o P j w v S X R l b U x v Y 2 F 0 a W 9 u P j x T d G F i b G V F b n R y a W V z I C 8 + P C 9 J d G V t P j x J d G V t P j x J d G V t T G 9 j Y X R p b 2 4 + P E l 0 Z W 1 U e X B l P k Z v c m 1 1 b G E 8 L 0 l 0 Z W 1 U e X B l P j x J d G V t U G F 0 a D 5 T Z W N 0 a W 9 u M S 9 n Z W 9 N Y X A l M j A o M y 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z K S 9 D a G F u Z 2 V k I F R 5 c G U x L n t S Z W d p b 2 4 s M H 0 m c X V v d D s s J n F 1 b 3 Q 7 U 2 V j d G l v b j E v Z 2 V v T W F w I C g z K S 9 D a G F u Z 2 V k I F R 5 c G U x L n t X a W 5 k I H R 1 c m J p b m U 6 I C g x M S 8 x M S 8 x O S A t I D E x L z E x L z I 0 K S w x f S Z x d W 9 0 O 1 0 s J n F 1 b 3 Q 7 Q 2 9 s d W 1 u Q 2 9 1 b n Q m c X V v d D s 6 M i w m c X V v d D t L Z X l D b 2 x 1 b W 5 O Y W 1 l c y Z x d W 9 0 O z p b X S w m c X V v d D t D b 2 x 1 b W 5 J Z G V u d G l 0 a W V z J n F 1 b 3 Q 7 O l s m c X V v d D t T Z W N 0 a W 9 u M S 9 n Z W 9 N Y X A g K D M p L 0 N o Y W 5 n Z W Q g V H l w Z T E u e 1 J l Z 2 l v b i w w f S Z x d W 9 0 O y w m c X V v d D t T Z W N 0 a W 9 u M S 9 n Z W 9 N Y X A g K D M p L 0 N o Y W 5 n Z W Q g V H l w Z T E u e 1 d p b m Q g d H V y Y m l u Z T o g K D E x L z E x L z E 5 I C 0 g M T E v M T E v M j Q p L D F 9 J n F 1 b 3 Q 7 X S w m c X V v d D t S Z W x h d G l v b n N o a X B J b m Z v J n F 1 b 3 Q 7 O l t d f S I g L z 4 8 R W 5 0 c n k g V H l w Z T 0 i R m l s b E x h c 3 R V c G R h d G V k I i B W Y W x 1 Z T 0 i Z D I w M j Q t M T E t M T F U M T U 6 M T A 6 N D U u M T g 2 N T A w N 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d l b 0 1 h c C U y M C g z K S 9 T b 3 V y Y 2 U 8 L 0 l 0 Z W 1 Q Y X R o P j w v S X R l b U x v Y 2 F 0 a W 9 u P j x T d G F i b G V F b n R y a W V z I C 8 + P C 9 J d G V t P j x J d G V t P j x J d G V t T G 9 j Y X R p b 2 4 + P E l 0 Z W 1 U e X B l P k Z v c m 1 1 b G E 8 L 0 l 0 Z W 1 U e X B l P j x J d G V t U G F 0 a D 5 T Z W N 0 a W 9 u M S 9 n Z W 9 N Y X A l M j A o M y k v Q 2 h h b m d l Z C U y M F R 5 c G U 8 L 0 l 0 Z W 1 Q Y X R o P j w v S X R l b U x v Y 2 F 0 a W 9 u P j x T d G F i b G V F b n R y a W V z I C 8 + P C 9 J d G V t P j x J d G V t P j x J d G V t T G 9 j Y X R p b 2 4 + P E l 0 Z W 1 U e X B l P k Z v c m 1 1 b G E 8 L 0 l 0 Z W 1 U e X B l P j x J d G V t U G F 0 a D 5 T Z W N 0 a W 9 u M S 9 n Z W 9 N Y X A l M j A o M y k v U m V t b 3 Z l Z C U y M F R v c C U y M F J v d 3 M 8 L 0 l 0 Z W 1 Q Y X R o P j w v S X R l b U x v Y 2 F 0 a W 9 u P j x T d G F i b G V F b n R y a W V z I C 8 + P C 9 J d G V t P j x J d G V t P j x J d G V t T G 9 j Y X R p b 2 4 + P E l 0 Z W 1 U e X B l P k Z v c m 1 1 b G E 8 L 0 l 0 Z W 1 U e X B l P j x J d G V t U G F 0 a D 5 T Z W N 0 a W 9 u M S 9 n Z W 9 N Y X A l M j A o M y k v U H J v b W 9 0 Z W Q l M j B I Z W F k Z X J z P C 9 J d G V t U G F 0 a D 4 8 L 0 l 0 Z W 1 M b 2 N h d G l v b j 4 8 U 3 R h Y m x l R W 5 0 c m l l c y A v P j w v S X R l b T 4 8 S X R l b T 4 8 S X R l b U x v Y 2 F 0 a W 9 u P j x J d G V t V H l w Z T 5 G b 3 J t d W x h P C 9 J d G V t V H l w Z T 4 8 S X R l b V B h d G g + U 2 V j d G l v b j E v Z 2 V v T W F w J T I w K D M p L 0 N o Y W 5 n Z W Q l M j B U e X B l M T w v S X R l b V B h d G g + P C 9 J d G V t T G 9 j Y X R p b 2 4 + P F N 0 Y W J s Z U V u d H J p Z X M g L z 4 8 L 0 l 0 Z W 0 + P E l 0 Z W 0 + P E l 0 Z W 1 M b 2 N h d G l v b j 4 8 S X R l b V R 5 c G U + R m 9 y b X V s Y T w v S X R l b V R 5 c G U + P E l 0 Z W 1 Q Y X R o P l N l Y 3 R p b 2 4 x L 2 d l b 0 1 h c C U y M C g 0 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n Z W 9 N Y X A g K D Q p L 0 N o Y W 5 n Z W Q g V H l w Z T E u e 1 J l Z 2 l v b i w w f S Z x d W 9 0 O y w m c X V v d D t T Z W N 0 a W 9 u M S 9 n Z W 9 N Y X A g K D Q p L 0 N o Y W 5 n Z W Q g V H l w Z T E u e 2 J p b 2 d h c z o g K D E x L z E x L z E 5 I C 0 g M T E v M T E v M j Q p L D F 9 J n F 1 b 3 Q 7 X S w m c X V v d D t D b 2 x 1 b W 5 D b 3 V u d C Z x d W 9 0 O z o y L C Z x d W 9 0 O 0 t l e U N v b H V t b k 5 h b W V z J n F 1 b 3 Q 7 O l t d L C Z x d W 9 0 O 0 N v b H V t b k l k Z W 5 0 a X R p Z X M m c X V v d D s 6 W y Z x d W 9 0 O 1 N l Y 3 R p b 2 4 x L 2 d l b 0 1 h c C A o N C k v Q 2 h h b m d l Z C B U e X B l M S 5 7 U m V n a W 9 u L D B 9 J n F 1 b 3 Q 7 L C Z x d W 9 0 O 1 N l Y 3 R p b 2 4 x L 2 d l b 0 1 h c C A o N C k v Q 2 h h b m d l Z C B U e X B l M S 5 7 Y m l v Z 2 F z O i A o M T E v M T E v M T k g L S A x M S 8 x M S 8 y N C k s M X 0 m c X V v d D t d L C Z x d W 9 0 O 1 J l b G F 0 a W 9 u c 2 h p c E l u Z m 8 m c X V v d D s 6 W 1 1 9 I i A v P j x F b n R y e S B U e X B l P S J G a W x s T G F z d F V w Z G F 0 Z W Q i I F Z h b H V l P S J k M j A y N C 0 x M S 0 x M V Q x N T o x M D o 0 N S 4 z M D I 4 N j U 5 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Z 2 V v T W F w J T I w K D Q p L 1 N v d X J j Z T w v S X R l b V B h d G g + P C 9 J d G V t T G 9 j Y X R p b 2 4 + P F N 0 Y W J s Z U V u d H J p Z X M g L z 4 8 L 0 l 0 Z W 0 + P E l 0 Z W 0 + P E l 0 Z W 1 M b 2 N h d G l v b j 4 8 S X R l b V R 5 c G U + R m 9 y b X V s Y T w v S X R l b V R 5 c G U + P E l 0 Z W 1 Q Y X R o P l N l Y 3 R p b 2 4 x L 2 d l b 0 1 h c C U y M C g 0 K S 9 D a G F u Z 2 V k J T I w V H l w Z T w v S X R l b V B h d G g + P C 9 J d G V t T G 9 j Y X R p b 2 4 + P F N 0 Y W J s Z U V u d H J p Z X M g L z 4 8 L 0 l 0 Z W 0 + P E l 0 Z W 0 + P E l 0 Z W 1 M b 2 N h d G l v b j 4 8 S X R l b V R 5 c G U + R m 9 y b X V s Y T w v S X R l b V R 5 c G U + P E l 0 Z W 1 Q Y X R o P l N l Y 3 R p b 2 4 x L 2 d l b 0 1 h c C U y M C g 0 K S 9 S Z W 1 v d m V k J T I w V G 9 w J T I w U m 9 3 c z w v S X R l b V B h d G g + P C 9 J d G V t T G 9 j Y X R p b 2 4 + P F N 0 Y W J s Z U V u d H J p Z X M g L z 4 8 L 0 l 0 Z W 0 + P E l 0 Z W 0 + P E l 0 Z W 1 M b 2 N h d G l v b j 4 8 S X R l b V R 5 c G U + R m 9 y b X V s Y T w v S X R l b V R 5 c G U + P E l 0 Z W 1 Q Y X R o P l N l Y 3 R p b 2 4 x L 2 d l b 0 1 h c C U y M C g 0 K S 9 Q c m 9 t b 3 R l Z C U y M E h l Y W R l c n M 8 L 0 l 0 Z W 1 Q Y X R o P j w v S X R l b U x v Y 2 F 0 a W 9 u P j x T d G F i b G V F b n R y a W V z I C 8 + P C 9 J d G V t P j x J d G V t P j x J d G V t T G 9 j Y X R p b 2 4 + P E l 0 Z W 1 U e X B l P k Z v c m 1 1 b G E 8 L 0 l 0 Z W 1 U e X B l P j x J d G V t U G F 0 a D 5 T Z W N 0 a W 9 u M S 9 n Z W 9 N Y X A l M j A o N C k v Q 2 h h b m d l Z C U y M F R 5 c G U x P C 9 J d G V t U G F 0 a D 4 8 L 0 l 0 Z W 1 M b 2 N h d G l v b j 4 8 U 3 R h Y m x l R W 5 0 c m l l c y A v P j w v S X R l b T 4 8 S X R l b T 4 8 S X R l b U x v Y 2 F 0 a W 9 u P j x J d G V t V H l w Z T 5 G b 3 J t d W x h P C 9 J d G V t V H l w Z T 4 8 S X R l b V B h d G g + U 2 V j d G l v b j E v Z 2 V v T W F w J T I w K D U 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d l b 0 1 h c C A o N S k v Q 2 h h b m d l Z C B U e X B l M S 5 7 U m V n a W 9 u L D B 9 J n F 1 b 3 Q 7 L C Z x d W 9 0 O 1 N l Y 3 R p b 2 4 x L 2 d l b 0 1 h c C A o N S k v Q 2 h h b m d l Z C B U e X B l M S 5 7 c 2 9 s Y X I g Z m F u O i A o M T E v M T E v M T k g L S A x M S 8 x M S 8 y N C k s M X 0 m c X V v d D t d L C Z x d W 9 0 O 0 N v b H V t b k N v d W 5 0 J n F 1 b 3 Q 7 O j I s J n F 1 b 3 Q 7 S 2 V 5 Q 2 9 s d W 1 u T m F t Z X M m c X V v d D s 6 W 1 0 s J n F 1 b 3 Q 7 Q 2 9 s d W 1 u S W R l b n R p d G l l c y Z x d W 9 0 O z p b J n F 1 b 3 Q 7 U 2 V j d G l v b j E v Z 2 V v T W F w I C g 1 K S 9 D a G F u Z 2 V k I F R 5 c G U x L n t S Z W d p b 2 4 s M H 0 m c X V v d D s s J n F 1 b 3 Q 7 U 2 V j d G l v b j E v Z 2 V v T W F w I C g 1 K S 9 D a G F u Z 2 V k I F R 5 c G U x L n t z b 2 x h c i B m Y W 4 6 I C g x M S 8 x M S 8 x O S A t I D E x L z E x L z I 0 K S w x f S Z x d W 9 0 O 1 0 s J n F 1 b 3 Q 7 U m V s Y X R p b 2 5 z a G l w S W 5 m b y Z x d W 9 0 O z p b X X 0 i I C 8 + P E V u d H J 5 I F R 5 c G U 9 I k Z p b G x M Y X N 0 V X B k Y X R l Z C I g V m F s d W U 9 I m Q y M D I 0 L T E x L T E x V D E 1 O j E w O j Q 1 L j M x N z Q 1 N D d 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n Z W 9 N Y X A l M j A o N S k v U 2 9 1 c m N l P C 9 J d G V t U G F 0 a D 4 8 L 0 l 0 Z W 1 M b 2 N h d G l v b j 4 8 U 3 R h Y m x l R W 5 0 c m l l c y A v P j w v S X R l b T 4 8 S X R l b T 4 8 S X R l b U x v Y 2 F 0 a W 9 u P j x J d G V t V H l w Z T 5 G b 3 J t d W x h P C 9 J d G V t V H l w Z T 4 8 S X R l b V B h d G g + U 2 V j d G l v b j E v Z 2 V v T W F w J T I w K D U p L 0 N o Y W 5 n Z W Q l M j B U e X B l P C 9 J d G V t U G F 0 a D 4 8 L 0 l 0 Z W 1 M b 2 N h d G l v b j 4 8 U 3 R h Y m x l R W 5 0 c m l l c y A v P j w v S X R l b T 4 8 S X R l b T 4 8 S X R l b U x v Y 2 F 0 a W 9 u P j x J d G V t V H l w Z T 5 G b 3 J t d W x h P C 9 J d G V t V H l w Z T 4 8 S X R l b V B h d G g + U 2 V j d G l v b j E v Z 2 V v T W F w J T I w K D U p L 1 J l b W 9 2 Z W Q l M j B U b 3 A l M j B S b 3 d z P C 9 J d G V t U G F 0 a D 4 8 L 0 l 0 Z W 1 M b 2 N h d G l v b j 4 8 U 3 R h Y m x l R W 5 0 c m l l c y A v P j w v S X R l b T 4 8 S X R l b T 4 8 S X R l b U x v Y 2 F 0 a W 9 u P j x J d G V t V H l w Z T 5 G b 3 J t d W x h P C 9 J d G V t V H l w Z T 4 8 S X R l b V B h d G g + U 2 V j d G l v b j E v Z 2 V v T W F w J T I w K D U p L 1 B y b 2 1 v d G V k J T I w S G V h Z G V y c z w v S X R l b V B h d G g + P C 9 J d G V t T G 9 j Y X R p b 2 4 + P F N 0 Y W J s Z U V u d H J p Z X M g L z 4 8 L 0 l 0 Z W 0 + P E l 0 Z W 0 + P E l 0 Z W 1 M b 2 N h d G l v b j 4 8 S X R l b V R 5 c G U + R m 9 y b X V s Y T w v S X R l b V R 5 c G U + P E l 0 Z W 1 Q Y X R o P l N l Y 3 R p b 2 4 x L 2 d l b 0 1 h c C U y M C g 1 K S 9 D a G F u Z 2 V k J T I w V H l w Z T E 8 L 0 l 0 Z W 1 Q Y X R o P j w v S X R l b U x v Y 2 F 0 a W 9 u P j x T d G F i b G V F b n R y a W V z I C 8 + P C 9 J d G V t P j x J d G V t P j x J d G V t T G 9 j Y X R p b 2 4 + P E l 0 Z W 1 U e X B l P k Z v c m 1 1 b G E 8 L 0 l 0 Z W 1 U e X B l P j x J d G V t U G F 0 a D 5 T Z W N 0 a W 9 u M S 9 n Z W 9 N Y X A l M j A o N 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Z 2 V v T W F w I C g 2 K S 9 D a G F u Z 2 V k I F R 5 c G U x L n t S Z W d p b 2 4 s M H 0 m c X V v d D s s J n F 1 b 3 Q 7 U 2 V j d G l v b j E v Z 2 V v T W F w I C g 2 K S 9 D a G F u Z 2 V k I F R 5 c G U x L n t z b 2 x h c i B n Z W 5 l c m F 0 b 3 I 6 I C g x M S 8 x M S 8 x O S A t I D E x L z E x L z I 0 K S w x f S Z x d W 9 0 O 1 0 s J n F 1 b 3 Q 7 Q 2 9 s d W 1 u Q 2 9 1 b n Q m c X V v d D s 6 M i w m c X V v d D t L Z X l D b 2 x 1 b W 5 O Y W 1 l c y Z x d W 9 0 O z p b X S w m c X V v d D t D b 2 x 1 b W 5 J Z G V u d G l 0 a W V z J n F 1 b 3 Q 7 O l s m c X V v d D t T Z W N 0 a W 9 u M S 9 n Z W 9 N Y X A g K D Y p L 0 N o Y W 5 n Z W Q g V H l w Z T E u e 1 J l Z 2 l v b i w w f S Z x d W 9 0 O y w m c X V v d D t T Z W N 0 a W 9 u M S 9 n Z W 9 N Y X A g K D Y p L 0 N o Y W 5 n Z W Q g V H l w Z T E u e 3 N v b G F y I G d l b m V y Y X R v c j o g K D E x L z E x L z E 5 I C 0 g M T E v M T E v M j Q p L D F 9 J n F 1 b 3 Q 7 X S w m c X V v d D t S Z W x h d G l v b n N o a X B J b m Z v J n F 1 b 3 Q 7 O l t d f S I g L z 4 8 R W 5 0 c n k g V H l w Z T 0 i R m l s b E x h c 3 R V c G R h d G V k I i B W Y W x 1 Z T 0 i Z D I w M j Q t M T E t M T F U M T U 6 M T A 6 N D U u M z M x M T A x N 1 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2 d l b 0 1 h c C U y M C g 2 K S 9 T b 3 V y Y 2 U 8 L 0 l 0 Z W 1 Q Y X R o P j w v S X R l b U x v Y 2 F 0 a W 9 u P j x T d G F i b G V F b n R y a W V z I C 8 + P C 9 J d G V t P j x J d G V t P j x J d G V t T G 9 j Y X R p b 2 4 + P E l 0 Z W 1 U e X B l P k Z v c m 1 1 b G E 8 L 0 l 0 Z W 1 U e X B l P j x J d G V t U G F 0 a D 5 T Z W N 0 a W 9 u M S 9 n Z W 9 N Y X A l M j A o N i k v Q 2 h h b m d l Z C U y M F R 5 c G U 8 L 0 l 0 Z W 1 Q Y X R o P j w v S X R l b U x v Y 2 F 0 a W 9 u P j x T d G F i b G V F b n R y a W V z I C 8 + P C 9 J d G V t P j x J d G V t P j x J d G V t T G 9 j Y X R p b 2 4 + P E l 0 Z W 1 U e X B l P k Z v c m 1 1 b G E 8 L 0 l 0 Z W 1 U e X B l P j x J d G V t U G F 0 a D 5 T Z W N 0 a W 9 u M S 9 n Z W 9 N Y X A l M j A o N i k v U m V t b 3 Z l Z C U y M F R v c C U y M F J v d 3 M 8 L 0 l 0 Z W 1 Q Y X R o P j w v S X R l b U x v Y 2 F 0 a W 9 u P j x T d G F i b G V F b n R y a W V z I C 8 + P C 9 J d G V t P j x J d G V t P j x J d G V t T G 9 j Y X R p b 2 4 + P E l 0 Z W 1 U e X B l P k Z v c m 1 1 b G E 8 L 0 l 0 Z W 1 U e X B l P j x J d G V t U G F 0 a D 5 T Z W N 0 a W 9 u M S 9 n Z W 9 N Y X A l M j A o N i k v U H J v b W 9 0 Z W Q l M j B I Z W F k Z X J z P C 9 J d G V t U G F 0 a D 4 8 L 0 l 0 Z W 1 M b 2 N h d G l v b j 4 8 U 3 R h Y m x l R W 5 0 c m l l c y A v P j w v S X R l b T 4 8 S X R l b T 4 8 S X R l b U x v Y 2 F 0 a W 9 u P j x J d G V t V H l w Z T 5 G b 3 J t d W x h P C 9 J d G V t V H l w Z T 4 8 S X R l b V B h d G g + U 2 V j d G l v b j E v Z 2 V v T W F w J T I w K D Y p L 0 N o Y W 5 n Z W Q l M j B U e X B l M T w v S X R l b V B h d G g + P C 9 J d G V t T G 9 j Y X R p b 2 4 + P F N 0 Y W J s Z U V u d H J p Z X M g L z 4 8 L 0 l 0 Z W 0 + P E l 0 Z W 0 + P E l 0 Z W 1 M b 2 N h d G l v b j 4 8 S X R l b V R 5 c G U + R m 9 y b X V s Y T w v S X R l b V R 5 c G U + P E l 0 Z W 1 Q Y X R o P l N l Y 3 R p b 2 4 x L 1 J l Z 2 l v b m F s J T I w R G F 0 Y S 9 V b n B p d m 9 0 Z W Q l M j B D b 2 x 1 b W 5 z P C 9 J d G V t U G F 0 a D 4 8 L 0 l 0 Z W 1 M b 2 N h d G l v b j 4 8 U 3 R h Y m x l R W 5 0 c m l l c y A v P j w v S X R l b T 4 8 L 0 l 0 Z W 1 z P j w v T G 9 j Y W x Q Y W N r Y W d l T W V 0 Y W R h d G F G a W x l P h Y A A A B Q S w U G A A A A A A A A A A A A A A A A A A A A A A A A J g E A A A E A A A D Q j J 3 f A R X R E Y x 6 A M B P w p f r A Q A A A F I U u J z F n d 1 G n Q C n W Y 4 + c I E A A A A A A g A A A A A A E G Y A A A A B A A A g A A A A z d c R V G S 3 / 0 K X P B h G 6 w K l O z / G F w M F a z + X 7 A 2 O n 7 9 R T O 8 A A A A A D o A A A A A C A A A g A A A A s B d P y f I Y c Z W T n g Q J 6 C h z a G J J s c f V E C n a K 7 y + F B h S N s d Q A A A A j e R q r s 7 q a N a W h J T 7 F R A U g 8 b t S W L S X o c B 8 c S G H r 2 D 6 s q l 3 t F 2 a n O u 2 U E f X 1 7 S V 9 W d o B D Z D l E h 6 O S v y h n 2 V L U Y V o j 2 s Z Y t 2 w p 2 g 2 G 8 k 0 P M w f B A A A A A 6 a 0 C f b N j S p d F y b u j G A p Q B W 1 5 / 0 P v j f t e B g z k 0 J 5 E O S i E H C 0 d o P f R f M d P 9 3 1 n 8 k W X q A p u b x Q Z X 7 p 6 D B 4 o 0 E y h L A = = < / D a t a M a s h u p > 
</file>

<file path=customXml/itemProps1.xml><?xml version="1.0" encoding="utf-8"?>
<ds:datastoreItem xmlns:ds="http://schemas.openxmlformats.org/officeDocument/2006/customXml" ds:itemID="{43E18423-ADC6-4DF2-B2DD-68CCA08106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Analysis</vt:lpstr>
      <vt:lpstr>Merged Data</vt:lpstr>
      <vt:lpstr>Merged Data2</vt:lpstr>
      <vt:lpstr>Regional Data</vt:lpstr>
      <vt:lpstr>Yearly Data</vt:lpstr>
      <vt:lpstr>State and Zone</vt:lpstr>
      <vt:lpstr>Lookup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Blessedsarah Omolola</dc:creator>
  <cp:lastModifiedBy>Blessedsarah Omolola</cp:lastModifiedBy>
  <cp:lastPrinted>2024-11-14T03:19:01Z</cp:lastPrinted>
  <dcterms:created xsi:type="dcterms:W3CDTF">2024-11-11T15:09:44Z</dcterms:created>
  <dcterms:modified xsi:type="dcterms:W3CDTF">2024-11-15T16:44:52Z</dcterms:modified>
</cp:coreProperties>
</file>