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jaizkibel\info\amurillo\Desktop\EGOD\M2203\"/>
    </mc:Choice>
  </mc:AlternateContent>
  <bookViews>
    <workbookView xWindow="0" yWindow="0" windowWidth="28800" windowHeight="12225" activeTab="2"/>
  </bookViews>
  <sheets>
    <sheet name="Application 1" sheetId="1" r:id="rId1"/>
    <sheet name="Application 2" sheetId="4" r:id="rId2"/>
    <sheet name="Application 3" sheetId="6" r:id="rId3"/>
    <sheet name="TVA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7" i="6" l="1"/>
  <c r="F66" i="6"/>
  <c r="E41" i="6"/>
  <c r="B6" i="6"/>
  <c r="A7" i="6"/>
  <c r="E45" i="6"/>
  <c r="D45" i="6"/>
  <c r="C45" i="6"/>
  <c r="F36" i="6"/>
  <c r="F45" i="6" s="1"/>
  <c r="H22" i="6"/>
  <c r="C45" i="4" l="1"/>
  <c r="D45" i="4"/>
  <c r="E45" i="4"/>
  <c r="C39" i="1" l="1"/>
</calcChain>
</file>

<file path=xl/sharedStrings.xml><?xml version="1.0" encoding="utf-8"?>
<sst xmlns="http://schemas.openxmlformats.org/spreadsheetml/2006/main" count="243" uniqueCount="75">
  <si>
    <t>Libellé</t>
  </si>
  <si>
    <t>Débit</t>
  </si>
  <si>
    <t>Crédit</t>
  </si>
  <si>
    <t>Banque</t>
  </si>
  <si>
    <t>Capital</t>
  </si>
  <si>
    <t>Mat. Informatique</t>
  </si>
  <si>
    <t>Achat Four. Bureau</t>
  </si>
  <si>
    <t>Mat. Transport</t>
  </si>
  <si>
    <t>Emprunt</t>
  </si>
  <si>
    <t>Ventes Mses</t>
  </si>
  <si>
    <t>Clients</t>
  </si>
  <si>
    <t>Fournisseurs</t>
  </si>
  <si>
    <t>Achat Essence</t>
  </si>
  <si>
    <t>Achats Mses</t>
  </si>
  <si>
    <t>Caisse</t>
  </si>
  <si>
    <t>Achat timbre poste</t>
  </si>
  <si>
    <t xml:space="preserve">Bilan au : </t>
  </si>
  <si>
    <t>Actif</t>
  </si>
  <si>
    <t>Compte</t>
  </si>
  <si>
    <t>Montant</t>
  </si>
  <si>
    <t>Total</t>
  </si>
  <si>
    <t>Perte</t>
  </si>
  <si>
    <t>Passif</t>
  </si>
  <si>
    <t xml:space="preserve">Compte de résultat de l'exercice </t>
  </si>
  <si>
    <t>Balance des comptes au :</t>
  </si>
  <si>
    <t>N°</t>
  </si>
  <si>
    <t>Totaux</t>
  </si>
  <si>
    <t>Soldes</t>
  </si>
  <si>
    <t>Débiteur</t>
  </si>
  <si>
    <t>Créditeur</t>
  </si>
  <si>
    <t>Mat de Transport (2182)</t>
  </si>
  <si>
    <t>Mat Informatique (2183)</t>
  </si>
  <si>
    <t>Clients (411)</t>
  </si>
  <si>
    <t>Banque (512)</t>
  </si>
  <si>
    <t>Caisse (530)</t>
  </si>
  <si>
    <t>Charges</t>
  </si>
  <si>
    <t>Produits</t>
  </si>
  <si>
    <t>Banque 512</t>
  </si>
  <si>
    <t>101 Capital</t>
  </si>
  <si>
    <t>607 Achats Mses</t>
  </si>
  <si>
    <t>404 Fournisseur immobilisation</t>
  </si>
  <si>
    <t>2155 Machine outils</t>
  </si>
  <si>
    <t>164 Emprunt</t>
  </si>
  <si>
    <t>2182 Mat. Transport</t>
  </si>
  <si>
    <t>401 Frs. Marchandises</t>
  </si>
  <si>
    <t>707 Ventes Mses</t>
  </si>
  <si>
    <t>411 Clients</t>
  </si>
  <si>
    <t>626 frais téléphone</t>
  </si>
  <si>
    <t>37 Stocks marchandises</t>
  </si>
  <si>
    <t>603 Var Stocks</t>
  </si>
  <si>
    <t>603 Dot amt</t>
  </si>
  <si>
    <t>Charges (6)</t>
  </si>
  <si>
    <t>Produits (7)</t>
  </si>
  <si>
    <t>/</t>
  </si>
  <si>
    <t>Date</t>
  </si>
  <si>
    <t>N° Compte</t>
  </si>
  <si>
    <t>Matériel transport</t>
  </si>
  <si>
    <t>Debit</t>
  </si>
  <si>
    <t xml:space="preserve"> Credit</t>
  </si>
  <si>
    <t>Achat d'une voiture 25000 HT à crédit (TVA :20%)</t>
  </si>
  <si>
    <t>Achat de marchandise 1000 HT par banque (TVA 20%)</t>
  </si>
  <si>
    <t xml:space="preserve">Vente de marchandises 600 € TTC à crédit (TVA : 20%) </t>
  </si>
  <si>
    <t>Achats Marchandises</t>
  </si>
  <si>
    <t>Client Dupont</t>
  </si>
  <si>
    <t>TVA déductible sur immobilisation</t>
  </si>
  <si>
    <t>TVA déductible sur ABS</t>
  </si>
  <si>
    <t xml:space="preserve"> Banque</t>
  </si>
  <si>
    <t>Ventes de Mses</t>
  </si>
  <si>
    <t>TVA collectée</t>
  </si>
  <si>
    <t>44562 TVA déductible sur immo.</t>
  </si>
  <si>
    <t>2155 Matériel industriel</t>
  </si>
  <si>
    <t>44572 TVA collectée</t>
  </si>
  <si>
    <t>401 Fournisseur Marchandises</t>
  </si>
  <si>
    <t>44566 TVA déductible sur ABS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</si>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</sst>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14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1" xfId="0" applyFont="1" applyBorder="1"/>
    <xf numFmtId="0" fontId="0" fillId="0" borderId="5" xfId="0" applyBorder="1"/>
    <xf numFmtId="0" fontId="1" fillId="0" borderId="5" xfId="0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/>
    <xf numFmtId="2" fontId="1" fillId="0" borderId="2" xfId="0" applyNumberFormat="1" applyFont="1" applyBorder="1" applyAlignment="1">
      <alignment vertical="center"/>
    </xf>
    <xf numFmtId="2" fontId="1" fillId="0" borderId="2" xfId="0" applyNumberFormat="1" applyFont="1" applyBorder="1" applyAlignment="1">
      <alignment horizontal="right" vertical="center"/>
    </xf>
    <xf numFmtId="2" fontId="0" fillId="0" borderId="0" xfId="0" applyNumberFormat="1" applyBorder="1"/>
    <xf numFmtId="2" fontId="0" fillId="0" borderId="3" xfId="0" applyNumberFormat="1" applyBorder="1"/>
    <xf numFmtId="2" fontId="0" fillId="0" borderId="0" xfId="0" applyNumberFormat="1" applyBorder="1" applyAlignment="1">
      <alignment horizontal="center" vertical="center"/>
    </xf>
    <xf numFmtId="2" fontId="0" fillId="0" borderId="4" xfId="0" applyNumberFormat="1" applyBorder="1"/>
    <xf numFmtId="2" fontId="2" fillId="0" borderId="4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/>
    <xf numFmtId="2" fontId="0" fillId="0" borderId="5" xfId="0" applyNumberFormat="1" applyBorder="1"/>
    <xf numFmtId="2" fontId="1" fillId="0" borderId="5" xfId="0" applyNumberFormat="1" applyFont="1" applyBorder="1"/>
    <xf numFmtId="2" fontId="1" fillId="0" borderId="0" xfId="0" applyNumberFormat="1" applyFont="1" applyBorder="1"/>
    <xf numFmtId="2" fontId="2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/>
    <xf numFmtId="2" fontId="1" fillId="0" borderId="4" xfId="0" applyNumberFormat="1" applyFont="1" applyBorder="1" applyAlignment="1">
      <alignment horizontal="center" vertical="center"/>
    </xf>
    <xf numFmtId="2" fontId="1" fillId="0" borderId="0" xfId="0" applyNumberFormat="1" applyFont="1"/>
    <xf numFmtId="2" fontId="0" fillId="0" borderId="10" xfId="0" applyNumberFormat="1" applyBorder="1"/>
    <xf numFmtId="2" fontId="1" fillId="0" borderId="0" xfId="0" applyNumberFormat="1" applyFont="1" applyBorder="1" applyAlignment="1">
      <alignment vertical="center"/>
    </xf>
    <xf numFmtId="2" fontId="1" fillId="0" borderId="0" xfId="0" applyNumberFormat="1" applyFont="1" applyBorder="1" applyAlignment="1">
      <alignment horizontal="right" vertical="center"/>
    </xf>
    <xf numFmtId="2" fontId="1" fillId="0" borderId="11" xfId="0" applyNumberFormat="1" applyFont="1" applyBorder="1" applyAlignment="1">
      <alignment horizontal="right" vertical="center"/>
    </xf>
    <xf numFmtId="2" fontId="1" fillId="0" borderId="3" xfId="0" applyNumberFormat="1" applyFont="1" applyBorder="1"/>
    <xf numFmtId="2" fontId="2" fillId="0" borderId="0" xfId="0" applyNumberFormat="1" applyFont="1" applyBorder="1" applyAlignment="1">
      <alignment horizontal="center"/>
    </xf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right" vertic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1" fillId="0" borderId="3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" xfId="0" applyFill="1" applyBorder="1"/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2" fontId="2" fillId="0" borderId="0" xfId="0" applyNumberFormat="1" applyFont="1" applyBorder="1" applyAlignment="1">
      <alignment horizontal="center" wrapText="1"/>
    </xf>
    <xf numFmtId="2" fontId="1" fillId="0" borderId="0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0" fillId="0" borderId="12" xfId="0" applyNumberFormat="1" applyFill="1" applyBorder="1"/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1" fillId="0" borderId="7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8" workbookViewId="0">
      <selection activeCell="C50" sqref="C50"/>
    </sheetView>
  </sheetViews>
  <sheetFormatPr baseColWidth="10" defaultRowHeight="15" x14ac:dyDescent="0.25"/>
  <cols>
    <col min="3" max="3" width="12.85546875" customWidth="1"/>
  </cols>
  <sheetData>
    <row r="1" spans="1:12" x14ac:dyDescent="0.25">
      <c r="A1" s="61" t="s">
        <v>3</v>
      </c>
      <c r="B1" s="61"/>
      <c r="C1" s="2"/>
      <c r="D1" s="61" t="s">
        <v>4</v>
      </c>
      <c r="E1" s="61"/>
      <c r="G1" s="61" t="s">
        <v>5</v>
      </c>
      <c r="H1" s="61"/>
      <c r="J1" s="61" t="s">
        <v>6</v>
      </c>
      <c r="K1" s="61"/>
    </row>
    <row r="2" spans="1:12" x14ac:dyDescent="0.25">
      <c r="A2" s="4" t="s">
        <v>1</v>
      </c>
      <c r="B2" s="5" t="s">
        <v>2</v>
      </c>
      <c r="C2" s="3"/>
      <c r="D2" s="4" t="s">
        <v>1</v>
      </c>
      <c r="E2" s="5" t="s">
        <v>2</v>
      </c>
      <c r="G2" s="4" t="s">
        <v>1</v>
      </c>
      <c r="H2" s="5" t="s">
        <v>2</v>
      </c>
      <c r="J2" s="4" t="s">
        <v>1</v>
      </c>
      <c r="K2" s="5" t="s">
        <v>2</v>
      </c>
    </row>
    <row r="3" spans="1:12" x14ac:dyDescent="0.25">
      <c r="A3" s="14">
        <v>80000</v>
      </c>
      <c r="B3" s="15">
        <v>1000</v>
      </c>
      <c r="C3" s="13"/>
      <c r="D3" s="14"/>
      <c r="E3" s="15">
        <v>80000</v>
      </c>
      <c r="F3" s="10"/>
      <c r="G3" s="14">
        <v>1000</v>
      </c>
      <c r="H3" s="15"/>
      <c r="I3" s="10"/>
      <c r="J3" s="14">
        <v>100</v>
      </c>
      <c r="K3" s="15"/>
      <c r="L3" s="10"/>
    </row>
    <row r="4" spans="1:12" x14ac:dyDescent="0.25">
      <c r="A4" s="16">
        <v>3800</v>
      </c>
      <c r="B4" s="15">
        <v>100</v>
      </c>
      <c r="C4" s="13"/>
      <c r="D4" s="16"/>
      <c r="E4" s="15"/>
      <c r="F4" s="10"/>
      <c r="G4" s="16"/>
      <c r="H4" s="15"/>
      <c r="I4" s="10"/>
      <c r="J4" s="16"/>
      <c r="K4" s="15"/>
      <c r="L4" s="10"/>
    </row>
    <row r="5" spans="1:12" x14ac:dyDescent="0.25">
      <c r="A5" s="33">
        <v>30000</v>
      </c>
      <c r="B5" s="31">
        <v>150</v>
      </c>
      <c r="C5" s="13"/>
      <c r="D5" s="13"/>
      <c r="E5" s="13"/>
      <c r="F5" s="10"/>
      <c r="G5" s="10"/>
      <c r="H5" s="10"/>
      <c r="I5" s="10"/>
      <c r="J5" s="10"/>
      <c r="K5" s="10"/>
      <c r="L5" s="10"/>
    </row>
    <row r="6" spans="1:12" x14ac:dyDescent="0.25">
      <c r="A6" s="34">
        <v>113800</v>
      </c>
      <c r="B6" s="30">
        <v>2200</v>
      </c>
      <c r="C6" s="9"/>
      <c r="D6" s="60" t="s">
        <v>7</v>
      </c>
      <c r="E6" s="60"/>
      <c r="F6" s="10"/>
      <c r="G6" s="60" t="s">
        <v>8</v>
      </c>
      <c r="H6" s="60"/>
      <c r="I6" s="10"/>
      <c r="J6" s="60" t="s">
        <v>9</v>
      </c>
      <c r="K6" s="60"/>
      <c r="L6" s="10"/>
    </row>
    <row r="7" spans="1:12" x14ac:dyDescent="0.25">
      <c r="A7" s="16"/>
      <c r="B7" s="15">
        <v>80</v>
      </c>
      <c r="C7" s="13"/>
      <c r="D7" s="11" t="s">
        <v>1</v>
      </c>
      <c r="E7" s="12" t="s">
        <v>2</v>
      </c>
      <c r="F7" s="10"/>
      <c r="G7" s="11" t="s">
        <v>1</v>
      </c>
      <c r="H7" s="12" t="s">
        <v>2</v>
      </c>
      <c r="I7" s="10"/>
      <c r="J7" s="11" t="s">
        <v>1</v>
      </c>
      <c r="K7" s="12" t="s">
        <v>2</v>
      </c>
      <c r="L7" s="10"/>
    </row>
    <row r="8" spans="1:12" x14ac:dyDescent="0.25">
      <c r="A8" s="16"/>
      <c r="B8" s="15">
        <v>8000</v>
      </c>
      <c r="C8" s="13"/>
      <c r="D8" s="14">
        <v>8000</v>
      </c>
      <c r="E8" s="15"/>
      <c r="F8" s="10"/>
      <c r="G8" s="14"/>
      <c r="H8" s="15">
        <v>30000</v>
      </c>
      <c r="I8" s="10"/>
      <c r="J8" s="14"/>
      <c r="K8" s="15">
        <v>3800</v>
      </c>
      <c r="L8" s="10"/>
    </row>
    <row r="9" spans="1:12" x14ac:dyDescent="0.25">
      <c r="A9" s="16"/>
      <c r="B9" s="32">
        <v>5000</v>
      </c>
      <c r="C9" s="13"/>
      <c r="D9" s="16"/>
      <c r="E9" s="15"/>
      <c r="F9" s="10"/>
      <c r="G9" s="16"/>
      <c r="H9" s="15"/>
      <c r="I9" s="10"/>
      <c r="J9" s="16"/>
      <c r="K9" s="32">
        <v>5000</v>
      </c>
      <c r="L9" s="10"/>
    </row>
    <row r="10" spans="1:12" x14ac:dyDescent="0.25">
      <c r="A10" s="16"/>
      <c r="B10" s="26">
        <v>16530</v>
      </c>
      <c r="C10" s="13"/>
      <c r="D10" s="13"/>
      <c r="E10" s="13"/>
      <c r="F10" s="10"/>
      <c r="G10" s="10"/>
      <c r="H10" s="10"/>
      <c r="I10" s="10"/>
      <c r="J10" s="16"/>
      <c r="K10" s="35">
        <v>8800</v>
      </c>
      <c r="L10" s="10"/>
    </row>
    <row r="11" spans="1:12" x14ac:dyDescent="0.25">
      <c r="A11" s="17"/>
      <c r="B11" s="9"/>
      <c r="C11" s="9"/>
      <c r="D11" s="9"/>
      <c r="E11" s="9"/>
      <c r="F11" s="10"/>
      <c r="G11" s="10"/>
      <c r="H11" s="10"/>
      <c r="I11" s="10"/>
      <c r="J11" s="10"/>
      <c r="K11" s="10"/>
      <c r="L11" s="10"/>
    </row>
    <row r="12" spans="1:12" x14ac:dyDescent="0.25">
      <c r="A12" s="16"/>
      <c r="B12" s="15"/>
      <c r="C12" s="13"/>
      <c r="D12" s="60" t="s">
        <v>11</v>
      </c>
      <c r="E12" s="60"/>
      <c r="F12" s="10"/>
      <c r="G12" s="60" t="s">
        <v>10</v>
      </c>
      <c r="H12" s="60"/>
      <c r="I12" s="10"/>
      <c r="J12" s="10"/>
      <c r="K12" s="10"/>
      <c r="L12" s="10"/>
    </row>
    <row r="13" spans="1:12" x14ac:dyDescent="0.25">
      <c r="A13" s="16"/>
      <c r="B13" s="15"/>
      <c r="C13" s="13"/>
      <c r="D13" s="11" t="s">
        <v>1</v>
      </c>
      <c r="E13" s="12" t="s">
        <v>2</v>
      </c>
      <c r="F13" s="10"/>
      <c r="G13" s="11" t="s">
        <v>1</v>
      </c>
      <c r="H13" s="12" t="s">
        <v>2</v>
      </c>
      <c r="I13" s="10"/>
      <c r="J13" s="60" t="s">
        <v>13</v>
      </c>
      <c r="K13" s="60"/>
      <c r="L13" s="10"/>
    </row>
    <row r="14" spans="1:12" x14ac:dyDescent="0.25">
      <c r="A14" s="13"/>
      <c r="B14" s="15"/>
      <c r="C14" s="13"/>
      <c r="D14" s="14"/>
      <c r="E14" s="15">
        <v>5000</v>
      </c>
      <c r="F14" s="10"/>
      <c r="G14" s="14">
        <v>5000</v>
      </c>
      <c r="H14" s="15"/>
      <c r="I14" s="10"/>
      <c r="J14" s="11" t="s">
        <v>1</v>
      </c>
      <c r="K14" s="12" t="s">
        <v>2</v>
      </c>
      <c r="L14" s="10"/>
    </row>
    <row r="15" spans="1:12" x14ac:dyDescent="0.25">
      <c r="A15" s="13"/>
      <c r="B15" s="13"/>
      <c r="C15" s="13"/>
      <c r="D15" s="16"/>
      <c r="E15" s="15"/>
      <c r="F15" s="10"/>
      <c r="G15" s="16"/>
      <c r="H15" s="15"/>
      <c r="I15" s="10"/>
      <c r="J15" s="14">
        <v>2200</v>
      </c>
      <c r="K15" s="15"/>
      <c r="L15" s="10"/>
    </row>
    <row r="16" spans="1:12" x14ac:dyDescent="0.25">
      <c r="A16" s="13"/>
      <c r="B16" s="13"/>
      <c r="C16" s="13"/>
      <c r="D16" s="13"/>
      <c r="E16" s="13"/>
      <c r="F16" s="10"/>
      <c r="G16" s="10"/>
      <c r="H16" s="10"/>
      <c r="I16" s="10"/>
      <c r="J16" s="33">
        <v>10000</v>
      </c>
      <c r="K16" s="15"/>
      <c r="L16" s="10"/>
    </row>
    <row r="17" spans="1:12" x14ac:dyDescent="0.25">
      <c r="A17" s="10"/>
      <c r="B17" s="10"/>
      <c r="C17" s="10"/>
      <c r="D17" s="60" t="s">
        <v>12</v>
      </c>
      <c r="E17" s="60"/>
      <c r="F17" s="10"/>
      <c r="G17" s="60" t="s">
        <v>14</v>
      </c>
      <c r="H17" s="60"/>
      <c r="I17" s="10"/>
      <c r="J17" s="35">
        <v>12200</v>
      </c>
      <c r="K17" s="36"/>
      <c r="L17" s="10"/>
    </row>
    <row r="18" spans="1:12" x14ac:dyDescent="0.25">
      <c r="A18" s="10"/>
      <c r="B18" s="10"/>
      <c r="C18" s="10"/>
      <c r="D18" s="11" t="s">
        <v>1</v>
      </c>
      <c r="E18" s="12" t="s">
        <v>2</v>
      </c>
      <c r="F18" s="10"/>
      <c r="G18" s="11" t="s">
        <v>1</v>
      </c>
      <c r="H18" s="12" t="s">
        <v>2</v>
      </c>
      <c r="I18" s="10"/>
      <c r="J18" s="10"/>
      <c r="K18" s="10"/>
      <c r="L18" s="10"/>
    </row>
    <row r="19" spans="1:12" x14ac:dyDescent="0.25">
      <c r="A19" s="10"/>
      <c r="B19" s="10"/>
      <c r="C19" s="10"/>
      <c r="D19" s="14">
        <v>80</v>
      </c>
      <c r="E19" s="15"/>
      <c r="F19" s="10"/>
      <c r="G19" s="14">
        <v>150</v>
      </c>
      <c r="H19" s="15">
        <v>20</v>
      </c>
      <c r="I19" s="10"/>
      <c r="J19" s="10"/>
      <c r="K19" s="10"/>
      <c r="L19" s="10"/>
    </row>
    <row r="20" spans="1:12" x14ac:dyDescent="0.25">
      <c r="A20" s="10"/>
      <c r="B20" s="10"/>
      <c r="C20" s="10"/>
      <c r="D20" s="16"/>
      <c r="E20" s="15"/>
      <c r="F20" s="10"/>
      <c r="G20" s="16"/>
      <c r="H20" s="15"/>
      <c r="I20" s="10"/>
      <c r="J20" s="10"/>
      <c r="K20" s="10"/>
      <c r="L20" s="10"/>
    </row>
    <row r="21" spans="1:1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25">
      <c r="A22" s="10"/>
      <c r="B22" s="10"/>
      <c r="C22" s="10"/>
      <c r="D22" s="60" t="s">
        <v>15</v>
      </c>
      <c r="E22" s="60"/>
      <c r="F22" s="10"/>
      <c r="G22" s="10"/>
      <c r="H22" s="10"/>
      <c r="I22" s="10"/>
      <c r="J22" s="10"/>
      <c r="K22" s="10"/>
      <c r="L22" s="10"/>
    </row>
    <row r="23" spans="1:12" x14ac:dyDescent="0.25">
      <c r="A23" s="10"/>
      <c r="B23" s="10"/>
      <c r="C23" s="10"/>
      <c r="D23" s="11" t="s">
        <v>1</v>
      </c>
      <c r="E23" s="12" t="s">
        <v>2</v>
      </c>
      <c r="F23" s="10"/>
      <c r="G23" s="10"/>
      <c r="H23" s="10"/>
      <c r="I23" s="10"/>
      <c r="J23" s="10"/>
      <c r="K23" s="10"/>
      <c r="L23" s="10"/>
    </row>
    <row r="24" spans="1:12" x14ac:dyDescent="0.25">
      <c r="A24" s="10"/>
      <c r="B24" s="10"/>
      <c r="C24" s="10"/>
      <c r="D24" s="14">
        <v>20</v>
      </c>
      <c r="E24" s="15"/>
      <c r="F24" s="10"/>
      <c r="G24" s="10"/>
      <c r="H24" s="10"/>
      <c r="I24" s="10"/>
      <c r="J24" s="10"/>
      <c r="K24" s="10"/>
      <c r="L24" s="10"/>
    </row>
    <row r="25" spans="1:12" x14ac:dyDescent="0.25">
      <c r="A25" s="10"/>
      <c r="B25" s="10"/>
      <c r="C25" s="10"/>
      <c r="D25" s="16"/>
      <c r="E25" s="15"/>
      <c r="F25" s="10"/>
      <c r="G25" s="10"/>
      <c r="H25" s="10"/>
      <c r="I25" s="10"/>
      <c r="J25" s="10"/>
      <c r="K25" s="10"/>
      <c r="L25" s="10"/>
    </row>
    <row r="26" spans="1:12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9" spans="1:12" x14ac:dyDescent="0.25">
      <c r="A29" s="62" t="s">
        <v>16</v>
      </c>
      <c r="B29" s="62"/>
      <c r="C29" s="62"/>
      <c r="D29" s="62"/>
      <c r="E29" s="62"/>
      <c r="F29" s="62"/>
    </row>
    <row r="30" spans="1:12" x14ac:dyDescent="0.25">
      <c r="A30" s="64" t="s">
        <v>17</v>
      </c>
      <c r="B30" s="64"/>
      <c r="C30" s="64"/>
      <c r="D30" s="64" t="s">
        <v>22</v>
      </c>
      <c r="E30" s="64"/>
      <c r="F30" s="64"/>
    </row>
    <row r="31" spans="1:12" x14ac:dyDescent="0.25">
      <c r="A31" s="63" t="s">
        <v>18</v>
      </c>
      <c r="B31" s="63"/>
      <c r="C31" s="6" t="s">
        <v>19</v>
      </c>
      <c r="D31" s="63" t="s">
        <v>18</v>
      </c>
      <c r="E31" s="63"/>
      <c r="F31" s="6" t="s">
        <v>19</v>
      </c>
    </row>
    <row r="32" spans="1:12" x14ac:dyDescent="0.25">
      <c r="A32" t="s">
        <v>30</v>
      </c>
      <c r="C32" s="1">
        <v>8000</v>
      </c>
      <c r="E32" s="7">
        <v>101</v>
      </c>
      <c r="F32" s="1">
        <v>80000</v>
      </c>
    </row>
    <row r="33" spans="1:6" x14ac:dyDescent="0.25">
      <c r="A33" t="s">
        <v>31</v>
      </c>
      <c r="C33" s="1">
        <v>1000</v>
      </c>
      <c r="E33" s="7">
        <v>164</v>
      </c>
      <c r="F33" s="1">
        <v>30000</v>
      </c>
    </row>
    <row r="34" spans="1:6" x14ac:dyDescent="0.25">
      <c r="A34" t="s">
        <v>32</v>
      </c>
      <c r="C34" s="1">
        <v>5000</v>
      </c>
      <c r="E34" s="7">
        <v>401</v>
      </c>
      <c r="F34" s="1">
        <v>5000</v>
      </c>
    </row>
    <row r="35" spans="1:6" x14ac:dyDescent="0.25">
      <c r="A35" t="s">
        <v>33</v>
      </c>
      <c r="C35" s="1">
        <v>97270</v>
      </c>
      <c r="E35" s="7"/>
      <c r="F35" s="1"/>
    </row>
    <row r="36" spans="1:6" x14ac:dyDescent="0.25">
      <c r="A36" t="s">
        <v>34</v>
      </c>
      <c r="C36" s="1">
        <v>130</v>
      </c>
      <c r="E36" s="7"/>
      <c r="F36" s="1"/>
    </row>
    <row r="37" spans="1:6" x14ac:dyDescent="0.25">
      <c r="B37" s="6" t="s">
        <v>20</v>
      </c>
      <c r="C37" s="1">
        <v>111400</v>
      </c>
      <c r="E37" s="8" t="s">
        <v>20</v>
      </c>
      <c r="F37" s="1">
        <v>115000</v>
      </c>
    </row>
    <row r="38" spans="1:6" x14ac:dyDescent="0.25">
      <c r="B38" s="6" t="s">
        <v>21</v>
      </c>
      <c r="C38" s="1">
        <v>3600</v>
      </c>
      <c r="F38" s="1"/>
    </row>
    <row r="39" spans="1:6" x14ac:dyDescent="0.25">
      <c r="B39" s="6" t="s">
        <v>20</v>
      </c>
      <c r="C39" s="1">
        <f>C37+C38</f>
        <v>115000</v>
      </c>
      <c r="F39" s="1"/>
    </row>
    <row r="41" spans="1:6" x14ac:dyDescent="0.25">
      <c r="A41" s="62" t="s">
        <v>23</v>
      </c>
      <c r="B41" s="62"/>
      <c r="C41" s="62"/>
      <c r="D41" s="62"/>
      <c r="E41" s="62"/>
      <c r="F41" s="62"/>
    </row>
    <row r="42" spans="1:6" x14ac:dyDescent="0.25">
      <c r="A42" s="64" t="s">
        <v>35</v>
      </c>
      <c r="B42" s="64"/>
      <c r="C42" s="64"/>
      <c r="D42" s="64" t="s">
        <v>36</v>
      </c>
      <c r="E42" s="64"/>
      <c r="F42" s="64"/>
    </row>
    <row r="43" spans="1:6" x14ac:dyDescent="0.25">
      <c r="A43" s="63" t="s">
        <v>18</v>
      </c>
      <c r="B43" s="63"/>
      <c r="C43" s="6" t="s">
        <v>19</v>
      </c>
      <c r="D43" s="63" t="s">
        <v>18</v>
      </c>
      <c r="E43" s="63"/>
      <c r="F43" s="6" t="s">
        <v>19</v>
      </c>
    </row>
    <row r="44" spans="1:6" x14ac:dyDescent="0.25">
      <c r="B44" s="1">
        <v>626</v>
      </c>
      <c r="C44" s="1">
        <v>20</v>
      </c>
      <c r="E44" s="7">
        <v>707</v>
      </c>
      <c r="F44" s="1">
        <v>8800</v>
      </c>
    </row>
    <row r="45" spans="1:6" x14ac:dyDescent="0.25">
      <c r="B45" s="1">
        <v>607</v>
      </c>
      <c r="C45" s="1">
        <v>12200</v>
      </c>
      <c r="E45" s="7"/>
      <c r="F45" s="1"/>
    </row>
    <row r="46" spans="1:6" x14ac:dyDescent="0.25">
      <c r="B46" s="1">
        <v>60225</v>
      </c>
      <c r="C46" s="1">
        <v>100</v>
      </c>
      <c r="E46" s="7"/>
      <c r="F46" s="1"/>
    </row>
    <row r="47" spans="1:6" x14ac:dyDescent="0.25">
      <c r="B47" s="1">
        <v>6061</v>
      </c>
      <c r="C47" s="1">
        <v>80</v>
      </c>
      <c r="E47" s="8" t="s">
        <v>20</v>
      </c>
      <c r="F47" s="1">
        <v>8800</v>
      </c>
    </row>
    <row r="48" spans="1:6" x14ac:dyDescent="0.25">
      <c r="B48" s="1"/>
      <c r="C48" s="1"/>
      <c r="E48" s="8" t="s">
        <v>21</v>
      </c>
      <c r="F48" s="1">
        <v>3600</v>
      </c>
    </row>
    <row r="49" spans="2:6" x14ac:dyDescent="0.25">
      <c r="B49" s="6" t="s">
        <v>20</v>
      </c>
      <c r="C49" s="1">
        <v>12400</v>
      </c>
      <c r="E49" s="8" t="s">
        <v>20</v>
      </c>
      <c r="F49" s="1">
        <v>12400</v>
      </c>
    </row>
  </sheetData>
  <mergeCells count="23">
    <mergeCell ref="A42:C42"/>
    <mergeCell ref="D42:F42"/>
    <mergeCell ref="A43:B43"/>
    <mergeCell ref="D43:E43"/>
    <mergeCell ref="A30:C30"/>
    <mergeCell ref="D30:F30"/>
    <mergeCell ref="A29:F29"/>
    <mergeCell ref="D31:E31"/>
    <mergeCell ref="A31:B31"/>
    <mergeCell ref="A41:F41"/>
    <mergeCell ref="G12:H12"/>
    <mergeCell ref="D12:E12"/>
    <mergeCell ref="D17:E17"/>
    <mergeCell ref="J13:K13"/>
    <mergeCell ref="G17:H17"/>
    <mergeCell ref="D22:E22"/>
    <mergeCell ref="A1:B1"/>
    <mergeCell ref="D1:E1"/>
    <mergeCell ref="G1:H1"/>
    <mergeCell ref="J1:K1"/>
    <mergeCell ref="D6:E6"/>
    <mergeCell ref="G6:H6"/>
    <mergeCell ref="J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44" workbookViewId="0">
      <selection activeCell="D42" sqref="D42"/>
    </sheetView>
  </sheetViews>
  <sheetFormatPr baseColWidth="10" defaultColWidth="11.42578125" defaultRowHeight="15" x14ac:dyDescent="0.25"/>
  <cols>
    <col min="1" max="1" width="11.42578125" style="10"/>
    <col min="2" max="2" width="19.42578125" style="10" customWidth="1"/>
    <col min="3" max="3" width="12.85546875" style="10" customWidth="1"/>
    <col min="4" max="5" width="11.42578125" style="10"/>
    <col min="6" max="6" width="9.85546875" style="10" customWidth="1"/>
    <col min="7" max="7" width="15.85546875" style="10" customWidth="1"/>
    <col min="8" max="8" width="16.28515625" style="10" customWidth="1"/>
    <col min="9" max="9" width="11.42578125" style="10"/>
    <col min="10" max="10" width="14.28515625" style="10" customWidth="1"/>
    <col min="11" max="11" width="14.85546875" style="10" customWidth="1"/>
    <col min="12" max="16384" width="11.42578125" style="10"/>
  </cols>
  <sheetData>
    <row r="1" spans="1:11" x14ac:dyDescent="0.25">
      <c r="A1" s="60" t="s">
        <v>37</v>
      </c>
      <c r="B1" s="60"/>
      <c r="C1" s="9"/>
      <c r="D1" s="60" t="s">
        <v>38</v>
      </c>
      <c r="E1" s="60"/>
      <c r="G1" s="60" t="s">
        <v>39</v>
      </c>
      <c r="H1" s="60"/>
      <c r="J1" s="60" t="s">
        <v>41</v>
      </c>
      <c r="K1" s="60"/>
    </row>
    <row r="2" spans="1:11" x14ac:dyDescent="0.25">
      <c r="A2" s="11" t="s">
        <v>1</v>
      </c>
      <c r="B2" s="12" t="s">
        <v>2</v>
      </c>
      <c r="C2" s="13"/>
      <c r="D2" s="11" t="s">
        <v>1</v>
      </c>
      <c r="E2" s="12" t="s">
        <v>2</v>
      </c>
      <c r="G2" s="11" t="s">
        <v>1</v>
      </c>
      <c r="H2" s="12" t="s">
        <v>2</v>
      </c>
      <c r="J2" s="11" t="s">
        <v>1</v>
      </c>
      <c r="K2" s="12" t="s">
        <v>2</v>
      </c>
    </row>
    <row r="3" spans="1:11" x14ac:dyDescent="0.25">
      <c r="A3" s="14">
        <v>50000</v>
      </c>
      <c r="B3" s="28">
        <v>15000</v>
      </c>
      <c r="C3" s="13"/>
      <c r="D3" s="45"/>
      <c r="E3" s="46">
        <v>50000</v>
      </c>
      <c r="G3" s="47">
        <v>15000</v>
      </c>
      <c r="H3" s="15"/>
      <c r="J3" s="47">
        <v>15000</v>
      </c>
      <c r="K3" s="15">
        <v>1500</v>
      </c>
    </row>
    <row r="4" spans="1:11" x14ac:dyDescent="0.25">
      <c r="A4" s="16">
        <v>50000</v>
      </c>
      <c r="B4" s="28">
        <v>250</v>
      </c>
      <c r="C4" s="13"/>
      <c r="D4" s="13"/>
      <c r="E4" s="15"/>
      <c r="G4" s="50">
        <v>5000</v>
      </c>
      <c r="H4" s="15"/>
      <c r="J4" s="31"/>
      <c r="K4" s="15"/>
    </row>
    <row r="5" spans="1:11" x14ac:dyDescent="0.25">
      <c r="A5" s="16">
        <v>10000</v>
      </c>
      <c r="B5" s="13">
        <v>10000</v>
      </c>
      <c r="C5" s="13"/>
      <c r="D5" s="13"/>
      <c r="E5" s="13"/>
      <c r="G5" s="54">
        <v>10000</v>
      </c>
      <c r="H5" s="46"/>
    </row>
    <row r="6" spans="1:11" x14ac:dyDescent="0.25">
      <c r="A6" s="16">
        <v>8000</v>
      </c>
      <c r="B6" s="29">
        <v>5000</v>
      </c>
      <c r="C6" s="9"/>
      <c r="G6" s="51">
        <v>30000</v>
      </c>
      <c r="H6" s="46"/>
    </row>
    <row r="7" spans="1:11" x14ac:dyDescent="0.25">
      <c r="A7" s="40">
        <v>118000</v>
      </c>
      <c r="B7" s="39">
        <v>30250</v>
      </c>
      <c r="C7" s="13"/>
    </row>
    <row r="8" spans="1:11" x14ac:dyDescent="0.25">
      <c r="A8" s="16"/>
      <c r="B8" s="38"/>
      <c r="C8" s="13"/>
      <c r="D8" s="60" t="s">
        <v>43</v>
      </c>
      <c r="E8" s="60"/>
      <c r="G8" s="60" t="s">
        <v>44</v>
      </c>
      <c r="H8" s="60"/>
      <c r="J8" s="60" t="s">
        <v>45</v>
      </c>
      <c r="K8" s="60"/>
    </row>
    <row r="9" spans="1:11" x14ac:dyDescent="0.25">
      <c r="A9" s="13"/>
      <c r="B9" s="15"/>
      <c r="C9" s="13"/>
      <c r="D9" s="11" t="s">
        <v>1</v>
      </c>
      <c r="E9" s="12" t="s">
        <v>2</v>
      </c>
      <c r="G9" s="11" t="s">
        <v>1</v>
      </c>
      <c r="H9" s="12" t="s">
        <v>2</v>
      </c>
      <c r="J9" s="11" t="s">
        <v>1</v>
      </c>
      <c r="K9" s="12" t="s">
        <v>2</v>
      </c>
    </row>
    <row r="10" spans="1:11" x14ac:dyDescent="0.25">
      <c r="A10" s="13"/>
      <c r="B10" s="13"/>
      <c r="C10" s="13"/>
      <c r="D10" s="50">
        <v>35000</v>
      </c>
      <c r="E10" s="15">
        <v>3500</v>
      </c>
      <c r="G10" s="47">
        <v>5000</v>
      </c>
      <c r="H10" s="15">
        <v>5000</v>
      </c>
      <c r="J10" s="14"/>
      <c r="K10" s="15">
        <v>10000</v>
      </c>
    </row>
    <row r="11" spans="1:11" x14ac:dyDescent="0.25">
      <c r="A11" s="9"/>
      <c r="B11" s="9"/>
      <c r="C11" s="9"/>
      <c r="D11" s="9"/>
      <c r="E11" s="9"/>
      <c r="J11" s="16"/>
      <c r="K11" s="15">
        <v>8000</v>
      </c>
    </row>
    <row r="12" spans="1:11" x14ac:dyDescent="0.25">
      <c r="A12" s="13"/>
      <c r="B12" s="15"/>
      <c r="C12" s="13"/>
      <c r="J12" s="13"/>
      <c r="K12" s="51">
        <v>18000</v>
      </c>
    </row>
    <row r="13" spans="1:11" x14ac:dyDescent="0.25">
      <c r="A13" s="13"/>
      <c r="B13" s="15"/>
      <c r="C13" s="13"/>
    </row>
    <row r="14" spans="1:11" x14ac:dyDescent="0.25">
      <c r="A14" s="13"/>
      <c r="B14" s="15"/>
      <c r="C14" s="31"/>
      <c r="D14" s="60" t="s">
        <v>47</v>
      </c>
      <c r="E14" s="60"/>
      <c r="F14" s="46"/>
      <c r="G14" s="60" t="s">
        <v>46</v>
      </c>
      <c r="H14" s="60"/>
      <c r="I14" s="46"/>
      <c r="J14" s="60" t="s">
        <v>48</v>
      </c>
      <c r="K14" s="60"/>
    </row>
    <row r="15" spans="1:11" x14ac:dyDescent="0.25">
      <c r="C15" s="46"/>
      <c r="D15" s="11" t="s">
        <v>1</v>
      </c>
      <c r="E15" s="12" t="s">
        <v>2</v>
      </c>
      <c r="F15" s="46"/>
      <c r="G15" s="11" t="s">
        <v>1</v>
      </c>
      <c r="H15" s="12" t="s">
        <v>2</v>
      </c>
      <c r="I15" s="46"/>
      <c r="J15" s="37" t="s">
        <v>1</v>
      </c>
      <c r="K15" s="38" t="s">
        <v>2</v>
      </c>
    </row>
    <row r="16" spans="1:11" x14ac:dyDescent="0.25">
      <c r="D16" s="47">
        <v>250</v>
      </c>
      <c r="E16" s="15"/>
      <c r="G16" s="47">
        <v>8000</v>
      </c>
      <c r="H16" s="15">
        <v>8000</v>
      </c>
      <c r="J16" s="47">
        <v>500</v>
      </c>
      <c r="K16" s="48"/>
    </row>
    <row r="18" spans="1:11" x14ac:dyDescent="0.25">
      <c r="C18" s="46"/>
      <c r="D18" s="65" t="s">
        <v>42</v>
      </c>
      <c r="E18" s="65"/>
      <c r="F18" s="31"/>
      <c r="G18" s="65" t="s">
        <v>40</v>
      </c>
      <c r="H18" s="65"/>
      <c r="J18" s="65" t="s">
        <v>49</v>
      </c>
      <c r="K18" s="65"/>
    </row>
    <row r="19" spans="1:11" x14ac:dyDescent="0.25">
      <c r="C19" s="46"/>
      <c r="D19" s="11" t="s">
        <v>1</v>
      </c>
      <c r="E19" s="12" t="s">
        <v>2</v>
      </c>
      <c r="F19" s="31"/>
      <c r="G19" s="11" t="s">
        <v>1</v>
      </c>
      <c r="H19" s="12" t="s">
        <v>2</v>
      </c>
      <c r="J19" s="11" t="s">
        <v>1</v>
      </c>
      <c r="K19" s="12" t="s">
        <v>2</v>
      </c>
    </row>
    <row r="20" spans="1:11" x14ac:dyDescent="0.25">
      <c r="C20" s="46"/>
      <c r="D20" s="49"/>
      <c r="E20" s="30">
        <v>50000</v>
      </c>
      <c r="F20" s="46"/>
      <c r="G20" s="49"/>
      <c r="H20" s="30">
        <v>15000</v>
      </c>
      <c r="J20" s="47"/>
      <c r="K20" s="46">
        <v>500</v>
      </c>
    </row>
    <row r="21" spans="1:11" x14ac:dyDescent="0.25">
      <c r="G21" s="50"/>
      <c r="H21" s="15">
        <v>35000</v>
      </c>
    </row>
    <row r="22" spans="1:11" x14ac:dyDescent="0.25">
      <c r="G22" s="46"/>
      <c r="H22" s="51">
        <v>50000</v>
      </c>
    </row>
    <row r="24" spans="1:11" x14ac:dyDescent="0.25">
      <c r="A24" s="13"/>
      <c r="B24" s="13"/>
      <c r="C24" s="13"/>
      <c r="J24" s="65" t="s">
        <v>50</v>
      </c>
      <c r="K24" s="65"/>
    </row>
    <row r="25" spans="1:11" x14ac:dyDescent="0.25">
      <c r="C25" s="27"/>
      <c r="F25" s="27"/>
      <c r="J25" s="11" t="s">
        <v>1</v>
      </c>
      <c r="K25" s="12" t="s">
        <v>2</v>
      </c>
    </row>
    <row r="26" spans="1:11" x14ac:dyDescent="0.25">
      <c r="J26" s="52">
        <v>1500</v>
      </c>
    </row>
    <row r="27" spans="1:11" x14ac:dyDescent="0.25">
      <c r="C27" s="13"/>
      <c r="F27" s="13"/>
      <c r="J27" s="53">
        <v>3500</v>
      </c>
    </row>
    <row r="28" spans="1:11" x14ac:dyDescent="0.25">
      <c r="A28" s="69" t="s">
        <v>24</v>
      </c>
      <c r="B28" s="70"/>
      <c r="C28" s="70"/>
      <c r="D28" s="70"/>
      <c r="E28" s="70"/>
      <c r="F28" s="71"/>
      <c r="J28" s="51">
        <v>5000</v>
      </c>
      <c r="K28" s="13"/>
    </row>
    <row r="29" spans="1:11" x14ac:dyDescent="0.25">
      <c r="A29" s="18" t="s">
        <v>25</v>
      </c>
      <c r="B29" s="18" t="s">
        <v>0</v>
      </c>
      <c r="C29" s="72" t="s">
        <v>26</v>
      </c>
      <c r="D29" s="72"/>
      <c r="E29" s="73" t="s">
        <v>27</v>
      </c>
      <c r="F29" s="73"/>
    </row>
    <row r="30" spans="1:11" x14ac:dyDescent="0.25">
      <c r="A30" s="18"/>
      <c r="B30" s="18"/>
      <c r="C30" s="18" t="s">
        <v>1</v>
      </c>
      <c r="D30" s="18" t="s">
        <v>2</v>
      </c>
      <c r="E30" s="18" t="s">
        <v>28</v>
      </c>
      <c r="F30" s="19" t="s">
        <v>29</v>
      </c>
    </row>
    <row r="31" spans="1:11" x14ac:dyDescent="0.25">
      <c r="A31" s="55">
        <v>101</v>
      </c>
      <c r="B31" s="20"/>
      <c r="C31" s="59"/>
      <c r="D31" s="59">
        <v>50000</v>
      </c>
      <c r="E31" s="21"/>
      <c r="F31" s="59">
        <v>50000</v>
      </c>
    </row>
    <row r="32" spans="1:11" x14ac:dyDescent="0.25">
      <c r="A32" s="55">
        <v>164</v>
      </c>
      <c r="B32" s="20"/>
      <c r="C32" s="59"/>
      <c r="D32" s="59">
        <v>50000</v>
      </c>
      <c r="E32" s="21"/>
      <c r="F32" s="59">
        <v>50000</v>
      </c>
    </row>
    <row r="33" spans="1:6" x14ac:dyDescent="0.25">
      <c r="A33" s="55">
        <v>2155</v>
      </c>
      <c r="B33" s="20"/>
      <c r="C33" s="59">
        <v>15000</v>
      </c>
      <c r="D33" s="59">
        <v>1500</v>
      </c>
      <c r="E33" s="21">
        <v>13500</v>
      </c>
      <c r="F33" s="59"/>
    </row>
    <row r="34" spans="1:6" x14ac:dyDescent="0.25">
      <c r="A34" s="55">
        <v>2182</v>
      </c>
      <c r="B34" s="20"/>
      <c r="C34" s="59">
        <v>35000</v>
      </c>
      <c r="D34" s="59">
        <v>3500</v>
      </c>
      <c r="E34" s="21">
        <v>31500</v>
      </c>
      <c r="F34" s="59"/>
    </row>
    <row r="35" spans="1:6" x14ac:dyDescent="0.25">
      <c r="A35" s="55">
        <v>37</v>
      </c>
      <c r="B35" s="20"/>
      <c r="C35" s="59">
        <v>500</v>
      </c>
      <c r="D35" s="59"/>
      <c r="E35" s="21">
        <v>500</v>
      </c>
      <c r="F35" s="59"/>
    </row>
    <row r="36" spans="1:6" x14ac:dyDescent="0.25">
      <c r="A36" s="55">
        <v>401</v>
      </c>
      <c r="B36" s="20"/>
      <c r="C36" s="59">
        <v>5000</v>
      </c>
      <c r="D36" s="59">
        <v>5000</v>
      </c>
      <c r="E36" s="21"/>
      <c r="F36" s="59"/>
    </row>
    <row r="37" spans="1:6" x14ac:dyDescent="0.25">
      <c r="A37" s="55">
        <v>404</v>
      </c>
      <c r="B37" s="20"/>
      <c r="C37" s="59"/>
      <c r="D37" s="59">
        <v>50000</v>
      </c>
      <c r="E37" s="21"/>
      <c r="F37" s="59">
        <v>50000</v>
      </c>
    </row>
    <row r="38" spans="1:6" x14ac:dyDescent="0.25">
      <c r="A38" s="55">
        <v>411</v>
      </c>
      <c r="B38" s="20"/>
      <c r="C38" s="59">
        <v>8000</v>
      </c>
      <c r="D38" s="59">
        <v>8000</v>
      </c>
      <c r="E38" s="21"/>
      <c r="F38" s="59"/>
    </row>
    <row r="39" spans="1:6" x14ac:dyDescent="0.25">
      <c r="A39" s="55">
        <v>512</v>
      </c>
      <c r="B39" s="20"/>
      <c r="C39" s="59">
        <v>118000</v>
      </c>
      <c r="D39" s="59">
        <v>30250</v>
      </c>
      <c r="E39" s="21">
        <v>87750</v>
      </c>
      <c r="F39" s="59"/>
    </row>
    <row r="40" spans="1:6" x14ac:dyDescent="0.25">
      <c r="A40" s="55">
        <v>603</v>
      </c>
      <c r="B40" s="20"/>
      <c r="C40" s="59"/>
      <c r="D40" s="59">
        <v>500</v>
      </c>
      <c r="E40" s="21"/>
      <c r="F40" s="59">
        <v>500</v>
      </c>
    </row>
    <row r="41" spans="1:6" x14ac:dyDescent="0.25">
      <c r="A41" s="55">
        <v>607</v>
      </c>
      <c r="B41" s="20"/>
      <c r="C41" s="59">
        <v>30000</v>
      </c>
      <c r="D41" s="59"/>
      <c r="E41" s="21">
        <v>30000</v>
      </c>
      <c r="F41" s="59"/>
    </row>
    <row r="42" spans="1:6" x14ac:dyDescent="0.25">
      <c r="A42" s="55">
        <v>626</v>
      </c>
      <c r="B42" s="20"/>
      <c r="C42" s="59">
        <v>250</v>
      </c>
      <c r="D42" s="59"/>
      <c r="E42" s="21">
        <v>250</v>
      </c>
      <c r="F42" s="59"/>
    </row>
    <row r="43" spans="1:6" x14ac:dyDescent="0.25">
      <c r="A43" s="55">
        <v>681</v>
      </c>
      <c r="B43" s="20"/>
      <c r="C43" s="59">
        <v>5000</v>
      </c>
      <c r="D43" s="59"/>
      <c r="E43" s="21">
        <v>5000</v>
      </c>
      <c r="F43" s="59"/>
    </row>
    <row r="44" spans="1:6" x14ac:dyDescent="0.25">
      <c r="A44" s="55">
        <v>707</v>
      </c>
      <c r="B44" s="20"/>
      <c r="C44" s="59"/>
      <c r="D44" s="59">
        <v>18000</v>
      </c>
      <c r="E44" s="21"/>
      <c r="F44" s="59">
        <v>18000</v>
      </c>
    </row>
    <row r="45" spans="1:6" x14ac:dyDescent="0.25">
      <c r="A45" s="20"/>
      <c r="B45" s="22" t="s">
        <v>26</v>
      </c>
      <c r="C45" s="59">
        <f>SUM(C31:C44)</f>
        <v>216750</v>
      </c>
      <c r="D45" s="59">
        <f>C45</f>
        <v>216750</v>
      </c>
      <c r="E45" s="21">
        <f>E43+E42+E41+E39+E35+E34+E33</f>
        <v>168500</v>
      </c>
      <c r="F45" s="59">
        <v>168500</v>
      </c>
    </row>
    <row r="46" spans="1:6" x14ac:dyDescent="0.25">
      <c r="C46" s="13"/>
      <c r="D46" s="13"/>
      <c r="E46" s="15"/>
      <c r="F46" s="13"/>
    </row>
    <row r="48" spans="1:6" x14ac:dyDescent="0.25">
      <c r="A48" s="66" t="s">
        <v>23</v>
      </c>
      <c r="B48" s="66"/>
      <c r="C48" s="66"/>
      <c r="D48" s="66"/>
      <c r="E48" s="66"/>
      <c r="F48" s="66"/>
    </row>
    <row r="49" spans="1:6" x14ac:dyDescent="0.25">
      <c r="A49" s="67" t="s">
        <v>51</v>
      </c>
      <c r="B49" s="67"/>
      <c r="C49" s="67"/>
      <c r="D49" s="67" t="s">
        <v>52</v>
      </c>
      <c r="E49" s="67"/>
      <c r="F49" s="67"/>
    </row>
    <row r="50" spans="1:6" x14ac:dyDescent="0.25">
      <c r="A50" s="68" t="s">
        <v>18</v>
      </c>
      <c r="B50" s="68"/>
      <c r="C50" s="23" t="s">
        <v>19</v>
      </c>
      <c r="D50" s="68" t="s">
        <v>18</v>
      </c>
      <c r="E50" s="68"/>
      <c r="F50" s="23" t="s">
        <v>19</v>
      </c>
    </row>
    <row r="51" spans="1:6" x14ac:dyDescent="0.25">
      <c r="B51" s="57">
        <v>603</v>
      </c>
      <c r="C51" s="59">
        <v>-500</v>
      </c>
      <c r="E51" s="57">
        <v>707</v>
      </c>
      <c r="F51" s="59">
        <v>18000</v>
      </c>
    </row>
    <row r="52" spans="1:6" x14ac:dyDescent="0.25">
      <c r="B52" s="57">
        <v>607</v>
      </c>
      <c r="C52" s="59">
        <v>30000</v>
      </c>
      <c r="E52" s="24"/>
      <c r="F52" s="59"/>
    </row>
    <row r="53" spans="1:6" x14ac:dyDescent="0.25">
      <c r="B53" s="57">
        <v>626</v>
      </c>
      <c r="C53" s="59">
        <v>250</v>
      </c>
      <c r="E53" s="24"/>
      <c r="F53" s="59"/>
    </row>
    <row r="54" spans="1:6" x14ac:dyDescent="0.25">
      <c r="B54" s="57">
        <v>681</v>
      </c>
      <c r="C54" s="59">
        <v>5000</v>
      </c>
      <c r="E54" s="25" t="s">
        <v>20</v>
      </c>
      <c r="F54" s="59">
        <v>18000</v>
      </c>
    </row>
    <row r="55" spans="1:6" x14ac:dyDescent="0.25">
      <c r="B55" s="20"/>
      <c r="C55" s="59"/>
      <c r="E55" s="25" t="s">
        <v>21</v>
      </c>
      <c r="F55" s="59">
        <v>16750</v>
      </c>
    </row>
    <row r="56" spans="1:6" x14ac:dyDescent="0.25">
      <c r="B56" s="23" t="s">
        <v>20</v>
      </c>
      <c r="C56" s="59">
        <v>34750</v>
      </c>
      <c r="E56" s="25" t="s">
        <v>20</v>
      </c>
      <c r="F56" s="59">
        <v>34750</v>
      </c>
    </row>
    <row r="57" spans="1:6" x14ac:dyDescent="0.25">
      <c r="B57" s="26"/>
      <c r="C57" s="13"/>
      <c r="E57" s="26"/>
      <c r="F57" s="13"/>
    </row>
    <row r="59" spans="1:6" x14ac:dyDescent="0.25">
      <c r="A59" s="66" t="s">
        <v>16</v>
      </c>
      <c r="B59" s="66"/>
      <c r="C59" s="66"/>
      <c r="D59" s="66"/>
      <c r="E59" s="66"/>
      <c r="F59" s="66"/>
    </row>
    <row r="60" spans="1:6" x14ac:dyDescent="0.25">
      <c r="A60" s="67" t="s">
        <v>17</v>
      </c>
      <c r="B60" s="67"/>
      <c r="C60" s="67"/>
      <c r="D60" s="67" t="s">
        <v>22</v>
      </c>
      <c r="E60" s="67"/>
      <c r="F60" s="67"/>
    </row>
    <row r="61" spans="1:6" x14ac:dyDescent="0.25">
      <c r="A61" s="68" t="s">
        <v>18</v>
      </c>
      <c r="B61" s="68"/>
      <c r="C61" s="23" t="s">
        <v>19</v>
      </c>
      <c r="D61" s="68" t="s">
        <v>18</v>
      </c>
      <c r="E61" s="68"/>
      <c r="F61" s="23" t="s">
        <v>19</v>
      </c>
    </row>
    <row r="62" spans="1:6" x14ac:dyDescent="0.25">
      <c r="A62" s="56"/>
      <c r="B62" s="57">
        <v>2155</v>
      </c>
      <c r="C62" s="59">
        <v>13500</v>
      </c>
      <c r="E62" s="57">
        <v>101</v>
      </c>
      <c r="F62" s="59">
        <v>50000</v>
      </c>
    </row>
    <row r="63" spans="1:6" x14ac:dyDescent="0.25">
      <c r="A63" s="56"/>
      <c r="B63" s="57">
        <v>2182</v>
      </c>
      <c r="C63" s="59">
        <v>31500</v>
      </c>
      <c r="E63" s="57">
        <v>164</v>
      </c>
      <c r="F63" s="59">
        <v>50000</v>
      </c>
    </row>
    <row r="64" spans="1:6" x14ac:dyDescent="0.25">
      <c r="A64" s="56"/>
      <c r="B64" s="57">
        <v>37</v>
      </c>
      <c r="C64" s="59">
        <v>500</v>
      </c>
      <c r="E64" s="58">
        <v>401</v>
      </c>
      <c r="F64" s="59" t="s">
        <v>53</v>
      </c>
    </row>
    <row r="65" spans="1:6" x14ac:dyDescent="0.25">
      <c r="A65" s="56"/>
      <c r="B65" s="57">
        <v>411</v>
      </c>
      <c r="C65" s="59" t="s">
        <v>53</v>
      </c>
      <c r="E65" s="58">
        <v>404</v>
      </c>
      <c r="F65" s="59">
        <v>50000</v>
      </c>
    </row>
    <row r="66" spans="1:6" x14ac:dyDescent="0.25">
      <c r="A66" s="56"/>
      <c r="B66" s="57">
        <v>512</v>
      </c>
      <c r="C66" s="59">
        <v>87750</v>
      </c>
      <c r="E66" s="25" t="s">
        <v>20</v>
      </c>
      <c r="F66" s="59">
        <v>150000</v>
      </c>
    </row>
    <row r="67" spans="1:6" x14ac:dyDescent="0.25">
      <c r="B67" s="23" t="s">
        <v>20</v>
      </c>
      <c r="C67" s="59">
        <v>133250</v>
      </c>
    </row>
    <row r="68" spans="1:6" x14ac:dyDescent="0.25">
      <c r="B68" s="23" t="s">
        <v>21</v>
      </c>
      <c r="C68" s="59">
        <v>16750</v>
      </c>
      <c r="F68" s="13"/>
    </row>
    <row r="69" spans="1:6" x14ac:dyDescent="0.25">
      <c r="B69" s="23" t="s">
        <v>20</v>
      </c>
      <c r="C69" s="59">
        <v>150000</v>
      </c>
      <c r="F69" s="13"/>
    </row>
  </sheetData>
  <mergeCells count="27">
    <mergeCell ref="A28:F28"/>
    <mergeCell ref="A49:C49"/>
    <mergeCell ref="D49:F49"/>
    <mergeCell ref="A50:B50"/>
    <mergeCell ref="D50:E50"/>
    <mergeCell ref="C29:D29"/>
    <mergeCell ref="E29:F29"/>
    <mergeCell ref="A48:F48"/>
    <mergeCell ref="A59:F59"/>
    <mergeCell ref="A60:C60"/>
    <mergeCell ref="D60:F60"/>
    <mergeCell ref="A61:B61"/>
    <mergeCell ref="D61:E61"/>
    <mergeCell ref="A1:B1"/>
    <mergeCell ref="D1:E1"/>
    <mergeCell ref="G1:H1"/>
    <mergeCell ref="J1:K1"/>
    <mergeCell ref="D8:E8"/>
    <mergeCell ref="G8:H8"/>
    <mergeCell ref="J8:K8"/>
    <mergeCell ref="J14:K14"/>
    <mergeCell ref="G18:H18"/>
    <mergeCell ref="J18:K18"/>
    <mergeCell ref="J24:K24"/>
    <mergeCell ref="D14:E14"/>
    <mergeCell ref="D18:E18"/>
    <mergeCell ref="G14:H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topLeftCell="A49" workbookViewId="0">
      <selection activeCell="G67" sqref="G67"/>
    </sheetView>
  </sheetViews>
  <sheetFormatPr baseColWidth="10" defaultRowHeight="15" x14ac:dyDescent="0.25"/>
  <cols>
    <col min="7" max="7" width="20" customWidth="1"/>
    <col min="8" max="8" width="17.28515625" customWidth="1"/>
    <col min="10" max="10" width="16" customWidth="1"/>
  </cols>
  <sheetData>
    <row r="1" spans="1:13" x14ac:dyDescent="0.25">
      <c r="A1" s="60" t="s">
        <v>37</v>
      </c>
      <c r="B1" s="60"/>
      <c r="C1" s="9"/>
      <c r="D1" s="60" t="s">
        <v>38</v>
      </c>
      <c r="E1" s="60"/>
      <c r="F1" s="46"/>
      <c r="G1" s="60" t="s">
        <v>39</v>
      </c>
      <c r="H1" s="60"/>
      <c r="I1" s="46"/>
      <c r="J1" s="60" t="s">
        <v>70</v>
      </c>
      <c r="K1" s="60"/>
      <c r="L1" s="76"/>
      <c r="M1" s="76"/>
    </row>
    <row r="2" spans="1:13" x14ac:dyDescent="0.25">
      <c r="A2" s="84" t="s">
        <v>1</v>
      </c>
      <c r="B2" s="84" t="s">
        <v>2</v>
      </c>
      <c r="C2" s="31"/>
      <c r="D2" s="84" t="s">
        <v>1</v>
      </c>
      <c r="E2" s="84" t="s">
        <v>2</v>
      </c>
      <c r="F2" s="46"/>
      <c r="G2" s="84" t="s">
        <v>1</v>
      </c>
      <c r="H2" s="84" t="s">
        <v>2</v>
      </c>
      <c r="I2" s="46"/>
      <c r="J2" s="84" t="s">
        <v>1</v>
      </c>
      <c r="K2" s="84" t="s">
        <v>2</v>
      </c>
      <c r="L2" s="76"/>
      <c r="M2" s="76"/>
    </row>
    <row r="3" spans="1:13" x14ac:dyDescent="0.25">
      <c r="A3" s="47">
        <v>20000</v>
      </c>
      <c r="B3" s="15">
        <v>1200</v>
      </c>
      <c r="C3" s="31"/>
      <c r="D3" s="52"/>
      <c r="E3" s="46">
        <v>20000</v>
      </c>
      <c r="F3" s="46"/>
      <c r="G3" s="47">
        <v>1000</v>
      </c>
      <c r="H3" s="15"/>
      <c r="I3" s="46"/>
      <c r="J3" s="47">
        <v>15000</v>
      </c>
      <c r="K3" s="15"/>
      <c r="L3" s="76"/>
      <c r="M3" s="76"/>
    </row>
    <row r="4" spans="1:13" x14ac:dyDescent="0.25">
      <c r="A4" s="50">
        <v>20000</v>
      </c>
      <c r="B4" s="15">
        <v>300</v>
      </c>
      <c r="C4" s="31"/>
      <c r="D4" s="31"/>
      <c r="E4" s="15"/>
      <c r="F4" s="46"/>
      <c r="G4" s="50">
        <v>2000</v>
      </c>
      <c r="H4" s="15"/>
      <c r="I4" s="46"/>
      <c r="J4" s="31"/>
      <c r="K4" s="15"/>
      <c r="L4" s="76"/>
      <c r="M4" s="76"/>
    </row>
    <row r="5" spans="1:13" x14ac:dyDescent="0.25">
      <c r="A5" s="50">
        <v>3600</v>
      </c>
      <c r="B5" s="31">
        <v>9600</v>
      </c>
      <c r="C5" s="31"/>
      <c r="D5" s="31"/>
      <c r="E5" s="31"/>
      <c r="F5" s="46"/>
      <c r="G5" s="54"/>
      <c r="H5" s="46"/>
      <c r="I5" s="46"/>
      <c r="J5" s="46"/>
      <c r="K5" s="46"/>
      <c r="L5" s="76"/>
      <c r="M5" s="76"/>
    </row>
    <row r="6" spans="1:13" x14ac:dyDescent="0.25">
      <c r="A6" s="50">
        <v>1000</v>
      </c>
      <c r="B6" s="83">
        <f>B3+B4+B5</f>
        <v>11100</v>
      </c>
      <c r="C6" s="9"/>
      <c r="D6" s="46"/>
      <c r="E6" s="46"/>
      <c r="F6" s="46"/>
      <c r="G6" s="74"/>
      <c r="H6" s="46"/>
      <c r="I6" s="46"/>
      <c r="J6" s="46"/>
      <c r="K6" s="46"/>
      <c r="L6" s="76"/>
      <c r="M6" s="76"/>
    </row>
    <row r="7" spans="1:13" x14ac:dyDescent="0.25">
      <c r="A7" s="74">
        <f>A3+A5+A4+A6</f>
        <v>44600</v>
      </c>
      <c r="B7" s="83"/>
      <c r="C7" s="31"/>
      <c r="D7" s="46"/>
      <c r="E7" s="46"/>
      <c r="F7" s="46"/>
      <c r="G7" s="46"/>
      <c r="H7" s="46"/>
      <c r="I7" s="46"/>
      <c r="J7" s="46"/>
      <c r="K7" s="46"/>
      <c r="L7" s="76"/>
      <c r="M7" s="76"/>
    </row>
    <row r="8" spans="1:13" ht="18" customHeight="1" x14ac:dyDescent="0.25">
      <c r="A8" s="31"/>
      <c r="B8" s="83"/>
      <c r="C8" s="31"/>
      <c r="D8" s="60" t="s">
        <v>43</v>
      </c>
      <c r="E8" s="60"/>
      <c r="F8" s="46"/>
      <c r="G8" s="60" t="s">
        <v>72</v>
      </c>
      <c r="H8" s="60"/>
      <c r="I8" s="46"/>
      <c r="J8" s="60" t="s">
        <v>45</v>
      </c>
      <c r="K8" s="60"/>
      <c r="L8" s="76"/>
      <c r="M8" s="76"/>
    </row>
    <row r="9" spans="1:13" ht="13.5" customHeight="1" x14ac:dyDescent="0.25">
      <c r="A9" s="31"/>
      <c r="B9" s="15"/>
      <c r="C9" s="31"/>
      <c r="D9" s="84" t="s">
        <v>1</v>
      </c>
      <c r="E9" s="84" t="s">
        <v>2</v>
      </c>
      <c r="F9" s="46"/>
      <c r="G9" s="84" t="s">
        <v>1</v>
      </c>
      <c r="H9" s="84" t="s">
        <v>2</v>
      </c>
      <c r="I9" s="46"/>
      <c r="J9" s="84" t="s">
        <v>1</v>
      </c>
      <c r="K9" s="84" t="s">
        <v>2</v>
      </c>
      <c r="L9" s="76"/>
      <c r="M9" s="76"/>
    </row>
    <row r="10" spans="1:13" ht="27" customHeight="1" x14ac:dyDescent="0.25">
      <c r="A10" s="82" t="s">
        <v>69</v>
      </c>
      <c r="B10" s="82"/>
      <c r="C10" s="31"/>
      <c r="D10" s="50">
        <v>8000</v>
      </c>
      <c r="E10" s="15"/>
      <c r="F10" s="46"/>
      <c r="G10" s="47"/>
      <c r="H10" s="15">
        <v>2400</v>
      </c>
      <c r="I10" s="46"/>
      <c r="J10" s="47"/>
      <c r="K10" s="15">
        <v>3000</v>
      </c>
      <c r="L10" s="76"/>
      <c r="M10" s="76"/>
    </row>
    <row r="11" spans="1:13" x14ac:dyDescent="0.25">
      <c r="A11" s="84" t="s">
        <v>1</v>
      </c>
      <c r="B11" s="84" t="s">
        <v>2</v>
      </c>
      <c r="C11" s="9"/>
      <c r="D11" s="9"/>
      <c r="E11" s="9"/>
      <c r="F11" s="46"/>
      <c r="G11" s="46"/>
      <c r="H11" s="46"/>
      <c r="I11" s="46"/>
      <c r="J11" s="50"/>
      <c r="K11" s="15">
        <v>2000</v>
      </c>
      <c r="L11" s="76"/>
      <c r="M11" s="76"/>
    </row>
    <row r="12" spans="1:13" x14ac:dyDescent="0.25">
      <c r="A12" s="52">
        <v>3000</v>
      </c>
      <c r="B12" s="46"/>
      <c r="C12" s="31"/>
      <c r="D12" s="46"/>
      <c r="E12" s="46"/>
      <c r="F12" s="46"/>
      <c r="G12" s="46"/>
      <c r="H12" s="46"/>
      <c r="I12" s="46"/>
      <c r="J12" s="31"/>
      <c r="K12" s="74"/>
      <c r="L12" s="76"/>
      <c r="M12" s="76"/>
    </row>
    <row r="13" spans="1:13" x14ac:dyDescent="0.25">
      <c r="A13" s="31">
        <v>1600</v>
      </c>
      <c r="B13" s="15"/>
      <c r="C13" s="31"/>
      <c r="D13" s="46"/>
      <c r="E13" s="46"/>
      <c r="F13" s="46"/>
      <c r="G13" s="46"/>
      <c r="H13" s="46"/>
      <c r="I13" s="46"/>
      <c r="J13" s="46"/>
      <c r="K13" s="46"/>
      <c r="L13" s="76"/>
      <c r="M13" s="76"/>
    </row>
    <row r="14" spans="1:13" x14ac:dyDescent="0.25">
      <c r="A14" s="31"/>
      <c r="B14" s="15"/>
      <c r="C14" s="31"/>
      <c r="D14" s="60" t="s">
        <v>47</v>
      </c>
      <c r="E14" s="60"/>
      <c r="F14" s="46"/>
      <c r="G14" s="60" t="s">
        <v>46</v>
      </c>
      <c r="H14" s="60"/>
      <c r="I14" s="46"/>
      <c r="J14" s="60"/>
      <c r="K14" s="60"/>
      <c r="L14" s="76"/>
      <c r="M14" s="76"/>
    </row>
    <row r="15" spans="1:13" x14ac:dyDescent="0.25">
      <c r="A15" s="46"/>
      <c r="B15" s="46"/>
      <c r="C15" s="46"/>
      <c r="D15" s="84" t="s">
        <v>1</v>
      </c>
      <c r="E15" s="84" t="s">
        <v>2</v>
      </c>
      <c r="F15" s="46"/>
      <c r="G15" s="84" t="s">
        <v>1</v>
      </c>
      <c r="H15" s="84" t="s">
        <v>2</v>
      </c>
      <c r="I15" s="46"/>
      <c r="J15" s="83"/>
      <c r="K15" s="83"/>
      <c r="L15" s="76"/>
      <c r="M15" s="76"/>
    </row>
    <row r="16" spans="1:13" ht="27.75" customHeight="1" x14ac:dyDescent="0.25">
      <c r="A16" s="82" t="s">
        <v>73</v>
      </c>
      <c r="B16" s="82"/>
      <c r="C16" s="46"/>
      <c r="D16" s="47">
        <v>250</v>
      </c>
      <c r="E16" s="15"/>
      <c r="F16" s="46"/>
      <c r="G16" s="47">
        <v>2400</v>
      </c>
      <c r="H16" s="15">
        <v>1000</v>
      </c>
      <c r="I16" s="46"/>
      <c r="J16" s="31"/>
      <c r="K16" s="31"/>
      <c r="L16" s="76"/>
      <c r="M16" s="76"/>
    </row>
    <row r="17" spans="1:13" x14ac:dyDescent="0.25">
      <c r="A17" s="84" t="s">
        <v>1</v>
      </c>
      <c r="B17" s="84" t="s">
        <v>2</v>
      </c>
      <c r="C17" s="46"/>
      <c r="D17" s="46"/>
      <c r="E17" s="46"/>
      <c r="F17" s="46"/>
      <c r="G17" s="46"/>
      <c r="H17" s="46"/>
      <c r="I17" s="46"/>
      <c r="J17" s="31"/>
      <c r="K17" s="31"/>
      <c r="L17" s="76"/>
      <c r="M17" s="76"/>
    </row>
    <row r="18" spans="1:13" x14ac:dyDescent="0.25">
      <c r="A18" s="52">
        <v>400</v>
      </c>
      <c r="B18" s="76"/>
      <c r="C18" s="46"/>
      <c r="D18" s="65" t="s">
        <v>42</v>
      </c>
      <c r="E18" s="65"/>
      <c r="F18" s="31"/>
      <c r="G18" s="65" t="s">
        <v>40</v>
      </c>
      <c r="H18" s="65"/>
      <c r="I18" s="46"/>
      <c r="J18" s="60"/>
      <c r="K18" s="60"/>
      <c r="L18" s="76"/>
      <c r="M18" s="76"/>
    </row>
    <row r="19" spans="1:13" x14ac:dyDescent="0.25">
      <c r="A19" s="46">
        <v>200</v>
      </c>
      <c r="B19" s="46"/>
      <c r="C19" s="46"/>
      <c r="D19" s="84" t="s">
        <v>1</v>
      </c>
      <c r="E19" s="84" t="s">
        <v>2</v>
      </c>
      <c r="F19" s="31"/>
      <c r="G19" s="84" t="s">
        <v>1</v>
      </c>
      <c r="H19" s="84" t="s">
        <v>2</v>
      </c>
      <c r="I19" s="46"/>
      <c r="J19" s="83"/>
      <c r="K19" s="83"/>
      <c r="L19" s="76"/>
      <c r="M19" s="76"/>
    </row>
    <row r="20" spans="1:13" x14ac:dyDescent="0.25">
      <c r="A20" s="46">
        <v>50</v>
      </c>
      <c r="B20" s="46"/>
      <c r="C20" s="46"/>
      <c r="D20" s="49"/>
      <c r="E20" s="30">
        <v>20000</v>
      </c>
      <c r="F20" s="46"/>
      <c r="G20" s="85">
        <v>9600</v>
      </c>
      <c r="H20" s="30">
        <v>18000</v>
      </c>
      <c r="I20" s="46"/>
      <c r="J20" s="31"/>
      <c r="K20" s="31"/>
      <c r="L20" s="76"/>
      <c r="M20" s="76"/>
    </row>
    <row r="21" spans="1:13" x14ac:dyDescent="0.25">
      <c r="C21" s="46"/>
      <c r="D21" s="46"/>
      <c r="E21" s="46"/>
      <c r="F21" s="46"/>
      <c r="G21" s="50"/>
      <c r="H21" s="15">
        <v>9600</v>
      </c>
      <c r="I21" s="46"/>
      <c r="J21" s="46"/>
      <c r="K21" s="46"/>
      <c r="L21" s="76"/>
      <c r="M21" s="76"/>
    </row>
    <row r="22" spans="1:13" x14ac:dyDescent="0.25">
      <c r="A22" s="82" t="s">
        <v>71</v>
      </c>
      <c r="B22" s="82"/>
      <c r="C22" s="46"/>
      <c r="D22" s="46"/>
      <c r="E22" s="46"/>
      <c r="F22" s="46"/>
      <c r="G22" s="46"/>
      <c r="H22" s="74">
        <f>H21+H20</f>
        <v>27600</v>
      </c>
      <c r="I22" s="46"/>
      <c r="J22" s="46"/>
      <c r="K22" s="46"/>
      <c r="L22" s="76"/>
      <c r="M22" s="76"/>
    </row>
    <row r="23" spans="1:13" x14ac:dyDescent="0.25">
      <c r="A23" s="84" t="s">
        <v>1</v>
      </c>
      <c r="B23" s="84" t="s">
        <v>2</v>
      </c>
      <c r="C23" s="46"/>
      <c r="D23" s="46"/>
      <c r="E23" s="46"/>
      <c r="F23" s="46"/>
      <c r="G23" s="46"/>
      <c r="H23" s="46"/>
      <c r="I23" s="46"/>
      <c r="J23" s="46"/>
      <c r="K23" s="46"/>
      <c r="L23" s="76"/>
      <c r="M23" s="76"/>
    </row>
    <row r="24" spans="1:13" x14ac:dyDescent="0.25">
      <c r="A24" s="52"/>
      <c r="B24" s="46">
        <v>600</v>
      </c>
      <c r="C24" s="31"/>
      <c r="D24" s="46"/>
      <c r="E24" s="46"/>
      <c r="F24" s="46"/>
      <c r="G24" s="46"/>
      <c r="H24" s="46"/>
      <c r="I24" s="46"/>
      <c r="J24" s="60"/>
      <c r="K24" s="60"/>
      <c r="L24" s="76"/>
      <c r="M24" s="76"/>
    </row>
    <row r="25" spans="1:13" x14ac:dyDescent="0.25">
      <c r="A25" s="31"/>
      <c r="B25" s="31">
        <v>400</v>
      </c>
      <c r="C25" s="41"/>
      <c r="D25" s="46"/>
      <c r="E25" s="46"/>
      <c r="F25" s="41"/>
      <c r="G25" s="46"/>
      <c r="H25" s="46"/>
      <c r="I25" s="46"/>
      <c r="J25" s="83"/>
      <c r="K25" s="83"/>
      <c r="L25" s="76"/>
      <c r="M25" s="76"/>
    </row>
    <row r="26" spans="1:13" x14ac:dyDescent="0.25">
      <c r="A26" s="46"/>
      <c r="B26" s="46"/>
      <c r="C26" s="46"/>
      <c r="D26" s="46"/>
      <c r="E26" s="46"/>
      <c r="F26" s="46"/>
      <c r="G26" s="46"/>
      <c r="H26" s="46"/>
      <c r="I26" s="46"/>
      <c r="J26" s="15"/>
      <c r="K26" s="31"/>
      <c r="L26" s="76"/>
      <c r="M26" s="76"/>
    </row>
    <row r="27" spans="1:13" x14ac:dyDescent="0.25">
      <c r="A27" s="10"/>
      <c r="B27" s="10"/>
      <c r="C27" s="13"/>
      <c r="D27" s="10"/>
      <c r="E27" s="10"/>
      <c r="F27" s="13"/>
      <c r="G27" s="10"/>
      <c r="H27" s="10"/>
      <c r="I27" s="10"/>
      <c r="J27" s="15"/>
      <c r="K27" s="13"/>
    </row>
    <row r="28" spans="1:13" x14ac:dyDescent="0.25">
      <c r="A28" s="69" t="s">
        <v>24</v>
      </c>
      <c r="B28" s="70"/>
      <c r="C28" s="70"/>
      <c r="D28" s="70"/>
      <c r="E28" s="70"/>
      <c r="F28" s="71"/>
      <c r="G28" s="10"/>
      <c r="H28" s="10"/>
      <c r="I28" s="10"/>
      <c r="J28" s="74"/>
      <c r="K28" s="13"/>
    </row>
    <row r="29" spans="1:13" x14ac:dyDescent="0.25">
      <c r="A29" s="43" t="s">
        <v>25</v>
      </c>
      <c r="B29" s="43" t="s">
        <v>0</v>
      </c>
      <c r="C29" s="72" t="s">
        <v>26</v>
      </c>
      <c r="D29" s="72"/>
      <c r="E29" s="73" t="s">
        <v>27</v>
      </c>
      <c r="F29" s="73"/>
      <c r="G29" s="10"/>
      <c r="H29" s="10"/>
      <c r="I29" s="10"/>
      <c r="J29" s="10"/>
      <c r="K29" s="10"/>
    </row>
    <row r="30" spans="1:13" x14ac:dyDescent="0.25">
      <c r="A30" s="43"/>
      <c r="B30" s="43"/>
      <c r="C30" s="43" t="s">
        <v>1</v>
      </c>
      <c r="D30" s="43" t="s">
        <v>2</v>
      </c>
      <c r="E30" s="43" t="s">
        <v>28</v>
      </c>
      <c r="F30" s="44" t="s">
        <v>29</v>
      </c>
      <c r="G30" s="10"/>
      <c r="H30" s="10"/>
      <c r="I30" s="10"/>
      <c r="J30" s="10"/>
      <c r="K30" s="10"/>
    </row>
    <row r="31" spans="1:13" x14ac:dyDescent="0.25">
      <c r="A31" s="55">
        <v>101</v>
      </c>
      <c r="B31" s="20"/>
      <c r="C31" s="59"/>
      <c r="D31" s="59">
        <v>20000</v>
      </c>
      <c r="E31" s="21"/>
      <c r="F31" s="59">
        <v>20000</v>
      </c>
      <c r="G31" s="10"/>
      <c r="H31" s="10"/>
      <c r="I31" s="10"/>
      <c r="J31" s="10"/>
      <c r="K31" s="10"/>
    </row>
    <row r="32" spans="1:13" x14ac:dyDescent="0.25">
      <c r="A32" s="55">
        <v>164</v>
      </c>
      <c r="B32" s="20"/>
      <c r="C32" s="59"/>
      <c r="D32" s="59">
        <v>20000</v>
      </c>
      <c r="E32" s="21"/>
      <c r="F32" s="59">
        <v>20000</v>
      </c>
      <c r="G32" s="10"/>
      <c r="H32" s="10"/>
      <c r="I32" s="10"/>
      <c r="J32" s="10"/>
      <c r="K32" s="10"/>
    </row>
    <row r="33" spans="1:11" x14ac:dyDescent="0.25">
      <c r="A33">
        <v>2155</v>
      </c>
      <c r="B33" s="20"/>
      <c r="C33" s="59">
        <v>15000</v>
      </c>
      <c r="D33" s="59"/>
      <c r="E33" s="21">
        <v>15000</v>
      </c>
      <c r="F33" s="59"/>
      <c r="G33" s="10"/>
      <c r="H33" s="10"/>
      <c r="I33" s="10"/>
      <c r="J33" s="10"/>
      <c r="K33" s="10"/>
    </row>
    <row r="34" spans="1:11" x14ac:dyDescent="0.25">
      <c r="A34" s="55">
        <v>2182</v>
      </c>
      <c r="B34" s="20"/>
      <c r="C34" s="59">
        <v>8000</v>
      </c>
      <c r="D34" s="59"/>
      <c r="E34" s="21">
        <v>8000</v>
      </c>
      <c r="F34" s="59"/>
      <c r="G34" s="10"/>
      <c r="H34" s="10"/>
      <c r="I34" s="10"/>
      <c r="J34" s="10"/>
      <c r="K34" s="10"/>
    </row>
    <row r="35" spans="1:11" x14ac:dyDescent="0.25">
      <c r="A35" s="55">
        <v>401</v>
      </c>
      <c r="B35" s="20"/>
      <c r="C35" s="59"/>
      <c r="D35" s="59">
        <v>2400</v>
      </c>
      <c r="E35" s="21"/>
      <c r="F35" s="59">
        <v>2400</v>
      </c>
      <c r="G35" s="10"/>
      <c r="H35" s="10"/>
      <c r="I35" s="10"/>
      <c r="J35" s="10"/>
      <c r="K35" s="10"/>
    </row>
    <row r="36" spans="1:11" x14ac:dyDescent="0.25">
      <c r="A36" s="55">
        <v>404</v>
      </c>
      <c r="B36" s="20"/>
      <c r="C36" s="59">
        <v>9600</v>
      </c>
      <c r="D36" s="59">
        <v>27600</v>
      </c>
      <c r="E36" s="21"/>
      <c r="F36" s="59">
        <f>D36-C36</f>
        <v>18000</v>
      </c>
      <c r="G36" s="10"/>
      <c r="H36" s="10"/>
      <c r="I36" s="10"/>
      <c r="J36" s="10"/>
      <c r="K36" s="10"/>
    </row>
    <row r="37" spans="1:11" x14ac:dyDescent="0.25">
      <c r="A37" s="55">
        <v>411</v>
      </c>
      <c r="B37" s="20"/>
      <c r="C37" s="59">
        <v>2400</v>
      </c>
      <c r="D37" s="59">
        <v>1000</v>
      </c>
      <c r="E37" s="21">
        <v>1400</v>
      </c>
      <c r="F37" s="59"/>
      <c r="G37" s="10"/>
      <c r="H37" s="10"/>
      <c r="I37" s="10"/>
      <c r="J37" s="10"/>
      <c r="K37" s="10"/>
    </row>
    <row r="38" spans="1:11" x14ac:dyDescent="0.25">
      <c r="A38" s="55">
        <v>44562</v>
      </c>
      <c r="B38" s="20"/>
      <c r="C38" s="59">
        <v>4600</v>
      </c>
      <c r="D38" s="59"/>
      <c r="E38" s="21">
        <v>4600</v>
      </c>
      <c r="F38" s="59"/>
      <c r="G38" s="10"/>
      <c r="H38" s="10"/>
      <c r="I38" s="10"/>
      <c r="J38" s="10"/>
      <c r="K38" s="10"/>
    </row>
    <row r="39" spans="1:11" x14ac:dyDescent="0.25">
      <c r="A39" s="55">
        <v>44566</v>
      </c>
      <c r="B39" s="20"/>
      <c r="C39" s="59">
        <v>650</v>
      </c>
      <c r="D39" s="59"/>
      <c r="E39" s="21">
        <v>650</v>
      </c>
      <c r="F39" s="59"/>
      <c r="G39" s="10"/>
      <c r="H39" s="10"/>
      <c r="I39" s="10"/>
      <c r="J39" s="10"/>
      <c r="K39" s="10"/>
    </row>
    <row r="40" spans="1:11" x14ac:dyDescent="0.25">
      <c r="A40" s="55">
        <v>44572</v>
      </c>
      <c r="B40" s="20"/>
      <c r="C40" s="59"/>
      <c r="D40" s="59">
        <v>1000</v>
      </c>
      <c r="E40" s="21"/>
      <c r="F40" s="59">
        <v>1000</v>
      </c>
      <c r="G40" s="10"/>
      <c r="H40" s="10"/>
      <c r="I40" s="10"/>
      <c r="J40" s="10"/>
      <c r="K40" s="10"/>
    </row>
    <row r="41" spans="1:11" x14ac:dyDescent="0.25">
      <c r="A41" s="86">
        <v>512</v>
      </c>
      <c r="B41" s="20"/>
      <c r="C41" s="59">
        <v>44600</v>
      </c>
      <c r="D41" s="59">
        <v>11100</v>
      </c>
      <c r="E41" s="21">
        <f>C41-D41</f>
        <v>33500</v>
      </c>
      <c r="F41" s="59"/>
      <c r="G41" s="10"/>
      <c r="H41" s="10"/>
      <c r="I41" s="10"/>
      <c r="J41" s="10"/>
      <c r="K41" s="10"/>
    </row>
    <row r="42" spans="1:11" x14ac:dyDescent="0.25">
      <c r="A42" s="55">
        <v>607</v>
      </c>
      <c r="B42" s="20"/>
      <c r="C42" s="59">
        <v>3000</v>
      </c>
      <c r="D42" s="59"/>
      <c r="E42" s="21">
        <v>3000</v>
      </c>
      <c r="F42" s="59"/>
      <c r="G42" s="10"/>
      <c r="H42" s="10"/>
      <c r="I42" s="10"/>
      <c r="J42" s="10"/>
      <c r="K42" s="10"/>
    </row>
    <row r="43" spans="1:11" x14ac:dyDescent="0.25">
      <c r="A43" s="55">
        <v>626</v>
      </c>
      <c r="B43" s="20"/>
      <c r="C43" s="59">
        <v>250</v>
      </c>
      <c r="D43" s="59"/>
      <c r="E43" s="21">
        <v>250</v>
      </c>
      <c r="F43" s="59"/>
      <c r="G43" s="10"/>
      <c r="H43" s="10"/>
      <c r="I43" s="10"/>
      <c r="J43" s="10"/>
      <c r="K43" s="10"/>
    </row>
    <row r="44" spans="1:11" x14ac:dyDescent="0.25">
      <c r="A44" s="55">
        <v>707</v>
      </c>
      <c r="B44" s="20"/>
      <c r="C44" s="59"/>
      <c r="D44" s="59">
        <v>5000</v>
      </c>
      <c r="E44" s="21"/>
      <c r="F44" s="59">
        <v>5000</v>
      </c>
      <c r="G44" s="10"/>
      <c r="H44" s="10"/>
      <c r="I44" s="10"/>
      <c r="J44" s="10"/>
      <c r="K44" s="10"/>
    </row>
    <row r="45" spans="1:11" x14ac:dyDescent="0.25">
      <c r="A45" s="20"/>
      <c r="B45" s="22" t="s">
        <v>26</v>
      </c>
      <c r="C45" s="59">
        <f>SUM(C31:C44)</f>
        <v>88100</v>
      </c>
      <c r="D45" s="59">
        <f>SUM(D31:D44)</f>
        <v>88100</v>
      </c>
      <c r="E45" s="21">
        <f>SUM(E31:E44)</f>
        <v>66400</v>
      </c>
      <c r="F45" s="59">
        <f>SUM(F31:F44)</f>
        <v>66400</v>
      </c>
      <c r="G45" s="10"/>
      <c r="H45" s="10"/>
      <c r="I45" s="10"/>
      <c r="J45" s="10"/>
      <c r="K45" s="10"/>
    </row>
    <row r="46" spans="1:11" x14ac:dyDescent="0.25">
      <c r="A46" s="10"/>
      <c r="B46" s="10"/>
      <c r="C46" s="13"/>
      <c r="D46" s="13"/>
      <c r="E46" s="15"/>
      <c r="F46" s="13"/>
      <c r="G46" s="10"/>
      <c r="H46" s="10"/>
      <c r="I46" s="10"/>
      <c r="J46" s="10"/>
      <c r="K46" s="10"/>
    </row>
    <row r="47" spans="1:1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 x14ac:dyDescent="0.25">
      <c r="A48" s="66" t="s">
        <v>23</v>
      </c>
      <c r="B48" s="66"/>
      <c r="C48" s="66"/>
      <c r="D48" s="66"/>
      <c r="E48" s="66"/>
      <c r="F48" s="66"/>
      <c r="G48" s="10"/>
      <c r="H48" s="10"/>
      <c r="I48" s="10"/>
      <c r="J48" s="10"/>
      <c r="K48" s="10"/>
    </row>
    <row r="49" spans="1:11" x14ac:dyDescent="0.25">
      <c r="A49" s="67" t="s">
        <v>51</v>
      </c>
      <c r="B49" s="67"/>
      <c r="C49" s="67"/>
      <c r="D49" s="67" t="s">
        <v>52</v>
      </c>
      <c r="E49" s="67"/>
      <c r="F49" s="67"/>
      <c r="G49" s="10"/>
      <c r="H49" s="10"/>
      <c r="I49" s="10"/>
      <c r="J49" s="10"/>
      <c r="K49" s="10"/>
    </row>
    <row r="50" spans="1:11" x14ac:dyDescent="0.25">
      <c r="A50" s="68" t="s">
        <v>18</v>
      </c>
      <c r="B50" s="68"/>
      <c r="C50" s="42" t="s">
        <v>19</v>
      </c>
      <c r="D50" s="68" t="s">
        <v>18</v>
      </c>
      <c r="E50" s="68"/>
      <c r="F50" s="42" t="s">
        <v>19</v>
      </c>
      <c r="G50" s="10"/>
      <c r="H50" s="10"/>
      <c r="I50" s="10"/>
      <c r="J50" s="10"/>
      <c r="K50" s="10"/>
    </row>
    <row r="51" spans="1:11" x14ac:dyDescent="0.25">
      <c r="A51" s="10"/>
      <c r="B51" s="55">
        <v>607</v>
      </c>
      <c r="C51" s="59">
        <v>3000</v>
      </c>
      <c r="D51" s="10"/>
      <c r="E51" s="55">
        <v>707</v>
      </c>
      <c r="F51" s="59">
        <v>5000</v>
      </c>
      <c r="G51" s="10"/>
      <c r="H51" s="10"/>
      <c r="I51" s="10"/>
      <c r="J51" s="10"/>
      <c r="K51" s="10"/>
    </row>
    <row r="52" spans="1:11" x14ac:dyDescent="0.25">
      <c r="A52" s="10"/>
      <c r="B52" s="55">
        <v>626</v>
      </c>
      <c r="C52" s="59">
        <v>250</v>
      </c>
      <c r="D52" s="10"/>
      <c r="E52" s="25" t="s">
        <v>20</v>
      </c>
      <c r="F52" s="59">
        <v>5000</v>
      </c>
      <c r="G52" s="10"/>
      <c r="H52" s="10"/>
      <c r="I52" s="10"/>
      <c r="J52" s="10"/>
      <c r="K52" s="10"/>
    </row>
    <row r="53" spans="1:11" x14ac:dyDescent="0.25">
      <c r="A53" s="10"/>
      <c r="B53" s="42" t="s">
        <v>20</v>
      </c>
      <c r="C53" s="59">
        <v>3250</v>
      </c>
      <c r="D53" s="10"/>
      <c r="G53" s="10"/>
      <c r="H53" s="10"/>
      <c r="I53" s="10"/>
      <c r="J53" s="10"/>
      <c r="K53" s="10"/>
    </row>
    <row r="54" spans="1:11" x14ac:dyDescent="0.25">
      <c r="A54" s="10"/>
      <c r="B54" s="25" t="s">
        <v>74</v>
      </c>
      <c r="C54" s="59">
        <v>1750</v>
      </c>
      <c r="D54" s="10"/>
      <c r="G54" s="10"/>
      <c r="H54" s="10"/>
      <c r="I54" s="10"/>
      <c r="J54" s="10"/>
      <c r="K54" s="10"/>
    </row>
    <row r="55" spans="1:11" x14ac:dyDescent="0.25">
      <c r="A55" s="10"/>
      <c r="B55" s="25" t="s">
        <v>20</v>
      </c>
      <c r="C55" s="59">
        <v>5000</v>
      </c>
      <c r="D55" s="10"/>
      <c r="G55" s="10"/>
      <c r="H55" s="10"/>
      <c r="I55" s="10"/>
      <c r="J55" s="10"/>
      <c r="K55" s="10"/>
    </row>
    <row r="56" spans="1:11" x14ac:dyDescent="0.25">
      <c r="G56" s="10"/>
      <c r="H56" s="10"/>
      <c r="I56" s="10"/>
      <c r="J56" s="10"/>
      <c r="K56" s="10"/>
    </row>
    <row r="57" spans="1:11" x14ac:dyDescent="0.25">
      <c r="G57" s="10"/>
      <c r="H57" s="10"/>
      <c r="I57" s="10"/>
      <c r="J57" s="10"/>
      <c r="K57" s="10"/>
    </row>
    <row r="58" spans="1:11" x14ac:dyDescent="0.25">
      <c r="A58" s="90" t="s">
        <v>16</v>
      </c>
      <c r="B58" s="91"/>
      <c r="C58" s="91"/>
      <c r="D58" s="91"/>
      <c r="E58" s="91"/>
      <c r="F58" s="92"/>
      <c r="G58" s="10"/>
      <c r="H58" s="10"/>
      <c r="I58" s="10"/>
      <c r="J58" s="10"/>
      <c r="K58" s="10"/>
    </row>
    <row r="59" spans="1:11" x14ac:dyDescent="0.25">
      <c r="A59" s="87" t="s">
        <v>17</v>
      </c>
      <c r="B59" s="88"/>
      <c r="C59" s="89"/>
      <c r="D59" s="87" t="s">
        <v>22</v>
      </c>
      <c r="E59" s="88"/>
      <c r="F59" s="89"/>
      <c r="G59" s="10"/>
      <c r="H59" s="10"/>
      <c r="I59" s="10"/>
      <c r="J59" s="10"/>
      <c r="K59" s="10"/>
    </row>
    <row r="60" spans="1:11" x14ac:dyDescent="0.25">
      <c r="A60" s="25" t="s">
        <v>18</v>
      </c>
      <c r="B60" s="93"/>
      <c r="C60" s="42" t="s">
        <v>19</v>
      </c>
      <c r="D60" s="25" t="s">
        <v>18</v>
      </c>
      <c r="E60" s="93"/>
      <c r="F60" s="42" t="s">
        <v>19</v>
      </c>
      <c r="G60" s="10"/>
      <c r="H60" s="10"/>
      <c r="I60" s="10"/>
      <c r="J60" s="10"/>
      <c r="K60" s="10"/>
    </row>
    <row r="61" spans="1:11" x14ac:dyDescent="0.25">
      <c r="A61" s="56"/>
      <c r="B61" s="57">
        <v>512</v>
      </c>
      <c r="C61" s="59">
        <v>33500</v>
      </c>
      <c r="D61" s="10"/>
      <c r="E61" s="57">
        <v>101</v>
      </c>
      <c r="F61" s="59">
        <v>20000</v>
      </c>
      <c r="G61" s="10"/>
      <c r="H61" s="96"/>
      <c r="I61" s="10"/>
      <c r="J61" s="10"/>
      <c r="K61" s="10"/>
    </row>
    <row r="62" spans="1:11" x14ac:dyDescent="0.25">
      <c r="A62" s="56"/>
      <c r="B62" s="57">
        <v>2155</v>
      </c>
      <c r="C62" s="59">
        <v>15000</v>
      </c>
      <c r="D62" s="10"/>
      <c r="E62" s="57">
        <v>164</v>
      </c>
      <c r="F62" s="59">
        <v>20000</v>
      </c>
      <c r="G62" s="10"/>
      <c r="H62" s="96"/>
      <c r="I62" s="10"/>
      <c r="J62" s="10"/>
      <c r="K62" s="10"/>
    </row>
    <row r="63" spans="1:11" x14ac:dyDescent="0.25">
      <c r="A63" s="56"/>
      <c r="B63" s="57">
        <v>2182</v>
      </c>
      <c r="C63" s="59">
        <v>8000</v>
      </c>
      <c r="D63" s="10"/>
      <c r="E63" s="58">
        <v>401</v>
      </c>
      <c r="F63" s="59">
        <v>2400</v>
      </c>
      <c r="G63" s="10"/>
      <c r="H63" s="3"/>
      <c r="I63" s="10"/>
      <c r="J63" s="10"/>
      <c r="K63" s="10"/>
    </row>
    <row r="64" spans="1:11" x14ac:dyDescent="0.25">
      <c r="A64" s="56"/>
      <c r="B64" s="57">
        <v>411</v>
      </c>
      <c r="C64" s="59">
        <v>1400</v>
      </c>
      <c r="D64" s="10"/>
      <c r="E64" s="58">
        <v>404</v>
      </c>
      <c r="F64" s="59">
        <v>18000</v>
      </c>
      <c r="G64" s="10"/>
      <c r="H64" s="96"/>
      <c r="I64" s="10"/>
      <c r="J64" s="10"/>
      <c r="K64" s="10"/>
    </row>
    <row r="65" spans="1:11" x14ac:dyDescent="0.25">
      <c r="A65" s="56"/>
      <c r="B65" s="57">
        <v>44562</v>
      </c>
      <c r="C65" s="59">
        <v>4600</v>
      </c>
      <c r="D65" s="10"/>
      <c r="E65" s="95">
        <v>44572</v>
      </c>
      <c r="F65" s="59">
        <v>1000</v>
      </c>
      <c r="G65" s="10"/>
      <c r="H65" s="96"/>
      <c r="I65" s="10"/>
      <c r="J65" s="10"/>
      <c r="K65" s="10"/>
    </row>
    <row r="66" spans="1:11" x14ac:dyDescent="0.25">
      <c r="A66" s="10"/>
      <c r="B66" s="94">
        <v>44566</v>
      </c>
      <c r="C66" s="59">
        <v>650</v>
      </c>
      <c r="D66" s="10"/>
      <c r="E66" s="25" t="s">
        <v>20</v>
      </c>
      <c r="F66" s="59">
        <f>F61+F62+F63+F64+F65</f>
        <v>61400</v>
      </c>
      <c r="G66" s="10"/>
      <c r="H66" s="96"/>
      <c r="I66" s="10"/>
      <c r="J66" s="10"/>
      <c r="K66" s="10"/>
    </row>
    <row r="67" spans="1:11" x14ac:dyDescent="0.25">
      <c r="A67" s="10"/>
      <c r="B67" s="42" t="s">
        <v>20</v>
      </c>
      <c r="C67" s="59">
        <f>C61+C62+C63+C64+C65+C66</f>
        <v>63150</v>
      </c>
      <c r="D67" s="10"/>
      <c r="E67" s="42" t="s">
        <v>74</v>
      </c>
      <c r="F67" s="59">
        <v>1750</v>
      </c>
      <c r="G67" s="10"/>
      <c r="H67" s="96"/>
      <c r="I67" s="10"/>
      <c r="J67" s="10"/>
      <c r="K67" s="10"/>
    </row>
    <row r="68" spans="1:11" x14ac:dyDescent="0.25">
      <c r="A68" s="10"/>
      <c r="D68" s="10"/>
      <c r="E68" s="42" t="s">
        <v>20</v>
      </c>
      <c r="F68" s="59">
        <v>63150</v>
      </c>
      <c r="G68" s="10"/>
      <c r="H68" s="96"/>
      <c r="I68" s="10"/>
      <c r="J68" s="10"/>
      <c r="K68" s="10"/>
    </row>
    <row r="69" spans="1:11" x14ac:dyDescent="0.25">
      <c r="G69" s="10"/>
      <c r="H69" s="96"/>
      <c r="I69" s="10"/>
      <c r="J69" s="10"/>
      <c r="K69" s="10"/>
    </row>
    <row r="70" spans="1:11" x14ac:dyDescent="0.25">
      <c r="H70" s="96"/>
    </row>
    <row r="71" spans="1:11" x14ac:dyDescent="0.25">
      <c r="H71" s="97"/>
    </row>
    <row r="72" spans="1:11" x14ac:dyDescent="0.25">
      <c r="H72" s="3"/>
    </row>
  </sheetData>
  <mergeCells count="28">
    <mergeCell ref="A58:F58"/>
    <mergeCell ref="A59:C59"/>
    <mergeCell ref="D59:F59"/>
    <mergeCell ref="A10:B10"/>
    <mergeCell ref="A16:B16"/>
    <mergeCell ref="A22:B22"/>
    <mergeCell ref="A50:B50"/>
    <mergeCell ref="D50:E50"/>
    <mergeCell ref="J24:K24"/>
    <mergeCell ref="A28:F28"/>
    <mergeCell ref="C29:D29"/>
    <mergeCell ref="E29:F29"/>
    <mergeCell ref="A48:F48"/>
    <mergeCell ref="A49:C49"/>
    <mergeCell ref="D49:F49"/>
    <mergeCell ref="D14:E14"/>
    <mergeCell ref="G14:H14"/>
    <mergeCell ref="J14:K14"/>
    <mergeCell ref="D18:E18"/>
    <mergeCell ref="G18:H18"/>
    <mergeCell ref="J18:K18"/>
    <mergeCell ref="A1:B1"/>
    <mergeCell ref="D1:E1"/>
    <mergeCell ref="G1:H1"/>
    <mergeCell ref="J1:K1"/>
    <mergeCell ref="D8:E8"/>
    <mergeCell ref="G8:H8"/>
    <mergeCell ref="J8:K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21" sqref="E21"/>
    </sheetView>
  </sheetViews>
  <sheetFormatPr baseColWidth="10" defaultRowHeight="15" x14ac:dyDescent="0.25"/>
  <cols>
    <col min="1" max="1" width="21.85546875" customWidth="1"/>
    <col min="3" max="3" width="21.85546875" customWidth="1"/>
    <col min="4" max="4" width="22.7109375" customWidth="1"/>
  </cols>
  <sheetData>
    <row r="1" spans="1:5" ht="14.25" customHeight="1" x14ac:dyDescent="0.25">
      <c r="A1" s="77" t="s">
        <v>59</v>
      </c>
      <c r="B1" s="77"/>
      <c r="C1" s="77"/>
      <c r="D1" s="77"/>
      <c r="E1" s="77"/>
    </row>
    <row r="2" spans="1:5" x14ac:dyDescent="0.25">
      <c r="A2" s="1" t="s">
        <v>54</v>
      </c>
      <c r="B2" s="1" t="s">
        <v>55</v>
      </c>
      <c r="C2" s="1" t="s">
        <v>0</v>
      </c>
      <c r="D2" s="1" t="s">
        <v>57</v>
      </c>
      <c r="E2" s="78" t="s">
        <v>58</v>
      </c>
    </row>
    <row r="3" spans="1:5" ht="14.25" customHeight="1" x14ac:dyDescent="0.25">
      <c r="A3" s="79">
        <v>43466</v>
      </c>
      <c r="B3" s="80">
        <v>218000</v>
      </c>
      <c r="C3" s="80" t="s">
        <v>56</v>
      </c>
      <c r="D3" s="80">
        <v>25000</v>
      </c>
      <c r="E3" s="80"/>
    </row>
    <row r="4" spans="1:5" ht="27.75" customHeight="1" x14ac:dyDescent="0.25">
      <c r="A4" s="79">
        <v>43466</v>
      </c>
      <c r="B4" s="80">
        <v>44562</v>
      </c>
      <c r="C4" s="80" t="s">
        <v>64</v>
      </c>
      <c r="D4" s="80">
        <v>5000</v>
      </c>
      <c r="E4" s="80"/>
    </row>
    <row r="5" spans="1:5" x14ac:dyDescent="0.25">
      <c r="A5" s="79">
        <v>43466</v>
      </c>
      <c r="B5" s="80">
        <v>404000</v>
      </c>
      <c r="C5" s="80" t="s">
        <v>11</v>
      </c>
      <c r="D5" s="80"/>
      <c r="E5" s="80">
        <v>30000</v>
      </c>
    </row>
    <row r="6" spans="1:5" x14ac:dyDescent="0.25">
      <c r="A6" s="75"/>
      <c r="B6" s="75"/>
      <c r="C6" s="75"/>
      <c r="D6" s="75"/>
      <c r="E6" s="75"/>
    </row>
    <row r="7" spans="1:5" x14ac:dyDescent="0.25">
      <c r="A7" s="75"/>
      <c r="B7" s="75"/>
      <c r="C7" s="75"/>
      <c r="D7" s="75"/>
      <c r="E7" s="75"/>
    </row>
    <row r="8" spans="1:5" x14ac:dyDescent="0.25">
      <c r="A8" s="77" t="s">
        <v>60</v>
      </c>
      <c r="B8" s="77"/>
      <c r="C8" s="77"/>
      <c r="D8" s="77"/>
      <c r="E8" s="77"/>
    </row>
    <row r="9" spans="1:5" x14ac:dyDescent="0.25">
      <c r="A9" s="80" t="s">
        <v>54</v>
      </c>
      <c r="B9" s="80" t="s">
        <v>55</v>
      </c>
      <c r="C9" s="80" t="s">
        <v>0</v>
      </c>
      <c r="D9" s="80" t="s">
        <v>57</v>
      </c>
      <c r="E9" s="81" t="s">
        <v>58</v>
      </c>
    </row>
    <row r="10" spans="1:5" x14ac:dyDescent="0.25">
      <c r="A10" s="79">
        <v>43466</v>
      </c>
      <c r="B10" s="80">
        <v>607000</v>
      </c>
      <c r="C10" s="80" t="s">
        <v>62</v>
      </c>
      <c r="D10" s="80">
        <v>1000</v>
      </c>
      <c r="E10" s="80"/>
    </row>
    <row r="11" spans="1:5" x14ac:dyDescent="0.25">
      <c r="A11" s="79">
        <v>43466</v>
      </c>
      <c r="B11" s="80">
        <v>44566</v>
      </c>
      <c r="C11" s="80" t="s">
        <v>65</v>
      </c>
      <c r="D11" s="80">
        <v>200</v>
      </c>
      <c r="E11" s="80"/>
    </row>
    <row r="12" spans="1:5" x14ac:dyDescent="0.25">
      <c r="A12" s="79">
        <v>43466</v>
      </c>
      <c r="B12" s="80">
        <v>512000</v>
      </c>
      <c r="C12" s="80" t="s">
        <v>66</v>
      </c>
      <c r="D12" s="80"/>
      <c r="E12" s="80">
        <v>1200</v>
      </c>
    </row>
    <row r="13" spans="1:5" x14ac:dyDescent="0.25">
      <c r="A13" s="75"/>
      <c r="B13" s="75"/>
      <c r="C13" s="75"/>
      <c r="D13" s="75"/>
      <c r="E13" s="75"/>
    </row>
    <row r="14" spans="1:5" x14ac:dyDescent="0.25">
      <c r="A14" s="75"/>
      <c r="B14" s="75"/>
      <c r="C14" s="75"/>
      <c r="D14" s="75"/>
      <c r="E14" s="75"/>
    </row>
    <row r="15" spans="1:5" x14ac:dyDescent="0.25">
      <c r="A15" s="75"/>
      <c r="B15" s="75"/>
      <c r="C15" s="75"/>
      <c r="D15" s="75"/>
      <c r="E15" s="75"/>
    </row>
    <row r="16" spans="1:5" x14ac:dyDescent="0.25">
      <c r="A16" s="77" t="s">
        <v>61</v>
      </c>
      <c r="B16" s="77"/>
      <c r="C16" s="77"/>
      <c r="D16" s="77"/>
      <c r="E16" s="77"/>
    </row>
    <row r="17" spans="1:5" x14ac:dyDescent="0.25">
      <c r="A17" s="80" t="s">
        <v>54</v>
      </c>
      <c r="B17" s="80" t="s">
        <v>55</v>
      </c>
      <c r="C17" s="80" t="s">
        <v>0</v>
      </c>
      <c r="D17" s="80" t="s">
        <v>57</v>
      </c>
      <c r="E17" s="81" t="s">
        <v>58</v>
      </c>
    </row>
    <row r="18" spans="1:5" x14ac:dyDescent="0.25">
      <c r="A18" s="79">
        <v>43466</v>
      </c>
      <c r="B18" s="80">
        <v>411000</v>
      </c>
      <c r="C18" s="80" t="s">
        <v>63</v>
      </c>
      <c r="D18" s="80">
        <v>1200</v>
      </c>
      <c r="E18" s="80"/>
    </row>
    <row r="19" spans="1:5" x14ac:dyDescent="0.25">
      <c r="A19" s="79">
        <v>43466</v>
      </c>
      <c r="B19" s="80">
        <v>707000</v>
      </c>
      <c r="C19" s="80" t="s">
        <v>67</v>
      </c>
      <c r="D19" s="80"/>
      <c r="E19" s="80">
        <v>1000</v>
      </c>
    </row>
    <row r="20" spans="1:5" x14ac:dyDescent="0.25">
      <c r="A20" s="79">
        <v>43466</v>
      </c>
      <c r="B20" s="80">
        <v>44572</v>
      </c>
      <c r="C20" s="80" t="s">
        <v>68</v>
      </c>
      <c r="D20" s="80"/>
      <c r="E20" s="80">
        <v>200</v>
      </c>
    </row>
  </sheetData>
  <mergeCells count="3">
    <mergeCell ref="A8:E8"/>
    <mergeCell ref="A16:E16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Application 1</vt:lpstr>
      <vt:lpstr>Application 2</vt:lpstr>
      <vt:lpstr>Application 3</vt:lpstr>
      <vt:lpstr>TVA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Arthur Murillo</cp:lastModifiedBy>
  <dcterms:created xsi:type="dcterms:W3CDTF">2019-02-17T20:34:05Z</dcterms:created>
  <dcterms:modified xsi:type="dcterms:W3CDTF">2019-03-12T16:00:27Z</dcterms:modified>
</cp:coreProperties>
</file>