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Application 3" sheetId="1" r:id="rId1"/>
    <sheet name="Application 4" sheetId="2" r:id="rId2"/>
    <sheet name="Application 5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4" l="1"/>
  <c r="F7" i="4"/>
  <c r="F8" i="4"/>
  <c r="F9" i="4"/>
  <c r="F5" i="4"/>
  <c r="F6" i="2"/>
  <c r="F7" i="2"/>
  <c r="F8" i="2"/>
  <c r="F9" i="2"/>
  <c r="F5" i="2"/>
  <c r="L11" i="2"/>
  <c r="G6" i="2"/>
  <c r="H6" i="2" s="1"/>
  <c r="I6" i="2" s="1"/>
  <c r="G9" i="4"/>
  <c r="H9" i="4" s="1"/>
  <c r="G7" i="2"/>
  <c r="G9" i="2"/>
  <c r="H9" i="2" s="1"/>
  <c r="H7" i="2"/>
  <c r="I7" i="2" s="1"/>
  <c r="I9" i="2" l="1"/>
  <c r="G5" i="2"/>
  <c r="H5" i="2" s="1"/>
  <c r="I5" i="2" s="1"/>
  <c r="G8" i="2"/>
  <c r="H8" i="2" s="1"/>
  <c r="I8" i="2" s="1"/>
  <c r="I9" i="4"/>
  <c r="G5" i="4"/>
  <c r="H5" i="4" s="1"/>
  <c r="I5" i="4" s="1"/>
  <c r="G6" i="4"/>
  <c r="H6" i="4" s="1"/>
  <c r="I6" i="4" s="1"/>
  <c r="G7" i="4"/>
  <c r="H7" i="4" s="1"/>
  <c r="I7" i="4" s="1"/>
  <c r="G8" i="4"/>
  <c r="H8" i="4" s="1"/>
  <c r="I8" i="4" s="1"/>
  <c r="V8" i="1"/>
  <c r="I19" i="1"/>
  <c r="I12" i="1"/>
  <c r="I10" i="1"/>
  <c r="I16" i="1"/>
  <c r="M19" i="1"/>
  <c r="V9" i="1"/>
</calcChain>
</file>

<file path=xl/sharedStrings.xml><?xml version="1.0" encoding="utf-8"?>
<sst xmlns="http://schemas.openxmlformats.org/spreadsheetml/2006/main" count="79" uniqueCount="45">
  <si>
    <t>Plan de financement</t>
  </si>
  <si>
    <t>Besoins</t>
  </si>
  <si>
    <t>Ressources</t>
  </si>
  <si>
    <t>TOTAL RESSOURCES</t>
  </si>
  <si>
    <t>TOTAL BESOINS</t>
  </si>
  <si>
    <t>Investissements incorporels HT</t>
  </si>
  <si>
    <t>Investissements corporels HT</t>
  </si>
  <si>
    <t>BFR</t>
  </si>
  <si>
    <t>Reserve trésorerie</t>
  </si>
  <si>
    <t>Apports personnels ou Capital</t>
  </si>
  <si>
    <t>Emprunts</t>
  </si>
  <si>
    <t>Valeurs</t>
  </si>
  <si>
    <t>Acquisition construction</t>
  </si>
  <si>
    <t>20 ans</t>
  </si>
  <si>
    <t>Frais de notaire</t>
  </si>
  <si>
    <t>5 ans</t>
  </si>
  <si>
    <t>Matériel</t>
  </si>
  <si>
    <t>Travaux</t>
  </si>
  <si>
    <t>10 ans</t>
  </si>
  <si>
    <t>Stocks</t>
  </si>
  <si>
    <t>Apports perso</t>
  </si>
  <si>
    <t>Emprunt</t>
  </si>
  <si>
    <t>/</t>
  </si>
  <si>
    <t>Libellé</t>
  </si>
  <si>
    <t>Amortissement</t>
  </si>
  <si>
    <t>Valeur</t>
  </si>
  <si>
    <t>HT/TTC</t>
  </si>
  <si>
    <t>TTC</t>
  </si>
  <si>
    <t>HT</t>
  </si>
  <si>
    <t>Détail</t>
  </si>
  <si>
    <t>Investissements financiers</t>
  </si>
  <si>
    <t>Frais notaire</t>
  </si>
  <si>
    <t>Valeur HT</t>
  </si>
  <si>
    <t>Matériel HT + travaux HT + construction</t>
  </si>
  <si>
    <t>Ressources-(besoins-Reserve trésorerie)</t>
  </si>
  <si>
    <t>Tableau d'amortissement</t>
  </si>
  <si>
    <t>Années</t>
  </si>
  <si>
    <t>V.O H.T</t>
  </si>
  <si>
    <t>Dotations</t>
  </si>
  <si>
    <t>Cumul dotations</t>
  </si>
  <si>
    <t>VNC</t>
  </si>
  <si>
    <t>Valeur origine hors taxe</t>
  </si>
  <si>
    <t>Valeur nette comptable</t>
  </si>
  <si>
    <t>Variables</t>
  </si>
  <si>
    <t>Prix 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</si>
</sst>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2" xfId="0" applyBorder="1" applyAlignment="1"/>
    <xf numFmtId="44" fontId="0" fillId="0" borderId="1" xfId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4" fontId="4" fillId="0" borderId="1" xfId="1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44" fontId="0" fillId="0" borderId="0" xfId="1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20" fontId="0" fillId="0" borderId="0" xfId="0" applyNumberFormat="1"/>
    <xf numFmtId="44" fontId="0" fillId="0" borderId="1" xfId="1" applyFont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V41"/>
  <sheetViews>
    <sheetView workbookViewId="0">
      <selection activeCell="F5" sqref="F5:M6"/>
    </sheetView>
  </sheetViews>
  <sheetFormatPr baseColWidth="10" defaultColWidth="9.140625" defaultRowHeight="15" x14ac:dyDescent="0.25"/>
  <cols>
    <col min="7" max="7" width="27.28515625" bestFit="1" customWidth="1"/>
    <col min="8" max="8" width="21.140625" customWidth="1"/>
    <col min="9" max="9" width="12.42578125" customWidth="1"/>
    <col min="12" max="12" width="10.85546875" customWidth="1"/>
    <col min="13" max="13" width="11.85546875" bestFit="1" customWidth="1"/>
    <col min="18" max="18" width="22.7109375" customWidth="1"/>
    <col min="19" max="19" width="11.85546875" bestFit="1" customWidth="1"/>
    <col min="20" max="20" width="7.85546875" bestFit="1" customWidth="1"/>
    <col min="21" max="21" width="14.85546875" bestFit="1" customWidth="1"/>
    <col min="22" max="22" width="10.85546875" bestFit="1" customWidth="1"/>
  </cols>
  <sheetData>
    <row r="4" spans="6:22" x14ac:dyDescent="0.25">
      <c r="R4" s="19" t="s">
        <v>11</v>
      </c>
      <c r="S4" s="19"/>
      <c r="T4" s="19"/>
      <c r="U4" s="19"/>
      <c r="V4" s="19"/>
    </row>
    <row r="5" spans="6:22" x14ac:dyDescent="0.25">
      <c r="F5" s="23" t="s">
        <v>0</v>
      </c>
      <c r="G5" s="23"/>
      <c r="H5" s="23"/>
      <c r="I5" s="23"/>
      <c r="J5" s="23"/>
      <c r="K5" s="23"/>
      <c r="L5" s="23"/>
      <c r="M5" s="23"/>
      <c r="N5" s="1"/>
      <c r="R5" s="7" t="s">
        <v>23</v>
      </c>
      <c r="S5" s="7" t="s">
        <v>25</v>
      </c>
      <c r="T5" s="7" t="s">
        <v>26</v>
      </c>
      <c r="U5" s="7" t="s">
        <v>24</v>
      </c>
      <c r="V5" s="12" t="s">
        <v>32</v>
      </c>
    </row>
    <row r="6" spans="6:22" x14ac:dyDescent="0.25">
      <c r="F6" s="23"/>
      <c r="G6" s="23"/>
      <c r="H6" s="23"/>
      <c r="I6" s="23"/>
      <c r="J6" s="23"/>
      <c r="K6" s="23"/>
      <c r="L6" s="23"/>
      <c r="M6" s="23"/>
      <c r="N6" s="1"/>
      <c r="R6" s="3" t="s">
        <v>12</v>
      </c>
      <c r="S6" s="4">
        <v>50000</v>
      </c>
      <c r="T6" s="3" t="s">
        <v>28</v>
      </c>
      <c r="U6" s="3" t="s">
        <v>13</v>
      </c>
      <c r="V6" s="13" t="s">
        <v>22</v>
      </c>
    </row>
    <row r="7" spans="6:22" x14ac:dyDescent="0.25">
      <c r="F7" s="19" t="s">
        <v>1</v>
      </c>
      <c r="G7" s="19"/>
      <c r="H7" s="19"/>
      <c r="I7" s="19"/>
      <c r="J7" s="19" t="s">
        <v>2</v>
      </c>
      <c r="K7" s="19"/>
      <c r="L7" s="19"/>
      <c r="M7" s="19"/>
      <c r="R7" s="3" t="s">
        <v>14</v>
      </c>
      <c r="S7" s="4">
        <v>3600</v>
      </c>
      <c r="T7" s="3" t="s">
        <v>28</v>
      </c>
      <c r="U7" s="3" t="s">
        <v>15</v>
      </c>
      <c r="V7" s="13" t="s">
        <v>22</v>
      </c>
    </row>
    <row r="8" spans="6:22" x14ac:dyDescent="0.25">
      <c r="F8" s="19"/>
      <c r="G8" s="19"/>
      <c r="H8" s="19"/>
      <c r="I8" s="19"/>
      <c r="J8" s="19"/>
      <c r="K8" s="19"/>
      <c r="L8" s="19"/>
      <c r="M8" s="19"/>
      <c r="R8" s="3" t="s">
        <v>16</v>
      </c>
      <c r="S8" s="4">
        <v>8400</v>
      </c>
      <c r="T8" s="3" t="s">
        <v>27</v>
      </c>
      <c r="U8" s="3" t="s">
        <v>15</v>
      </c>
      <c r="V8" s="14">
        <f>S8/1.2</f>
        <v>7000</v>
      </c>
    </row>
    <row r="9" spans="6:22" x14ac:dyDescent="0.25">
      <c r="F9" s="21" t="s">
        <v>23</v>
      </c>
      <c r="G9" s="21"/>
      <c r="H9" s="8" t="s">
        <v>29</v>
      </c>
      <c r="I9" s="9" t="s">
        <v>25</v>
      </c>
      <c r="J9" s="17" t="s">
        <v>9</v>
      </c>
      <c r="K9" s="17"/>
      <c r="L9" s="17"/>
      <c r="M9" s="22">
        <v>15000</v>
      </c>
      <c r="R9" s="3" t="s">
        <v>17</v>
      </c>
      <c r="S9" s="4">
        <v>6000</v>
      </c>
      <c r="T9" s="3" t="s">
        <v>27</v>
      </c>
      <c r="U9" s="3" t="s">
        <v>18</v>
      </c>
      <c r="V9" s="14">
        <f>S9/1.2</f>
        <v>5000</v>
      </c>
    </row>
    <row r="10" spans="6:22" x14ac:dyDescent="0.25">
      <c r="F10" s="17" t="s">
        <v>5</v>
      </c>
      <c r="G10" s="17"/>
      <c r="H10" s="17" t="s">
        <v>31</v>
      </c>
      <c r="I10" s="22">
        <f>S7</f>
        <v>3600</v>
      </c>
      <c r="J10" s="17"/>
      <c r="K10" s="17"/>
      <c r="L10" s="17"/>
      <c r="M10" s="22"/>
      <c r="R10" s="3" t="s">
        <v>19</v>
      </c>
      <c r="S10" s="4">
        <v>3000</v>
      </c>
      <c r="T10" s="3" t="s">
        <v>28</v>
      </c>
      <c r="U10" s="3" t="s">
        <v>22</v>
      </c>
      <c r="V10" s="13" t="s">
        <v>22</v>
      </c>
    </row>
    <row r="11" spans="6:22" x14ac:dyDescent="0.25">
      <c r="F11" s="17"/>
      <c r="G11" s="17"/>
      <c r="H11" s="17"/>
      <c r="I11" s="22"/>
      <c r="J11" s="17" t="s">
        <v>10</v>
      </c>
      <c r="K11" s="17"/>
      <c r="L11" s="17"/>
      <c r="M11" s="22">
        <v>65000</v>
      </c>
      <c r="R11" s="3" t="s">
        <v>20</v>
      </c>
      <c r="S11" s="4">
        <v>15000</v>
      </c>
      <c r="T11" s="3" t="s">
        <v>28</v>
      </c>
      <c r="U11" s="3" t="s">
        <v>22</v>
      </c>
      <c r="V11" s="13" t="s">
        <v>22</v>
      </c>
    </row>
    <row r="12" spans="6:22" x14ac:dyDescent="0.25">
      <c r="F12" s="17" t="s">
        <v>6</v>
      </c>
      <c r="G12" s="17"/>
      <c r="H12" s="18" t="s">
        <v>33</v>
      </c>
      <c r="I12" s="22">
        <f>S6+V8+V9</f>
        <v>62000</v>
      </c>
      <c r="J12" s="17"/>
      <c r="K12" s="17"/>
      <c r="L12" s="17"/>
      <c r="M12" s="22"/>
      <c r="R12" s="3" t="s">
        <v>21</v>
      </c>
      <c r="S12" s="4">
        <v>65000</v>
      </c>
      <c r="T12" s="3" t="s">
        <v>28</v>
      </c>
      <c r="U12" s="3" t="s">
        <v>22</v>
      </c>
      <c r="V12" s="13" t="s">
        <v>22</v>
      </c>
    </row>
    <row r="13" spans="6:22" x14ac:dyDescent="0.25">
      <c r="F13" s="17"/>
      <c r="G13" s="17"/>
      <c r="H13" s="18"/>
      <c r="I13" s="22"/>
      <c r="J13" s="20"/>
      <c r="K13" s="20"/>
      <c r="L13" s="20"/>
      <c r="M13" s="20"/>
    </row>
    <row r="14" spans="6:22" x14ac:dyDescent="0.25">
      <c r="F14" s="17" t="s">
        <v>30</v>
      </c>
      <c r="G14" s="17"/>
      <c r="H14" s="17"/>
      <c r="I14" s="22"/>
      <c r="J14" s="20"/>
      <c r="K14" s="20"/>
      <c r="L14" s="20"/>
      <c r="M14" s="20"/>
    </row>
    <row r="15" spans="6:22" x14ac:dyDescent="0.25">
      <c r="F15" s="17"/>
      <c r="G15" s="17"/>
      <c r="H15" s="17"/>
      <c r="I15" s="22"/>
      <c r="J15" s="20"/>
      <c r="K15" s="20"/>
      <c r="L15" s="20"/>
      <c r="M15" s="20"/>
    </row>
    <row r="16" spans="6:22" x14ac:dyDescent="0.25">
      <c r="F16" s="17" t="s">
        <v>7</v>
      </c>
      <c r="G16" s="17"/>
      <c r="H16" s="17" t="s">
        <v>19</v>
      </c>
      <c r="I16" s="22">
        <f>S10</f>
        <v>3000</v>
      </c>
      <c r="J16" s="20"/>
      <c r="K16" s="20"/>
      <c r="L16" s="20"/>
      <c r="M16" s="20"/>
    </row>
    <row r="17" spans="6:13" x14ac:dyDescent="0.25">
      <c r="F17" s="17"/>
      <c r="G17" s="17"/>
      <c r="H17" s="17"/>
      <c r="I17" s="22"/>
      <c r="J17" s="20"/>
      <c r="K17" s="20"/>
      <c r="L17" s="20"/>
      <c r="M17" s="20"/>
    </row>
    <row r="18" spans="6:13" ht="30" x14ac:dyDescent="0.25">
      <c r="F18" s="17" t="s">
        <v>8</v>
      </c>
      <c r="G18" s="17"/>
      <c r="H18" s="15" t="s">
        <v>34</v>
      </c>
      <c r="I18" s="16">
        <v>11400</v>
      </c>
      <c r="J18" s="20"/>
      <c r="K18" s="20"/>
      <c r="L18" s="20"/>
      <c r="M18" s="20"/>
    </row>
    <row r="19" spans="6:13" x14ac:dyDescent="0.25">
      <c r="F19" s="20" t="s">
        <v>4</v>
      </c>
      <c r="G19" s="20"/>
      <c r="H19" s="20"/>
      <c r="I19" s="6">
        <f>SUM(I10:I18)</f>
        <v>80000</v>
      </c>
      <c r="J19" s="20" t="s">
        <v>3</v>
      </c>
      <c r="K19" s="20"/>
      <c r="L19" s="20"/>
      <c r="M19" s="6">
        <f xml:space="preserve"> SUM(M9:M12)</f>
        <v>80000</v>
      </c>
    </row>
    <row r="20" spans="6:13" x14ac:dyDescent="0.25">
      <c r="F20" s="5"/>
      <c r="G20" s="5"/>
      <c r="H20" s="5"/>
      <c r="I20" s="5"/>
    </row>
    <row r="27" spans="6:13" x14ac:dyDescent="0.25">
      <c r="G27" s="10"/>
      <c r="H27" s="10"/>
      <c r="I27" s="10"/>
      <c r="J27" s="10"/>
    </row>
    <row r="28" spans="6:13" x14ac:dyDescent="0.25">
      <c r="G28" s="10"/>
      <c r="H28" s="10"/>
      <c r="I28" s="11"/>
      <c r="J28" s="10"/>
    </row>
    <row r="29" spans="6:13" x14ac:dyDescent="0.25">
      <c r="G29" s="10"/>
      <c r="H29" s="10"/>
      <c r="I29" s="11"/>
      <c r="J29" s="10"/>
    </row>
    <row r="30" spans="6:13" x14ac:dyDescent="0.25">
      <c r="G30" s="11"/>
      <c r="H30" s="11"/>
      <c r="I30" s="11"/>
      <c r="J30" s="10"/>
    </row>
    <row r="31" spans="6:13" x14ac:dyDescent="0.25">
      <c r="G31" s="11"/>
      <c r="H31" s="11"/>
      <c r="I31" s="11"/>
      <c r="J31" s="10"/>
    </row>
    <row r="32" spans="6:13" x14ac:dyDescent="0.25">
      <c r="G32" s="11"/>
      <c r="H32" s="11"/>
      <c r="I32" s="11"/>
      <c r="J32" s="10"/>
    </row>
    <row r="33" spans="7:10" x14ac:dyDescent="0.25">
      <c r="G33" s="11"/>
      <c r="H33" s="11"/>
      <c r="I33" s="11"/>
      <c r="J33" s="10"/>
    </row>
    <row r="34" spans="7:10" x14ac:dyDescent="0.25">
      <c r="G34" s="11"/>
      <c r="H34" s="11"/>
      <c r="I34" s="11"/>
      <c r="J34" s="10"/>
    </row>
    <row r="35" spans="7:10" x14ac:dyDescent="0.25">
      <c r="G35" s="11"/>
      <c r="H35" s="11"/>
      <c r="I35" s="11"/>
      <c r="J35" s="10"/>
    </row>
    <row r="36" spans="7:10" x14ac:dyDescent="0.25">
      <c r="G36" s="11"/>
      <c r="H36" s="11"/>
      <c r="I36" s="11"/>
      <c r="J36" s="10"/>
    </row>
    <row r="37" spans="7:10" x14ac:dyDescent="0.25">
      <c r="G37" s="11"/>
      <c r="H37" s="11"/>
      <c r="I37" s="11"/>
      <c r="J37" s="10"/>
    </row>
    <row r="38" spans="7:10" x14ac:dyDescent="0.25">
      <c r="G38" s="10"/>
      <c r="H38" s="10"/>
      <c r="I38" s="10"/>
      <c r="J38" s="10"/>
    </row>
    <row r="39" spans="7:10" x14ac:dyDescent="0.25">
      <c r="G39" s="10"/>
      <c r="H39" s="10"/>
      <c r="I39" s="10"/>
      <c r="J39" s="10"/>
    </row>
    <row r="40" spans="7:10" x14ac:dyDescent="0.25">
      <c r="G40" s="10"/>
      <c r="H40" s="10"/>
      <c r="I40" s="10"/>
      <c r="J40" s="10"/>
    </row>
    <row r="41" spans="7:10" x14ac:dyDescent="0.25">
      <c r="G41" s="10"/>
      <c r="H41" s="10"/>
      <c r="I41" s="10"/>
      <c r="J41" s="10"/>
    </row>
  </sheetData>
  <mergeCells count="25">
    <mergeCell ref="F7:I8"/>
    <mergeCell ref="J7:M8"/>
    <mergeCell ref="F5:M6"/>
    <mergeCell ref="R4:V4"/>
    <mergeCell ref="F19:H19"/>
    <mergeCell ref="J19:L19"/>
    <mergeCell ref="J13:M18"/>
    <mergeCell ref="F9:G9"/>
    <mergeCell ref="I10:I11"/>
    <mergeCell ref="J9:L10"/>
    <mergeCell ref="M9:M10"/>
    <mergeCell ref="J11:L12"/>
    <mergeCell ref="M11:M12"/>
    <mergeCell ref="I12:I13"/>
    <mergeCell ref="I14:I15"/>
    <mergeCell ref="I16:I17"/>
    <mergeCell ref="F10:G11"/>
    <mergeCell ref="F12:G13"/>
    <mergeCell ref="F14:G15"/>
    <mergeCell ref="F18:G18"/>
    <mergeCell ref="H10:H11"/>
    <mergeCell ref="H12:H13"/>
    <mergeCell ref="H14:H15"/>
    <mergeCell ref="H16:H17"/>
    <mergeCell ref="F16:G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N12"/>
  <sheetViews>
    <sheetView topLeftCell="A4" workbookViewId="0">
      <selection activeCell="K11" sqref="K11:L11"/>
    </sheetView>
  </sheetViews>
  <sheetFormatPr baseColWidth="10" defaultRowHeight="15" x14ac:dyDescent="0.25"/>
  <cols>
    <col min="6" max="6" width="13.28515625" customWidth="1"/>
    <col min="7" max="7" width="11.85546875" bestFit="1" customWidth="1"/>
    <col min="8" max="8" width="15.5703125" bestFit="1" customWidth="1"/>
    <col min="11" max="11" width="14.7109375" bestFit="1" customWidth="1"/>
    <col min="12" max="12" width="11.85546875" bestFit="1" customWidth="1"/>
  </cols>
  <sheetData>
    <row r="3" spans="5:14" x14ac:dyDescent="0.25">
      <c r="E3" s="17" t="s">
        <v>35</v>
      </c>
      <c r="F3" s="17"/>
      <c r="G3" s="17"/>
      <c r="H3" s="17"/>
      <c r="I3" s="17"/>
    </row>
    <row r="4" spans="5:14" x14ac:dyDescent="0.25">
      <c r="E4" s="3" t="s">
        <v>36</v>
      </c>
      <c r="F4" s="3" t="s">
        <v>37</v>
      </c>
      <c r="G4" s="3" t="s">
        <v>38</v>
      </c>
      <c r="H4" s="3" t="s">
        <v>39</v>
      </c>
      <c r="I4" s="3" t="s">
        <v>40</v>
      </c>
      <c r="K4" s="13" t="s">
        <v>37</v>
      </c>
      <c r="L4" s="25" t="s">
        <v>41</v>
      </c>
      <c r="M4" s="25"/>
    </row>
    <row r="5" spans="5:14" x14ac:dyDescent="0.25">
      <c r="E5" s="24">
        <v>1</v>
      </c>
      <c r="F5" s="14">
        <f>L$11</f>
        <v>12000</v>
      </c>
      <c r="G5" s="27">
        <f>F$5/L$10</f>
        <v>2400</v>
      </c>
      <c r="H5" s="14">
        <f>G5*E5</f>
        <v>2400</v>
      </c>
      <c r="I5" s="14">
        <f>F5-H5</f>
        <v>9600</v>
      </c>
      <c r="K5" s="2" t="s">
        <v>40</v>
      </c>
      <c r="L5" s="20" t="s">
        <v>42</v>
      </c>
      <c r="M5" s="20"/>
    </row>
    <row r="6" spans="5:14" x14ac:dyDescent="0.25">
      <c r="E6" s="24">
        <v>2</v>
      </c>
      <c r="F6" s="14">
        <f t="shared" ref="F6:F9" si="0">L$11</f>
        <v>12000</v>
      </c>
      <c r="G6" s="27">
        <f t="shared" ref="G6:G9" si="1">F$5/L$10</f>
        <v>2400</v>
      </c>
      <c r="H6" s="14">
        <f t="shared" ref="H6:H9" si="2">G6*E6</f>
        <v>4800</v>
      </c>
      <c r="I6" s="14">
        <f t="shared" ref="I6:I9" si="3">F6-H6</f>
        <v>7200</v>
      </c>
    </row>
    <row r="7" spans="5:14" x14ac:dyDescent="0.25">
      <c r="E7" s="24">
        <v>3</v>
      </c>
      <c r="F7" s="14">
        <f t="shared" si="0"/>
        <v>12000</v>
      </c>
      <c r="G7" s="27">
        <f t="shared" si="1"/>
        <v>2400</v>
      </c>
      <c r="H7" s="14">
        <f t="shared" si="2"/>
        <v>7200</v>
      </c>
      <c r="I7" s="14">
        <f t="shared" si="3"/>
        <v>4800</v>
      </c>
    </row>
    <row r="8" spans="5:14" x14ac:dyDescent="0.25">
      <c r="E8" s="24">
        <v>4</v>
      </c>
      <c r="F8" s="14">
        <f t="shared" si="0"/>
        <v>12000</v>
      </c>
      <c r="G8" s="27">
        <f t="shared" si="1"/>
        <v>2400</v>
      </c>
      <c r="H8" s="14">
        <f t="shared" si="2"/>
        <v>9600</v>
      </c>
      <c r="I8" s="14">
        <f t="shared" si="3"/>
        <v>2400</v>
      </c>
      <c r="K8" s="19" t="s">
        <v>43</v>
      </c>
      <c r="L8" s="19"/>
    </row>
    <row r="9" spans="5:14" x14ac:dyDescent="0.25">
      <c r="E9" s="24">
        <v>5</v>
      </c>
      <c r="F9" s="14">
        <f t="shared" si="0"/>
        <v>12000</v>
      </c>
      <c r="G9" s="27">
        <f t="shared" si="1"/>
        <v>2400</v>
      </c>
      <c r="H9" s="14">
        <f t="shared" si="2"/>
        <v>12000</v>
      </c>
      <c r="I9" s="14">
        <f t="shared" si="3"/>
        <v>0</v>
      </c>
      <c r="K9" s="3" t="s">
        <v>16</v>
      </c>
      <c r="L9" s="4">
        <v>14400</v>
      </c>
    </row>
    <row r="10" spans="5:14" x14ac:dyDescent="0.25">
      <c r="K10" s="3" t="s">
        <v>24</v>
      </c>
      <c r="L10" s="3">
        <v>5</v>
      </c>
    </row>
    <row r="11" spans="5:14" x14ac:dyDescent="0.25">
      <c r="K11" s="2" t="s">
        <v>44</v>
      </c>
      <c r="L11" s="14">
        <f>L9/1.2</f>
        <v>12000</v>
      </c>
    </row>
    <row r="12" spans="5:14" x14ac:dyDescent="0.25">
      <c r="N12" s="26"/>
    </row>
  </sheetData>
  <mergeCells count="4">
    <mergeCell ref="E3:I3"/>
    <mergeCell ref="L4:M4"/>
    <mergeCell ref="L5:M5"/>
    <mergeCell ref="K8:L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N12"/>
  <sheetViews>
    <sheetView tabSelected="1" workbookViewId="0">
      <selection activeCell="I17" sqref="I17"/>
    </sheetView>
  </sheetViews>
  <sheetFormatPr baseColWidth="10" defaultRowHeight="15" x14ac:dyDescent="0.25"/>
  <cols>
    <col min="6" max="6" width="13.28515625" customWidth="1"/>
    <col min="7" max="7" width="11.85546875" bestFit="1" customWidth="1"/>
    <col min="8" max="8" width="15.5703125" bestFit="1" customWidth="1"/>
    <col min="11" max="11" width="14.7109375" bestFit="1" customWidth="1"/>
    <col min="12" max="12" width="11.85546875" bestFit="1" customWidth="1"/>
  </cols>
  <sheetData>
    <row r="3" spans="5:14" x14ac:dyDescent="0.25">
      <c r="E3" s="17" t="s">
        <v>35</v>
      </c>
      <c r="F3" s="17"/>
      <c r="G3" s="17"/>
      <c r="H3" s="17"/>
      <c r="I3" s="17"/>
    </row>
    <row r="4" spans="5:14" x14ac:dyDescent="0.25">
      <c r="E4" s="3" t="s">
        <v>36</v>
      </c>
      <c r="F4" s="3" t="s">
        <v>37</v>
      </c>
      <c r="G4" s="3" t="s">
        <v>38</v>
      </c>
      <c r="H4" s="3" t="s">
        <v>39</v>
      </c>
      <c r="I4" s="3" t="s">
        <v>40</v>
      </c>
      <c r="K4" s="13" t="s">
        <v>37</v>
      </c>
      <c r="L4" s="25" t="s">
        <v>41</v>
      </c>
      <c r="M4" s="25"/>
    </row>
    <row r="5" spans="5:14" x14ac:dyDescent="0.25">
      <c r="E5" s="24">
        <v>1</v>
      </c>
      <c r="F5" s="14">
        <f>L$11</f>
        <v>4600</v>
      </c>
      <c r="G5" s="27">
        <f>F$5/L$10</f>
        <v>920</v>
      </c>
      <c r="H5" s="14">
        <f>G5*E5</f>
        <v>920</v>
      </c>
      <c r="I5" s="14">
        <f>F5-H5</f>
        <v>3680</v>
      </c>
      <c r="K5" s="2" t="s">
        <v>40</v>
      </c>
      <c r="L5" s="20" t="s">
        <v>42</v>
      </c>
      <c r="M5" s="20"/>
    </row>
    <row r="6" spans="5:14" x14ac:dyDescent="0.25">
      <c r="E6" s="24">
        <v>2</v>
      </c>
      <c r="F6" s="14">
        <f t="shared" ref="F6:F9" si="0">L$11</f>
        <v>4600</v>
      </c>
      <c r="G6" s="27">
        <f t="shared" ref="G6:G9" si="1">F$5/L$10</f>
        <v>920</v>
      </c>
      <c r="H6" s="14">
        <f t="shared" ref="H6:H9" si="2">G6*E6</f>
        <v>1840</v>
      </c>
      <c r="I6" s="14">
        <f t="shared" ref="I6:I9" si="3">F6-H6</f>
        <v>2760</v>
      </c>
    </row>
    <row r="7" spans="5:14" x14ac:dyDescent="0.25">
      <c r="E7" s="24">
        <v>3</v>
      </c>
      <c r="F7" s="14">
        <f t="shared" si="0"/>
        <v>4600</v>
      </c>
      <c r="G7" s="27">
        <f t="shared" si="1"/>
        <v>920</v>
      </c>
      <c r="H7" s="14">
        <f t="shared" si="2"/>
        <v>2760</v>
      </c>
      <c r="I7" s="14">
        <f t="shared" si="3"/>
        <v>1840</v>
      </c>
    </row>
    <row r="8" spans="5:14" x14ac:dyDescent="0.25">
      <c r="E8" s="24">
        <v>4</v>
      </c>
      <c r="F8" s="14">
        <f t="shared" si="0"/>
        <v>4600</v>
      </c>
      <c r="G8" s="27">
        <f t="shared" si="1"/>
        <v>920</v>
      </c>
      <c r="H8" s="14">
        <f t="shared" si="2"/>
        <v>3680</v>
      </c>
      <c r="I8" s="14">
        <f t="shared" si="3"/>
        <v>920</v>
      </c>
      <c r="K8" s="19" t="s">
        <v>43</v>
      </c>
      <c r="L8" s="19"/>
    </row>
    <row r="9" spans="5:14" x14ac:dyDescent="0.25">
      <c r="E9" s="24">
        <v>5</v>
      </c>
      <c r="F9" s="14">
        <f t="shared" si="0"/>
        <v>4600</v>
      </c>
      <c r="G9" s="27">
        <f t="shared" si="1"/>
        <v>920</v>
      </c>
      <c r="H9" s="14">
        <f t="shared" si="2"/>
        <v>4600</v>
      </c>
      <c r="I9" s="14">
        <f t="shared" si="3"/>
        <v>0</v>
      </c>
      <c r="K9" s="3" t="s">
        <v>16</v>
      </c>
      <c r="L9" s="4">
        <v>4600</v>
      </c>
    </row>
    <row r="10" spans="5:14" x14ac:dyDescent="0.25">
      <c r="K10" s="3" t="s">
        <v>24</v>
      </c>
      <c r="L10" s="3">
        <v>5</v>
      </c>
    </row>
    <row r="11" spans="5:14" x14ac:dyDescent="0.25">
      <c r="K11" s="2" t="s">
        <v>44</v>
      </c>
      <c r="L11" s="4">
        <v>4600</v>
      </c>
    </row>
    <row r="12" spans="5:14" x14ac:dyDescent="0.25">
      <c r="N12" s="26"/>
    </row>
  </sheetData>
  <mergeCells count="4">
    <mergeCell ref="E3:I3"/>
    <mergeCell ref="L4:M4"/>
    <mergeCell ref="L5:M5"/>
    <mergeCell ref="K8:L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Application 3</vt:lpstr>
      <vt:lpstr>Application 4</vt:lpstr>
      <vt:lpstr>Application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2020-03-11T13:26:28Z</dcterms:modified>
</cp:coreProperties>
</file>