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_work\ProjectDF\Assets\DataTables~\"/>
    </mc:Choice>
  </mc:AlternateContent>
  <xr:revisionPtr revIDLastSave="0" documentId="13_ncr:1_{23A80F51-C825-424A-9714-42F3135D4819}" xr6:coauthVersionLast="47" xr6:coauthVersionMax="47" xr10:uidLastSave="{00000000-0000-0000-0000-000000000000}"/>
  <bookViews>
    <workbookView xWindow="-120" yWindow="-120" windowWidth="29040" windowHeight="17640" xr2:uid="{B05E0906-D97A-499C-8DF5-4130292407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1" l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19" i="1"/>
  <c r="G16" i="1"/>
  <c r="G15" i="1"/>
  <c r="G14" i="1"/>
  <c r="F13" i="1"/>
  <c r="F11" i="1" l="1"/>
  <c r="G11" i="1" s="1"/>
  <c r="F12" i="1"/>
  <c r="G12" i="1" s="1"/>
  <c r="F4" i="1"/>
  <c r="C3" i="1" l="1"/>
  <c r="C5" i="1"/>
</calcChain>
</file>

<file path=xl/sharedStrings.xml><?xml version="1.0" encoding="utf-8"?>
<sst xmlns="http://schemas.openxmlformats.org/spreadsheetml/2006/main" count="37" uniqueCount="36">
  <si>
    <t>레벨업 골드 비용 증가</t>
  </si>
  <si>
    <t>항목</t>
    <phoneticPr fontId="2" type="noConversion"/>
  </si>
  <si>
    <t>수치</t>
    <phoneticPr fontId="2" type="noConversion"/>
  </si>
  <si>
    <t>비고</t>
    <phoneticPr fontId="2" type="noConversion"/>
  </si>
  <si>
    <t>영웅 레벨업시 공격력 증가</t>
  </si>
  <si>
    <t>적 체력 증가</t>
  </si>
  <si>
    <t>적 처치 골드 증가</t>
  </si>
  <si>
    <t>환생 리워드 증가</t>
  </si>
  <si>
    <t>2% 미만은 너무 쉽고 10% 초과하면 가혹해짐. 높을수록 낮은 스테이지 반복으로 다음 스테이지 극복이 어려워짐.</t>
    <phoneticPr fontId="2" type="noConversion"/>
  </si>
  <si>
    <t>1.5~8% 선호.</t>
    <phoneticPr fontId="2" type="noConversion"/>
  </si>
  <si>
    <t>영웅 레벨업 ^2. 2업 시 1스테이지 통과 가능.</t>
    <phoneticPr fontId="2" type="noConversion"/>
  </si>
  <si>
    <t xml:space="preserve">적 처치 골드 ^2. </t>
    <phoneticPr fontId="2" type="noConversion"/>
  </si>
  <si>
    <t>영웅 레벨업 비용 초항</t>
    <phoneticPr fontId="2" type="noConversion"/>
  </si>
  <si>
    <t>30 스테이지까지 골드를 다 분배해야 간신히 깰 정도의 가격으로 설정. 탭을 하거나 패배 후 골드를 축적하면 첫 환생 쉬움.</t>
    <phoneticPr fontId="2" type="noConversion"/>
  </si>
  <si>
    <t>환생 스테이지</t>
    <phoneticPr fontId="2" type="noConversion"/>
  </si>
  <si>
    <t>환생재화 개수</t>
    <phoneticPr fontId="2" type="noConversion"/>
  </si>
  <si>
    <t>영웅 강화 비용 증가</t>
    <phoneticPr fontId="2" type="noConversion"/>
  </si>
  <si>
    <t>골드 유물 효과 증가율</t>
    <phoneticPr fontId="2" type="noConversion"/>
  </si>
  <si>
    <t>공격력 유물 효과 증가율</t>
    <phoneticPr fontId="2" type="noConversion"/>
  </si>
  <si>
    <t>골드 유물 비용 증가율</t>
    <phoneticPr fontId="2" type="noConversion"/>
  </si>
  <si>
    <t>공격력 유물 비용 증가율</t>
    <phoneticPr fontId="2" type="noConversion"/>
  </si>
  <si>
    <t>7.1 신규</t>
    <phoneticPr fontId="2" type="noConversion"/>
  </si>
  <si>
    <t>lv</t>
    <phoneticPr fontId="2" type="noConversion"/>
  </si>
  <si>
    <t>효과수치 %</t>
    <phoneticPr fontId="2" type="noConversion"/>
  </si>
  <si>
    <t>골드 유물 효과 초항</t>
    <phoneticPr fontId="2" type="noConversion"/>
  </si>
  <si>
    <t>7.1 변경. 1% -&gt; 2.5%</t>
    <phoneticPr fontId="2" type="noConversion"/>
  </si>
  <si>
    <t>240배…*</t>
    <phoneticPr fontId="2" type="noConversion"/>
  </si>
  <si>
    <t>던전 몬스터 체력. 1lv</t>
    <phoneticPr fontId="2" type="noConversion"/>
  </si>
  <si>
    <t>790배</t>
    <phoneticPr fontId="2" type="noConversion"/>
  </si>
  <si>
    <t>25스테이지 몹체력 배율</t>
    <phoneticPr fontId="2" type="noConversion"/>
  </si>
  <si>
    <t>던전 레벨 당 몬스터 체력 배율</t>
    <phoneticPr fontId="2" type="noConversion"/>
  </si>
  <si>
    <t>100강화</t>
    <phoneticPr fontId="2" type="noConversion"/>
  </si>
  <si>
    <t>300강화</t>
    <phoneticPr fontId="2" type="noConversion"/>
  </si>
  <si>
    <t>20강화</t>
    <phoneticPr fontId="2" type="noConversion"/>
  </si>
  <si>
    <t>ab</t>
    <phoneticPr fontId="2" type="noConversion"/>
  </si>
  <si>
    <t>abcd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</si>
</sst>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%"/>
    <numFmt numFmtId="178" formatCode="0.00.E+00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9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0" fontId="0" fillId="0" borderId="0" xfId="0" applyNumberFormat="1">
      <alignment vertical="center"/>
    </xf>
    <xf numFmtId="11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3CC80-7C2C-423E-BBDA-6D7066264034}">
  <dimension ref="B2:I38"/>
  <sheetViews>
    <sheetView tabSelected="1" workbookViewId="0">
      <selection activeCell="G7" sqref="G7"/>
    </sheetView>
  </sheetViews>
  <sheetFormatPr defaultRowHeight="16.5" x14ac:dyDescent="0.3"/>
  <cols>
    <col min="2" max="2" width="25.5" bestFit="1" customWidth="1"/>
    <col min="3" max="3" width="9.25" bestFit="1" customWidth="1"/>
    <col min="4" max="4" width="105.375" bestFit="1" customWidth="1"/>
    <col min="6" max="7" width="13.75" bestFit="1" customWidth="1"/>
    <col min="8" max="8" width="9.25" bestFit="1" customWidth="1"/>
  </cols>
  <sheetData>
    <row r="2" spans="2:9" x14ac:dyDescent="0.3">
      <c r="B2" t="s">
        <v>1</v>
      </c>
      <c r="C2" t="s">
        <v>2</v>
      </c>
      <c r="D2" t="s">
        <v>3</v>
      </c>
      <c r="E2" t="s">
        <v>22</v>
      </c>
      <c r="F2" t="s">
        <v>23</v>
      </c>
      <c r="H2" t="s">
        <v>14</v>
      </c>
      <c r="I2" t="s">
        <v>15</v>
      </c>
    </row>
    <row r="3" spans="2:9" x14ac:dyDescent="0.3">
      <c r="B3" t="s">
        <v>0</v>
      </c>
      <c r="C3" s="2">
        <f>((1+C6)^2)-1</f>
        <v>8.1600000000000117E-2</v>
      </c>
      <c r="D3" t="s">
        <v>11</v>
      </c>
      <c r="H3">
        <v>30</v>
      </c>
    </row>
    <row r="4" spans="2:9" x14ac:dyDescent="0.3">
      <c r="B4" t="s">
        <v>4</v>
      </c>
      <c r="C4" s="1">
        <v>0.08</v>
      </c>
      <c r="D4" t="s">
        <v>9</v>
      </c>
      <c r="E4">
        <v>5</v>
      </c>
      <c r="F4">
        <f>1*((1+C4)^E4-1)/(C4)</f>
        <v>5.866600960000004</v>
      </c>
      <c r="H4">
        <v>40</v>
      </c>
    </row>
    <row r="5" spans="2:9" x14ac:dyDescent="0.3">
      <c r="B5" t="s">
        <v>5</v>
      </c>
      <c r="C5" s="2">
        <f>((1+C4)^2)-1</f>
        <v>0.1664000000000001</v>
      </c>
      <c r="D5" t="s">
        <v>10</v>
      </c>
      <c r="H5">
        <v>100</v>
      </c>
    </row>
    <row r="6" spans="2:9" x14ac:dyDescent="0.3">
      <c r="B6" t="s">
        <v>6</v>
      </c>
      <c r="C6" s="1">
        <v>0.04</v>
      </c>
      <c r="D6" t="s">
        <v>8</v>
      </c>
    </row>
    <row r="7" spans="2:9" x14ac:dyDescent="0.3">
      <c r="B7" t="s">
        <v>7</v>
      </c>
      <c r="C7" s="4">
        <v>8.5000000000000006E-2</v>
      </c>
    </row>
    <row r="8" spans="2:9" x14ac:dyDescent="0.3">
      <c r="B8" t="s">
        <v>12</v>
      </c>
      <c r="C8" s="3">
        <v>15</v>
      </c>
      <c r="D8" t="s">
        <v>13</v>
      </c>
    </row>
    <row r="9" spans="2:9" x14ac:dyDescent="0.3">
      <c r="B9" t="s">
        <v>16</v>
      </c>
      <c r="C9" s="1">
        <v>0.25</v>
      </c>
    </row>
    <row r="10" spans="2:9" x14ac:dyDescent="0.3">
      <c r="B10" t="s">
        <v>24</v>
      </c>
      <c r="C10" s="5">
        <v>2.5000000000000001E-2</v>
      </c>
      <c r="D10" t="s">
        <v>25</v>
      </c>
    </row>
    <row r="11" spans="2:9" x14ac:dyDescent="0.3">
      <c r="B11" t="s">
        <v>17</v>
      </c>
      <c r="C11" s="1">
        <v>0.15</v>
      </c>
      <c r="D11" t="s">
        <v>21</v>
      </c>
      <c r="E11">
        <v>22</v>
      </c>
      <c r="F11">
        <f>2.5*((1+C11)^E11-1)/(C11)</f>
        <v>344.07909503618657</v>
      </c>
      <c r="G11">
        <f>F11/21</f>
        <v>16.38471881124698</v>
      </c>
    </row>
    <row r="12" spans="2:9" x14ac:dyDescent="0.3">
      <c r="B12" t="s">
        <v>18</v>
      </c>
      <c r="C12" s="4">
        <v>1.4999999999999999E-2</v>
      </c>
      <c r="D12" t="s">
        <v>21</v>
      </c>
      <c r="E12">
        <v>113</v>
      </c>
      <c r="F12">
        <f>5*((1+C12)^E12-1)/(C12)</f>
        <v>1459.5066100163674</v>
      </c>
      <c r="G12">
        <f>F12/565</f>
        <v>2.5831975398519775</v>
      </c>
    </row>
    <row r="13" spans="2:9" x14ac:dyDescent="0.3">
      <c r="B13" t="s">
        <v>19</v>
      </c>
      <c r="C13" s="1">
        <v>1</v>
      </c>
      <c r="F13">
        <f>200*30</f>
        <v>6000</v>
      </c>
    </row>
    <row r="14" spans="2:9" x14ac:dyDescent="0.3">
      <c r="B14" t="s">
        <v>20</v>
      </c>
      <c r="C14" s="1">
        <v>0.1</v>
      </c>
      <c r="E14" t="s">
        <v>32</v>
      </c>
      <c r="F14">
        <v>300</v>
      </c>
      <c r="G14" s="7">
        <f>$F$13*((1+$C$4)^F14-1)/($C$4)*94</f>
        <v>7.504396341162904E+16</v>
      </c>
      <c r="H14" t="s">
        <v>35</v>
      </c>
    </row>
    <row r="15" spans="2:9" x14ac:dyDescent="0.3">
      <c r="B15" t="s">
        <v>27</v>
      </c>
      <c r="C15" s="6">
        <v>7.77E+20</v>
      </c>
      <c r="D15" t="s">
        <v>26</v>
      </c>
      <c r="E15" t="s">
        <v>31</v>
      </c>
      <c r="F15">
        <v>100</v>
      </c>
      <c r="G15" s="7">
        <f>$F$13*((1+$C$4)^F15-1)/($C$4)*94</f>
        <v>15501266857.206142</v>
      </c>
      <c r="H15" t="s">
        <v>34</v>
      </c>
    </row>
    <row r="16" spans="2:9" x14ac:dyDescent="0.3">
      <c r="B16" t="s">
        <v>30</v>
      </c>
      <c r="C16" s="3">
        <v>790</v>
      </c>
      <c r="D16" t="s">
        <v>28</v>
      </c>
      <c r="E16" t="s">
        <v>33</v>
      </c>
      <c r="F16">
        <v>20</v>
      </c>
      <c r="G16">
        <f>(1+$C$4)^F16</f>
        <v>4.6609571438493065</v>
      </c>
      <c r="H16">
        <v>5.5</v>
      </c>
    </row>
    <row r="17" spans="5:8" x14ac:dyDescent="0.3">
      <c r="E17" t="s">
        <v>29</v>
      </c>
    </row>
    <row r="19" spans="5:8" x14ac:dyDescent="0.3">
      <c r="E19">
        <v>1</v>
      </c>
      <c r="F19">
        <v>100</v>
      </c>
      <c r="G19" s="7">
        <f>$F$13*((1+$C$4)^F19-1)/($C$4)*5</f>
        <v>824535471.12798631</v>
      </c>
      <c r="H19" s="6">
        <v>777000000</v>
      </c>
    </row>
    <row r="20" spans="5:8" x14ac:dyDescent="0.3">
      <c r="E20">
        <v>2</v>
      </c>
      <c r="F20">
        <v>120</v>
      </c>
      <c r="G20" s="7">
        <f t="shared" ref="G20:G38" si="0">$F$13*((1+$C$4)^F20-1)/($C$4)*5</f>
        <v>3844497353.440084</v>
      </c>
      <c r="H20" s="6">
        <f>H19*$H$16</f>
        <v>4273500000</v>
      </c>
    </row>
    <row r="21" spans="5:8" x14ac:dyDescent="0.3">
      <c r="E21">
        <v>3</v>
      </c>
      <c r="F21">
        <v>140</v>
      </c>
      <c r="G21" s="7">
        <f t="shared" si="0"/>
        <v>17920410262.955261</v>
      </c>
      <c r="H21" s="6">
        <f t="shared" ref="H21:H38" si="1">H20*$H$16</f>
        <v>23504250000</v>
      </c>
    </row>
    <row r="22" spans="5:8" x14ac:dyDescent="0.3">
      <c r="E22">
        <v>4</v>
      </c>
      <c r="F22">
        <v>160</v>
      </c>
      <c r="G22" s="7">
        <f t="shared" si="0"/>
        <v>83527637094.760712</v>
      </c>
      <c r="H22" s="6">
        <f t="shared" si="1"/>
        <v>129273375000</v>
      </c>
    </row>
    <row r="23" spans="5:8" x14ac:dyDescent="0.3">
      <c r="E23">
        <v>5</v>
      </c>
      <c r="F23">
        <v>180</v>
      </c>
      <c r="G23" s="7">
        <f t="shared" si="0"/>
        <v>389320109684.60608</v>
      </c>
      <c r="H23" s="6">
        <f t="shared" si="1"/>
        <v>711003562500</v>
      </c>
    </row>
    <row r="24" spans="5:8" x14ac:dyDescent="0.3">
      <c r="E24">
        <v>6</v>
      </c>
      <c r="F24">
        <v>200</v>
      </c>
      <c r="G24" s="7">
        <f t="shared" si="0"/>
        <v>1814605719337.5898</v>
      </c>
      <c r="H24" s="6">
        <f t="shared" si="1"/>
        <v>3910519593750</v>
      </c>
    </row>
    <row r="25" spans="5:8" x14ac:dyDescent="0.3">
      <c r="E25">
        <v>7</v>
      </c>
      <c r="F25">
        <v>220</v>
      </c>
      <c r="G25" s="7">
        <f t="shared" si="0"/>
        <v>8457800863675.2773</v>
      </c>
      <c r="H25" s="6">
        <f t="shared" si="1"/>
        <v>21507857765625</v>
      </c>
    </row>
    <row r="26" spans="5:8" x14ac:dyDescent="0.3">
      <c r="E26">
        <v>8</v>
      </c>
      <c r="F26">
        <v>240</v>
      </c>
      <c r="G26" s="7">
        <f t="shared" si="0"/>
        <v>39421448729661.055</v>
      </c>
      <c r="H26" s="6">
        <f t="shared" si="1"/>
        <v>118293217710937.5</v>
      </c>
    </row>
    <row r="27" spans="5:8" x14ac:dyDescent="0.3">
      <c r="E27">
        <v>9</v>
      </c>
      <c r="F27">
        <v>260</v>
      </c>
      <c r="G27" s="7">
        <f t="shared" si="0"/>
        <v>183741684450261.81</v>
      </c>
      <c r="H27" s="6">
        <f t="shared" si="1"/>
        <v>650612697410156.25</v>
      </c>
    </row>
    <row r="28" spans="5:8" x14ac:dyDescent="0.3">
      <c r="E28">
        <v>10</v>
      </c>
      <c r="F28">
        <v>280</v>
      </c>
      <c r="G28" s="7">
        <f t="shared" si="0"/>
        <v>856412118134211.75</v>
      </c>
      <c r="H28" s="6">
        <f t="shared" si="1"/>
        <v>3578369835755859.5</v>
      </c>
    </row>
    <row r="29" spans="5:8" x14ac:dyDescent="0.3">
      <c r="E29">
        <v>11</v>
      </c>
      <c r="F29">
        <v>300</v>
      </c>
      <c r="G29" s="7">
        <f t="shared" si="0"/>
        <v>3991700181469630</v>
      </c>
      <c r="H29" s="6">
        <f t="shared" si="1"/>
        <v>1.9681034096657228E+16</v>
      </c>
    </row>
    <row r="30" spans="5:8" x14ac:dyDescent="0.3">
      <c r="E30">
        <v>12</v>
      </c>
      <c r="F30">
        <v>320</v>
      </c>
      <c r="G30" s="7">
        <f t="shared" si="0"/>
        <v>1.86051434782983E+16</v>
      </c>
      <c r="H30" s="6">
        <f t="shared" si="1"/>
        <v>1.0824568753161475E+17</v>
      </c>
    </row>
    <row r="31" spans="5:8" x14ac:dyDescent="0.3">
      <c r="E31">
        <v>13</v>
      </c>
      <c r="F31">
        <v>340</v>
      </c>
      <c r="G31" s="7">
        <f t="shared" si="0"/>
        <v>8.6717776408888672E+16</v>
      </c>
      <c r="H31" s="6">
        <f t="shared" si="1"/>
        <v>5.9535128142388109E+17</v>
      </c>
    </row>
    <row r="32" spans="5:8" x14ac:dyDescent="0.3">
      <c r="E32">
        <v>14</v>
      </c>
      <c r="F32">
        <v>360</v>
      </c>
      <c r="G32" s="7">
        <f t="shared" si="0"/>
        <v>4.0418783945310944E+17</v>
      </c>
      <c r="H32" s="6">
        <f t="shared" si="1"/>
        <v>3.2744320478313462E+18</v>
      </c>
    </row>
    <row r="33" spans="5:8" x14ac:dyDescent="0.3">
      <c r="E33">
        <v>15</v>
      </c>
      <c r="F33">
        <v>380</v>
      </c>
      <c r="G33" s="7">
        <f t="shared" si="0"/>
        <v>1.8839021977573596E+18</v>
      </c>
      <c r="H33" s="6">
        <f t="shared" si="1"/>
        <v>1.8009376263072403E+19</v>
      </c>
    </row>
    <row r="34" spans="5:8" x14ac:dyDescent="0.3">
      <c r="E34">
        <v>16</v>
      </c>
      <c r="F34">
        <v>400</v>
      </c>
      <c r="G34" s="7">
        <f t="shared" si="0"/>
        <v>8.7807874069519503E+18</v>
      </c>
      <c r="H34" s="6">
        <f t="shared" si="1"/>
        <v>9.9051569446898221E+19</v>
      </c>
    </row>
    <row r="35" spans="5:8" x14ac:dyDescent="0.3">
      <c r="E35">
        <v>17</v>
      </c>
      <c r="F35">
        <v>420</v>
      </c>
      <c r="G35" s="7">
        <f t="shared" si="0"/>
        <v>4.0926873793056096E+19</v>
      </c>
      <c r="H35" s="6">
        <f t="shared" si="1"/>
        <v>5.4478363195794024E+20</v>
      </c>
    </row>
    <row r="36" spans="5:8" x14ac:dyDescent="0.3">
      <c r="E36">
        <v>18</v>
      </c>
      <c r="F36">
        <v>440</v>
      </c>
      <c r="G36" s="7">
        <f t="shared" si="0"/>
        <v>1.9075840478116512E+20</v>
      </c>
      <c r="H36" s="6">
        <f t="shared" si="1"/>
        <v>2.9963099757686712E+21</v>
      </c>
    </row>
    <row r="37" spans="5:8" x14ac:dyDescent="0.3">
      <c r="E37">
        <v>19</v>
      </c>
      <c r="F37">
        <v>460</v>
      </c>
      <c r="G37" s="7">
        <f t="shared" si="0"/>
        <v>8.8911674951407056E+20</v>
      </c>
      <c r="H37" s="6">
        <f t="shared" si="1"/>
        <v>1.6479704866727691E+22</v>
      </c>
    </row>
    <row r="38" spans="5:8" x14ac:dyDescent="0.3">
      <c r="E38">
        <v>20</v>
      </c>
      <c r="F38">
        <v>480</v>
      </c>
      <c r="G38" s="7">
        <f t="shared" si="0"/>
        <v>4.1441350653636835E+21</v>
      </c>
      <c r="H38" s="6">
        <f t="shared" si="1"/>
        <v>9.0638376767002306E+22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Hangaram Yi (이한가람)</dc:creator>
  <cp:lastModifiedBy>Hangaram Yi (이한가람)</cp:lastModifiedBy>
  <dcterms:created xsi:type="dcterms:W3CDTF">2022-06-11T10:01:37Z</dcterms:created>
  <dcterms:modified xsi:type="dcterms:W3CDTF">2022-08-06T13:56:29Z</dcterms:modified>
</cp:coreProperties>
</file>