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activeTab="6"/>
  </bookViews>
  <sheets>
    <sheet name="data" sheetId="1" r:id="rId1"/>
    <sheet name="analysis" sheetId="5" r:id="rId2"/>
    <sheet name="avg" sheetId="3" r:id="rId3"/>
    <sheet name="numbs" sheetId="2" r:id="rId4"/>
    <sheet name="Max Stats" sheetId="6" r:id="rId5"/>
    <sheet name="MSP" sheetId="9" r:id="rId6"/>
    <sheet name="Predictor" sheetId="7" r:id="rId7"/>
    <sheet name="Auto Picklist" sheetId="8" r:id="rId8"/>
    <sheet name="bot list" sheetId="4" r:id="rId9"/>
  </sheets>
  <calcPr calcId="144525"/>
</workbook>
</file>

<file path=xl/sharedStrings.xml><?xml version="1.0" encoding="utf-8"?>
<sst xmlns="http://schemas.openxmlformats.org/spreadsheetml/2006/main" count="468" uniqueCount="277">
  <si>
    <t>Pre game</t>
  </si>
  <si>
    <t>Auto</t>
  </si>
  <si>
    <t>tele</t>
  </si>
  <si>
    <t>End Game</t>
  </si>
  <si>
    <t>post Game</t>
  </si>
  <si>
    <t>Team #</t>
  </si>
  <si>
    <t>Match #</t>
  </si>
  <si>
    <t>Colour</t>
  </si>
  <si>
    <t>Left starting area</t>
  </si>
  <si>
    <t>Speaker</t>
  </si>
  <si>
    <t>Speaker miss</t>
  </si>
  <si>
    <t>amp</t>
  </si>
  <si>
    <t>amp miss</t>
  </si>
  <si>
    <t>speaker</t>
  </si>
  <si>
    <t>times amped</t>
  </si>
  <si>
    <t>coop Bonus</t>
  </si>
  <si>
    <t>break down</t>
  </si>
  <si>
    <t>recovery</t>
  </si>
  <si>
    <t>Climb</t>
  </si>
  <si>
    <t>fall</t>
  </si>
  <si>
    <t>trap</t>
  </si>
  <si>
    <t>trap Miss</t>
  </si>
  <si>
    <t>harmonize</t>
  </si>
  <si>
    <t>Foul</t>
  </si>
  <si>
    <t>card</t>
  </si>
  <si>
    <t>Scouter name</t>
  </si>
  <si>
    <t>robot notes</t>
  </si>
  <si>
    <t>Emily Zhu</t>
  </si>
  <si>
    <t>struggled with moving</t>
  </si>
  <si>
    <t>Alex Topuria</t>
  </si>
  <si>
    <t>their shooter is not bad but seemed faulty it was just dropping it</t>
  </si>
  <si>
    <t>Ayaan</t>
  </si>
  <si>
    <t>Harrison</t>
  </si>
  <si>
    <t>looks like our intake broke near the end but over all good</t>
  </si>
  <si>
    <t>Aaron Cox</t>
  </si>
  <si>
    <t>It climbed super early</t>
  </si>
  <si>
    <t>Aidan K</t>
  </si>
  <si>
    <t>aryan</t>
  </si>
  <si>
    <t>very good auto and cycles</t>
  </si>
  <si>
    <t>Tazel</t>
  </si>
  <si>
    <t>Hayden Curran</t>
  </si>
  <si>
    <t>couldn’t pick up any notes and struggled to do anything but move</t>
  </si>
  <si>
    <t>Aries</t>
  </si>
  <si>
    <t>unreliable shooting not much power in shooter</t>
  </si>
  <si>
    <t>Max</t>
  </si>
  <si>
    <t>tries to score in Amp and failed 2 thirds the time</t>
  </si>
  <si>
    <t>good team overall</t>
  </si>
  <si>
    <t>tried shooting an amp but missed and the note landed on top of their bot and they tried but could not shake it off</t>
  </si>
  <si>
    <t>very good auto performance but under average telephone and endgame preformances</t>
  </si>
  <si>
    <t>robot was great all throughout the match</t>
  </si>
  <si>
    <t>anika</t>
  </si>
  <si>
    <t>looks like the shooter broke so they switched to defence the rest of the match</t>
  </si>
  <si>
    <t>seems to be unstable and rollers do not suck in notes well</t>
  </si>
  <si>
    <t>did well until it fell not the best accuracy</t>
  </si>
  <si>
    <t>Anika</t>
  </si>
  <si>
    <t>only brings notes</t>
  </si>
  <si>
    <t>broke down</t>
  </si>
  <si>
    <t>Had a bad underbumper pickup</t>
  </si>
  <si>
    <t>climbed within like 8 seconds wowzers</t>
  </si>
  <si>
    <t>max</t>
  </si>
  <si>
    <t>not much useful to our team</t>
  </si>
  <si>
    <t>my guy linked with another robot</t>
  </si>
  <si>
    <t>Kolton Grimsey</t>
  </si>
  <si>
    <t>7476 got stuck in their intake and attempted trap before endgame</t>
  </si>
  <si>
    <t>vinny</t>
  </si>
  <si>
    <t>Neev Shah</t>
  </si>
  <si>
    <t>best team on the field</t>
  </si>
  <si>
    <t>Graeme</t>
  </si>
  <si>
    <t>note falls out of shooter easily   takes awhile to get note un jammed</t>
  </si>
  <si>
    <t>Sam</t>
  </si>
  <si>
    <t>tried to climb but couldn’t get off the ground</t>
  </si>
  <si>
    <t>sheehan</t>
  </si>
  <si>
    <t>Noah</t>
  </si>
  <si>
    <t>It was mostly focused on Amp shots. not a single move was for speakers</t>
  </si>
  <si>
    <t>ry</t>
  </si>
  <si>
    <t>intake too skinny. couldn't pick anything up and got stuck on top of one</t>
  </si>
  <si>
    <t>Roy</t>
  </si>
  <si>
    <t>Ved</t>
  </si>
  <si>
    <t>No Auto.</t>
  </si>
  <si>
    <t>had trouble lining up with the amp and it drives slow</t>
  </si>
  <si>
    <t>Aim was off at the start</t>
  </si>
  <si>
    <t>with no automated points</t>
  </si>
  <si>
    <t>but when they finally started</t>
  </si>
  <si>
    <t>they did pretty well!</t>
  </si>
  <si>
    <t>feeder pick up only and it’s slow at driving it also has a weak shooter</t>
  </si>
  <si>
    <t>maybe speaker only robot</t>
  </si>
  <si>
    <t>I didn't do anything. Think it's broken</t>
  </si>
  <si>
    <t>.</t>
  </si>
  <si>
    <t>could not intake. could not climb</t>
  </si>
  <si>
    <t>~</t>
  </si>
  <si>
    <t>it recovered but couldn’t move</t>
  </si>
  <si>
    <t>roy</t>
  </si>
  <si>
    <t>defense bot. 20 second stage foul</t>
  </si>
  <si>
    <t>high note foul</t>
  </si>
  <si>
    <t>It just gave up with a minute left to get into climbing position.</t>
  </si>
  <si>
    <t>able to adjust shooter to shoot amp and shooter able to hook on to chain with ease</t>
  </si>
  <si>
    <t>Vinny</t>
  </si>
  <si>
    <t>shooter kept on hitting just lower than the opening</t>
  </si>
  <si>
    <t>didn’t move ecxept for a bit</t>
  </si>
  <si>
    <t>had a note stuck in shooter</t>
  </si>
  <si>
    <t>didn't do anything.</t>
  </si>
  <si>
    <t>Jamie</t>
  </si>
  <si>
    <t>this robot is ubreliabull</t>
  </si>
  <si>
    <t>They kinda sputtered out I'm the middle. All my robots did something similar to this. very annoying</t>
  </si>
  <si>
    <t>r</t>
  </si>
  <si>
    <t>hard stop fell off</t>
  </si>
  <si>
    <t>taylor</t>
  </si>
  <si>
    <t>fluid movement</t>
  </si>
  <si>
    <t>accuracy is a little off</t>
  </si>
  <si>
    <t>David</t>
  </si>
  <si>
    <t>the note kept on falling out under the bumper</t>
  </si>
  <si>
    <t>got smacked by another robot and fell on its side</t>
  </si>
  <si>
    <t>Tushan</t>
  </si>
  <si>
    <t>rammed into bot of the opposing team</t>
  </si>
  <si>
    <t>last second fall and only tried anp once but didnt work out</t>
  </si>
  <si>
    <t>I moved around the middle for most of the match keeping a note with it</t>
  </si>
  <si>
    <t>slow</t>
  </si>
  <si>
    <t>Plays for passes very well brought about 7 or 8 high notes to its team intake is quick but needs to extend out first</t>
  </si>
  <si>
    <t>speaker only from what I saw</t>
  </si>
  <si>
    <t>they just passed note not that fast</t>
  </si>
  <si>
    <t>Emily zhu</t>
  </si>
  <si>
    <t>struggles with picking up nodes</t>
  </si>
  <si>
    <t>and movements such as direction and fluidity in movement</t>
  </si>
  <si>
    <t>scuffed pickup tried to shot in amp second time but didnt</t>
  </si>
  <si>
    <t>charlie</t>
  </si>
  <si>
    <t>Akshara Vashishtha</t>
  </si>
  <si>
    <t>really good at speaker scoring. not great at intaking but it works.</t>
  </si>
  <si>
    <t>one note and move out auto</t>
  </si>
  <si>
    <t>didn't really move around for most of the match</t>
  </si>
  <si>
    <t>looked like something was wrong. played defense for last few moments of teleop.</t>
  </si>
  <si>
    <t>Drew Lindahl</t>
  </si>
  <si>
    <t>Great shooter when it comes to the speaker</t>
  </si>
  <si>
    <t>there was no amp scoring and they base there play style like the’re the only player.</t>
  </si>
  <si>
    <t>best robot duh</t>
  </si>
  <si>
    <t>something went wrong with minute left</t>
  </si>
  <si>
    <t>robotic could not shoot</t>
  </si>
  <si>
    <t>Akshara V</t>
  </si>
  <si>
    <t>prioritizes amp</t>
  </si>
  <si>
    <t>really good at both</t>
  </si>
  <si>
    <t>Crazy defending</t>
  </si>
  <si>
    <t>Majority consistent speaker shooter</t>
  </si>
  <si>
    <t>would help if they could climb</t>
  </si>
  <si>
    <t>overall</t>
  </si>
  <si>
    <t>decent bot</t>
  </si>
  <si>
    <t>kinda slow though.</t>
  </si>
  <si>
    <t>Ben Batrovic</t>
  </si>
  <si>
    <t>Benjamin Harris</t>
  </si>
  <si>
    <t>would have had 3 piece auto but it missed the notes</t>
  </si>
  <si>
    <t>works well with team bots</t>
  </si>
  <si>
    <t>movement is a little choppy but has good outtake accuracy</t>
  </si>
  <si>
    <t>struggled with holding node</t>
  </si>
  <si>
    <t>elevator was stiff</t>
  </si>
  <si>
    <t>struggled with outtake and movement</t>
  </si>
  <si>
    <t>intake barely works n drags notes across the floor</t>
  </si>
  <si>
    <t>Match 27</t>
  </si>
  <si>
    <t>It stopped moving after the second third of the match</t>
  </si>
  <si>
    <t>I looked like they have a under bumper but it never got a note with it and they just ran around doin nothing</t>
  </si>
  <si>
    <t>It put in two notes into the amp at once i counted them both for two</t>
  </si>
  <si>
    <t>tried to climb but couldnt allign themselves and played a defensive approach maybe their intake wasnt working</t>
  </si>
  <si>
    <t>it took it 5 try’s to get 1 note</t>
  </si>
  <si>
    <t>overall really accurate when scoring in speaker as it barely missed</t>
  </si>
  <si>
    <t>It would just pass in the match and attempted to climb</t>
  </si>
  <si>
    <t>very inconsistent with speaker shots</t>
  </si>
  <si>
    <t>clueless</t>
  </si>
  <si>
    <t>dc for like 30 seconds</t>
  </si>
  <si>
    <t>Dropped notes on blue side for teamates to pick up</t>
  </si>
  <si>
    <t>~4976</t>
  </si>
  <si>
    <t>Tank and really slow</t>
  </si>
  <si>
    <t>It spent the whole game tossing notes for their teamates to pick up</t>
  </si>
  <si>
    <t>~121278707480</t>
  </si>
  <si>
    <t>missed every shot they took get them out</t>
  </si>
  <si>
    <t>OPR</t>
  </si>
  <si>
    <t>Avg Notes Scored</t>
  </si>
  <si>
    <t>Amp Accuracy</t>
  </si>
  <si>
    <t>Speaker Accuracy</t>
  </si>
  <si>
    <t>Climb Consistancy</t>
  </si>
  <si>
    <t>Max Harmonize</t>
  </si>
  <si>
    <t>Avg Adj Fouls</t>
  </si>
  <si>
    <t>Red/Yellow Cards</t>
  </si>
  <si>
    <t>Breakdown</t>
  </si>
  <si>
    <t>Recovery</t>
  </si>
  <si>
    <t>Colour Key</t>
  </si>
  <si>
    <t>First Pick</t>
  </si>
  <si>
    <t>Second Pick</t>
  </si>
  <si>
    <t>4343 (cant climb)</t>
  </si>
  <si>
    <t>Do Not Pick</t>
  </si>
  <si>
    <t>=MAXIFS</t>
  </si>
  <si>
    <t># of matches played</t>
  </si>
  <si>
    <t>Avg. Pts contributed</t>
  </si>
  <si>
    <t>auto pts</t>
  </si>
  <si>
    <t>auto amp</t>
  </si>
  <si>
    <t>auto amp miss</t>
  </si>
  <si>
    <t>amp accuracy</t>
  </si>
  <si>
    <t>speaker notes</t>
  </si>
  <si>
    <t>speaker miss</t>
  </si>
  <si>
    <t>speaker accuracy</t>
  </si>
  <si>
    <t>move</t>
  </si>
  <si>
    <t>Tele Pts</t>
  </si>
  <si>
    <t>tele notes</t>
  </si>
  <si>
    <t>Amp notes</t>
  </si>
  <si>
    <t>Amp Miss</t>
  </si>
  <si>
    <t>Speaker notes</t>
  </si>
  <si>
    <t>Fall</t>
  </si>
  <si>
    <t>Cimb Consistancy</t>
  </si>
  <si>
    <t>Trap</t>
  </si>
  <si>
    <t>Trap Miss</t>
  </si>
  <si>
    <t>Trap accuarcy</t>
  </si>
  <si>
    <t>Harmonize</t>
  </si>
  <si>
    <t>Harmonize Pts</t>
  </si>
  <si>
    <t>Climb Pts</t>
  </si>
  <si>
    <t>Climb+Harm Pts</t>
  </si>
  <si>
    <t>Speaker Miss</t>
  </si>
  <si>
    <t>Amp miss</t>
  </si>
  <si>
    <t>Bots</t>
  </si>
  <si>
    <t>Max Pts</t>
  </si>
  <si>
    <t>max auto pts</t>
  </si>
  <si>
    <t>max notes auto</t>
  </si>
  <si>
    <t>max auto amp</t>
  </si>
  <si>
    <t>max auto speaker</t>
  </si>
  <si>
    <t>Max tele pts</t>
  </si>
  <si>
    <t>max note tele</t>
  </si>
  <si>
    <t>max tele amp</t>
  </si>
  <si>
    <t>max tele speaker</t>
  </si>
  <si>
    <t xml:space="preserve">max harmonize </t>
  </si>
  <si>
    <t>Alliance</t>
  </si>
  <si>
    <t>Team 1</t>
  </si>
  <si>
    <t>Team 2</t>
  </si>
  <si>
    <t>Team 3</t>
  </si>
  <si>
    <t>Total RP</t>
  </si>
  <si>
    <t>Stage RP</t>
  </si>
  <si>
    <t>Melody Rp</t>
  </si>
  <si>
    <t>Winning RP</t>
  </si>
  <si>
    <t>Final Score</t>
  </si>
  <si>
    <t>Auto Pts</t>
  </si>
  <si>
    <t>Cross Pts</t>
  </si>
  <si>
    <t>Amp Pts</t>
  </si>
  <si>
    <t>Speaker Pts</t>
  </si>
  <si>
    <t>Auto GPs</t>
  </si>
  <si>
    <t>Tele PTS</t>
  </si>
  <si>
    <t>Amp PTS</t>
  </si>
  <si>
    <t>B1 Avg Amp</t>
  </si>
  <si>
    <t>B2 Avg Amp</t>
  </si>
  <si>
    <t>B3 Avg Amp</t>
  </si>
  <si>
    <t>Speaker GP</t>
  </si>
  <si>
    <t>B1 Avg Speaker</t>
  </si>
  <si>
    <t>B2 Avg Speaker</t>
  </si>
  <si>
    <t>B3 Avg Speaker</t>
  </si>
  <si>
    <t>Melody RP</t>
  </si>
  <si>
    <t>Tele GPs</t>
  </si>
  <si>
    <t>Bots Climb</t>
  </si>
  <si>
    <t>Stage Pts</t>
  </si>
  <si>
    <t>Trap Points</t>
  </si>
  <si>
    <t>Total GP</t>
  </si>
  <si>
    <t>Opponent fouls</t>
  </si>
  <si>
    <t>Risk of card</t>
  </si>
  <si>
    <t>B1 Amp</t>
  </si>
  <si>
    <t>B2 Amp</t>
  </si>
  <si>
    <t>B3 Amp</t>
  </si>
  <si>
    <t>B1 Speaker</t>
  </si>
  <si>
    <t>B2 Speaker</t>
  </si>
  <si>
    <t>B3 Speaker</t>
  </si>
  <si>
    <t>Opponents Pts Prevented</t>
  </si>
  <si>
    <t>Bots climbing</t>
  </si>
  <si>
    <t>Trap Pts</t>
  </si>
  <si>
    <t>1st Pick</t>
  </si>
  <si>
    <t>2nd Pick</t>
  </si>
  <si>
    <t>Current rank</t>
  </si>
  <si>
    <t>Current Rank</t>
  </si>
  <si>
    <t>no auto in early matches, only scoring amp, comms problems? quick climb but can fall attempting trap</t>
  </si>
  <si>
    <t>4 piece auto w/ some consistancy, can only attempt climb once per match</t>
  </si>
  <si>
    <t>slow scoring</t>
  </si>
  <si>
    <t>no auto, drive issues, tank drive</t>
  </si>
  <si>
    <t>can score trap</t>
  </si>
  <si>
    <t>consistant long shots w/ chance to overshoot, accurate, really good climb</t>
  </si>
  <si>
    <t>shoots at low velocity could cause range issues</t>
  </si>
  <si>
    <t>shoots primarly amp &amp; tendacy to drop notes, could tip if arm goes back too fast</t>
  </si>
  <si>
    <t>auto shoots notes out of arena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</si>
</sst>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3" formatCode="_-* #,##0.00_-;\-* #,##0.00_-;_-* &quot;-&quot;??_-;_-@_-"/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??_-;_-@_-"/>
    <numFmt numFmtId="179" formatCode="0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A7FFAA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3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0" xfId="0" applyFill="1" applyAlignment="1"/>
    <xf numFmtId="0" fontId="0" fillId="0" borderId="0" xfId="0" applyNumberFormat="1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9" fontId="0" fillId="7" borderId="0" xfId="3" applyFill="1" applyAlignment="1"/>
    <xf numFmtId="9" fontId="0" fillId="0" borderId="0" xfId="3" applyFont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78" fontId="0" fillId="0" borderId="0" xfId="1" applyNumberFormat="1">
      <alignment vertical="center"/>
    </xf>
    <xf numFmtId="43" fontId="0" fillId="0" borderId="0" xfId="1">
      <alignment vertical="center"/>
    </xf>
    <xf numFmtId="0" fontId="0" fillId="14" borderId="0" xfId="0" applyFill="1">
      <alignment vertical="center"/>
    </xf>
    <xf numFmtId="178" fontId="0" fillId="8" borderId="0" xfId="1" applyNumberFormat="1" applyFill="1">
      <alignment vertical="center"/>
    </xf>
    <xf numFmtId="179" fontId="0" fillId="0" borderId="0" xfId="0" applyNumberFormat="1">
      <alignment vertical="center"/>
    </xf>
    <xf numFmtId="9" fontId="0" fillId="8" borderId="0" xfId="3" applyFill="1">
      <alignment vertical="center"/>
    </xf>
    <xf numFmtId="9" fontId="0" fillId="10" borderId="0" xfId="3" applyFill="1">
      <alignment vertical="center"/>
    </xf>
    <xf numFmtId="0" fontId="0" fillId="12" borderId="0" xfId="0" applyFill="1">
      <alignment vertical="center"/>
    </xf>
    <xf numFmtId="43" fontId="0" fillId="12" borderId="0" xfId="1" applyFill="1">
      <alignment vertical="center"/>
    </xf>
    <xf numFmtId="178" fontId="0" fillId="12" borderId="0" xfId="1" applyNumberFormat="1" applyFill="1">
      <alignment vertical="center"/>
    </xf>
    <xf numFmtId="9" fontId="0" fillId="12" borderId="0" xfId="3" applyFill="1">
      <alignment vertical="center"/>
    </xf>
    <xf numFmtId="0" fontId="0" fillId="13" borderId="0" xfId="0" applyFill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9" fontId="0" fillId="0" borderId="0" xfId="3" applyFill="1">
      <alignment vertical="center"/>
    </xf>
    <xf numFmtId="0" fontId="2" fillId="15" borderId="0" xfId="6" applyFont="1" applyFill="1">
      <alignment vertical="center"/>
    </xf>
    <xf numFmtId="0" fontId="2" fillId="16" borderId="0" xfId="6" applyFont="1" applyFill="1">
      <alignment vertical="center"/>
    </xf>
    <xf numFmtId="0" fontId="3" fillId="17" borderId="0" xfId="6" applyFont="1" applyFill="1">
      <alignment vertical="center"/>
    </xf>
    <xf numFmtId="179" fontId="1" fillId="0" borderId="0" xfId="0" applyNumberFormat="1" applyFont="1">
      <alignment vertical="center"/>
    </xf>
    <xf numFmtId="9" fontId="1" fillId="0" borderId="0" xfId="3" applyFont="1">
      <alignment vertical="center"/>
    </xf>
    <xf numFmtId="9" fontId="1" fillId="0" borderId="0" xfId="3" applyFont="1">
      <alignment vertical="center"/>
    </xf>
    <xf numFmtId="0" fontId="2" fillId="18" borderId="0" xfId="6" applyFont="1" applyFill="1">
      <alignment vertical="center"/>
    </xf>
    <xf numFmtId="0" fontId="3" fillId="17" borderId="0" xfId="6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9" fontId="1" fillId="0" borderId="0" xfId="3" applyFont="1" applyFill="1">
      <alignment vertical="center"/>
    </xf>
    <xf numFmtId="9" fontId="0" fillId="0" borderId="0" xfId="3" applyNumberFormat="1">
      <alignment vertical="center"/>
    </xf>
    <xf numFmtId="0" fontId="2" fillId="0" borderId="0" xfId="6" applyFont="1" applyFill="1">
      <alignment vertical="center"/>
    </xf>
    <xf numFmtId="0" fontId="3" fillId="0" borderId="0" xfId="6" applyFont="1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theme="6" tint="0.6"/>
        </patternFill>
      </fill>
    </dxf>
  </dxfs>
  <tableStyles count="0" defaultTableStyle="TableStyleMedium2" defaultPivotStyle="PivotStyleLight16"/>
  <colors>
    <mruColors>
      <color rgb="00FFAEFB"/>
      <color rgb="00BEFECA"/>
      <color rgb="00A7FF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newmarket bot photos\bots\4015n.JPG" TargetMode="External"/><Relationship Id="rId8" Type="http://schemas.openxmlformats.org/officeDocument/2006/relationships/hyperlink" Target="newmarket bot photos\bots\2706n1.JPG" TargetMode="External"/><Relationship Id="rId7" Type="http://schemas.openxmlformats.org/officeDocument/2006/relationships/hyperlink" Target="newmarket bot photos\bots\2386n.jpg" TargetMode="External"/><Relationship Id="rId6" Type="http://schemas.openxmlformats.org/officeDocument/2006/relationships/hyperlink" Target="newmarket bot photos\bots\2056n2.JPG" TargetMode="External"/><Relationship Id="rId5" Type="http://schemas.openxmlformats.org/officeDocument/2006/relationships/hyperlink" Target="newmarket bot photos\bots\1305n.jpg" TargetMode="External"/><Relationship Id="rId4" Type="http://schemas.openxmlformats.org/officeDocument/2006/relationships/hyperlink" Target="newmarket bot photos\bots\1114n.JPG" TargetMode="External"/><Relationship Id="rId34" Type="http://schemas.openxmlformats.org/officeDocument/2006/relationships/hyperlink" Target="newmarket bot photos\bots\8729n2.JPG" TargetMode="External"/><Relationship Id="rId33" Type="http://schemas.openxmlformats.org/officeDocument/2006/relationships/hyperlink" Target="newmarket bot photos\bots\9580n.JPG" TargetMode="External"/><Relationship Id="rId32" Type="http://schemas.openxmlformats.org/officeDocument/2006/relationships/hyperlink" Target="newmarket bot photos\bots\9127n.JPG" TargetMode="External"/><Relationship Id="rId31" Type="http://schemas.openxmlformats.org/officeDocument/2006/relationships/hyperlink" Target="newmarket bot photos\bots\9098n.jpg" TargetMode="External"/><Relationship Id="rId30" Type="http://schemas.openxmlformats.org/officeDocument/2006/relationships/hyperlink" Target="newmarket bot photos\bots\9062n.JPG" TargetMode="External"/><Relationship Id="rId3" Type="http://schemas.openxmlformats.org/officeDocument/2006/relationships/hyperlink" Target="newmarket bot photos\bots\865n.JPG" TargetMode="External"/><Relationship Id="rId29" Type="http://schemas.openxmlformats.org/officeDocument/2006/relationships/hyperlink" Target="newmarket bot photos\bots\8764n.JPG" TargetMode="External"/><Relationship Id="rId28" Type="http://schemas.openxmlformats.org/officeDocument/2006/relationships/hyperlink" Target="newmarket bot photos\bots\8349n1.JPG" TargetMode="External"/><Relationship Id="rId27" Type="http://schemas.openxmlformats.org/officeDocument/2006/relationships/hyperlink" Target="newmarket bot photos\bots\8089n.JPG" TargetMode="External"/><Relationship Id="rId26" Type="http://schemas.openxmlformats.org/officeDocument/2006/relationships/hyperlink" Target="newmarket bot photos\bots\7757n.JPG" TargetMode="External"/><Relationship Id="rId25" Type="http://schemas.openxmlformats.org/officeDocument/2006/relationships/hyperlink" Target="newmarket bot photos\bots\7480n.jpg" TargetMode="External"/><Relationship Id="rId24" Type="http://schemas.openxmlformats.org/officeDocument/2006/relationships/hyperlink" Target="newmarket bot photos\bots\7476n.JPG" TargetMode="External"/><Relationship Id="rId23" Type="http://schemas.openxmlformats.org/officeDocument/2006/relationships/hyperlink" Target="newmarket bot photos\bots\7200n.JPG" TargetMode="External"/><Relationship Id="rId22" Type="http://schemas.openxmlformats.org/officeDocument/2006/relationships/hyperlink" Target="newmarket bot photos\bots\6987n2.JPG" TargetMode="External"/><Relationship Id="rId21" Type="http://schemas.openxmlformats.org/officeDocument/2006/relationships/hyperlink" Target="newmarket bot photos\bots\6978n.jpg" TargetMode="External"/><Relationship Id="rId20" Type="http://schemas.openxmlformats.org/officeDocument/2006/relationships/hyperlink" Target="newmarket bot photos\bots\6975n.JPG" TargetMode="External"/><Relationship Id="rId2" Type="http://schemas.openxmlformats.org/officeDocument/2006/relationships/hyperlink" Target="newmarket bot photos\bots\771n.JPG" TargetMode="External"/><Relationship Id="rId19" Type="http://schemas.openxmlformats.org/officeDocument/2006/relationships/hyperlink" Target="newmarket bot photos\bots\6854n.JPG" TargetMode="External"/><Relationship Id="rId18" Type="http://schemas.openxmlformats.org/officeDocument/2006/relationships/hyperlink" Target="newmarket bot photos\bots\6514n.JPG" TargetMode="External"/><Relationship Id="rId17" Type="http://schemas.openxmlformats.org/officeDocument/2006/relationships/hyperlink" Target="newmarket bot photos\bots\5024n.JPG" TargetMode="External"/><Relationship Id="rId16" Type="http://schemas.openxmlformats.org/officeDocument/2006/relationships/hyperlink" Target="newmarket bot photos\bots\4976n.jpg" TargetMode="External"/><Relationship Id="rId15" Type="http://schemas.openxmlformats.org/officeDocument/2006/relationships/hyperlink" Target="newmarket bot photos\bots\4951n.JPG" TargetMode="External"/><Relationship Id="rId14" Type="http://schemas.openxmlformats.org/officeDocument/2006/relationships/hyperlink" Target="newmarket bot photos\bots\4940n.JPG" TargetMode="External"/><Relationship Id="rId13" Type="http://schemas.openxmlformats.org/officeDocument/2006/relationships/hyperlink" Target="newmarket bot photos\bots\4476n.JPG" TargetMode="External"/><Relationship Id="rId12" Type="http://schemas.openxmlformats.org/officeDocument/2006/relationships/hyperlink" Target="newmarket bot photos\bots\4343n1.JPG" TargetMode="External"/><Relationship Id="rId11" Type="http://schemas.openxmlformats.org/officeDocument/2006/relationships/hyperlink" Target="newmarket bot photos\bots\4152n2.JPG" TargetMode="External"/><Relationship Id="rId10" Type="http://schemas.openxmlformats.org/officeDocument/2006/relationships/hyperlink" Target="newmarket bot photos\bots\4039n0.JPG" TargetMode="External"/><Relationship Id="rId1" Type="http://schemas.openxmlformats.org/officeDocument/2006/relationships/hyperlink" Target="newmarket bot photos\bots\610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214"/>
  <sheetViews>
    <sheetView zoomScale="70" zoomScaleNormal="70" topLeftCell="A205" workbookViewId="0">
      <selection activeCell="B215" sqref="B215"/>
    </sheetView>
  </sheetViews>
  <sheetFormatPr defaultColWidth="9" defaultRowHeight="15"/>
  <cols>
    <col min="4" max="4" width="15.247619047619" customWidth="1"/>
    <col min="7" max="7" width="5.42857142857143" customWidth="1"/>
    <col min="11" max="11" width="5.42857142857143" customWidth="1"/>
    <col min="12" max="13" width="12.5047619047619" customWidth="1"/>
    <col min="14" max="14" width="11.752380952381" customWidth="1"/>
    <col min="15" max="15" width="11.4380952380952" customWidth="1"/>
    <col min="16" max="16" width="9.28571428571429" customWidth="1"/>
    <col min="20" max="21" width="11.5714285714286" customWidth="1"/>
    <col min="23" max="23" width="11" customWidth="1"/>
    <col min="24" max="24" width="14.1428571428571" customWidth="1"/>
    <col min="25" max="25" width="12.1428571428571" hidden="1" customWidth="1"/>
  </cols>
  <sheetData>
    <row r="1" spans="1:25">
      <c r="A1" s="16"/>
      <c r="B1" s="16" t="s">
        <v>0</v>
      </c>
      <c r="C1" s="16"/>
      <c r="D1" s="17" t="s">
        <v>1</v>
      </c>
      <c r="E1" s="17"/>
      <c r="F1" s="17"/>
      <c r="G1" s="17"/>
      <c r="H1" s="17"/>
      <c r="I1" s="18" t="s">
        <v>2</v>
      </c>
      <c r="J1" s="18"/>
      <c r="K1" s="18"/>
      <c r="L1" s="18"/>
      <c r="M1" s="18"/>
      <c r="N1" s="18"/>
      <c r="O1" s="18"/>
      <c r="P1" s="18"/>
      <c r="Q1" s="19" t="s">
        <v>3</v>
      </c>
      <c r="R1" s="19"/>
      <c r="S1" s="19"/>
      <c r="T1" s="19"/>
      <c r="U1" s="19"/>
      <c r="V1" s="20" t="s">
        <v>4</v>
      </c>
      <c r="W1" s="20"/>
      <c r="X1" s="20"/>
      <c r="Y1" s="20"/>
    </row>
    <row r="2" spans="1: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10</v>
      </c>
      <c r="K2" t="s">
        <v>11</v>
      </c>
      <c r="L2" t="s">
        <v>12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customFormat="1" spans="1:25">
      <c r="A3">
        <v>7757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27</v>
      </c>
      <c r="Y3" t="s">
        <v>28</v>
      </c>
    </row>
    <row r="5" customFormat="1" spans="1:25">
      <c r="A5">
        <v>865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29</v>
      </c>
      <c r="Y5" t="s">
        <v>30</v>
      </c>
    </row>
    <row r="7" customFormat="1" spans="1:24">
      <c r="A7">
        <v>7476</v>
      </c>
      <c r="B7">
        <v>1</v>
      </c>
      <c r="C7">
        <v>0</v>
      </c>
      <c r="D7">
        <v>1</v>
      </c>
      <c r="E7">
        <v>0</v>
      </c>
      <c r="F7">
        <v>3</v>
      </c>
      <c r="G7">
        <v>3</v>
      </c>
      <c r="H7">
        <v>0</v>
      </c>
      <c r="I7">
        <v>0</v>
      </c>
      <c r="J7">
        <v>3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31</v>
      </c>
    </row>
    <row r="9" customFormat="1" spans="1:25">
      <c r="A9">
        <v>4976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5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 t="s">
        <v>32</v>
      </c>
      <c r="Y9" t="s">
        <v>33</v>
      </c>
    </row>
    <row r="11" customFormat="1" spans="1:25">
      <c r="A11">
        <v>6854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34</v>
      </c>
      <c r="Y11" t="s">
        <v>35</v>
      </c>
    </row>
    <row r="12" customFormat="1" spans="1:24">
      <c r="A12">
        <v>4152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6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2</v>
      </c>
      <c r="W12">
        <v>0</v>
      </c>
      <c r="X12" t="s">
        <v>36</v>
      </c>
    </row>
    <row r="13" spans="1:25">
      <c r="A13">
        <v>1305</v>
      </c>
      <c r="B13">
        <v>7</v>
      </c>
      <c r="C13">
        <v>0</v>
      </c>
      <c r="D13">
        <v>1</v>
      </c>
      <c r="E13">
        <v>4</v>
      </c>
      <c r="F13">
        <v>0</v>
      </c>
      <c r="G13">
        <v>0</v>
      </c>
      <c r="H13">
        <v>0</v>
      </c>
      <c r="I13">
        <v>7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0</v>
      </c>
      <c r="X13" t="s">
        <v>37</v>
      </c>
      <c r="Y13" t="s">
        <v>38</v>
      </c>
    </row>
    <row r="15" spans="1:24">
      <c r="A15">
        <v>4476</v>
      </c>
      <c r="B15">
        <v>7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5</v>
      </c>
      <c r="W15">
        <v>0</v>
      </c>
      <c r="X15" t="s">
        <v>39</v>
      </c>
    </row>
    <row r="17" spans="1:25">
      <c r="A17">
        <v>4015</v>
      </c>
      <c r="B17">
        <v>7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40</v>
      </c>
      <c r="Y17" t="s">
        <v>41</v>
      </c>
    </row>
    <row r="19" spans="1:25">
      <c r="A19">
        <v>7476</v>
      </c>
      <c r="B19">
        <v>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42</v>
      </c>
      <c r="Y19" t="s">
        <v>43</v>
      </c>
    </row>
    <row r="21" spans="1:25">
      <c r="A21">
        <v>7476</v>
      </c>
      <c r="B21">
        <v>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3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44</v>
      </c>
      <c r="Y21" t="s">
        <v>45</v>
      </c>
    </row>
    <row r="22" spans="1:25">
      <c r="A22">
        <v>4152</v>
      </c>
      <c r="B22">
        <v>8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5</v>
      </c>
      <c r="W22">
        <v>0</v>
      </c>
      <c r="X22" t="s">
        <v>37</v>
      </c>
      <c r="Y22" t="s">
        <v>46</v>
      </c>
    </row>
    <row r="24" spans="1:25">
      <c r="A24">
        <v>8089</v>
      </c>
      <c r="B24">
        <v>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 t="s">
        <v>42</v>
      </c>
      <c r="Y24" t="s">
        <v>47</v>
      </c>
    </row>
    <row r="26" spans="1:25">
      <c r="A26">
        <v>6975</v>
      </c>
      <c r="B26">
        <v>8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5</v>
      </c>
      <c r="W26">
        <v>0</v>
      </c>
      <c r="X26" t="s">
        <v>44</v>
      </c>
      <c r="Y26" t="s">
        <v>48</v>
      </c>
    </row>
    <row r="28" spans="1:24">
      <c r="A28">
        <v>4039</v>
      </c>
      <c r="B28">
        <v>8</v>
      </c>
      <c r="C28">
        <v>1</v>
      </c>
      <c r="D28">
        <v>1</v>
      </c>
      <c r="E28">
        <v>2</v>
      </c>
      <c r="F28">
        <v>0</v>
      </c>
      <c r="G28">
        <v>0</v>
      </c>
      <c r="H28">
        <v>0</v>
      </c>
      <c r="I28">
        <v>2</v>
      </c>
      <c r="J28">
        <v>2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 t="s">
        <v>39</v>
      </c>
    </row>
    <row r="30" spans="1:25">
      <c r="A30">
        <v>610</v>
      </c>
      <c r="B30">
        <v>8</v>
      </c>
      <c r="C30">
        <v>1</v>
      </c>
      <c r="D30">
        <v>1</v>
      </c>
      <c r="E30">
        <v>4</v>
      </c>
      <c r="F30">
        <v>0</v>
      </c>
      <c r="G30">
        <v>0</v>
      </c>
      <c r="H30">
        <v>0</v>
      </c>
      <c r="I30">
        <v>4</v>
      </c>
      <c r="J30">
        <v>3</v>
      </c>
      <c r="K30">
        <v>4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5</v>
      </c>
      <c r="W30">
        <v>0</v>
      </c>
      <c r="X30" t="s">
        <v>40</v>
      </c>
      <c r="Y30" t="s">
        <v>49</v>
      </c>
    </row>
    <row r="32" spans="1:24">
      <c r="A32">
        <v>771</v>
      </c>
      <c r="B32">
        <v>8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 t="s">
        <v>50</v>
      </c>
    </row>
    <row r="33" spans="1:24">
      <c r="A33">
        <v>7200</v>
      </c>
      <c r="B33">
        <v>9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4</v>
      </c>
      <c r="J33">
        <v>2</v>
      </c>
      <c r="K33">
        <v>1</v>
      </c>
      <c r="L33">
        <v>0</v>
      </c>
      <c r="M33">
        <v>2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39</v>
      </c>
    </row>
    <row r="35" spans="1:25">
      <c r="A35">
        <v>8729</v>
      </c>
      <c r="B35">
        <v>9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5</v>
      </c>
      <c r="W35">
        <v>0</v>
      </c>
      <c r="X35" t="s">
        <v>42</v>
      </c>
      <c r="Y35" t="s">
        <v>51</v>
      </c>
    </row>
    <row r="37" spans="1:25">
      <c r="A37">
        <v>7757</v>
      </c>
      <c r="B37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5</v>
      </c>
      <c r="W37">
        <v>0</v>
      </c>
      <c r="X37" t="s">
        <v>44</v>
      </c>
      <c r="Y37" t="s">
        <v>52</v>
      </c>
    </row>
    <row r="39" spans="1:25">
      <c r="A39">
        <v>1114</v>
      </c>
      <c r="B39">
        <v>9</v>
      </c>
      <c r="C39">
        <v>1</v>
      </c>
      <c r="D39">
        <v>1</v>
      </c>
      <c r="E39">
        <v>0</v>
      </c>
      <c r="F39">
        <v>2</v>
      </c>
      <c r="G39">
        <v>0</v>
      </c>
      <c r="H39">
        <v>0</v>
      </c>
      <c r="I39">
        <v>2</v>
      </c>
      <c r="J39">
        <v>3</v>
      </c>
      <c r="K39">
        <v>0</v>
      </c>
      <c r="L39">
        <v>0</v>
      </c>
      <c r="M39">
        <v>2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5</v>
      </c>
      <c r="W39">
        <v>0</v>
      </c>
      <c r="X39" t="s">
        <v>40</v>
      </c>
      <c r="Y39" t="s">
        <v>53</v>
      </c>
    </row>
    <row r="41" spans="1:24">
      <c r="A41">
        <v>9062</v>
      </c>
      <c r="B41">
        <v>9</v>
      </c>
      <c r="C41">
        <v>0</v>
      </c>
      <c r="D41">
        <v>1</v>
      </c>
      <c r="E41">
        <v>1</v>
      </c>
      <c r="F41">
        <v>4</v>
      </c>
      <c r="G41">
        <v>0</v>
      </c>
      <c r="H41">
        <v>0</v>
      </c>
      <c r="I41">
        <v>3</v>
      </c>
      <c r="J41">
        <v>2</v>
      </c>
      <c r="K41">
        <v>6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54</v>
      </c>
    </row>
    <row r="43" spans="1:25">
      <c r="A43">
        <v>7757</v>
      </c>
      <c r="B43">
        <v>9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37</v>
      </c>
      <c r="Y43" t="s">
        <v>55</v>
      </c>
    </row>
    <row r="44" spans="1:25">
      <c r="A44">
        <v>9580</v>
      </c>
      <c r="B44">
        <v>10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37</v>
      </c>
      <c r="Y44" t="s">
        <v>56</v>
      </c>
    </row>
    <row r="46" spans="1:25">
      <c r="A46">
        <v>4343</v>
      </c>
      <c r="B46">
        <v>10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3</v>
      </c>
      <c r="J46">
        <v>2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11</v>
      </c>
      <c r="W46">
        <v>0</v>
      </c>
      <c r="X46" t="s">
        <v>39</v>
      </c>
      <c r="Y46" t="s">
        <v>57</v>
      </c>
    </row>
    <row r="48" spans="1:25">
      <c r="A48">
        <v>2706</v>
      </c>
      <c r="B48">
        <v>10</v>
      </c>
      <c r="C48">
        <v>0</v>
      </c>
      <c r="D48">
        <v>1</v>
      </c>
      <c r="E48">
        <v>4</v>
      </c>
      <c r="F48">
        <v>0</v>
      </c>
      <c r="G48">
        <v>0</v>
      </c>
      <c r="H48">
        <v>0</v>
      </c>
      <c r="I48">
        <v>9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5</v>
      </c>
      <c r="W48">
        <v>0</v>
      </c>
      <c r="X48" t="s">
        <v>42</v>
      </c>
      <c r="Y48" t="s">
        <v>58</v>
      </c>
    </row>
    <row r="50" spans="1:24">
      <c r="A50">
        <v>6514</v>
      </c>
      <c r="B50">
        <v>10</v>
      </c>
      <c r="C50">
        <v>1</v>
      </c>
      <c r="D50">
        <v>1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11</v>
      </c>
      <c r="W50">
        <v>0</v>
      </c>
      <c r="X50" t="s">
        <v>50</v>
      </c>
    </row>
    <row r="52" spans="1:25">
      <c r="A52">
        <v>9580</v>
      </c>
      <c r="B52">
        <v>10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 t="s">
        <v>59</v>
      </c>
      <c r="Y52" t="s">
        <v>60</v>
      </c>
    </row>
    <row r="53" spans="1:25">
      <c r="A53">
        <v>7476</v>
      </c>
      <c r="B53">
        <v>20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 t="s">
        <v>32</v>
      </c>
      <c r="Y53" t="s">
        <v>61</v>
      </c>
    </row>
    <row r="55" spans="1:25">
      <c r="A55">
        <v>4343</v>
      </c>
      <c r="B55">
        <v>20</v>
      </c>
      <c r="C55">
        <v>0</v>
      </c>
      <c r="D55">
        <v>1</v>
      </c>
      <c r="E55">
        <v>1</v>
      </c>
      <c r="F55">
        <v>2</v>
      </c>
      <c r="G55">
        <v>0</v>
      </c>
      <c r="H55">
        <v>0</v>
      </c>
      <c r="I55">
        <v>2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0</v>
      </c>
      <c r="V55">
        <v>23</v>
      </c>
      <c r="W55">
        <v>0</v>
      </c>
      <c r="X55" t="s">
        <v>62</v>
      </c>
      <c r="Y55" t="s">
        <v>63</v>
      </c>
    </row>
    <row r="57" spans="1:24">
      <c r="A57">
        <v>8764</v>
      </c>
      <c r="B57">
        <v>20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64</v>
      </c>
    </row>
    <row r="59" spans="1:25">
      <c r="A59">
        <v>2056</v>
      </c>
      <c r="B59">
        <v>20</v>
      </c>
      <c r="C59">
        <v>0</v>
      </c>
      <c r="D59">
        <v>1</v>
      </c>
      <c r="E59">
        <v>5</v>
      </c>
      <c r="F59">
        <v>0</v>
      </c>
      <c r="G59">
        <v>0</v>
      </c>
      <c r="H59">
        <v>0</v>
      </c>
      <c r="I59">
        <v>7</v>
      </c>
      <c r="J59">
        <v>2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23</v>
      </c>
      <c r="W59">
        <v>0</v>
      </c>
      <c r="X59" t="s">
        <v>65</v>
      </c>
      <c r="Y59" t="s">
        <v>66</v>
      </c>
    </row>
    <row r="61" spans="1:25">
      <c r="A61">
        <v>8764</v>
      </c>
      <c r="B61">
        <v>20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23</v>
      </c>
      <c r="W61">
        <v>1</v>
      </c>
      <c r="X61" t="s">
        <v>67</v>
      </c>
      <c r="Y61" t="s">
        <v>68</v>
      </c>
    </row>
    <row r="62" spans="1:25">
      <c r="A62">
        <v>9098</v>
      </c>
      <c r="B62">
        <v>21</v>
      </c>
      <c r="C62">
        <v>0</v>
      </c>
      <c r="D62">
        <v>1</v>
      </c>
      <c r="E62">
        <v>2</v>
      </c>
      <c r="F62">
        <v>0</v>
      </c>
      <c r="G62">
        <v>0</v>
      </c>
      <c r="H62">
        <v>0</v>
      </c>
      <c r="I62">
        <v>4</v>
      </c>
      <c r="J62">
        <v>3</v>
      </c>
      <c r="K62">
        <v>2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69</v>
      </c>
      <c r="Y62" t="s">
        <v>70</v>
      </c>
    </row>
    <row r="64" spans="1:24">
      <c r="A64">
        <v>1114</v>
      </c>
      <c r="B64">
        <v>21</v>
      </c>
      <c r="C64">
        <v>0</v>
      </c>
      <c r="D64">
        <v>1</v>
      </c>
      <c r="E64">
        <v>2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2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71</v>
      </c>
    </row>
    <row r="66" spans="1:25">
      <c r="A66">
        <v>9127</v>
      </c>
      <c r="B66">
        <v>21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4</v>
      </c>
      <c r="W66">
        <v>0</v>
      </c>
      <c r="X66" t="s">
        <v>72</v>
      </c>
      <c r="Y66" t="s">
        <v>73</v>
      </c>
    </row>
    <row r="68" spans="1:25">
      <c r="A68">
        <v>7757</v>
      </c>
      <c r="B68">
        <v>21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</v>
      </c>
      <c r="W68">
        <v>0</v>
      </c>
      <c r="X68" t="s">
        <v>74</v>
      </c>
      <c r="Y68" t="s">
        <v>75</v>
      </c>
    </row>
    <row r="70" spans="1:24">
      <c r="A70">
        <v>4940</v>
      </c>
      <c r="B70">
        <v>21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76</v>
      </c>
    </row>
    <row r="71" spans="1:25">
      <c r="A71">
        <v>2706</v>
      </c>
      <c r="B71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77</v>
      </c>
      <c r="Y71" t="s">
        <v>78</v>
      </c>
    </row>
    <row r="72" spans="1:25">
      <c r="A72">
        <v>4951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 t="s">
        <v>69</v>
      </c>
      <c r="Y72" t="s">
        <v>79</v>
      </c>
    </row>
    <row r="74" spans="1:24">
      <c r="A74">
        <v>8349</v>
      </c>
      <c r="B74">
        <v>22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0</v>
      </c>
      <c r="U74">
        <v>0</v>
      </c>
      <c r="V74">
        <v>2</v>
      </c>
      <c r="W74">
        <v>0</v>
      </c>
      <c r="X74" t="s">
        <v>76</v>
      </c>
    </row>
    <row r="76" spans="1:28">
      <c r="A76">
        <v>6978</v>
      </c>
      <c r="B76">
        <v>22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4</v>
      </c>
      <c r="J76">
        <v>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72</v>
      </c>
      <c r="Y76" t="s">
        <v>80</v>
      </c>
      <c r="Z76" t="s">
        <v>81</v>
      </c>
      <c r="AA76" t="s">
        <v>82</v>
      </c>
      <c r="AB76" t="s">
        <v>83</v>
      </c>
    </row>
    <row r="78" spans="1:24">
      <c r="A78">
        <v>4039</v>
      </c>
      <c r="B78">
        <v>22</v>
      </c>
      <c r="C78">
        <v>0</v>
      </c>
      <c r="D78">
        <v>1</v>
      </c>
      <c r="E78">
        <v>3</v>
      </c>
      <c r="F78">
        <v>1</v>
      </c>
      <c r="G78">
        <v>0</v>
      </c>
      <c r="H78">
        <v>0</v>
      </c>
      <c r="I78">
        <v>5</v>
      </c>
      <c r="J78">
        <v>2</v>
      </c>
      <c r="K78">
        <v>0</v>
      </c>
      <c r="L78"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77</v>
      </c>
    </row>
    <row r="80" spans="1:24">
      <c r="A80">
        <v>9062</v>
      </c>
      <c r="B80">
        <v>22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3</v>
      </c>
      <c r="J80">
        <v>0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 t="s">
        <v>71</v>
      </c>
    </row>
    <row r="81" spans="1:25">
      <c r="A81">
        <v>6975</v>
      </c>
      <c r="B81">
        <v>23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</v>
      </c>
      <c r="W81">
        <v>0</v>
      </c>
      <c r="X81" t="s">
        <v>69</v>
      </c>
      <c r="Y81" t="s">
        <v>84</v>
      </c>
    </row>
    <row r="83" spans="1:24">
      <c r="A83">
        <v>6987</v>
      </c>
      <c r="B83">
        <v>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77</v>
      </c>
    </row>
    <row r="85" spans="1:25">
      <c r="A85">
        <v>1305</v>
      </c>
      <c r="B85">
        <v>23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3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  <c r="Y85" t="s">
        <v>85</v>
      </c>
    </row>
    <row r="87" spans="1:25">
      <c r="A87">
        <v>9580</v>
      </c>
      <c r="B87">
        <v>23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7</v>
      </c>
      <c r="W87">
        <v>0</v>
      </c>
      <c r="X87" t="s">
        <v>72</v>
      </c>
      <c r="Y87" t="s">
        <v>86</v>
      </c>
    </row>
    <row r="89" spans="1:26">
      <c r="A89">
        <v>4015</v>
      </c>
      <c r="B89">
        <v>23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87</v>
      </c>
      <c r="Y89" t="s">
        <v>88</v>
      </c>
      <c r="Z89" t="s">
        <v>89</v>
      </c>
    </row>
    <row r="90" spans="1:25">
      <c r="A90">
        <v>4940</v>
      </c>
      <c r="B90">
        <v>24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2</v>
      </c>
      <c r="J90">
        <v>1</v>
      </c>
      <c r="K90">
        <v>0</v>
      </c>
      <c r="L90">
        <v>0</v>
      </c>
      <c r="M90">
        <v>0</v>
      </c>
      <c r="N90">
        <v>0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10</v>
      </c>
      <c r="W90">
        <v>0</v>
      </c>
      <c r="X90" t="s">
        <v>69</v>
      </c>
      <c r="Y90" t="s">
        <v>90</v>
      </c>
    </row>
    <row r="92" spans="1:24">
      <c r="A92">
        <v>2056</v>
      </c>
      <c r="B92">
        <v>24</v>
      </c>
      <c r="C92">
        <v>1</v>
      </c>
      <c r="D92">
        <v>0</v>
      </c>
      <c r="E92">
        <v>4</v>
      </c>
      <c r="F92">
        <v>0</v>
      </c>
      <c r="G92">
        <v>0</v>
      </c>
      <c r="H92">
        <v>0</v>
      </c>
      <c r="I92">
        <v>6</v>
      </c>
      <c r="J92">
        <v>1</v>
      </c>
      <c r="K92">
        <v>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2</v>
      </c>
      <c r="W92">
        <v>0</v>
      </c>
      <c r="X92" t="s">
        <v>91</v>
      </c>
    </row>
    <row r="94" spans="1:26">
      <c r="A94">
        <v>8089</v>
      </c>
      <c r="B94">
        <v>24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25</v>
      </c>
      <c r="W94">
        <v>0</v>
      </c>
      <c r="X94">
        <v>8</v>
      </c>
      <c r="Y94" t="s">
        <v>92</v>
      </c>
      <c r="Z94" t="s">
        <v>93</v>
      </c>
    </row>
    <row r="96" spans="1:25">
      <c r="A96">
        <v>9127</v>
      </c>
      <c r="B96">
        <v>24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10</v>
      </c>
      <c r="W96">
        <v>0</v>
      </c>
      <c r="X96" t="s">
        <v>72</v>
      </c>
      <c r="Y96" t="s">
        <v>94</v>
      </c>
    </row>
    <row r="98" spans="1:24">
      <c r="A98">
        <v>4476</v>
      </c>
      <c r="B98">
        <v>24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3</v>
      </c>
      <c r="K98">
        <v>1</v>
      </c>
      <c r="L98">
        <v>2</v>
      </c>
      <c r="M98"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</v>
      </c>
      <c r="W98">
        <v>0</v>
      </c>
      <c r="X98" t="s">
        <v>71</v>
      </c>
    </row>
    <row r="99" spans="1:25">
      <c r="A99">
        <v>9098</v>
      </c>
      <c r="B99">
        <v>17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1</v>
      </c>
      <c r="J99">
        <v>1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 t="s">
        <v>67</v>
      </c>
      <c r="Y99" t="s">
        <v>95</v>
      </c>
    </row>
    <row r="101" spans="1:24">
      <c r="A101">
        <v>2056</v>
      </c>
      <c r="B101">
        <v>18</v>
      </c>
      <c r="C101">
        <v>1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6</v>
      </c>
      <c r="J101">
        <v>2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10</v>
      </c>
      <c r="W101">
        <v>0</v>
      </c>
      <c r="X101" t="s">
        <v>96</v>
      </c>
    </row>
    <row r="103" spans="1:25">
      <c r="A103">
        <v>6978</v>
      </c>
      <c r="B103">
        <v>17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2</v>
      </c>
      <c r="J103">
        <v>8</v>
      </c>
      <c r="K103">
        <v>0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62</v>
      </c>
      <c r="Y103" t="s">
        <v>97</v>
      </c>
    </row>
    <row r="105" spans="1:25">
      <c r="A105">
        <v>4940</v>
      </c>
      <c r="B105">
        <v>17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</v>
      </c>
      <c r="W105">
        <v>0</v>
      </c>
      <c r="X105" t="s">
        <v>32</v>
      </c>
      <c r="Y105" t="s">
        <v>98</v>
      </c>
    </row>
    <row r="107" spans="1:26">
      <c r="A107">
        <v>4015</v>
      </c>
      <c r="B107">
        <v>17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6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65</v>
      </c>
      <c r="Y107" t="s">
        <v>99</v>
      </c>
      <c r="Z107" t="s">
        <v>100</v>
      </c>
    </row>
    <row r="109" spans="1:25">
      <c r="A109">
        <v>6975</v>
      </c>
      <c r="B109">
        <v>17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101</v>
      </c>
      <c r="Y109" t="s">
        <v>102</v>
      </c>
    </row>
    <row r="110" spans="1:24">
      <c r="A110">
        <v>7200</v>
      </c>
      <c r="B110">
        <v>25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3</v>
      </c>
      <c r="J110">
        <v>1</v>
      </c>
      <c r="K110">
        <v>3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0</v>
      </c>
      <c r="X110" t="s">
        <v>69</v>
      </c>
    </row>
    <row r="112" spans="1:25">
      <c r="A112">
        <v>2706</v>
      </c>
      <c r="B112">
        <v>25</v>
      </c>
      <c r="C112">
        <v>1</v>
      </c>
      <c r="D112">
        <v>1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0</v>
      </c>
      <c r="X112" t="s">
        <v>72</v>
      </c>
      <c r="Y112" t="s">
        <v>103</v>
      </c>
    </row>
    <row r="114" spans="1:24">
      <c r="A114">
        <v>7480</v>
      </c>
      <c r="B114">
        <v>25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3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5</v>
      </c>
      <c r="W114">
        <v>0</v>
      </c>
      <c r="X114" t="s">
        <v>77</v>
      </c>
    </row>
    <row r="116" spans="1:25">
      <c r="A116">
        <v>4976</v>
      </c>
      <c r="B116">
        <v>25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6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104</v>
      </c>
      <c r="Y116" t="s">
        <v>105</v>
      </c>
    </row>
    <row r="118" spans="1:24">
      <c r="A118">
        <v>9098</v>
      </c>
      <c r="B118">
        <v>25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2</v>
      </c>
      <c r="J118">
        <v>2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2</v>
      </c>
      <c r="W118">
        <v>0</v>
      </c>
      <c r="X118" t="s">
        <v>71</v>
      </c>
    </row>
    <row r="119" spans="1:24">
      <c r="A119">
        <v>4152</v>
      </c>
      <c r="B119">
        <v>25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2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0</v>
      </c>
      <c r="X119" t="s">
        <v>91</v>
      </c>
    </row>
    <row r="120" spans="1:24">
      <c r="A120">
        <v>610</v>
      </c>
      <c r="B120">
        <v>24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4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15</v>
      </c>
      <c r="W120">
        <v>0</v>
      </c>
      <c r="X120" t="s">
        <v>77</v>
      </c>
    </row>
    <row r="121" spans="1:24">
      <c r="A121">
        <v>610</v>
      </c>
      <c r="B121">
        <v>30</v>
      </c>
      <c r="C121">
        <v>0</v>
      </c>
      <c r="D121">
        <v>1</v>
      </c>
      <c r="E121">
        <v>3</v>
      </c>
      <c r="F121">
        <v>1</v>
      </c>
      <c r="G121">
        <v>0</v>
      </c>
      <c r="H121">
        <v>0</v>
      </c>
      <c r="I121">
        <v>4</v>
      </c>
      <c r="J121">
        <v>0</v>
      </c>
      <c r="K121">
        <v>5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106</v>
      </c>
    </row>
    <row r="123" spans="1:26">
      <c r="A123">
        <v>4152</v>
      </c>
      <c r="B123">
        <v>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27</v>
      </c>
      <c r="Y123" t="s">
        <v>107</v>
      </c>
      <c r="Z123" t="s">
        <v>108</v>
      </c>
    </row>
    <row r="125" spans="1:25">
      <c r="A125">
        <v>5024</v>
      </c>
      <c r="B125">
        <v>30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4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 t="s">
        <v>109</v>
      </c>
      <c r="Y125" t="s">
        <v>110</v>
      </c>
    </row>
    <row r="127" spans="1:25">
      <c r="A127">
        <v>1114</v>
      </c>
      <c r="B127">
        <v>30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36</v>
      </c>
      <c r="Y127" t="s">
        <v>111</v>
      </c>
    </row>
    <row r="129" spans="1:50">
      <c r="A129">
        <v>7200</v>
      </c>
      <c r="B129">
        <v>30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 t="s">
        <v>112</v>
      </c>
      <c r="Y129" t="s">
        <v>113</v>
      </c>
      <c r="AX129" t="s">
        <v>89</v>
      </c>
    </row>
    <row r="130" spans="1:25">
      <c r="A130">
        <v>6978</v>
      </c>
      <c r="B130">
        <v>30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6</v>
      </c>
      <c r="J130">
        <v>2</v>
      </c>
      <c r="K130">
        <v>0</v>
      </c>
      <c r="L130">
        <v>2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X130" t="s">
        <v>34</v>
      </c>
      <c r="Y130" t="s">
        <v>114</v>
      </c>
    </row>
    <row r="131" spans="1:24">
      <c r="A131">
        <v>4152</v>
      </c>
      <c r="B131">
        <v>1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6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2</v>
      </c>
      <c r="W131">
        <v>0</v>
      </c>
      <c r="X131" t="s">
        <v>36</v>
      </c>
    </row>
    <row r="133" spans="1:24">
      <c r="A133">
        <v>6975</v>
      </c>
      <c r="B133">
        <v>2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 t="s">
        <v>115</v>
      </c>
    </row>
    <row r="135" spans="1:24">
      <c r="A135">
        <v>9127</v>
      </c>
      <c r="B135">
        <v>2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3</v>
      </c>
      <c r="I135">
        <v>0</v>
      </c>
      <c r="J135">
        <v>0</v>
      </c>
      <c r="K135">
        <v>0</v>
      </c>
      <c r="L135">
        <v>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31</v>
      </c>
    </row>
    <row r="136" spans="1:101">
      <c r="A136">
        <v>6514</v>
      </c>
      <c r="B136">
        <v>26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</v>
      </c>
      <c r="W136">
        <v>0</v>
      </c>
      <c r="X136" t="s">
        <v>106</v>
      </c>
      <c r="Y136" t="s">
        <v>116</v>
      </c>
      <c r="CW136" t="s">
        <v>117</v>
      </c>
    </row>
    <row r="137" spans="1:24">
      <c r="A137">
        <v>6978</v>
      </c>
      <c r="B137">
        <v>26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X137" t="s">
        <v>118</v>
      </c>
    </row>
    <row r="138" spans="1:25">
      <c r="A138">
        <v>6854</v>
      </c>
      <c r="B138">
        <v>26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4</v>
      </c>
      <c r="W138">
        <v>0</v>
      </c>
      <c r="X138" t="s">
        <v>109</v>
      </c>
      <c r="Y138" t="s">
        <v>119</v>
      </c>
    </row>
    <row r="139" spans="1:24">
      <c r="A139">
        <v>5024</v>
      </c>
      <c r="B139">
        <v>26</v>
      </c>
      <c r="C139">
        <v>0</v>
      </c>
      <c r="D139">
        <v>1</v>
      </c>
      <c r="E139">
        <v>3</v>
      </c>
      <c r="F139">
        <v>0</v>
      </c>
      <c r="G139">
        <v>0</v>
      </c>
      <c r="H139">
        <v>0</v>
      </c>
      <c r="I139">
        <v>9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</v>
      </c>
      <c r="W139">
        <v>0</v>
      </c>
      <c r="X139" t="s">
        <v>36</v>
      </c>
    </row>
    <row r="140" spans="1:26">
      <c r="A140">
        <v>8349</v>
      </c>
      <c r="B140">
        <v>26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</v>
      </c>
      <c r="W140">
        <v>0</v>
      </c>
      <c r="X140" t="s">
        <v>120</v>
      </c>
      <c r="Y140" t="s">
        <v>121</v>
      </c>
      <c r="Z140" t="s">
        <v>122</v>
      </c>
    </row>
    <row r="141" spans="1:24">
      <c r="A141">
        <v>6854</v>
      </c>
      <c r="B141">
        <v>26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29</v>
      </c>
    </row>
    <row r="142" spans="1:25">
      <c r="A142">
        <v>7476</v>
      </c>
      <c r="B142">
        <v>12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0</v>
      </c>
      <c r="X142" t="s">
        <v>109</v>
      </c>
      <c r="Y142" t="s">
        <v>123</v>
      </c>
    </row>
    <row r="143" spans="1:177">
      <c r="A143">
        <v>2056</v>
      </c>
      <c r="B143">
        <v>12</v>
      </c>
      <c r="C143">
        <v>1</v>
      </c>
      <c r="D143">
        <v>1</v>
      </c>
      <c r="E143">
        <v>5</v>
      </c>
      <c r="F143">
        <v>0</v>
      </c>
      <c r="G143">
        <v>0</v>
      </c>
      <c r="H143">
        <v>0</v>
      </c>
      <c r="I143">
        <v>8</v>
      </c>
      <c r="J143">
        <v>1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10</v>
      </c>
      <c r="W143">
        <v>0</v>
      </c>
      <c r="X143" t="s">
        <v>124</v>
      </c>
      <c r="CU143" t="s">
        <v>125</v>
      </c>
      <c r="CV143" t="s">
        <v>126</v>
      </c>
      <c r="FR143" t="s">
        <v>125</v>
      </c>
      <c r="FS143" t="s">
        <v>127</v>
      </c>
      <c r="FT143" t="s">
        <v>128</v>
      </c>
      <c r="FU143" t="s">
        <v>129</v>
      </c>
    </row>
    <row r="144" spans="1:103">
      <c r="A144">
        <v>4343</v>
      </c>
      <c r="B144">
        <v>13</v>
      </c>
      <c r="C144">
        <v>0</v>
      </c>
      <c r="D144">
        <v>1</v>
      </c>
      <c r="E144">
        <v>2</v>
      </c>
      <c r="F144">
        <v>0</v>
      </c>
      <c r="G144">
        <v>0</v>
      </c>
      <c r="H144">
        <v>0</v>
      </c>
      <c r="I144">
        <v>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 t="s">
        <v>130</v>
      </c>
      <c r="Y144" t="s">
        <v>131</v>
      </c>
      <c r="Z144" t="s">
        <v>132</v>
      </c>
      <c r="CU144">
        <v>0</v>
      </c>
      <c r="CV144" t="s">
        <v>130</v>
      </c>
      <c r="CW144" t="s">
        <v>133</v>
      </c>
      <c r="CX144" t="s">
        <v>134</v>
      </c>
      <c r="CY144" t="s">
        <v>135</v>
      </c>
    </row>
    <row r="145" spans="1:153">
      <c r="A145">
        <v>4039</v>
      </c>
      <c r="B145">
        <v>14</v>
      </c>
      <c r="C145">
        <v>0</v>
      </c>
      <c r="D145">
        <v>1</v>
      </c>
      <c r="E145">
        <v>4</v>
      </c>
      <c r="F145">
        <v>0</v>
      </c>
      <c r="G145">
        <v>0</v>
      </c>
      <c r="H145">
        <v>0</v>
      </c>
      <c r="I145">
        <v>5</v>
      </c>
      <c r="J145">
        <v>1</v>
      </c>
      <c r="K145">
        <v>3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14</v>
      </c>
      <c r="W145">
        <v>0</v>
      </c>
      <c r="X145" t="s">
        <v>136</v>
      </c>
      <c r="Y145" t="s">
        <v>137</v>
      </c>
      <c r="Z145" t="s">
        <v>138</v>
      </c>
      <c r="EV145" t="s">
        <v>109</v>
      </c>
      <c r="EW145" t="s">
        <v>139</v>
      </c>
    </row>
    <row r="146" spans="1:29">
      <c r="A146">
        <v>8764</v>
      </c>
      <c r="B146">
        <v>15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130</v>
      </c>
      <c r="Y146" t="s">
        <v>140</v>
      </c>
      <c r="Z146" t="s">
        <v>141</v>
      </c>
      <c r="AA146" t="s">
        <v>142</v>
      </c>
      <c r="AB146" t="s">
        <v>143</v>
      </c>
      <c r="AC146" t="s">
        <v>144</v>
      </c>
    </row>
    <row r="147" spans="1:24">
      <c r="A147">
        <v>1305</v>
      </c>
      <c r="B147">
        <v>12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10</v>
      </c>
      <c r="W147">
        <v>0</v>
      </c>
      <c r="X147" t="s">
        <v>145</v>
      </c>
    </row>
    <row r="148" spans="1:24">
      <c r="A148">
        <v>4152</v>
      </c>
      <c r="B148">
        <v>12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10</v>
      </c>
      <c r="W148">
        <v>0</v>
      </c>
      <c r="X148" t="s">
        <v>146</v>
      </c>
    </row>
    <row r="149" spans="1:24">
      <c r="A149">
        <v>6854</v>
      </c>
      <c r="B149">
        <v>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 t="s">
        <v>109</v>
      </c>
    </row>
    <row r="150" spans="1:24">
      <c r="A150">
        <v>2386</v>
      </c>
      <c r="B150">
        <v>14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14</v>
      </c>
      <c r="W150">
        <v>0</v>
      </c>
      <c r="X150" t="s">
        <v>109</v>
      </c>
    </row>
    <row r="151" spans="1:23">
      <c r="A151">
        <v>4951</v>
      </c>
      <c r="B151">
        <v>12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</v>
      </c>
    </row>
    <row r="152" spans="1:22">
      <c r="A152">
        <v>4976</v>
      </c>
      <c r="B152">
        <v>7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1</v>
      </c>
      <c r="V152">
        <v>0</v>
      </c>
    </row>
    <row r="153" spans="1:22">
      <c r="A153">
        <v>6514</v>
      </c>
      <c r="B153">
        <v>15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4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3">
      <c r="A154">
        <v>7200</v>
      </c>
      <c r="B154">
        <v>12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5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</row>
    <row r="155" spans="1:22">
      <c r="A155">
        <v>4976</v>
      </c>
      <c r="B155">
        <v>14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14</v>
      </c>
    </row>
    <row r="156" spans="1:24">
      <c r="A156">
        <v>8349</v>
      </c>
      <c r="B156">
        <v>15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</v>
      </c>
      <c r="W156">
        <v>0</v>
      </c>
      <c r="X156" t="s">
        <v>124</v>
      </c>
    </row>
    <row r="157" spans="1:24">
      <c r="A157">
        <v>8729</v>
      </c>
      <c r="B157">
        <v>13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</v>
      </c>
      <c r="W157">
        <v>0</v>
      </c>
      <c r="X157" t="s">
        <v>145</v>
      </c>
    </row>
    <row r="158" spans="1:25">
      <c r="A158">
        <v>1114</v>
      </c>
      <c r="B158">
        <v>13</v>
      </c>
      <c r="C158">
        <v>1</v>
      </c>
      <c r="D158">
        <v>1</v>
      </c>
      <c r="E158">
        <v>0</v>
      </c>
      <c r="F158">
        <v>2</v>
      </c>
      <c r="G158">
        <v>0</v>
      </c>
      <c r="H158">
        <v>0</v>
      </c>
      <c r="I158">
        <v>1</v>
      </c>
      <c r="J158">
        <v>1</v>
      </c>
      <c r="K158">
        <v>2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0</v>
      </c>
      <c r="X158" t="s">
        <v>146</v>
      </c>
      <c r="Y158" t="s">
        <v>147</v>
      </c>
    </row>
    <row r="159" spans="1:24">
      <c r="A159">
        <v>2706</v>
      </c>
      <c r="B159">
        <v>14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145</v>
      </c>
    </row>
    <row r="160" spans="1:24">
      <c r="A160">
        <v>6987</v>
      </c>
      <c r="B160">
        <v>15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20</v>
      </c>
      <c r="W160">
        <v>0</v>
      </c>
      <c r="X160" t="s">
        <v>146</v>
      </c>
    </row>
    <row r="161" spans="1:24">
      <c r="A161">
        <v>771</v>
      </c>
      <c r="B161">
        <v>13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</v>
      </c>
      <c r="W161">
        <v>0</v>
      </c>
      <c r="X161" t="s">
        <v>124</v>
      </c>
    </row>
    <row r="162" spans="1:23">
      <c r="A162">
        <v>9580</v>
      </c>
      <c r="B162">
        <v>15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8089</v>
      </c>
      <c r="B163">
        <v>13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</v>
      </c>
    </row>
    <row r="164" spans="1:24">
      <c r="A164">
        <v>4951</v>
      </c>
      <c r="B164">
        <v>15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145</v>
      </c>
    </row>
    <row r="165" spans="1:26">
      <c r="A165">
        <v>865</v>
      </c>
      <c r="B165">
        <v>28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6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5</v>
      </c>
      <c r="W165">
        <v>0</v>
      </c>
      <c r="X165" t="s">
        <v>27</v>
      </c>
      <c r="Y165" t="s">
        <v>148</v>
      </c>
      <c r="Z165" t="s">
        <v>149</v>
      </c>
    </row>
    <row r="166" spans="1:27">
      <c r="A166">
        <v>7757</v>
      </c>
      <c r="B166">
        <v>27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27</v>
      </c>
      <c r="Y166" t="s">
        <v>150</v>
      </c>
      <c r="Z166" t="s">
        <v>151</v>
      </c>
      <c r="AA166" t="s">
        <v>152</v>
      </c>
    </row>
    <row r="167" spans="1:99">
      <c r="A167">
        <v>7476</v>
      </c>
      <c r="B167">
        <v>27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2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106</v>
      </c>
      <c r="Y167" t="s">
        <v>153</v>
      </c>
      <c r="BX167">
        <v>771</v>
      </c>
      <c r="BY167" t="s">
        <v>154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 t="s">
        <v>34</v>
      </c>
      <c r="CU167" t="s">
        <v>155</v>
      </c>
    </row>
    <row r="168" spans="1:124">
      <c r="A168">
        <v>4015</v>
      </c>
      <c r="B168">
        <v>27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109</v>
      </c>
      <c r="Y168" t="s">
        <v>156</v>
      </c>
      <c r="BX168">
        <v>8764</v>
      </c>
      <c r="BY168">
        <v>28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2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5</v>
      </c>
      <c r="CT168">
        <v>0</v>
      </c>
      <c r="CU168" t="s">
        <v>36</v>
      </c>
      <c r="DT168" t="s">
        <v>157</v>
      </c>
    </row>
    <row r="169" spans="1:25">
      <c r="A169">
        <v>4015</v>
      </c>
      <c r="B169">
        <v>27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29</v>
      </c>
      <c r="Y169" t="s">
        <v>158</v>
      </c>
    </row>
    <row r="170" spans="1:25">
      <c r="A170">
        <v>6875</v>
      </c>
      <c r="B170">
        <v>28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5</v>
      </c>
      <c r="W170">
        <v>0</v>
      </c>
      <c r="X170" t="s">
        <v>109</v>
      </c>
      <c r="Y170" t="s">
        <v>159</v>
      </c>
    </row>
    <row r="171" spans="1:24">
      <c r="A171">
        <v>4343</v>
      </c>
      <c r="B171">
        <v>26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2</v>
      </c>
      <c r="I171">
        <v>8</v>
      </c>
      <c r="J171">
        <v>2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 t="s">
        <v>160</v>
      </c>
    </row>
    <row r="172" spans="1:24">
      <c r="A172">
        <v>9062</v>
      </c>
      <c r="B172">
        <v>27</v>
      </c>
      <c r="C172">
        <v>0</v>
      </c>
      <c r="D172">
        <v>1</v>
      </c>
      <c r="E172">
        <v>1</v>
      </c>
      <c r="F172">
        <v>3</v>
      </c>
      <c r="G172">
        <v>0</v>
      </c>
      <c r="H172">
        <v>0</v>
      </c>
      <c r="I172">
        <v>3</v>
      </c>
      <c r="J172">
        <v>1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36</v>
      </c>
    </row>
    <row r="173" spans="1:24">
      <c r="A173">
        <v>4039</v>
      </c>
      <c r="B173">
        <v>28</v>
      </c>
      <c r="C173">
        <v>0</v>
      </c>
      <c r="D173">
        <v>1</v>
      </c>
      <c r="E173">
        <v>2</v>
      </c>
      <c r="F173">
        <v>1</v>
      </c>
      <c r="G173">
        <v>0</v>
      </c>
      <c r="H173">
        <v>0</v>
      </c>
      <c r="I173">
        <v>5</v>
      </c>
      <c r="J173">
        <v>0</v>
      </c>
      <c r="K173">
        <v>4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</v>
      </c>
      <c r="W173">
        <v>0</v>
      </c>
      <c r="X173" t="s">
        <v>106</v>
      </c>
    </row>
    <row r="174" spans="1:22">
      <c r="A174">
        <v>2386</v>
      </c>
      <c r="B174">
        <v>28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5</v>
      </c>
      <c r="V174">
        <v>0</v>
      </c>
    </row>
    <row r="175" spans="1:25">
      <c r="A175">
        <v>8349</v>
      </c>
      <c r="B175">
        <v>26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4</v>
      </c>
      <c r="W175">
        <v>0</v>
      </c>
      <c r="X175" t="s">
        <v>120</v>
      </c>
      <c r="Y175" t="s">
        <v>121</v>
      </c>
    </row>
    <row r="176" spans="1:24">
      <c r="A176">
        <v>771</v>
      </c>
      <c r="B176">
        <v>27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 t="s">
        <v>155</v>
      </c>
    </row>
    <row r="177" spans="1:24">
      <c r="A177">
        <v>8764</v>
      </c>
      <c r="B177">
        <v>28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5</v>
      </c>
      <c r="W177">
        <v>0</v>
      </c>
      <c r="X177" t="s">
        <v>36</v>
      </c>
    </row>
    <row r="178" spans="1:24">
      <c r="A178">
        <v>771</v>
      </c>
      <c r="B178">
        <v>27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 t="s">
        <v>155</v>
      </c>
    </row>
    <row r="179" spans="1:24">
      <c r="A179">
        <v>8764</v>
      </c>
      <c r="B179">
        <v>28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5</v>
      </c>
      <c r="W179">
        <v>0</v>
      </c>
      <c r="X179" t="s">
        <v>36</v>
      </c>
    </row>
    <row r="180" spans="1:24">
      <c r="A180">
        <v>2386</v>
      </c>
      <c r="B180">
        <v>28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5</v>
      </c>
      <c r="V180">
        <v>0</v>
      </c>
      <c r="X180" t="s">
        <v>157</v>
      </c>
    </row>
    <row r="181" spans="1:24">
      <c r="A181">
        <v>6978</v>
      </c>
      <c r="B181">
        <v>26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X181" t="s">
        <v>118</v>
      </c>
    </row>
    <row r="182" spans="1:25">
      <c r="A182">
        <v>7476</v>
      </c>
      <c r="B182">
        <v>12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</v>
      </c>
      <c r="W182">
        <v>0</v>
      </c>
      <c r="X182" t="s">
        <v>109</v>
      </c>
      <c r="Y182" t="s">
        <v>123</v>
      </c>
    </row>
    <row r="183" spans="1:24">
      <c r="A183">
        <v>2056</v>
      </c>
      <c r="B183">
        <v>12</v>
      </c>
      <c r="C183">
        <v>1</v>
      </c>
      <c r="D183">
        <v>1</v>
      </c>
      <c r="E183">
        <v>5</v>
      </c>
      <c r="F183">
        <v>0</v>
      </c>
      <c r="G183">
        <v>0</v>
      </c>
      <c r="H183">
        <v>0</v>
      </c>
      <c r="I183">
        <v>8</v>
      </c>
      <c r="J183">
        <v>1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10</v>
      </c>
      <c r="W183">
        <v>0</v>
      </c>
      <c r="X183" t="s">
        <v>124</v>
      </c>
    </row>
    <row r="184" spans="1:25">
      <c r="A184">
        <v>4343</v>
      </c>
      <c r="B184">
        <v>13</v>
      </c>
      <c r="C184">
        <v>0</v>
      </c>
      <c r="D184">
        <v>1</v>
      </c>
      <c r="E184">
        <v>2</v>
      </c>
      <c r="F184">
        <v>0</v>
      </c>
      <c r="G184">
        <v>0</v>
      </c>
      <c r="H184">
        <v>0</v>
      </c>
      <c r="I184">
        <v>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0</v>
      </c>
      <c r="X184" t="s">
        <v>130</v>
      </c>
      <c r="Y184" t="s">
        <v>131</v>
      </c>
    </row>
    <row r="185" spans="1:24">
      <c r="A185">
        <v>1305</v>
      </c>
      <c r="B185">
        <v>12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10</v>
      </c>
      <c r="W185">
        <v>0</v>
      </c>
      <c r="X185" t="s">
        <v>145</v>
      </c>
    </row>
    <row r="186" spans="1:24">
      <c r="A186">
        <v>4152</v>
      </c>
      <c r="B186">
        <v>12</v>
      </c>
      <c r="C186">
        <v>1</v>
      </c>
      <c r="D186">
        <v>1</v>
      </c>
      <c r="E186">
        <v>2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10</v>
      </c>
      <c r="W186">
        <v>0</v>
      </c>
      <c r="X186" t="s">
        <v>146</v>
      </c>
    </row>
    <row r="187" spans="1:25">
      <c r="A187">
        <v>6854</v>
      </c>
      <c r="B187">
        <v>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  <c r="X187" t="s">
        <v>109</v>
      </c>
      <c r="Y187" t="s">
        <v>161</v>
      </c>
    </row>
    <row r="188" spans="1:25">
      <c r="A188">
        <v>4951</v>
      </c>
      <c r="B188">
        <v>12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0</v>
      </c>
      <c r="X188" t="s">
        <v>130</v>
      </c>
      <c r="Y188" t="s">
        <v>162</v>
      </c>
    </row>
    <row r="189" spans="1:24">
      <c r="A189">
        <v>4976</v>
      </c>
      <c r="B189">
        <v>7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 t="s">
        <v>50</v>
      </c>
    </row>
    <row r="190" spans="1:25">
      <c r="A190">
        <v>7200</v>
      </c>
      <c r="B190">
        <v>12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5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0</v>
      </c>
      <c r="X190" t="s">
        <v>125</v>
      </c>
      <c r="Y190" t="s">
        <v>126</v>
      </c>
    </row>
    <row r="191" spans="1:25">
      <c r="A191">
        <v>1114</v>
      </c>
      <c r="B191">
        <v>13</v>
      </c>
      <c r="C191">
        <v>1</v>
      </c>
      <c r="D191">
        <v>1</v>
      </c>
      <c r="E191">
        <v>0</v>
      </c>
      <c r="F191">
        <v>2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5</v>
      </c>
      <c r="W191">
        <v>0</v>
      </c>
      <c r="X191" t="s">
        <v>146</v>
      </c>
      <c r="Y191" t="s">
        <v>147</v>
      </c>
    </row>
    <row r="192" spans="1:24">
      <c r="A192">
        <v>771</v>
      </c>
      <c r="B192">
        <v>13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5</v>
      </c>
      <c r="W192">
        <v>0</v>
      </c>
      <c r="X192" t="s">
        <v>124</v>
      </c>
    </row>
    <row r="193" spans="1:27">
      <c r="A193">
        <v>8089</v>
      </c>
      <c r="B193">
        <v>13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0</v>
      </c>
      <c r="X193" t="s">
        <v>125</v>
      </c>
      <c r="Y193" t="s">
        <v>127</v>
      </c>
      <c r="Z193" t="s">
        <v>128</v>
      </c>
      <c r="AA193" t="s">
        <v>129</v>
      </c>
    </row>
    <row r="194" spans="1:24">
      <c r="A194">
        <v>8729</v>
      </c>
      <c r="B194">
        <v>13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5</v>
      </c>
      <c r="W194">
        <v>0</v>
      </c>
      <c r="X194" t="s">
        <v>145</v>
      </c>
    </row>
    <row r="195" spans="1:25">
      <c r="A195">
        <v>7476</v>
      </c>
      <c r="B195">
        <v>12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0</v>
      </c>
      <c r="X195" t="s">
        <v>109</v>
      </c>
      <c r="Y195" t="s">
        <v>123</v>
      </c>
    </row>
    <row r="196" spans="1:24">
      <c r="A196">
        <v>2056</v>
      </c>
      <c r="B196">
        <v>12</v>
      </c>
      <c r="C196">
        <v>1</v>
      </c>
      <c r="D196">
        <v>1</v>
      </c>
      <c r="E196">
        <v>5</v>
      </c>
      <c r="F196">
        <v>0</v>
      </c>
      <c r="G196">
        <v>0</v>
      </c>
      <c r="H196">
        <v>0</v>
      </c>
      <c r="I196">
        <v>8</v>
      </c>
      <c r="J196">
        <v>1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10</v>
      </c>
      <c r="W196">
        <v>0</v>
      </c>
      <c r="X196" t="s">
        <v>124</v>
      </c>
    </row>
    <row r="197" spans="1:24">
      <c r="A197">
        <v>1305</v>
      </c>
      <c r="B197">
        <v>12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10</v>
      </c>
      <c r="W197">
        <v>0</v>
      </c>
      <c r="X197" t="s">
        <v>145</v>
      </c>
    </row>
    <row r="198" spans="1:24">
      <c r="A198">
        <v>4152</v>
      </c>
      <c r="B198">
        <v>12</v>
      </c>
      <c r="C198">
        <v>1</v>
      </c>
      <c r="D198">
        <v>1</v>
      </c>
      <c r="E198">
        <v>2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0</v>
      </c>
      <c r="V198">
        <v>10</v>
      </c>
      <c r="W198">
        <v>0</v>
      </c>
      <c r="X198" t="s">
        <v>146</v>
      </c>
    </row>
    <row r="199" spans="1:25">
      <c r="A199">
        <v>4951</v>
      </c>
      <c r="B199">
        <v>12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0</v>
      </c>
      <c r="X199" t="s">
        <v>130</v>
      </c>
      <c r="Y199" t="s">
        <v>162</v>
      </c>
    </row>
    <row r="200" spans="1:25">
      <c r="A200">
        <v>7200</v>
      </c>
      <c r="B200">
        <v>12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5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0</v>
      </c>
      <c r="X200" t="s">
        <v>125</v>
      </c>
      <c r="Y200" t="s">
        <v>126</v>
      </c>
    </row>
    <row r="201" spans="1:25">
      <c r="A201">
        <v>6975</v>
      </c>
      <c r="B201">
        <v>53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112</v>
      </c>
      <c r="Y201" t="s">
        <v>163</v>
      </c>
    </row>
    <row r="202" spans="1:24">
      <c r="A202">
        <v>1114</v>
      </c>
      <c r="B202">
        <v>53</v>
      </c>
      <c r="C202">
        <v>1</v>
      </c>
      <c r="D202">
        <v>0</v>
      </c>
      <c r="E202">
        <v>2</v>
      </c>
      <c r="F202">
        <v>1</v>
      </c>
      <c r="G202">
        <v>0</v>
      </c>
      <c r="H202">
        <v>0</v>
      </c>
      <c r="I202">
        <v>2</v>
      </c>
      <c r="J202">
        <v>3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71</v>
      </c>
    </row>
    <row r="203" spans="1:24">
      <c r="A203">
        <v>4476</v>
      </c>
      <c r="B203">
        <v>53</v>
      </c>
      <c r="C203">
        <v>0</v>
      </c>
      <c r="D203">
        <v>1</v>
      </c>
      <c r="E203">
        <v>2</v>
      </c>
      <c r="F203">
        <v>0</v>
      </c>
      <c r="G203">
        <v>0</v>
      </c>
      <c r="H203">
        <v>0</v>
      </c>
      <c r="I203">
        <v>4</v>
      </c>
      <c r="J203">
        <v>0</v>
      </c>
      <c r="K203">
        <v>5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7</v>
      </c>
      <c r="W203">
        <v>0</v>
      </c>
      <c r="X203" t="s">
        <v>109</v>
      </c>
    </row>
    <row r="204" spans="1:25">
      <c r="A204">
        <v>4152</v>
      </c>
      <c r="B204">
        <v>53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4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7</v>
      </c>
      <c r="W204">
        <v>0</v>
      </c>
      <c r="X204" t="s">
        <v>106</v>
      </c>
      <c r="Y204" t="s">
        <v>164</v>
      </c>
    </row>
    <row r="205" spans="1:25">
      <c r="A205">
        <v>8729</v>
      </c>
      <c r="B205">
        <v>53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5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7</v>
      </c>
      <c r="V205">
        <v>0</v>
      </c>
      <c r="X205" t="s">
        <v>165</v>
      </c>
      <c r="Y205" t="s">
        <v>166</v>
      </c>
    </row>
    <row r="206" spans="1:24">
      <c r="A206">
        <v>4343</v>
      </c>
      <c r="B206">
        <v>54</v>
      </c>
      <c r="C206">
        <v>0</v>
      </c>
      <c r="D206">
        <v>1</v>
      </c>
      <c r="E206">
        <v>2</v>
      </c>
      <c r="F206">
        <v>0</v>
      </c>
      <c r="G206">
        <v>0</v>
      </c>
      <c r="H206">
        <v>0</v>
      </c>
      <c r="I206">
        <v>12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106</v>
      </c>
    </row>
    <row r="207" spans="1:25">
      <c r="A207">
        <v>7757</v>
      </c>
      <c r="B207">
        <v>44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109</v>
      </c>
      <c r="Y207" t="s">
        <v>167</v>
      </c>
    </row>
    <row r="208" spans="1:25">
      <c r="A208">
        <v>6987</v>
      </c>
      <c r="B208">
        <v>54</v>
      </c>
      <c r="C208">
        <v>0</v>
      </c>
      <c r="D208">
        <v>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 t="s">
        <v>168</v>
      </c>
      <c r="Y208" t="s">
        <v>169</v>
      </c>
    </row>
    <row r="209" spans="1:25">
      <c r="A209">
        <v>771</v>
      </c>
      <c r="B209">
        <v>54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112</v>
      </c>
      <c r="Y209" t="s">
        <v>170</v>
      </c>
    </row>
    <row r="210" spans="1:25">
      <c r="A210">
        <v>6975</v>
      </c>
      <c r="B210">
        <v>53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112</v>
      </c>
      <c r="Y210" t="s">
        <v>163</v>
      </c>
    </row>
    <row r="211" spans="1:24">
      <c r="A211">
        <v>1114</v>
      </c>
      <c r="B211">
        <v>53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v>2</v>
      </c>
      <c r="J211">
        <v>3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71</v>
      </c>
    </row>
    <row r="212" spans="1:24">
      <c r="A212">
        <v>4476</v>
      </c>
      <c r="B212">
        <v>53</v>
      </c>
      <c r="C212">
        <v>0</v>
      </c>
      <c r="D212">
        <v>1</v>
      </c>
      <c r="E212">
        <v>2</v>
      </c>
      <c r="F212">
        <v>0</v>
      </c>
      <c r="G212">
        <v>0</v>
      </c>
      <c r="H212">
        <v>0</v>
      </c>
      <c r="I212">
        <v>4</v>
      </c>
      <c r="J212">
        <v>0</v>
      </c>
      <c r="K212">
        <v>5</v>
      </c>
      <c r="L212">
        <v>0</v>
      </c>
      <c r="M212">
        <v>2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7</v>
      </c>
      <c r="W212">
        <v>0</v>
      </c>
      <c r="X212" t="s">
        <v>109</v>
      </c>
    </row>
    <row r="213" spans="1:25">
      <c r="A213">
        <v>4152</v>
      </c>
      <c r="B213">
        <v>53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4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7</v>
      </c>
      <c r="W213">
        <v>0</v>
      </c>
      <c r="X213" t="s">
        <v>106</v>
      </c>
      <c r="Y213" t="s">
        <v>164</v>
      </c>
    </row>
    <row r="214" spans="1:25">
      <c r="A214">
        <v>8729</v>
      </c>
      <c r="B214">
        <v>53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</v>
      </c>
      <c r="V214">
        <v>0</v>
      </c>
      <c r="X214" t="s">
        <v>165</v>
      </c>
      <c r="Y214" t="s">
        <v>89</v>
      </c>
    </row>
  </sheetData>
  <mergeCells count="4">
    <mergeCell ref="D1:H1"/>
    <mergeCell ref="I1:P1"/>
    <mergeCell ref="Q1:U1"/>
    <mergeCell ref="V1:Y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zoomScale="80" zoomScaleNormal="80" workbookViewId="0">
      <selection activeCell="A24" sqref="$A24:$XFD24"/>
    </sheetView>
  </sheetViews>
  <sheetFormatPr defaultColWidth="9.14285714285714" defaultRowHeight="15"/>
  <cols>
    <col min="3" max="3" width="17.8571428571429" customWidth="1"/>
    <col min="4" max="4" width="14.2857142857143" hidden="1" customWidth="1"/>
    <col min="5" max="5" width="17.7142857142857" customWidth="1"/>
    <col min="6" max="6" width="18.5714285714286" customWidth="1"/>
    <col min="7" max="7" width="16" hidden="1" customWidth="1"/>
    <col min="8" max="8" width="13.8571428571429" customWidth="1"/>
    <col min="9" max="9" width="17" customWidth="1"/>
    <col min="10" max="10" width="11.7142857142857" customWidth="1"/>
    <col min="11" max="11" width="12.8571428571429" style="35"/>
    <col min="17" max="20" width="9.14285714285714" hidden="1" customWidth="1"/>
  </cols>
  <sheetData>
    <row r="1" spans="2:11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s="35" t="s">
        <v>180</v>
      </c>
    </row>
    <row r="2" spans="1:20">
      <c r="A2" s="36">
        <v>2056</v>
      </c>
      <c r="B2">
        <v>61.37</v>
      </c>
      <c r="C2" s="25">
        <f>avg!M7+avg!H7+avg!E7</f>
        <v>15.1666666666667</v>
      </c>
      <c r="D2" s="2" t="str">
        <f>(IFERROR(avg!G7,"N/A"))</f>
        <v>N/A</v>
      </c>
      <c r="E2" s="2">
        <f>(IFERROR(avg!S7,"N/A"))</f>
        <v>0.843137254901961</v>
      </c>
      <c r="F2" s="2">
        <f>(IFERROR(avg!X7,"N/A"))</f>
        <v>1</v>
      </c>
      <c r="H2">
        <f>avg!AF7</f>
        <v>3.61111111111111</v>
      </c>
      <c r="I2">
        <f>avg!AG3</f>
        <v>0</v>
      </c>
      <c r="J2" s="2">
        <f>avg!T7</f>
        <v>0</v>
      </c>
      <c r="K2" s="35">
        <f>avg!U7</f>
        <v>0</v>
      </c>
      <c r="M2" t="s">
        <v>181</v>
      </c>
      <c r="Q2">
        <f>(SUMIF(avg!A$2:A$81,Predictor!B2,avg!N$2:N$81)*2)+(SUMIF(avg!A$2:A$81,Predictor!C2,avg!N$2:N$81)*2)+(SUMIF(avg!A$2:A$81,Predictor!D2,avg!N$2:N$81)*2)</f>
        <v>3.6</v>
      </c>
      <c r="R2">
        <f>SUMIF(avg!$A$2:$A$81,Predictor!B2,avg!$N$2:$N$81)+SUMIF(avg!$A$2:$A$81,Predictor!B2,avg!$N$2:$N$81)</f>
        <v>3.6</v>
      </c>
      <c r="S2">
        <f>SUMIF(avg!$A$2:$A$81,Predictor!C2,avg!$N$2:$N$81)+SUMIF(avg!$A$2:$A$81,Predictor!C2,avg!$N$2:$N$81)</f>
        <v>0</v>
      </c>
      <c r="T2">
        <f>SUMIF(avg!$A$2:$A$81,Predictor!D2,avg!$N$2:$N$81)+SUMIF(avg!$A$2:$A$81,Predictor!D2,avg!$N$2:$N$81)</f>
        <v>0</v>
      </c>
    </row>
    <row r="3" spans="1:14">
      <c r="A3" s="36">
        <v>4039</v>
      </c>
      <c r="B3">
        <v>32.57</v>
      </c>
      <c r="C3" s="25">
        <f>avg!M11+avg!H11+avg!E11</f>
        <v>9</v>
      </c>
      <c r="D3" s="2" t="str">
        <f>(IFERROR(avg!G11,"N/A"))</f>
        <v>N/A</v>
      </c>
      <c r="E3" s="2">
        <f>(IFERROR(avg!S11,"N/A"))</f>
        <v>0.772727272727273</v>
      </c>
      <c r="F3" s="2" t="str">
        <f>(IFERROR(avg!X11,"N/A"))</f>
        <v>N/A</v>
      </c>
      <c r="H3">
        <f>avg!AF11</f>
        <v>2</v>
      </c>
      <c r="I3">
        <f>avg!AG4</f>
        <v>0</v>
      </c>
      <c r="J3" s="2">
        <f>avg!T11</f>
        <v>0.25</v>
      </c>
      <c r="K3" s="35">
        <f>avg!U11</f>
        <v>0</v>
      </c>
      <c r="M3" s="44"/>
      <c r="N3" t="s">
        <v>182</v>
      </c>
    </row>
    <row r="4" spans="1:21">
      <c r="A4" s="36">
        <v>5024</v>
      </c>
      <c r="B4">
        <v>30.97</v>
      </c>
      <c r="C4" s="25">
        <f>avg!M18+avg!H18+avg!E18</f>
        <v>8.5</v>
      </c>
      <c r="D4" s="2" t="str">
        <f>(IFERROR(avg!G18,"N/A"))</f>
        <v>N/A</v>
      </c>
      <c r="E4" s="2">
        <f>(IFERROR(avg!S18,"N/A"))</f>
        <v>0.866666666666667</v>
      </c>
      <c r="F4" s="2">
        <f>(IFERROR(avg!X18,"N/A"))</f>
        <v>1</v>
      </c>
      <c r="H4">
        <f>avg!AF18</f>
        <v>0.666666666666667</v>
      </c>
      <c r="I4">
        <f>avg!AG5</f>
        <v>0</v>
      </c>
      <c r="J4" s="2">
        <f>avg!T18</f>
        <v>0</v>
      </c>
      <c r="K4" s="35">
        <f>avg!U18</f>
        <v>0</v>
      </c>
      <c r="M4" s="45"/>
      <c r="N4" t="s">
        <v>183</v>
      </c>
      <c r="U4" t="s">
        <v>184</v>
      </c>
    </row>
    <row r="5" spans="1:14">
      <c r="A5" s="37">
        <v>2386</v>
      </c>
      <c r="B5">
        <v>29.11</v>
      </c>
      <c r="C5" s="25">
        <f>avg!M8+avg!H8+avg!E8</f>
        <v>5.33333333333333</v>
      </c>
      <c r="D5" s="2">
        <f>(IFERROR(avg!G8,"N/A"))</f>
        <v>1</v>
      </c>
      <c r="E5" s="2" t="str">
        <f>(IFERROR(avg!S8,"N/A"))</f>
        <v>N/A</v>
      </c>
      <c r="F5" s="2">
        <f>(IFERROR(avg!X8,"N/A"))</f>
        <v>0.6</v>
      </c>
      <c r="H5">
        <f>avg!AF8</f>
        <v>1.55555555555556</v>
      </c>
      <c r="I5">
        <f>avg!AG6</f>
        <v>0</v>
      </c>
      <c r="J5" s="2">
        <f>avg!T8</f>
        <v>0</v>
      </c>
      <c r="K5" s="35">
        <f>avg!U8</f>
        <v>0</v>
      </c>
      <c r="M5" s="46"/>
      <c r="N5" t="s">
        <v>185</v>
      </c>
    </row>
    <row r="6" spans="1:21">
      <c r="A6" s="36">
        <v>610</v>
      </c>
      <c r="B6">
        <v>28.86</v>
      </c>
      <c r="C6" s="25">
        <f>avg!M2+avg!H2+avg!E2</f>
        <v>11.2666666666667</v>
      </c>
      <c r="D6" s="2" t="str">
        <f>(IFERROR(avg!G2,"N/A"))</f>
        <v>N/A</v>
      </c>
      <c r="E6" s="2">
        <f>(IFERROR(avg!S2,"N/A"))</f>
        <v>1</v>
      </c>
      <c r="F6" s="2">
        <f>(IFERROR(avg!X2,"N/A"))</f>
        <v>1</v>
      </c>
      <c r="G6" s="51" t="s">
        <v>186</v>
      </c>
      <c r="H6">
        <f>avg!AF2</f>
        <v>2.22222222222222</v>
      </c>
      <c r="I6">
        <f>avg!AG7</f>
        <v>0</v>
      </c>
      <c r="J6" s="2">
        <f>avg!T2</f>
        <v>0</v>
      </c>
      <c r="K6" s="35">
        <f>avg!U2</f>
        <v>0</v>
      </c>
      <c r="Q6" s="49">
        <v>4476</v>
      </c>
      <c r="U6">
        <v>4476</v>
      </c>
    </row>
    <row r="7" spans="1:21">
      <c r="A7" s="36">
        <v>9098</v>
      </c>
      <c r="B7">
        <v>24.75</v>
      </c>
      <c r="C7" s="25">
        <f>avg!M32+avg!H32+avg!E32</f>
        <v>6</v>
      </c>
      <c r="D7" s="2" t="str">
        <f>(IFERROR(avg!G32,"N/A"))</f>
        <v>N/A</v>
      </c>
      <c r="E7" s="2">
        <f>(IFERROR(avg!S32,"N/A"))</f>
        <v>0.538461538461538</v>
      </c>
      <c r="F7" s="2">
        <f>(IFERROR(avg!X32,"N/A"))</f>
        <v>1</v>
      </c>
      <c r="H7">
        <f>avg!AF32</f>
        <v>0.222222222222222</v>
      </c>
      <c r="I7">
        <f>avg!AG8</f>
        <v>0</v>
      </c>
      <c r="J7" s="2">
        <f>avg!T32</f>
        <v>0</v>
      </c>
      <c r="K7" s="35">
        <f>avg!U32</f>
        <v>0</v>
      </c>
      <c r="U7">
        <v>4152</v>
      </c>
    </row>
    <row r="8" spans="1:21">
      <c r="A8" s="37">
        <v>1305</v>
      </c>
      <c r="B8">
        <v>23.72</v>
      </c>
      <c r="C8" s="25">
        <f>avg!M6+avg!H6+avg!E6</f>
        <v>2.8</v>
      </c>
      <c r="D8" s="2" t="str">
        <f>(IFERROR(avg!G6,"N/A"))</f>
        <v>N/A</v>
      </c>
      <c r="E8" s="2">
        <f>(IFERROR(avg!S6,"N/A"))</f>
        <v>0.769230769230769</v>
      </c>
      <c r="F8" s="2" t="str">
        <f>(IFERROR(avg!X6,"N/A"))</f>
        <v>N/A</v>
      </c>
      <c r="H8">
        <f>avg!AF6</f>
        <v>2.46666666666667</v>
      </c>
      <c r="I8">
        <f>avg!AG9</f>
        <v>0</v>
      </c>
      <c r="J8" s="2">
        <f>avg!T6</f>
        <v>0.6</v>
      </c>
      <c r="K8" s="35">
        <f>avg!U6</f>
        <v>0</v>
      </c>
      <c r="U8">
        <v>6978</v>
      </c>
    </row>
    <row r="9" spans="1:11">
      <c r="A9" s="37">
        <v>865</v>
      </c>
      <c r="B9">
        <v>23.17</v>
      </c>
      <c r="C9" s="25">
        <f>avg!M4+avg!H4+avg!E4</f>
        <v>4</v>
      </c>
      <c r="D9" s="2" t="str">
        <f>(IFERROR(avg!G4,"N/A"))</f>
        <v>N/A</v>
      </c>
      <c r="E9" s="2">
        <f>(IFERROR(avg!S4,"N/A"))</f>
        <v>0.461538461538462</v>
      </c>
      <c r="F9" s="2">
        <f>(IFERROR(avg!X4,"N/A"))</f>
        <v>1</v>
      </c>
      <c r="H9">
        <f>avg!AF4</f>
        <v>0.833333333333333</v>
      </c>
      <c r="I9">
        <f>avg!AG10</f>
        <v>0</v>
      </c>
      <c r="J9" s="2">
        <f>avg!T4</f>
        <v>0.5</v>
      </c>
      <c r="K9" s="35">
        <f>avg!U4</f>
        <v>0.5</v>
      </c>
    </row>
    <row r="10" spans="1:11">
      <c r="A10" s="37">
        <v>4343</v>
      </c>
      <c r="B10">
        <v>21.51</v>
      </c>
      <c r="C10" s="25">
        <f>avg!M13+avg!H13+avg!E13</f>
        <v>8.66666666666667</v>
      </c>
      <c r="D10" s="2">
        <f>(IFERROR(avg!G13,"N/A"))</f>
        <v>0</v>
      </c>
      <c r="E10" s="2">
        <f>(IFERROR(avg!S13,"N/A"))</f>
        <v>0.877551020408163</v>
      </c>
      <c r="F10" s="2">
        <f>(IFERROR(avg!X13,"N/A"))</f>
        <v>0</v>
      </c>
      <c r="H10">
        <f>avg!AF13</f>
        <v>2.11111111111111</v>
      </c>
      <c r="I10">
        <f>avg!AG12</f>
        <v>0</v>
      </c>
      <c r="J10" s="2">
        <f>avg!T13</f>
        <v>0.166666666666667</v>
      </c>
      <c r="K10" s="35">
        <f>avg!U13</f>
        <v>0.166666666666667</v>
      </c>
    </row>
    <row r="11" spans="1:21">
      <c r="A11" s="36">
        <v>9062</v>
      </c>
      <c r="B11">
        <v>20.81</v>
      </c>
      <c r="C11" s="25">
        <f>avg!M31+avg!H31+avg!E31</f>
        <v>7.66666666666667</v>
      </c>
      <c r="D11" s="2" t="str">
        <f>(IFERROR(avg!G31,"N/A"))</f>
        <v>N/A</v>
      </c>
      <c r="E11" s="2">
        <f>(IFERROR(avg!S31,"N/A"))</f>
        <v>0.75</v>
      </c>
      <c r="F11" s="2">
        <f>(IFERROR(avg!X31,"N/A"))</f>
        <v>1</v>
      </c>
      <c r="H11">
        <f>avg!AF31</f>
        <v>0.222222222222222</v>
      </c>
      <c r="I11">
        <f>avg!AG13</f>
        <v>0</v>
      </c>
      <c r="J11" s="2">
        <f>avg!T31</f>
        <v>0</v>
      </c>
      <c r="K11" s="35">
        <f>avg!U31</f>
        <v>0</v>
      </c>
      <c r="U11" s="49">
        <v>6514</v>
      </c>
    </row>
    <row r="12" s="34" customFormat="1" spans="1:21">
      <c r="A12" s="38">
        <v>8729</v>
      </c>
      <c r="B12" s="34">
        <v>19.71</v>
      </c>
      <c r="C12" s="39">
        <f>avg!M35+avg!H35+avg!E35</f>
        <v>3.4</v>
      </c>
      <c r="D12" s="40" t="str">
        <f>(IFERROR(avg!G35,"N/A"))</f>
        <v>N/A</v>
      </c>
      <c r="E12" s="41">
        <f>(IFERROR(avg!S35,"N/A"))</f>
        <v>0.857142857142857</v>
      </c>
      <c r="F12" s="41">
        <f>(IFERROR(avg!X35,"N/A"))</f>
        <v>0.5</v>
      </c>
      <c r="H12" s="34">
        <f>avg!AF35</f>
        <v>1</v>
      </c>
      <c r="I12" s="34">
        <f>avg!AG14</f>
        <v>0</v>
      </c>
      <c r="J12" s="41">
        <f>avg!T35</f>
        <v>0.6</v>
      </c>
      <c r="K12" s="47">
        <f>avg!U35</f>
        <v>0.6</v>
      </c>
      <c r="U12" s="50">
        <v>865</v>
      </c>
    </row>
    <row r="13" spans="1:11">
      <c r="A13" s="36">
        <v>7200</v>
      </c>
      <c r="B13">
        <v>19.69</v>
      </c>
      <c r="C13" s="25">
        <f>avg!M24+avg!H24+avg!E24</f>
        <v>5.5</v>
      </c>
      <c r="D13" s="2">
        <f>(IFERROR(avg!G24,"N/A"))</f>
        <v>0.5</v>
      </c>
      <c r="E13" s="2">
        <f>(IFERROR(avg!S24,"N/A"))</f>
        <v>0.709677419354839</v>
      </c>
      <c r="F13" s="2">
        <f>(IFERROR(avg!X24,"N/A"))</f>
        <v>1</v>
      </c>
      <c r="H13">
        <f>avg!AF24</f>
        <v>0.444444444444444</v>
      </c>
      <c r="I13">
        <f>avg!AG15</f>
        <v>0</v>
      </c>
      <c r="J13" s="2">
        <f>avg!T24</f>
        <v>0</v>
      </c>
      <c r="K13" s="35">
        <f>avg!U24</f>
        <v>0</v>
      </c>
    </row>
    <row r="14" spans="1:11">
      <c r="A14" s="37">
        <v>4152</v>
      </c>
      <c r="B14">
        <v>19.26</v>
      </c>
      <c r="C14" s="25">
        <f>avg!M12+avg!H12+avg!E12</f>
        <v>6.3</v>
      </c>
      <c r="D14" s="2">
        <f>(IFERROR(avg!G12,"N/A"))</f>
        <v>1</v>
      </c>
      <c r="E14" s="2">
        <f>(IFERROR(avg!S12,"N/A"))</f>
        <v>0.826086956521739</v>
      </c>
      <c r="F14" s="2">
        <f>(IFERROR(avg!X12,"N/A"))</f>
        <v>0.909090909090909</v>
      </c>
      <c r="H14">
        <f>avg!AF12</f>
        <v>1.8</v>
      </c>
      <c r="I14">
        <f>avg!AG16</f>
        <v>0</v>
      </c>
      <c r="J14" s="2">
        <f>avg!T12</f>
        <v>0.2</v>
      </c>
      <c r="K14" s="35">
        <f>avg!U12</f>
        <v>0</v>
      </c>
    </row>
    <row r="15" spans="1:21">
      <c r="A15" s="36">
        <v>2706</v>
      </c>
      <c r="B15">
        <v>18.98</v>
      </c>
      <c r="C15" s="25">
        <f>avg!M9+avg!H9+avg!E9</f>
        <v>5.75</v>
      </c>
      <c r="D15" s="2" t="str">
        <f>(IFERROR(avg!G9,"N/A"))</f>
        <v>N/A</v>
      </c>
      <c r="E15" s="2">
        <f>(IFERROR(avg!S9,"N/A"))</f>
        <v>0.85</v>
      </c>
      <c r="F15" s="2">
        <f>(IFERROR(avg!X9,"N/A"))</f>
        <v>1</v>
      </c>
      <c r="H15">
        <f>avg!AF9</f>
        <v>0.583333333333333</v>
      </c>
      <c r="I15">
        <f>avg!AG17</f>
        <v>0</v>
      </c>
      <c r="J15" s="2">
        <f>avg!T9</f>
        <v>0</v>
      </c>
      <c r="K15" s="35">
        <f>avg!U9</f>
        <v>0.25</v>
      </c>
      <c r="U15" s="49">
        <v>1114</v>
      </c>
    </row>
    <row r="16" spans="1:21">
      <c r="A16" s="37">
        <v>4476</v>
      </c>
      <c r="B16">
        <v>18.61</v>
      </c>
      <c r="C16" s="25">
        <f>avg!M14+avg!H14+avg!E14</f>
        <v>6.5</v>
      </c>
      <c r="D16" s="2" t="str">
        <f>(IFERROR(avg!G14,"N/A"))</f>
        <v>N/A</v>
      </c>
      <c r="E16" s="2">
        <f>(IFERROR(avg!S14,"N/A"))</f>
        <v>0.75</v>
      </c>
      <c r="F16" s="2">
        <f>(IFERROR(avg!X14,"N/A"))</f>
        <v>1</v>
      </c>
      <c r="H16">
        <f>avg!AF14</f>
        <v>2.41666666666667</v>
      </c>
      <c r="I16">
        <f>avg!AG18</f>
        <v>0</v>
      </c>
      <c r="J16" s="2">
        <f>avg!T14</f>
        <v>0.25</v>
      </c>
      <c r="K16" s="35">
        <f>avg!U14</f>
        <v>0</v>
      </c>
      <c r="U16" s="49">
        <v>9127</v>
      </c>
    </row>
    <row r="17" s="34" customFormat="1" spans="1:11">
      <c r="A17" s="38">
        <v>9580</v>
      </c>
      <c r="B17" s="34">
        <v>17.9</v>
      </c>
      <c r="C17" s="39">
        <f>avg!M34+avg!H34+avg!E34</f>
        <v>0.75</v>
      </c>
      <c r="D17" s="40" t="str">
        <f>(IFERROR(avg!G34,"N/A"))</f>
        <v>N/A</v>
      </c>
      <c r="E17" s="40" t="str">
        <f>(IFERROR(avg!S34,"N/A"))</f>
        <v>N/A</v>
      </c>
      <c r="F17" s="41">
        <f>(IFERROR(avg!X34,"N/A"))</f>
        <v>0</v>
      </c>
      <c r="H17" s="34">
        <f>avg!AF34</f>
        <v>0.583333333333333</v>
      </c>
      <c r="I17" s="34">
        <f>avg!AG19</f>
        <v>0</v>
      </c>
      <c r="J17" s="41">
        <f>avg!T34</f>
        <v>0.25</v>
      </c>
      <c r="K17" s="47">
        <f>avg!U34</f>
        <v>0.25</v>
      </c>
    </row>
    <row r="18" spans="1:11">
      <c r="A18" s="37">
        <v>7480</v>
      </c>
      <c r="B18">
        <v>17.44</v>
      </c>
      <c r="C18" s="25">
        <f>avg!M26+avg!H26+avg!E26</f>
        <v>3</v>
      </c>
      <c r="D18" s="2" t="str">
        <f>(IFERROR(avg!G26,"N/A"))</f>
        <v>N/A</v>
      </c>
      <c r="E18" s="2">
        <f>(IFERROR(avg!S26,"N/A"))</f>
        <v>0.75</v>
      </c>
      <c r="F18" s="2" t="str">
        <f>(IFERROR(avg!X26,"N/A"))</f>
        <v>N/A</v>
      </c>
      <c r="H18">
        <f>avg!AF26</f>
        <v>1.66666666666667</v>
      </c>
      <c r="I18">
        <f>avg!AG20</f>
        <v>0</v>
      </c>
      <c r="J18" s="2">
        <f>avg!T26</f>
        <v>0</v>
      </c>
      <c r="K18" s="35">
        <f>avg!U26</f>
        <v>0</v>
      </c>
    </row>
    <row r="19" spans="1:21">
      <c r="A19" s="37">
        <v>8764</v>
      </c>
      <c r="B19">
        <v>13.87</v>
      </c>
      <c r="C19" s="25">
        <f>avg!M30+avg!H30+avg!E30</f>
        <v>4.6</v>
      </c>
      <c r="D19" s="2" t="str">
        <f>(IFERROR(avg!G30,"N/A"))</f>
        <v>N/A</v>
      </c>
      <c r="E19" s="2">
        <f>(IFERROR(avg!S30,"N/A"))</f>
        <v>0.947368421052632</v>
      </c>
      <c r="F19" s="2" t="str">
        <f>(IFERROR(avg!X30,"N/A"))</f>
        <v>N/A</v>
      </c>
      <c r="H19">
        <f>avg!AF30</f>
        <v>2.2</v>
      </c>
      <c r="I19">
        <f>avg!AG21</f>
        <v>0</v>
      </c>
      <c r="J19" s="2">
        <f>avg!T30</f>
        <v>0</v>
      </c>
      <c r="K19" s="35">
        <f>avg!U30</f>
        <v>0</v>
      </c>
      <c r="U19">
        <v>8349</v>
      </c>
    </row>
    <row r="20" ht="12" customHeight="1" spans="1:21">
      <c r="A20" s="37">
        <v>4940</v>
      </c>
      <c r="B20">
        <v>12.62</v>
      </c>
      <c r="C20" s="25">
        <f>avg!M15+avg!H15+avg!E15</f>
        <v>1</v>
      </c>
      <c r="D20" s="2" t="str">
        <f>(IFERROR(avg!G15,"N/A"))</f>
        <v>N/A</v>
      </c>
      <c r="E20" s="2">
        <f>(IFERROR(avg!S15,"N/A"))</f>
        <v>0.75</v>
      </c>
      <c r="F20" s="2" t="str">
        <f>(IFERROR(avg!X15,"N/A"))</f>
        <v>N/A</v>
      </c>
      <c r="H20">
        <f>avg!AF15</f>
        <v>2.22222222222222</v>
      </c>
      <c r="I20">
        <f>avg!AG22</f>
        <v>0</v>
      </c>
      <c r="J20" s="48">
        <v>0.8</v>
      </c>
      <c r="K20" s="35">
        <f>avg!U15</f>
        <v>1</v>
      </c>
      <c r="U20">
        <v>4940</v>
      </c>
    </row>
    <row r="21" spans="1:21">
      <c r="A21" s="37">
        <v>8349</v>
      </c>
      <c r="B21">
        <v>11.5</v>
      </c>
      <c r="C21" s="25">
        <f>avg!M29+avg!H29+avg!E29</f>
        <v>1.5</v>
      </c>
      <c r="D21" s="2" t="str">
        <f>(IFERROR(avg!G29,"N/A"))</f>
        <v>N/A</v>
      </c>
      <c r="E21" s="2">
        <f>(IFERROR(avg!S29,"N/A"))</f>
        <v>0.666666666666667</v>
      </c>
      <c r="F21" s="2">
        <f>(IFERROR(avg!X29,"N/A"))</f>
        <v>0.5</v>
      </c>
      <c r="H21">
        <f>avg!AF29</f>
        <v>2.5</v>
      </c>
      <c r="I21">
        <f>avg!AG23</f>
        <v>0</v>
      </c>
      <c r="J21" s="2">
        <f>avg!T29</f>
        <v>0</v>
      </c>
      <c r="K21" s="35">
        <f>avg!U29</f>
        <v>0.5</v>
      </c>
      <c r="U21">
        <v>8089</v>
      </c>
    </row>
    <row r="22" spans="1:11">
      <c r="A22" s="37">
        <v>1114</v>
      </c>
      <c r="B22">
        <v>11.08</v>
      </c>
      <c r="C22" s="25">
        <f>avg!M5+avg!H5+avg!E5</f>
        <v>3.16666666666667</v>
      </c>
      <c r="D22" s="2" t="str">
        <f>(IFERROR(avg!G5,"N/A"))</f>
        <v>N/A</v>
      </c>
      <c r="E22" s="2">
        <f>(IFERROR(avg!S5,"N/A"))</f>
        <v>0.5</v>
      </c>
      <c r="F22" s="2">
        <f>(IFERROR(avg!X5,"N/A"))</f>
        <v>0.833333333333333</v>
      </c>
      <c r="H22">
        <f>avg!AF5</f>
        <v>0.833333333333333</v>
      </c>
      <c r="I22">
        <f>avg!AG24</f>
        <v>0</v>
      </c>
      <c r="J22" s="2">
        <f>avg!T5</f>
        <v>0</v>
      </c>
      <c r="K22" s="35">
        <f>avg!U5</f>
        <v>0</v>
      </c>
    </row>
    <row r="23" spans="1:21">
      <c r="A23" s="37">
        <v>6514</v>
      </c>
      <c r="B23">
        <v>10.01</v>
      </c>
      <c r="C23" s="25">
        <f>avg!M19+avg!H19+avg!E19</f>
        <v>4.33333333333333</v>
      </c>
      <c r="D23" s="2" t="str">
        <f>(IFERROR(avg!G19,"N/A"))</f>
        <v>N/A</v>
      </c>
      <c r="E23" s="2">
        <f>(IFERROR(avg!S19,"N/A"))</f>
        <v>0.833333333333333</v>
      </c>
      <c r="F23" s="2">
        <f>(IFERROR(avg!X19,"N/A"))</f>
        <v>1</v>
      </c>
      <c r="H23">
        <f>avg!AF19</f>
        <v>1.66666666666667</v>
      </c>
      <c r="I23">
        <v>0</v>
      </c>
      <c r="J23" s="2">
        <f>avg!T19</f>
        <v>0</v>
      </c>
      <c r="K23" s="35">
        <f>avg!U19</f>
        <v>0</v>
      </c>
      <c r="U23" s="49">
        <v>8764</v>
      </c>
    </row>
    <row r="24" spans="1:21">
      <c r="A24" s="37">
        <v>6978</v>
      </c>
      <c r="B24">
        <v>8.9</v>
      </c>
      <c r="C24" s="25">
        <f>avg!M22+avg!H22+avg!E22</f>
        <v>5.8</v>
      </c>
      <c r="D24" s="2" t="str">
        <f>(IFERROR(avg!G22,"N/A"))</f>
        <v>N/A</v>
      </c>
      <c r="E24" s="2">
        <f>(IFERROR(avg!S22,"N/A"))</f>
        <v>0.636363636363636</v>
      </c>
      <c r="F24" s="2">
        <f>(IFERROR(avg!X22,"N/A"))</f>
        <v>0.625</v>
      </c>
      <c r="H24">
        <f>avg!AF22</f>
        <v>0</v>
      </c>
      <c r="I24">
        <f>avg!AG26</f>
        <v>0</v>
      </c>
      <c r="J24" s="2">
        <f>avg!T22</f>
        <v>0</v>
      </c>
      <c r="K24" s="35">
        <f>avg!U22</f>
        <v>0</v>
      </c>
      <c r="U24" s="49">
        <v>7480</v>
      </c>
    </row>
    <row r="25" s="34" customFormat="1" spans="1:21">
      <c r="A25" s="38">
        <v>4951</v>
      </c>
      <c r="B25" s="34">
        <v>8.48</v>
      </c>
      <c r="C25" s="39">
        <f>avg!M16+avg!H16+avg!E16</f>
        <v>1.6</v>
      </c>
      <c r="D25" s="40" t="str">
        <f>(IFERROR(avg!G16,"N/A"))</f>
        <v>N/A</v>
      </c>
      <c r="E25" s="41">
        <f>(IFERROR(avg!S16,"N/A"))</f>
        <v>0</v>
      </c>
      <c r="F25" s="40" t="str">
        <f>(IFERROR(avg!X16,"N/A"))</f>
        <v>N/A</v>
      </c>
      <c r="H25" s="34">
        <f>avg!AF16</f>
        <v>0.533333333333333</v>
      </c>
      <c r="I25" s="34">
        <f>avg!AG27</f>
        <v>0</v>
      </c>
      <c r="J25" s="41">
        <f>avg!T16</f>
        <v>0</v>
      </c>
      <c r="K25" s="47">
        <f>avg!U16</f>
        <v>0</v>
      </c>
      <c r="U25" s="50">
        <v>1305</v>
      </c>
    </row>
    <row r="26" s="34" customFormat="1" spans="1:11">
      <c r="A26" s="38">
        <v>6854</v>
      </c>
      <c r="B26" s="34">
        <v>3.27</v>
      </c>
      <c r="C26" s="39">
        <f>avg!M20+avg!H20+avg!E20</f>
        <v>0</v>
      </c>
      <c r="D26" s="40" t="str">
        <f>(IFERROR(avg!G20,"N/A"))</f>
        <v>N/A</v>
      </c>
      <c r="E26" s="41">
        <f>(IFERROR(avg!S20,"N/A"))</f>
        <v>0</v>
      </c>
      <c r="F26" s="41">
        <f>(IFERROR(avg!X20,"N/A"))</f>
        <v>1</v>
      </c>
      <c r="H26" s="34">
        <f>avg!AF20</f>
        <v>0.533333333333333</v>
      </c>
      <c r="I26" s="34">
        <f>avg!AG34</f>
        <v>0</v>
      </c>
      <c r="J26" s="41">
        <f>avg!T20</f>
        <v>0</v>
      </c>
      <c r="K26" s="47">
        <f>avg!U20</f>
        <v>0</v>
      </c>
    </row>
    <row r="27" spans="1:11">
      <c r="A27" s="37">
        <v>8089</v>
      </c>
      <c r="B27">
        <v>8.07</v>
      </c>
      <c r="C27" s="25">
        <f>avg!M28+avg!H28+avg!E28</f>
        <v>0.75</v>
      </c>
      <c r="D27" s="2" t="str">
        <f>(IFERROR(avg!G28,"N/A"))</f>
        <v>N/A</v>
      </c>
      <c r="E27" s="2" t="str">
        <f>(IFERROR(avg!S28,"N/A"))</f>
        <v>N/A</v>
      </c>
      <c r="F27" s="2">
        <f>(IFERROR(avg!X28,"N/A"))</f>
        <v>1</v>
      </c>
      <c r="H27">
        <f>avg!AF28</f>
        <v>2.83333333333333</v>
      </c>
      <c r="I27">
        <f>avg!AG28</f>
        <v>0</v>
      </c>
      <c r="J27" s="2">
        <f>avg!T28</f>
        <v>0.5</v>
      </c>
      <c r="K27" s="35">
        <f>avg!U28</f>
        <v>0.5</v>
      </c>
    </row>
    <row r="28" s="34" customFormat="1" spans="1:11">
      <c r="A28" s="38">
        <v>6975</v>
      </c>
      <c r="B28" s="34">
        <v>4.34</v>
      </c>
      <c r="C28" s="39">
        <f>avg!M21+avg!H21+avg!E21</f>
        <v>0.4</v>
      </c>
      <c r="D28" s="40" t="str">
        <f>(IFERROR(avg!G21,"N/A"))</f>
        <v>N/A</v>
      </c>
      <c r="E28" s="41">
        <f>(IFERROR(avg!S21,"N/A"))</f>
        <v>0</v>
      </c>
      <c r="F28" s="40" t="str">
        <f>(IFERROR(avg!X21,"N/A"))</f>
        <v>N/A</v>
      </c>
      <c r="H28" s="34">
        <f>avg!AF21</f>
        <v>0.8</v>
      </c>
      <c r="I28" s="34">
        <f>avg!AG29</f>
        <v>0</v>
      </c>
      <c r="J28" s="41">
        <f>avg!T21</f>
        <v>0.4</v>
      </c>
      <c r="K28" s="47">
        <f>avg!U21</f>
        <v>0</v>
      </c>
    </row>
    <row r="29" spans="1:11">
      <c r="A29" s="42">
        <v>4976</v>
      </c>
      <c r="B29">
        <v>21.68</v>
      </c>
      <c r="C29" s="25">
        <f>avg!M17+avg!H17+avg!E17</f>
        <v>6.4</v>
      </c>
      <c r="D29" s="2" t="str">
        <f>(IFERROR(avg!G17,"N/A"))</f>
        <v>N/A</v>
      </c>
      <c r="E29" s="2">
        <f>(IFERROR(avg!S17,"N/A"))</f>
        <v>0.764705882352941</v>
      </c>
      <c r="F29" s="2">
        <f>(IFERROR(avg!X17,"N/A"))</f>
        <v>0.666666666666667</v>
      </c>
      <c r="H29">
        <f>avg!AF17</f>
        <v>0.933333333333333</v>
      </c>
      <c r="I29">
        <f>avg!AG11</f>
        <v>0</v>
      </c>
      <c r="J29" s="2">
        <f>avg!T17</f>
        <v>0</v>
      </c>
      <c r="K29" s="35">
        <f>avg!U17</f>
        <v>0</v>
      </c>
    </row>
    <row r="30" s="34" customFormat="1" spans="1:11">
      <c r="A30" s="38">
        <v>771</v>
      </c>
      <c r="B30" s="34">
        <v>3.9</v>
      </c>
      <c r="C30" s="39">
        <f>avg!M3+avg!H3+avg!E3</f>
        <v>0</v>
      </c>
      <c r="D30" s="40" t="str">
        <f>(IFERROR(avg!G3,"N/A"))</f>
        <v>N/A</v>
      </c>
      <c r="E30" s="41">
        <f>(IFERROR(avg!S3,"N/A"))</f>
        <v>0</v>
      </c>
      <c r="F30" s="40" t="str">
        <f>(IFERROR(avg!X3,"N/A"))</f>
        <v>N/A</v>
      </c>
      <c r="H30" s="34">
        <f>avg!AF3</f>
        <v>0.833333333333333</v>
      </c>
      <c r="I30" s="34">
        <v>0</v>
      </c>
      <c r="J30" s="41">
        <f>avg!T3</f>
        <v>0.333333333333333</v>
      </c>
      <c r="K30" s="47">
        <f>avg!U3</f>
        <v>0</v>
      </c>
    </row>
    <row r="31" spans="1:11">
      <c r="A31" s="37">
        <v>9127</v>
      </c>
      <c r="B31">
        <v>3.87</v>
      </c>
      <c r="C31" s="25">
        <f>avg!M33+avg!H33+avg!E33</f>
        <v>2.33333333333333</v>
      </c>
      <c r="D31" s="2">
        <f>(IFERROR(avg!G33,"N/A"))</f>
        <v>0.25</v>
      </c>
      <c r="E31" s="2" t="str">
        <f>(IFERROR(avg!S33,"N/A"))</f>
        <v>N/A</v>
      </c>
      <c r="F31" s="2">
        <f>(IFERROR(avg!X33,"N/A"))</f>
        <v>1</v>
      </c>
      <c r="H31">
        <f>avg!AF33</f>
        <v>1.55555555555556</v>
      </c>
      <c r="I31">
        <f>avg!AG31</f>
        <v>0</v>
      </c>
      <c r="J31" s="2">
        <f>avg!T33</f>
        <v>0</v>
      </c>
      <c r="K31" s="35">
        <f>avg!U33</f>
        <v>0.333333333333333</v>
      </c>
    </row>
    <row r="32" s="34" customFormat="1" spans="1:11">
      <c r="A32" s="38">
        <v>7476</v>
      </c>
      <c r="B32" s="34">
        <v>3.82</v>
      </c>
      <c r="C32" s="39">
        <f>avg!M25+avg!H25+avg!E25</f>
        <v>1.75</v>
      </c>
      <c r="D32" s="41">
        <f>(IFERROR(avg!G25,"N/A"))</f>
        <v>1</v>
      </c>
      <c r="E32" s="41">
        <f>(IFERROR(avg!S25,"N/A"))</f>
        <v>0.142857142857143</v>
      </c>
      <c r="F32" s="40" t="str">
        <f>(IFERROR(avg!X25,"N/A"))</f>
        <v>N/A</v>
      </c>
      <c r="H32" s="34">
        <f>avg!AF25</f>
        <v>0.25</v>
      </c>
      <c r="I32" s="34">
        <v>1</v>
      </c>
      <c r="J32" s="41">
        <f>avg!T25</f>
        <v>0.25</v>
      </c>
      <c r="K32" s="47">
        <f>avg!U25</f>
        <v>0</v>
      </c>
    </row>
    <row r="33" s="34" customFormat="1" spans="1:11">
      <c r="A33" s="38">
        <v>6987</v>
      </c>
      <c r="B33" s="34">
        <v>3.31</v>
      </c>
      <c r="C33" s="39">
        <f>avg!M23+avg!H23+avg!E23</f>
        <v>0.666666666666667</v>
      </c>
      <c r="D33" s="40" t="str">
        <f>(IFERROR(avg!G23,"N/A"))</f>
        <v>N/A</v>
      </c>
      <c r="E33" s="41">
        <f>(IFERROR(avg!S23,"N/A"))</f>
        <v>0</v>
      </c>
      <c r="F33" s="41">
        <f>(IFERROR(avg!X23,"N/A"))</f>
        <v>0.5</v>
      </c>
      <c r="H33" s="34">
        <f>avg!AF23</f>
        <v>2.22222222222222</v>
      </c>
      <c r="I33" s="34">
        <f>avg!AG33</f>
        <v>0</v>
      </c>
      <c r="J33" s="41">
        <f>avg!T23</f>
        <v>0.333333333333333</v>
      </c>
      <c r="K33" s="47">
        <f>avg!U23</f>
        <v>0</v>
      </c>
    </row>
    <row r="34" s="34" customFormat="1" spans="1:11">
      <c r="A34" s="43">
        <v>7757</v>
      </c>
      <c r="B34" s="34">
        <v>0.26</v>
      </c>
      <c r="C34" s="39">
        <f>avg!M27+avg!H27+avg!E27</f>
        <v>0.166666666666667</v>
      </c>
      <c r="D34" s="40" t="str">
        <f>(IFERROR(avg!G27,"N/A"))</f>
        <v>N/A</v>
      </c>
      <c r="E34" s="41">
        <f>(IFERROR(avg!S27,"N/A"))</f>
        <v>0.1</v>
      </c>
      <c r="F34" s="40" t="str">
        <f>(IFERROR(avg!X27,"N/A"))</f>
        <v>N/A</v>
      </c>
      <c r="H34" s="34">
        <f>avg!AF27</f>
        <v>0.5</v>
      </c>
      <c r="I34" s="34">
        <f>avg!AG35</f>
        <v>0</v>
      </c>
      <c r="J34" s="41">
        <f>avg!T27</f>
        <v>0.166666666666667</v>
      </c>
      <c r="K34" s="47">
        <f>avg!U27</f>
        <v>0.166666666666667</v>
      </c>
    </row>
    <row r="35" s="34" customFormat="1" spans="1:11">
      <c r="A35" s="43">
        <v>4015</v>
      </c>
      <c r="B35" s="34">
        <v>-2.74</v>
      </c>
      <c r="C35" s="39">
        <f>avg!M10+avg!H10+avg!E10</f>
        <v>0</v>
      </c>
      <c r="D35" s="40" t="str">
        <f>(IFERROR(avg!G10,"N/A"))</f>
        <v>N/A</v>
      </c>
      <c r="E35" s="41">
        <f>(IFERROR(avg!S10,"N/A"))</f>
        <v>0</v>
      </c>
      <c r="F35" s="40" t="str">
        <f>(IFERROR(avg!X10,"N/A"))</f>
        <v>N/A</v>
      </c>
      <c r="H35" s="34">
        <f>avg!AF10</f>
        <v>0</v>
      </c>
      <c r="I35" s="34">
        <f>avg!AG36</f>
        <v>0</v>
      </c>
      <c r="J35" s="41">
        <f>avg!T10</f>
        <v>0</v>
      </c>
      <c r="K35" s="47">
        <f>avg!U10</f>
        <v>0</v>
      </c>
    </row>
  </sheetData>
  <sortState ref="A2:K35">
    <sortCondition ref="B2:B35" descending="1"/>
  </sortState>
  <conditionalFormatting sqref="B$1:B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$1:C$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12" operator="between" text="N/A">
      <formula>NOT(ISERROR(SEARCH("N/A",C2)))</formula>
    </cfRule>
  </conditionalFormatting>
  <conditionalFormatting sqref="D$1:D$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9">
    <cfRule type="containsText" dxfId="0" priority="2" operator="between" text="N/A">
      <formula>NOT(ISERROR(SEARCH("N/A",D2)))</formula>
    </cfRule>
  </conditionalFormatting>
  <conditionalFormatting sqref="D30:D36">
    <cfRule type="containsText" dxfId="0" priority="1" operator="between" text="N/A">
      <formula>NOT(ISERROR(SEARCH("N/A",D30)))</formula>
    </cfRule>
  </conditionalFormatting>
  <conditionalFormatting sqref="E$1:E$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ntainsText" dxfId="0" priority="11" operator="between" text="N/A">
      <formula>NOT(ISERROR(SEARCH("N/A",E2)))</formula>
    </cfRule>
  </conditionalFormatting>
  <conditionalFormatting sqref="F$1:F$1048576">
    <cfRule type="containsText" dxfId="0" priority="15" operator="between" text="N/A">
      <formula>NOT(ISERROR(SEARCH("N/A",F1)))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K2:K3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6" r:id="rId1" display="610"/>
    <hyperlink ref="A30" r:id="rId2" display="771"/>
    <hyperlink ref="A9" r:id="rId3" display="865"/>
    <hyperlink ref="A22" r:id="rId4" display="1114"/>
    <hyperlink ref="A8" r:id="rId5" display="1305"/>
    <hyperlink ref="A2" r:id="rId6" display="2056"/>
    <hyperlink ref="A5" r:id="rId7" display="2386"/>
    <hyperlink ref="A15" r:id="rId8" display="2706"/>
    <hyperlink ref="A35" r:id="rId9" display="4015"/>
    <hyperlink ref="A3" r:id="rId10" display="4039"/>
    <hyperlink ref="A14" r:id="rId11" display="4152"/>
    <hyperlink ref="A10" r:id="rId12" display="4343"/>
    <hyperlink ref="A16" r:id="rId13" display="4476"/>
    <hyperlink ref="A20" r:id="rId14" display="4940"/>
    <hyperlink ref="A25" r:id="rId15" display="4951"/>
    <hyperlink ref="A29" r:id="rId16" display="4976"/>
    <hyperlink ref="A4" r:id="rId17" display="5024"/>
    <hyperlink ref="A23" r:id="rId18" display="6514"/>
    <hyperlink ref="A26" r:id="rId19" display="6854"/>
    <hyperlink ref="A28" r:id="rId20" display="6975"/>
    <hyperlink ref="A24" r:id="rId21" display="6978"/>
    <hyperlink ref="A33" r:id="rId22" display="6987"/>
    <hyperlink ref="A13" r:id="rId23" display="7200"/>
    <hyperlink ref="A32" r:id="rId24" display="7476"/>
    <hyperlink ref="A18" r:id="rId25" display="7480"/>
    <hyperlink ref="A34" r:id="rId26" display="7757"/>
    <hyperlink ref="A27" r:id="rId27" display="8089"/>
    <hyperlink ref="A21" r:id="rId28" display="8349"/>
    <hyperlink ref="A19" r:id="rId29" display="8764"/>
    <hyperlink ref="A11" r:id="rId30" display="9062"/>
    <hyperlink ref="A7" r:id="rId31" display="9098"/>
    <hyperlink ref="A31" r:id="rId32" display="9127"/>
    <hyperlink ref="A17" r:id="rId33" display="9580"/>
    <hyperlink ref="A12" r:id="rId34" display="8729"/>
    <hyperlink ref="U12" r:id="rId3" display="865"/>
    <hyperlink ref="U15" r:id="rId4" display="1114"/>
    <hyperlink ref="U25" r:id="rId5" display="1305"/>
    <hyperlink ref="Q6" r:id="rId13" display="4476"/>
    <hyperlink ref="U11" r:id="rId18" display="6514"/>
    <hyperlink ref="U24" r:id="rId25" display="7480"/>
    <hyperlink ref="U23" r:id="rId29" display="8764"/>
    <hyperlink ref="U16" r:id="rId32" display="9127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5"/>
  <sheetViews>
    <sheetView zoomScale="85" zoomScaleNormal="85" topLeftCell="F19" workbookViewId="0">
      <selection activeCell="Y12" sqref="Y12"/>
    </sheetView>
  </sheetViews>
  <sheetFormatPr defaultColWidth="9" defaultRowHeight="15"/>
  <cols>
    <col min="2" max="3" width="19" customWidth="1"/>
    <col min="4" max="4" width="14.3142857142857" customWidth="1"/>
    <col min="5" max="5" width="12.8571428571429" customWidth="1"/>
    <col min="6" max="6" width="15.7142857142857" style="21" customWidth="1"/>
    <col min="7" max="7" width="9" customWidth="1"/>
    <col min="8" max="8" width="14.4285714285714" customWidth="1"/>
    <col min="9" max="9" width="14.2857142857143" style="21" customWidth="1"/>
    <col min="10" max="10" width="9.62857142857143" style="2" customWidth="1"/>
    <col min="11" max="11" width="9.62857142857143" customWidth="1"/>
    <col min="12" max="12" width="12" customWidth="1"/>
    <col min="13" max="13" width="14.0666666666667" customWidth="1"/>
    <col min="14" max="14" width="14.3142857142857" customWidth="1"/>
    <col min="15" max="15" width="16.8761904761905" customWidth="1"/>
    <col min="16" max="16" width="14.2857142857143" customWidth="1"/>
    <col min="17" max="17" width="14.7142857142857" customWidth="1"/>
    <col min="18" max="18" width="13.5714285714286" customWidth="1"/>
    <col min="19" max="19" width="17.7142857142857" style="2" customWidth="1"/>
    <col min="20" max="20" width="14.9333333333333" customWidth="1"/>
    <col min="21" max="21" width="12.9333333333333" customWidth="1"/>
    <col min="22" max="22" width="6.71428571428571" customWidth="1"/>
    <col min="23" max="23" width="6.38095238095238" customWidth="1"/>
    <col min="24" max="24" width="17.8571428571429" style="22" customWidth="1"/>
    <col min="25" max="25" width="6.28571428571429" style="21" customWidth="1"/>
    <col min="26" max="26" width="9.85714285714286" style="21" customWidth="1"/>
    <col min="27" max="27" width="13.7142857142857" style="2" customWidth="1"/>
    <col min="28" max="28" width="11.2857142857143" customWidth="1"/>
    <col min="29" max="29" width="9.85714285714286" hidden="1" customWidth="1"/>
    <col min="30" max="30" width="9.85714285714286" customWidth="1"/>
    <col min="31" max="31" width="12.8571428571429" hidden="1" customWidth="1"/>
    <col min="32" max="32" width="12.8571428571429"/>
  </cols>
  <sheetData>
    <row r="1" spans="1:33">
      <c r="A1" s="23" t="s">
        <v>5</v>
      </c>
      <c r="B1" s="23" t="s">
        <v>187</v>
      </c>
      <c r="C1" s="23" t="s">
        <v>188</v>
      </c>
      <c r="D1" s="13" t="s">
        <v>189</v>
      </c>
      <c r="E1" s="13" t="s">
        <v>190</v>
      </c>
      <c r="F1" s="24" t="s">
        <v>191</v>
      </c>
      <c r="G1" s="13" t="s">
        <v>192</v>
      </c>
      <c r="H1" s="13" t="s">
        <v>193</v>
      </c>
      <c r="I1" s="24" t="s">
        <v>194</v>
      </c>
      <c r="J1" s="26" t="s">
        <v>195</v>
      </c>
      <c r="K1" s="13" t="s">
        <v>196</v>
      </c>
      <c r="L1" s="15" t="s">
        <v>197</v>
      </c>
      <c r="M1" s="15" t="s">
        <v>198</v>
      </c>
      <c r="N1" s="15" t="s">
        <v>199</v>
      </c>
      <c r="O1" s="15" t="s">
        <v>200</v>
      </c>
      <c r="P1" s="15" t="s">
        <v>173</v>
      </c>
      <c r="Q1" s="15" t="s">
        <v>201</v>
      </c>
      <c r="R1" s="15" t="s">
        <v>10</v>
      </c>
      <c r="S1" s="27" t="s">
        <v>174</v>
      </c>
      <c r="T1" s="15" t="s">
        <v>179</v>
      </c>
      <c r="U1" s="15" t="s">
        <v>180</v>
      </c>
      <c r="V1" s="28" t="s">
        <v>18</v>
      </c>
      <c r="W1" s="28" t="s">
        <v>202</v>
      </c>
      <c r="X1" s="29" t="s">
        <v>203</v>
      </c>
      <c r="Y1" s="30" t="s">
        <v>204</v>
      </c>
      <c r="Z1" s="30" t="s">
        <v>205</v>
      </c>
      <c r="AA1" s="31" t="s">
        <v>206</v>
      </c>
      <c r="AB1" s="28" t="s">
        <v>207</v>
      </c>
      <c r="AC1" s="28" t="s">
        <v>208</v>
      </c>
      <c r="AD1" s="28" t="s">
        <v>209</v>
      </c>
      <c r="AE1" s="28" t="s">
        <v>210</v>
      </c>
      <c r="AF1" s="32" t="s">
        <v>23</v>
      </c>
      <c r="AG1" s="32" t="s">
        <v>24</v>
      </c>
    </row>
    <row r="2" spans="1:33">
      <c r="A2">
        <v>610</v>
      </c>
      <c r="B2">
        <f>COUNTIF(numbs!A$3:A$2000,avg!A2)</f>
        <v>3</v>
      </c>
      <c r="C2" s="25">
        <f>(D2+L2+AD2-AF2)</f>
        <v>27.9777777777778</v>
      </c>
      <c r="D2" s="25">
        <f>SUM(E2*2)+(H2*5)+(K2*2)</f>
        <v>18.6666666666667</v>
      </c>
      <c r="E2" s="25">
        <f>SUMIF(numbs!A$3:A$2000,avg!A2,numbs!G$3:G$2000)/B2</f>
        <v>0</v>
      </c>
      <c r="F2" s="21">
        <f>SUMIF(numbs!A$3:A$2000,avg!A2,numbs!H$3:H$2000)/B2</f>
        <v>0</v>
      </c>
      <c r="G2" s="2" t="e">
        <f>E2/(F2+E2)</f>
        <v>#DIV/0!</v>
      </c>
      <c r="H2" s="25">
        <f>SUMIF(numbs!A$3:A$2000,avg!A2,numbs!E$3:E$2000)/B2</f>
        <v>3.33333333333333</v>
      </c>
      <c r="I2" s="21">
        <f>SUMIF(numbs!A$3:A$2000,avg!A2,numbs!F$3:F$2000)/B2</f>
        <v>0.333333333333333</v>
      </c>
      <c r="J2" s="2">
        <f>H2/(H2+I2)</f>
        <v>0.909090909090909</v>
      </c>
      <c r="K2">
        <f>SUMIF(numbs!A$3:A$2000,avg!A2,numbs!D$3:D$2000)/B2</f>
        <v>1</v>
      </c>
      <c r="L2" s="25">
        <f>SUM(N2*1)+(Q2*2)</f>
        <v>11.5333333333333</v>
      </c>
      <c r="M2" s="25">
        <f>SUM(N2+Q2)</f>
        <v>7.93333333333333</v>
      </c>
      <c r="N2" s="25">
        <f>SUMIF(numbs!A$3:A$2000,avg!A2,numbs!K$3:K$2000)/B2</f>
        <v>4.33333333333333</v>
      </c>
      <c r="O2" s="25">
        <f>SUMIF(numbs!A$3:A$2000,avg!A2,numbs!L$3:L$2000)/B2</f>
        <v>0.333333333333333</v>
      </c>
      <c r="P2" s="2">
        <f>N2/(O2+N2)</f>
        <v>0.928571428571429</v>
      </c>
      <c r="Q2" s="25">
        <f>SUMIF(avg!$A$2:$A$81,Predictor!B2,avg!$N$2:$N$81)+SUMIF(avg!$A$2:$A$81,Predictor!B2,avg!$N$2:$N$81)</f>
        <v>3.6</v>
      </c>
      <c r="R2">
        <f>SUMIF(avg!$A$2:$A$81,Predictor!C2,avg!$N$2:$N$81)+SUMIF(avg!$A$2:$A$81,Predictor!C2,avg!$N$2:$N$81)</f>
        <v>0</v>
      </c>
      <c r="S2" s="2">
        <f>Q2/(Q2+R2)</f>
        <v>1</v>
      </c>
      <c r="T2">
        <f>SUMIF(numbs!A$3:A$2000,avg!A2,numbs!O$3:O$2000)/B2</f>
        <v>0</v>
      </c>
      <c r="U2">
        <f>SUMIF(numbs!A$3:A$2000,avg!A2,numbs!P$3:P$2000)/B2</f>
        <v>0</v>
      </c>
      <c r="V2" s="25">
        <f>SUMIF(numbs!A$3:A$2000,avg!A2,numbs!Q$3:Q$2000)/B2</f>
        <v>0.333333333333333</v>
      </c>
      <c r="W2">
        <f>SUMIF(numbs!A$3:A$2000,avg!A2,numbs!R$3:R$2000)/B2</f>
        <v>0</v>
      </c>
      <c r="X2" s="22">
        <f>V2/(V2+W2)</f>
        <v>1</v>
      </c>
      <c r="Y2" s="21">
        <f>SUMIF(numbs!A$3:A$2000,avg!A2,numbs!S$3:S$2000)/B2</f>
        <v>0</v>
      </c>
      <c r="Z2" s="21">
        <f>SUMIF(numbs!A$3:A$2000,avg!A2,numbs!T$3:T$2000)/B2</f>
        <v>0</v>
      </c>
      <c r="AA2" s="2" t="e">
        <f>Y2/(Y2+Z2)</f>
        <v>#DIV/0!</v>
      </c>
      <c r="AB2">
        <f>V2/(V2+SUMIF(numbs!A$3:A$2000,avg!A2,numbs!U$3:U$2000)/B2)</f>
        <v>0.5</v>
      </c>
      <c r="AC2">
        <f>AB2*2</f>
        <v>1</v>
      </c>
      <c r="AD2">
        <f>IF(V2=1,2,0)</f>
        <v>0</v>
      </c>
      <c r="AE2" s="33">
        <f>SUM(AC2:AD2)</f>
        <v>1</v>
      </c>
      <c r="AF2">
        <f>(SUMIF(numbs!A$3:A$2000,avg!A2,numbs!V$3:V$2000)/B2)/3</f>
        <v>2.22222222222222</v>
      </c>
      <c r="AG2">
        <f>SUMIF(numbs!A$3:A$2000,avg!A2,numbs!W$3:W$2000)/B2</f>
        <v>0</v>
      </c>
    </row>
    <row r="3" spans="1:33">
      <c r="A3">
        <v>771</v>
      </c>
      <c r="B3">
        <f>COUNTIF(numbs!A$3:A$2000,avg!A3)</f>
        <v>6</v>
      </c>
      <c r="C3" s="25">
        <f t="shared" ref="C3:C35" si="0">(D3+L3+AD3-AF3)</f>
        <v>-0.666666666666667</v>
      </c>
      <c r="D3" s="25">
        <f t="shared" ref="D3:D35" si="1">SUM(E3*2)+(H3*5)+(K3)</f>
        <v>0.166666666666667</v>
      </c>
      <c r="E3" s="25">
        <f>SUMIF(numbs!A$3:A$2000,avg!A3,numbs!G$3:G$2000)/B3</f>
        <v>0</v>
      </c>
      <c r="F3" s="21">
        <f>SUMIF(numbs!A$3:A$2000,avg!A3,numbs!H$3:H$2000)/B3</f>
        <v>0</v>
      </c>
      <c r="G3" s="2" t="e">
        <f t="shared" ref="G3:G35" si="2">E3/(F3+E3)</f>
        <v>#DIV/0!</v>
      </c>
      <c r="H3" s="25">
        <f>SUMIF(numbs!A$3:A$2000,avg!A3,numbs!E$3:E$2000)/B3</f>
        <v>0</v>
      </c>
      <c r="I3" s="21">
        <f>SUMIF(numbs!A$3:A$2000,avg!A3,numbs!F$3:F$2000)/B3</f>
        <v>0</v>
      </c>
      <c r="J3" s="2" t="e">
        <f t="shared" ref="J3:J35" si="3">H3/(H3+I3)</f>
        <v>#DIV/0!</v>
      </c>
      <c r="K3">
        <f>SUMIF(numbs!A$3:A$2000,avg!A3,numbs!D$3:D$2000)/B3</f>
        <v>0.166666666666667</v>
      </c>
      <c r="L3" s="25">
        <f t="shared" ref="L3:L35" si="4">SUM(N3*1)+(Q3*2)</f>
        <v>0</v>
      </c>
      <c r="M3" s="25">
        <f t="shared" ref="M3:M35" si="5">SUM(N3+Q3)</f>
        <v>0</v>
      </c>
      <c r="N3" s="25">
        <f>SUMIF(numbs!A$3:A$2000,avg!A3,numbs!K$3:K$2000)/B3</f>
        <v>0</v>
      </c>
      <c r="O3" s="25">
        <f>SUMIF(numbs!A$3:A$2000,avg!A3,numbs!L$3:L$2000)/B3</f>
        <v>0</v>
      </c>
      <c r="P3" s="2" t="e">
        <f t="shared" ref="P3:P35" si="6">N3/(O3+N3)</f>
        <v>#DIV/0!</v>
      </c>
      <c r="Q3" s="25">
        <f>SUMIF(numbs!A$3:A$2000,avg!A3,numbs!I$3:I$2000)/B3</f>
        <v>0</v>
      </c>
      <c r="R3">
        <f>SUMIF(numbs!A$3:A$2000,avg!A3,numbs!J$3:J$2000)/B3</f>
        <v>1.5</v>
      </c>
      <c r="S3" s="2">
        <f>Q3/(Q3+R3)</f>
        <v>0</v>
      </c>
      <c r="T3">
        <f>SUMIF(numbs!A$3:A$2000,avg!A3,numbs!O$3:O$2000)/B3</f>
        <v>0.333333333333333</v>
      </c>
      <c r="U3">
        <f>SUMIF(numbs!A$3:A$2000,avg!A3,numbs!P$3:P$2000)/B3</f>
        <v>0</v>
      </c>
      <c r="V3" s="25">
        <f>SUMIF(numbs!A$3:A$2000,avg!A3,numbs!Q$3:Q$2000)/B3</f>
        <v>0</v>
      </c>
      <c r="W3">
        <f>SUMIF(numbs!A$3:A$2000,avg!A3,numbs!R$3:R$2000)/B3</f>
        <v>0</v>
      </c>
      <c r="X3" s="22" t="e">
        <f t="shared" ref="X3:X35" si="7">V3/(V3+W3)</f>
        <v>#DIV/0!</v>
      </c>
      <c r="Y3" s="21">
        <f>SUMIF(numbs!A$3:A$2000,avg!A3,numbs!S$3:S$2000)/B3</f>
        <v>0</v>
      </c>
      <c r="Z3" s="21">
        <f>SUMIF(numbs!A$3:A$2000,avg!A3,numbs!T$3:T$2000)/B3</f>
        <v>0</v>
      </c>
      <c r="AA3" s="2" t="e">
        <f t="shared" ref="AA3:AA35" si="8">Y3/(Y3+Z3)</f>
        <v>#DIV/0!</v>
      </c>
      <c r="AB3" t="e">
        <f>V3/(V3+SUMIF(numbs!A$3:A$2000,avg!A3,numbs!U$3:U$2000)/B3)</f>
        <v>#DIV/0!</v>
      </c>
      <c r="AC3" t="e">
        <f t="shared" ref="AC3:AC35" si="9">AB3*2</f>
        <v>#DIV/0!</v>
      </c>
      <c r="AD3">
        <f t="shared" ref="AD3:AD35" si="10">IF(V3=1,2,IF(V3=2,4,0))</f>
        <v>0</v>
      </c>
      <c r="AE3" s="33" t="e">
        <f t="shared" ref="AE3:AE35" si="11">SUM(AC3:AD3)</f>
        <v>#DIV/0!</v>
      </c>
      <c r="AF3">
        <f>(SUMIF(numbs!A$3:A$2000,avg!A3,numbs!V$3:V$2000)/B3)/3</f>
        <v>0.833333333333333</v>
      </c>
      <c r="AG3">
        <f>SUMIF(numbs!A$3:A$2000,avg!A3,numbs!W$3:W$2000)/B3</f>
        <v>0</v>
      </c>
    </row>
    <row r="4" spans="1:33">
      <c r="A4">
        <v>865</v>
      </c>
      <c r="B4">
        <f>COUNTIF(numbs!A$3:A$2000,avg!A4)</f>
        <v>2</v>
      </c>
      <c r="C4" s="25">
        <f t="shared" si="0"/>
        <v>10.1666666666667</v>
      </c>
      <c r="D4" s="25">
        <f t="shared" si="1"/>
        <v>5</v>
      </c>
      <c r="E4" s="25">
        <f>SUMIF(numbs!A$3:A$2000,avg!A4,numbs!G$3:G$2000)/B4</f>
        <v>0</v>
      </c>
      <c r="F4" s="21">
        <f>SUMIF(numbs!A$3:A$2000,avg!A4,numbs!H$3:H$2000)/B4</f>
        <v>0</v>
      </c>
      <c r="G4" s="2" t="e">
        <f t="shared" si="2"/>
        <v>#DIV/0!</v>
      </c>
      <c r="H4" s="25">
        <f>SUMIF(numbs!A$3:A$2000,avg!A4,numbs!E$3:E$2000)/B4</f>
        <v>1</v>
      </c>
      <c r="I4" s="21">
        <f>SUMIF(numbs!A$3:A$2000,avg!A4,numbs!F$3:F$2000)/B4</f>
        <v>0</v>
      </c>
      <c r="J4" s="2">
        <f t="shared" si="3"/>
        <v>1</v>
      </c>
      <c r="K4">
        <f>SUMIF(numbs!A$3:A$2000,avg!A4,numbs!D$3:D$2000)/B4</f>
        <v>0</v>
      </c>
      <c r="L4" s="25">
        <f t="shared" si="4"/>
        <v>6</v>
      </c>
      <c r="M4" s="25">
        <f t="shared" si="5"/>
        <v>3</v>
      </c>
      <c r="N4" s="25">
        <f>SUMIF(numbs!A$3:A$2000,avg!A4,numbs!K$3:K$2000)/B4</f>
        <v>0</v>
      </c>
      <c r="O4" s="25">
        <f>SUMIF(numbs!A$3:A$2000,avg!A4,numbs!L$3:L$2000)/B4</f>
        <v>0</v>
      </c>
      <c r="P4" s="2" t="e">
        <f t="shared" si="6"/>
        <v>#DIV/0!</v>
      </c>
      <c r="Q4" s="25">
        <f>SUMIF(numbs!A$3:A$2000,avg!A4,numbs!I$3:I$2000)/B4</f>
        <v>3</v>
      </c>
      <c r="R4">
        <f>SUMIF(numbs!A$3:A$2000,avg!A4,numbs!J$3:J$2000)/B4</f>
        <v>3.5</v>
      </c>
      <c r="S4" s="2">
        <f t="shared" ref="S3:S35" si="12">Q4/(Q4+R4)</f>
        <v>0.461538461538462</v>
      </c>
      <c r="T4">
        <f>SUMIF(numbs!A$3:A$2000,avg!A4,numbs!O$3:O$2000)/B4</f>
        <v>0.5</v>
      </c>
      <c r="U4">
        <f>SUMIF(numbs!A$3:A$2000,avg!A4,numbs!P$3:P$2000)/B4</f>
        <v>0.5</v>
      </c>
      <c r="V4" s="25">
        <f>SUMIF(numbs!A$3:A$2000,avg!A4,numbs!Q$3:Q$2000)/B4</f>
        <v>0.5</v>
      </c>
      <c r="W4">
        <f>SUMIF(numbs!A$3:A$2000,avg!A4,numbs!R$3:R$2000)/B4</f>
        <v>0</v>
      </c>
      <c r="X4" s="22">
        <f t="shared" si="7"/>
        <v>1</v>
      </c>
      <c r="Y4" s="21">
        <f>SUMIF(numbs!A$3:A$2000,avg!A4,numbs!S$3:S$2000)/B4</f>
        <v>0</v>
      </c>
      <c r="Z4" s="21">
        <f>SUMIF(numbs!A$3:A$2000,avg!A4,numbs!T$3:T$2000)/B4</f>
        <v>0</v>
      </c>
      <c r="AA4" s="2" t="e">
        <f t="shared" si="8"/>
        <v>#DIV/0!</v>
      </c>
      <c r="AB4">
        <f>V4/(V4+SUMIF(numbs!A$3:A$2000,avg!A4,numbs!U$3:U$2000)/B4)</f>
        <v>0.5</v>
      </c>
      <c r="AC4">
        <f t="shared" si="9"/>
        <v>1</v>
      </c>
      <c r="AD4">
        <f t="shared" si="10"/>
        <v>0</v>
      </c>
      <c r="AE4" s="33">
        <f t="shared" si="11"/>
        <v>1</v>
      </c>
      <c r="AF4">
        <f>(SUMIF(numbs!A$3:A$2000,avg!A4,numbs!V$3:V$2000)/B4)/3</f>
        <v>0.833333333333333</v>
      </c>
      <c r="AG4">
        <f>SUMIF(numbs!A$3:A$2000,avg!A4,numbs!W$3:W$2000)/B4</f>
        <v>0</v>
      </c>
    </row>
    <row r="5" spans="1:33">
      <c r="A5">
        <v>1114</v>
      </c>
      <c r="B5">
        <f>COUNTIF(numbs!A$3:A$2000,avg!A5)</f>
        <v>6</v>
      </c>
      <c r="C5" s="25">
        <f t="shared" si="0"/>
        <v>7.16666666666667</v>
      </c>
      <c r="D5" s="25">
        <f t="shared" si="1"/>
        <v>4.16666666666667</v>
      </c>
      <c r="E5" s="25">
        <f>SUMIF(numbs!A$3:A$2000,avg!A5,numbs!G$3:G$2000)/B5</f>
        <v>0</v>
      </c>
      <c r="F5" s="21">
        <f>SUMIF(numbs!A$3:A$2000,avg!A5,numbs!H$3:H$2000)/B5</f>
        <v>0</v>
      </c>
      <c r="G5" s="2" t="e">
        <f t="shared" si="2"/>
        <v>#DIV/0!</v>
      </c>
      <c r="H5" s="25">
        <f>SUMIF(numbs!A$3:A$2000,avg!A5,numbs!E$3:E$2000)/B5</f>
        <v>0.666666666666667</v>
      </c>
      <c r="I5" s="21">
        <f>SUMIF(numbs!A$3:A$2000,avg!A5,numbs!F$3:F$2000)/B5</f>
        <v>1.33333333333333</v>
      </c>
      <c r="J5" s="2">
        <f t="shared" si="3"/>
        <v>0.333333333333333</v>
      </c>
      <c r="K5">
        <f>SUMIF(numbs!A$3:A$2000,avg!A5,numbs!D$3:D$2000)/B5</f>
        <v>0.833333333333333</v>
      </c>
      <c r="L5" s="25">
        <f t="shared" si="4"/>
        <v>3.83333333333333</v>
      </c>
      <c r="M5" s="25">
        <f t="shared" si="5"/>
        <v>2.5</v>
      </c>
      <c r="N5" s="25">
        <f>SUMIF(numbs!A$3:A$2000,avg!A5,numbs!K$3:K$2000)/B5</f>
        <v>1.16666666666667</v>
      </c>
      <c r="O5" s="25">
        <f>SUMIF(numbs!A$3:A$2000,avg!A5,numbs!L$3:L$2000)/B5</f>
        <v>0.666666666666667</v>
      </c>
      <c r="P5" s="2">
        <f t="shared" si="6"/>
        <v>0.636363636363636</v>
      </c>
      <c r="Q5" s="25">
        <f>SUMIF(numbs!A$3:A$2000,avg!A5,numbs!I$3:I$2000)/B5</f>
        <v>1.33333333333333</v>
      </c>
      <c r="R5">
        <f>SUMIF(numbs!A$3:A$2000,avg!A5,numbs!J$3:J$2000)/B5</f>
        <v>1.33333333333333</v>
      </c>
      <c r="S5" s="2">
        <f t="shared" si="12"/>
        <v>0.5</v>
      </c>
      <c r="T5">
        <f>SUMIF(numbs!A$3:A$2000,avg!A5,numbs!O$3:O$2000)/B5</f>
        <v>0</v>
      </c>
      <c r="U5">
        <f>SUMIF(numbs!A$3:A$2000,avg!A5,numbs!P$3:P$2000)/B5</f>
        <v>0</v>
      </c>
      <c r="V5" s="25">
        <f>SUMIF(numbs!A$3:A$2000,avg!A5,numbs!Q$3:Q$2000)/B5</f>
        <v>0.833333333333333</v>
      </c>
      <c r="W5">
        <f>SUMIF(numbs!A$3:A$2000,avg!A5,numbs!R$3:R$2000)/B5</f>
        <v>0.166666666666667</v>
      </c>
      <c r="X5" s="22">
        <f t="shared" si="7"/>
        <v>0.833333333333333</v>
      </c>
      <c r="Y5" s="21">
        <f>SUMIF(numbs!A$3:A$2000,avg!A5,numbs!S$3:S$2000)/B5</f>
        <v>0</v>
      </c>
      <c r="Z5" s="21">
        <f>SUMIF(numbs!A$3:A$2000,avg!A5,numbs!T$3:T$2000)/B5</f>
        <v>0</v>
      </c>
      <c r="AA5" s="2" t="e">
        <f t="shared" si="8"/>
        <v>#DIV/0!</v>
      </c>
      <c r="AB5">
        <f>V5/(V5+SUMIF(numbs!A$3:A$2000,avg!A5,numbs!U$3:U$2000)/B5)</f>
        <v>1</v>
      </c>
      <c r="AC5">
        <f t="shared" si="9"/>
        <v>2</v>
      </c>
      <c r="AD5">
        <f t="shared" si="10"/>
        <v>0</v>
      </c>
      <c r="AE5" s="33">
        <f t="shared" si="11"/>
        <v>2</v>
      </c>
      <c r="AF5">
        <f>(SUMIF(numbs!A$3:A$2000,avg!A5,numbs!V$3:V$2000)/B5)/3</f>
        <v>0.833333333333333</v>
      </c>
      <c r="AG5">
        <f>SUMIF(numbs!A$3:A$2000,avg!A5,numbs!W$3:W$2000)/B5</f>
        <v>0</v>
      </c>
    </row>
    <row r="6" spans="1:33">
      <c r="A6">
        <v>1305</v>
      </c>
      <c r="B6">
        <f>COUNTIF(numbs!A$3:A$2000,avg!A6)</f>
        <v>5</v>
      </c>
      <c r="C6" s="25">
        <f t="shared" si="0"/>
        <v>5.93333333333333</v>
      </c>
      <c r="D6" s="25">
        <f t="shared" si="1"/>
        <v>4.4</v>
      </c>
      <c r="E6" s="25">
        <f>SUMIF(numbs!A$3:A$2000,avg!A6,numbs!G$3:G$2000)/B6</f>
        <v>0</v>
      </c>
      <c r="F6" s="21">
        <f>SUMIF(numbs!A$3:A$2000,avg!A6,numbs!H$3:H$2000)/B6</f>
        <v>0</v>
      </c>
      <c r="G6" s="2" t="e">
        <f t="shared" si="2"/>
        <v>#DIV/0!</v>
      </c>
      <c r="H6" s="25">
        <f>SUMIF(numbs!A$3:A$2000,avg!A6,numbs!E$3:E$2000)/B6</f>
        <v>0.8</v>
      </c>
      <c r="I6" s="21">
        <f>SUMIF(numbs!A$3:A$2000,avg!A6,numbs!F$3:F$2000)/B6</f>
        <v>0.2</v>
      </c>
      <c r="J6" s="2">
        <f t="shared" si="3"/>
        <v>0.8</v>
      </c>
      <c r="K6">
        <f>SUMIF(numbs!A$3:A$2000,avg!A6,numbs!D$3:D$2000)/B6</f>
        <v>0.4</v>
      </c>
      <c r="L6" s="25">
        <f t="shared" si="4"/>
        <v>4</v>
      </c>
      <c r="M6" s="25">
        <f t="shared" si="5"/>
        <v>2</v>
      </c>
      <c r="N6" s="25">
        <f>SUMIF(numbs!A$3:A$2000,avg!A6,numbs!K$3:K$2000)/B6</f>
        <v>0</v>
      </c>
      <c r="O6" s="25">
        <f>SUMIF(numbs!A$3:A$2000,avg!A6,numbs!L$3:L$2000)/B6</f>
        <v>0</v>
      </c>
      <c r="P6" s="2" t="e">
        <f t="shared" si="6"/>
        <v>#DIV/0!</v>
      </c>
      <c r="Q6" s="25">
        <f>SUMIF(numbs!A$3:A$2000,avg!A6,numbs!I$3:I$2000)/B6</f>
        <v>2</v>
      </c>
      <c r="R6">
        <f>SUMIF(numbs!A$3:A$2000,avg!A6,numbs!J$3:J$2000)/B6</f>
        <v>0.6</v>
      </c>
      <c r="S6" s="2">
        <f t="shared" si="12"/>
        <v>0.769230769230769</v>
      </c>
      <c r="T6">
        <f>SUMIF(numbs!A$3:A$2000,avg!A6,numbs!O$3:O$2000)/B6</f>
        <v>0.6</v>
      </c>
      <c r="U6">
        <f>SUMIF(numbs!A$3:A$2000,avg!A6,numbs!P$3:P$2000)/B6</f>
        <v>0</v>
      </c>
      <c r="V6" s="25">
        <f>SUMIF(numbs!A$3:A$2000,avg!A6,numbs!Q$3:Q$2000)/B6</f>
        <v>0</v>
      </c>
      <c r="W6">
        <f>SUMIF(numbs!A$3:A$2000,avg!A6,numbs!R$3:R$2000)/B6</f>
        <v>0</v>
      </c>
      <c r="X6" s="22" t="e">
        <f t="shared" si="7"/>
        <v>#DIV/0!</v>
      </c>
      <c r="Y6" s="21">
        <f>SUMIF(numbs!A$3:A$2000,avg!A6,numbs!S$3:S$2000)/B6</f>
        <v>0</v>
      </c>
      <c r="Z6" s="21">
        <f>SUMIF(numbs!A$3:A$2000,avg!A6,numbs!T$3:T$2000)/B6</f>
        <v>0</v>
      </c>
      <c r="AA6" s="2" t="e">
        <f t="shared" si="8"/>
        <v>#DIV/0!</v>
      </c>
      <c r="AB6" t="e">
        <f>V6/(V6+SUMIF(numbs!A$3:A$2000,avg!A6,numbs!U$3:U$2000)/B6)</f>
        <v>#DIV/0!</v>
      </c>
      <c r="AC6" t="e">
        <f t="shared" si="9"/>
        <v>#DIV/0!</v>
      </c>
      <c r="AD6">
        <f t="shared" si="10"/>
        <v>0</v>
      </c>
      <c r="AE6" s="33" t="e">
        <f t="shared" si="11"/>
        <v>#DIV/0!</v>
      </c>
      <c r="AF6">
        <f>(SUMIF(numbs!A$3:A$2000,avg!A6,numbs!V$3:V$2000)/B6)/3</f>
        <v>2.46666666666667</v>
      </c>
      <c r="AG6">
        <f>SUMIF(numbs!A$3:A$2000,avg!A6,numbs!W$3:W$2000)/B6</f>
        <v>0</v>
      </c>
    </row>
    <row r="7" spans="1:33">
      <c r="A7">
        <v>2056</v>
      </c>
      <c r="B7">
        <f>COUNTIF(numbs!A$3:A$2000,avg!A7)</f>
        <v>6</v>
      </c>
      <c r="C7" s="25">
        <f t="shared" si="0"/>
        <v>37.3888888888889</v>
      </c>
      <c r="D7" s="25">
        <f t="shared" si="1"/>
        <v>23.1666666666667</v>
      </c>
      <c r="E7" s="25">
        <f>SUMIF(numbs!A$3:A$2000,avg!A7,numbs!G$3:G$2000)/B7</f>
        <v>0</v>
      </c>
      <c r="F7" s="21">
        <f>SUMIF(numbs!A$3:A$2000,avg!A7,numbs!H$3:H$2000)/B7</f>
        <v>0</v>
      </c>
      <c r="G7" s="2" t="e">
        <f t="shared" si="2"/>
        <v>#DIV/0!</v>
      </c>
      <c r="H7" s="25">
        <f>SUMIF(numbs!A$3:A$2000,avg!A7,numbs!E$3:E$2000)/B7</f>
        <v>4.5</v>
      </c>
      <c r="I7" s="21">
        <f>SUMIF(numbs!A$3:A$2000,avg!A7,numbs!F$3:F$2000)/B7</f>
        <v>0</v>
      </c>
      <c r="J7" s="2">
        <f t="shared" si="3"/>
        <v>1</v>
      </c>
      <c r="K7">
        <f>SUMIF(numbs!A$3:A$2000,avg!A7,numbs!D$3:D$2000)/B7</f>
        <v>0.666666666666667</v>
      </c>
      <c r="L7" s="25">
        <f t="shared" si="4"/>
        <v>17.8333333333333</v>
      </c>
      <c r="M7" s="25">
        <f t="shared" si="5"/>
        <v>10.6666666666667</v>
      </c>
      <c r="N7" s="25">
        <f>SUMIF(numbs!A$3:A$2000,avg!A7,numbs!K$3:K$2000)/B7</f>
        <v>3.5</v>
      </c>
      <c r="O7" s="25">
        <f>SUMIF(numbs!A$3:A$2000,avg!A7,numbs!L$3:L$2000)/B7</f>
        <v>0</v>
      </c>
      <c r="P7" s="2">
        <f t="shared" si="6"/>
        <v>1</v>
      </c>
      <c r="Q7" s="25">
        <f>SUMIF(numbs!A$3:A$2000,avg!A7,numbs!I$3:I$2000)/B7</f>
        <v>7.16666666666667</v>
      </c>
      <c r="R7">
        <f>SUMIF(numbs!A$3:A$2000,avg!A7,numbs!J$3:J$2000)/B7</f>
        <v>1.33333333333333</v>
      </c>
      <c r="S7" s="2">
        <f t="shared" si="12"/>
        <v>0.843137254901961</v>
      </c>
      <c r="T7">
        <f>SUMIF(numbs!A$3:A$2000,avg!A7,numbs!O$3:O$2000)/B7</f>
        <v>0</v>
      </c>
      <c r="U7">
        <f>SUMIF(numbs!A$3:A$2000,avg!A7,numbs!P$3:P$2000)/B7</f>
        <v>0</v>
      </c>
      <c r="V7" s="25">
        <f>SUMIF(numbs!A$3:A$2000,avg!A7,numbs!Q$3:Q$2000)/B7</f>
        <v>0.833333333333333</v>
      </c>
      <c r="W7">
        <f>SUMIF(numbs!A$3:A$2000,avg!A7,numbs!R$3:R$2000)/B7</f>
        <v>0</v>
      </c>
      <c r="X7" s="22">
        <f t="shared" si="7"/>
        <v>1</v>
      </c>
      <c r="Y7" s="21">
        <f>SUMIF(numbs!A$3:A$2000,avg!A7,numbs!S$3:S$2000)/B7</f>
        <v>0.166666666666667</v>
      </c>
      <c r="Z7" s="21">
        <f>SUMIF(numbs!A$3:A$2000,avg!A7,numbs!T$3:T$2000)/B7</f>
        <v>0</v>
      </c>
      <c r="AA7" s="2">
        <f t="shared" si="8"/>
        <v>1</v>
      </c>
      <c r="AB7">
        <f>V7/(V7+SUMIF(numbs!A$3:A$2000,avg!A7,numbs!U$3:U$2000)/B7)</f>
        <v>0.714285714285714</v>
      </c>
      <c r="AC7">
        <f t="shared" si="9"/>
        <v>1.42857142857143</v>
      </c>
      <c r="AD7">
        <f t="shared" si="10"/>
        <v>0</v>
      </c>
      <c r="AE7" s="33">
        <f t="shared" si="11"/>
        <v>1.42857142857143</v>
      </c>
      <c r="AF7">
        <f>(SUMIF(numbs!A$3:A$2000,avg!A7,numbs!V$3:V$2000)/B7)/3</f>
        <v>3.61111111111111</v>
      </c>
      <c r="AG7">
        <f>SUMIF(numbs!A$3:A$2000,avg!A7,numbs!W$3:W$2000)/B7</f>
        <v>0</v>
      </c>
    </row>
    <row r="8" spans="1:33">
      <c r="A8">
        <v>2386</v>
      </c>
      <c r="B8">
        <f>COUNTIF(numbs!A$3:A$2000,avg!A8)</f>
        <v>3</v>
      </c>
      <c r="C8" s="25">
        <f t="shared" si="0"/>
        <v>9.11111111111111</v>
      </c>
      <c r="D8" s="25">
        <f t="shared" si="1"/>
        <v>4.33333333333333</v>
      </c>
      <c r="E8" s="25">
        <f>SUMIF(numbs!A$3:A$2000,avg!A8,numbs!G$3:G$2000)/B8</f>
        <v>0.333333333333333</v>
      </c>
      <c r="F8" s="21">
        <f>SUMIF(numbs!A$3:A$2000,avg!A8,numbs!H$3:H$2000)/B8</f>
        <v>0</v>
      </c>
      <c r="G8" s="2">
        <f t="shared" si="2"/>
        <v>1</v>
      </c>
      <c r="H8" s="25">
        <f>SUMIF(numbs!A$3:A$2000,avg!A8,numbs!E$3:E$2000)/B8</f>
        <v>0.666666666666667</v>
      </c>
      <c r="I8" s="21">
        <f>SUMIF(numbs!A$3:A$2000,avg!A8,numbs!F$3:F$2000)/B8</f>
        <v>0</v>
      </c>
      <c r="J8" s="2">
        <f t="shared" si="3"/>
        <v>1</v>
      </c>
      <c r="K8">
        <f>SUMIF(numbs!A$3:A$2000,avg!A8,numbs!D$3:D$2000)/B8</f>
        <v>0.333333333333333</v>
      </c>
      <c r="L8" s="25">
        <f t="shared" si="4"/>
        <v>4.33333333333333</v>
      </c>
      <c r="M8" s="25">
        <f t="shared" si="5"/>
        <v>4.33333333333333</v>
      </c>
      <c r="N8" s="25">
        <f>SUMIF(numbs!A$3:A$2000,avg!A8,numbs!K$3:K$2000)/B8</f>
        <v>4.33333333333333</v>
      </c>
      <c r="O8" s="25">
        <f>SUMIF(numbs!A$3:A$2000,avg!A8,numbs!L$3:L$2000)/B8</f>
        <v>0.666666666666667</v>
      </c>
      <c r="P8" s="2">
        <f t="shared" si="6"/>
        <v>0.866666666666667</v>
      </c>
      <c r="Q8" s="25">
        <f>SUMIF(numbs!A$3:A$2000,avg!A8,numbs!I$3:I$2000)/B8</f>
        <v>0</v>
      </c>
      <c r="R8">
        <f>SUMIF(numbs!A$3:A$2000,avg!A8,numbs!J$3:J$2000)/B8</f>
        <v>0</v>
      </c>
      <c r="S8" s="2" t="e">
        <f t="shared" si="12"/>
        <v>#DIV/0!</v>
      </c>
      <c r="T8">
        <f>SUMIF(numbs!A$3:A$2000,avg!A8,numbs!O$3:O$2000)/B8</f>
        <v>0</v>
      </c>
      <c r="U8">
        <f>SUMIF(numbs!A$3:A$2000,avg!A8,numbs!P$3:P$2000)/B8</f>
        <v>0</v>
      </c>
      <c r="V8" s="25">
        <f>SUMIF(numbs!A$3:A$2000,avg!A8,numbs!Q$3:Q$2000)/B8</f>
        <v>1</v>
      </c>
      <c r="W8">
        <f>SUMIF(numbs!A$3:A$2000,avg!A8,numbs!R$3:R$2000)/B8</f>
        <v>0.666666666666667</v>
      </c>
      <c r="X8" s="22">
        <f t="shared" si="7"/>
        <v>0.6</v>
      </c>
      <c r="Y8" s="21">
        <f>SUMIF(numbs!A$3:A$2000,avg!A8,numbs!S$3:S$2000)/B8</f>
        <v>0</v>
      </c>
      <c r="Z8" s="21">
        <f>SUMIF(numbs!A$3:A$2000,avg!A8,numbs!T$3:T$2000)/B8</f>
        <v>0</v>
      </c>
      <c r="AA8" s="2" t="e">
        <f t="shared" si="8"/>
        <v>#DIV/0!</v>
      </c>
      <c r="AB8">
        <f>V8/(V8+SUMIF(numbs!A$3:A$2000,avg!A8,numbs!U$3:U$2000)/B8)</f>
        <v>0.230769230769231</v>
      </c>
      <c r="AC8">
        <f t="shared" si="9"/>
        <v>0.461538461538461</v>
      </c>
      <c r="AD8">
        <f t="shared" si="10"/>
        <v>2</v>
      </c>
      <c r="AE8" s="33">
        <f t="shared" si="11"/>
        <v>2.46153846153846</v>
      </c>
      <c r="AF8">
        <f>(SUMIF(numbs!A$3:A$2000,avg!A8,numbs!V$3:V$2000)/B8)/3</f>
        <v>1.55555555555556</v>
      </c>
      <c r="AG8">
        <f>SUMIF(numbs!A$3:A$2000,avg!A8,numbs!W$3:W$2000)/B8</f>
        <v>0</v>
      </c>
    </row>
    <row r="9" spans="1:33">
      <c r="A9">
        <v>2706</v>
      </c>
      <c r="B9">
        <f>COUNTIF(numbs!A$3:A$2000,avg!A9)</f>
        <v>4</v>
      </c>
      <c r="C9" s="25">
        <f t="shared" si="0"/>
        <v>16.1666666666667</v>
      </c>
      <c r="D9" s="25">
        <f t="shared" si="1"/>
        <v>8.25</v>
      </c>
      <c r="E9" s="25">
        <f>SUMIF(numbs!A$3:A$2000,avg!A9,numbs!G$3:G$2000)/B9</f>
        <v>0</v>
      </c>
      <c r="F9" s="21">
        <f>SUMIF(numbs!A$3:A$2000,avg!A9,numbs!H$3:H$2000)/B9</f>
        <v>0</v>
      </c>
      <c r="G9" s="2" t="e">
        <f t="shared" si="2"/>
        <v>#DIV/0!</v>
      </c>
      <c r="H9" s="25">
        <f>SUMIF(numbs!A$3:A$2000,avg!A9,numbs!E$3:E$2000)/B9</f>
        <v>1.5</v>
      </c>
      <c r="I9" s="21">
        <f>SUMIF(numbs!A$3:A$2000,avg!A9,numbs!F$3:F$2000)/B9</f>
        <v>0</v>
      </c>
      <c r="J9" s="2">
        <f t="shared" si="3"/>
        <v>1</v>
      </c>
      <c r="K9">
        <f>SUMIF(numbs!A$3:A$2000,avg!A9,numbs!D$3:D$2000)/B9</f>
        <v>0.75</v>
      </c>
      <c r="L9" s="25">
        <f t="shared" si="4"/>
        <v>8.5</v>
      </c>
      <c r="M9" s="25">
        <f t="shared" si="5"/>
        <v>4.25</v>
      </c>
      <c r="N9" s="25">
        <f>SUMIF(numbs!A$3:A$2000,avg!A9,numbs!K$3:K$2000)/B9</f>
        <v>0</v>
      </c>
      <c r="O9" s="25">
        <f>SUMIF(numbs!A$3:A$2000,avg!A9,numbs!L$3:L$2000)/B9</f>
        <v>0</v>
      </c>
      <c r="P9" s="2" t="e">
        <f t="shared" si="6"/>
        <v>#DIV/0!</v>
      </c>
      <c r="Q9" s="25">
        <f>SUMIF(numbs!A$3:A$2000,avg!A9,numbs!I$3:I$2000)/B9</f>
        <v>4.25</v>
      </c>
      <c r="R9">
        <f>SUMIF(numbs!A$3:A$2000,avg!A9,numbs!J$3:J$2000)/B9</f>
        <v>0.75</v>
      </c>
      <c r="S9" s="2">
        <f t="shared" si="12"/>
        <v>0.85</v>
      </c>
      <c r="T9">
        <f>SUMIF(numbs!A$3:A$2000,avg!A9,numbs!O$3:O$2000)/B9</f>
        <v>0</v>
      </c>
      <c r="U9">
        <f>SUMIF(numbs!A$3:A$2000,avg!A9,numbs!P$3:P$2000)/B9</f>
        <v>0.25</v>
      </c>
      <c r="V9" s="25">
        <f>SUMIF(numbs!A$3:A$2000,avg!A9,numbs!Q$3:Q$2000)/B9</f>
        <v>0.5</v>
      </c>
      <c r="W9">
        <f>SUMIF(numbs!A$3:A$2000,avg!A9,numbs!R$3:R$2000)/B9</f>
        <v>0</v>
      </c>
      <c r="X9" s="22">
        <f t="shared" si="7"/>
        <v>1</v>
      </c>
      <c r="Y9" s="21">
        <f>SUMIF(numbs!A$3:A$2000,avg!A9,numbs!S$3:S$2000)/B9</f>
        <v>0</v>
      </c>
      <c r="Z9" s="21">
        <f>SUMIF(numbs!A$3:A$2000,avg!A9,numbs!T$3:T$2000)/B9</f>
        <v>0</v>
      </c>
      <c r="AA9" s="2" t="e">
        <f t="shared" si="8"/>
        <v>#DIV/0!</v>
      </c>
      <c r="AB9">
        <f>V9/(V9+SUMIF(numbs!A$3:A$2000,avg!A9,numbs!U$3:U$2000)/B9)</f>
        <v>1</v>
      </c>
      <c r="AC9">
        <f t="shared" si="9"/>
        <v>2</v>
      </c>
      <c r="AD9">
        <f t="shared" si="10"/>
        <v>0</v>
      </c>
      <c r="AE9" s="33">
        <f t="shared" si="11"/>
        <v>2</v>
      </c>
      <c r="AF9">
        <f>(SUMIF(numbs!A$3:A$2000,avg!A9,numbs!V$3:V$2000)/B9)/3</f>
        <v>0.583333333333333</v>
      </c>
      <c r="AG9">
        <f>SUMIF(numbs!A$3:A$2000,avg!A9,numbs!W$3:W$2000)/B9</f>
        <v>0</v>
      </c>
    </row>
    <row r="10" spans="1:33">
      <c r="A10">
        <v>4015</v>
      </c>
      <c r="B10">
        <f>COUNTIF(numbs!A$3:A$2000,avg!A10)</f>
        <v>5</v>
      </c>
      <c r="C10" s="25">
        <f t="shared" si="0"/>
        <v>0.6</v>
      </c>
      <c r="D10" s="25">
        <f t="shared" si="1"/>
        <v>0.6</v>
      </c>
      <c r="E10" s="25">
        <f>SUMIF(numbs!A$3:A$2000,avg!A10,numbs!G$3:G$2000)/B10</f>
        <v>0</v>
      </c>
      <c r="F10" s="21">
        <f>SUMIF(numbs!A$3:A$2000,avg!A10,numbs!H$3:H$2000)/B10</f>
        <v>0</v>
      </c>
      <c r="G10" s="2" t="e">
        <f t="shared" si="2"/>
        <v>#DIV/0!</v>
      </c>
      <c r="H10" s="25">
        <f>SUMIF(numbs!A$3:A$2000,avg!A10,numbs!E$3:E$2000)/B10</f>
        <v>0</v>
      </c>
      <c r="I10" s="21">
        <f>SUMIF(numbs!A$3:A$2000,avg!A10,numbs!F$3:F$2000)/B10</f>
        <v>0.6</v>
      </c>
      <c r="J10" s="2">
        <f t="shared" si="3"/>
        <v>0</v>
      </c>
      <c r="K10">
        <f>SUMIF(numbs!A$3:A$2000,avg!A10,numbs!D$3:D$2000)/B10</f>
        <v>0.6</v>
      </c>
      <c r="L10" s="25">
        <f t="shared" si="4"/>
        <v>0</v>
      </c>
      <c r="M10" s="25">
        <f t="shared" si="5"/>
        <v>0</v>
      </c>
      <c r="N10" s="25">
        <f>SUMIF(numbs!A$3:A$2000,avg!A10,numbs!K$3:K$2000)/B10</f>
        <v>0</v>
      </c>
      <c r="O10" s="25">
        <f>SUMIF(numbs!A$3:A$2000,avg!A10,numbs!L$3:L$2000)/B10</f>
        <v>0</v>
      </c>
      <c r="P10" s="2" t="e">
        <f t="shared" si="6"/>
        <v>#DIV/0!</v>
      </c>
      <c r="Q10" s="25">
        <f>SUMIF(numbs!A$3:A$2000,avg!A10,numbs!I$3:I$2000)/B10</f>
        <v>0</v>
      </c>
      <c r="R10">
        <f>SUMIF(numbs!A$3:A$2000,avg!A10,numbs!J$3:J$2000)/B10</f>
        <v>1.2</v>
      </c>
      <c r="S10" s="2">
        <f t="shared" si="12"/>
        <v>0</v>
      </c>
      <c r="T10">
        <f>SUMIF(numbs!A$3:A$2000,avg!A10,numbs!O$3:O$2000)/B10</f>
        <v>0</v>
      </c>
      <c r="U10">
        <f>SUMIF(numbs!A$3:A$2000,avg!A10,numbs!P$3:P$2000)/B10</f>
        <v>0</v>
      </c>
      <c r="V10" s="25">
        <f>SUMIF(numbs!A$3:A$2000,avg!A10,numbs!Q$3:Q$2000)/B10</f>
        <v>0</v>
      </c>
      <c r="W10">
        <f>SUMIF(numbs!A$3:A$2000,avg!A10,numbs!R$3:R$2000)/B10</f>
        <v>0</v>
      </c>
      <c r="X10" s="22" t="e">
        <f t="shared" si="7"/>
        <v>#DIV/0!</v>
      </c>
      <c r="Y10" s="21">
        <f>SUMIF(numbs!A$3:A$2000,avg!A10,numbs!S$3:S$2000)/B10</f>
        <v>0</v>
      </c>
      <c r="Z10" s="21">
        <f>SUMIF(numbs!A$3:A$2000,avg!A10,numbs!T$3:T$2000)/B10</f>
        <v>0</v>
      </c>
      <c r="AA10" s="2" t="e">
        <f t="shared" si="8"/>
        <v>#DIV/0!</v>
      </c>
      <c r="AB10" t="e">
        <f>V10/(V10+SUMIF(numbs!A$3:A$2000,avg!A10,numbs!U$3:U$2000)/B10)</f>
        <v>#DIV/0!</v>
      </c>
      <c r="AC10" t="e">
        <f t="shared" si="9"/>
        <v>#DIV/0!</v>
      </c>
      <c r="AD10">
        <f t="shared" si="10"/>
        <v>0</v>
      </c>
      <c r="AE10" s="33" t="e">
        <f t="shared" si="11"/>
        <v>#DIV/0!</v>
      </c>
      <c r="AF10">
        <f>(SUMIF(numbs!A$3:A$2000,avg!A10,numbs!V$3:V$2000)/B10)/3</f>
        <v>0</v>
      </c>
      <c r="AG10">
        <f>SUMIF(numbs!A$3:A$2000,avg!A10,numbs!W$3:W$2000)/B10</f>
        <v>0</v>
      </c>
    </row>
    <row r="11" spans="1:33">
      <c r="A11">
        <v>4039</v>
      </c>
      <c r="B11">
        <f>COUNTIF(numbs!A$3:A$2000,avg!A11)</f>
        <v>4</v>
      </c>
      <c r="C11" s="25">
        <f t="shared" si="0"/>
        <v>23.25</v>
      </c>
      <c r="D11" s="25">
        <f t="shared" si="1"/>
        <v>14.75</v>
      </c>
      <c r="E11" s="25">
        <f>SUMIF(numbs!A$3:A$2000,avg!A11,numbs!G$3:G$2000)/B11</f>
        <v>0</v>
      </c>
      <c r="F11" s="21">
        <f>SUMIF(numbs!A$3:A$2000,avg!A11,numbs!H$3:H$2000)/B11</f>
        <v>0</v>
      </c>
      <c r="G11" s="2" t="e">
        <f t="shared" si="2"/>
        <v>#DIV/0!</v>
      </c>
      <c r="H11" s="25">
        <f>SUMIF(numbs!A$3:A$2000,avg!A11,numbs!E$3:E$2000)/B11</f>
        <v>2.75</v>
      </c>
      <c r="I11" s="21">
        <f>SUMIF(numbs!A$3:A$2000,avg!A11,numbs!F$3:F$2000)/B11</f>
        <v>0.5</v>
      </c>
      <c r="J11" s="2">
        <f t="shared" si="3"/>
        <v>0.846153846153846</v>
      </c>
      <c r="K11">
        <f>SUMIF(numbs!A$3:A$2000,avg!A11,numbs!D$3:D$2000)/B11</f>
        <v>1</v>
      </c>
      <c r="L11" s="25">
        <f t="shared" si="4"/>
        <v>10.5</v>
      </c>
      <c r="M11" s="25">
        <f t="shared" si="5"/>
        <v>6.25</v>
      </c>
      <c r="N11" s="25">
        <f>SUMIF(numbs!A$3:A$2000,avg!A11,numbs!K$3:K$2000)/B11</f>
        <v>2</v>
      </c>
      <c r="O11" s="25">
        <f>SUMIF(numbs!A$3:A$2000,avg!A11,numbs!L$3:L$2000)/B11</f>
        <v>0.25</v>
      </c>
      <c r="P11" s="2">
        <f t="shared" si="6"/>
        <v>0.888888888888889</v>
      </c>
      <c r="Q11" s="25">
        <f>SUMIF(numbs!A$3:A$2000,avg!A11,numbs!I$3:I$2000)/B11</f>
        <v>4.25</v>
      </c>
      <c r="R11">
        <f>SUMIF(numbs!A$3:A$2000,avg!A11,numbs!J$3:J$2000)/B11</f>
        <v>1.25</v>
      </c>
      <c r="S11" s="2">
        <f t="shared" si="12"/>
        <v>0.772727272727273</v>
      </c>
      <c r="T11">
        <f>SUMIF(numbs!A$3:A$2000,avg!A11,numbs!O$3:O$2000)/B11</f>
        <v>0.25</v>
      </c>
      <c r="U11">
        <f>SUMIF(numbs!A$3:A$2000,avg!A11,numbs!P$3:P$2000)/B11</f>
        <v>0</v>
      </c>
      <c r="V11" s="25">
        <f>SUMIF(numbs!A$3:A$2000,avg!A11,numbs!Q$3:Q$2000)/B11</f>
        <v>0</v>
      </c>
      <c r="W11">
        <f>SUMIF(numbs!A$3:A$2000,avg!A11,numbs!R$3:R$2000)/B11</f>
        <v>0</v>
      </c>
      <c r="X11" s="22" t="e">
        <f t="shared" si="7"/>
        <v>#DIV/0!</v>
      </c>
      <c r="Y11" s="21">
        <f>SUMIF(numbs!A$3:A$2000,avg!A11,numbs!S$3:S$2000)/B11</f>
        <v>0</v>
      </c>
      <c r="Z11" s="21">
        <f>SUMIF(numbs!A$3:A$2000,avg!A11,numbs!T$3:T$2000)/B11</f>
        <v>0</v>
      </c>
      <c r="AA11" s="2" t="e">
        <f t="shared" si="8"/>
        <v>#DIV/0!</v>
      </c>
      <c r="AB11" t="e">
        <f>V11/(V11+SUMIF(numbs!A$3:A$2000,avg!A11,numbs!U$3:U$2000)/B11)</f>
        <v>#DIV/0!</v>
      </c>
      <c r="AC11" t="e">
        <f t="shared" si="9"/>
        <v>#DIV/0!</v>
      </c>
      <c r="AD11">
        <f t="shared" si="10"/>
        <v>0</v>
      </c>
      <c r="AE11" s="33" t="e">
        <f t="shared" si="11"/>
        <v>#DIV/0!</v>
      </c>
      <c r="AF11">
        <f>(SUMIF(numbs!A$3:A$2000,avg!A11,numbs!V$3:V$2000)/B11)/3</f>
        <v>2</v>
      </c>
      <c r="AG11">
        <f>SUMIF(numbs!A$3:A$2000,avg!A11,numbs!W$3:W$2000)/B11</f>
        <v>0</v>
      </c>
    </row>
    <row r="12" spans="1:33">
      <c r="A12">
        <v>4152</v>
      </c>
      <c r="B12">
        <f>COUNTIF(numbs!A$3:A$2000,avg!A12)</f>
        <v>10</v>
      </c>
      <c r="C12" s="25">
        <f t="shared" si="0"/>
        <v>16.7</v>
      </c>
      <c r="D12" s="25">
        <f t="shared" si="1"/>
        <v>7.9</v>
      </c>
      <c r="E12" s="25">
        <f>SUMIF(numbs!A$3:A$2000,avg!A12,numbs!G$3:G$2000)/B12</f>
        <v>0.1</v>
      </c>
      <c r="F12" s="21">
        <f>SUMIF(numbs!A$3:A$2000,avg!A12,numbs!H$3:H$2000)/B12</f>
        <v>0</v>
      </c>
      <c r="G12" s="2">
        <f t="shared" si="2"/>
        <v>1</v>
      </c>
      <c r="H12" s="25">
        <f>SUMIF(numbs!A$3:A$2000,avg!A12,numbs!E$3:E$2000)/B12</f>
        <v>1.4</v>
      </c>
      <c r="I12" s="21">
        <f>SUMIF(numbs!A$3:A$2000,avg!A12,numbs!F$3:F$2000)/B12</f>
        <v>0</v>
      </c>
      <c r="J12" s="2">
        <f t="shared" si="3"/>
        <v>1</v>
      </c>
      <c r="K12">
        <f>SUMIF(numbs!A$3:A$2000,avg!A12,numbs!D$3:D$2000)/B12</f>
        <v>0.7</v>
      </c>
      <c r="L12" s="25">
        <f t="shared" si="4"/>
        <v>8.6</v>
      </c>
      <c r="M12" s="25">
        <f t="shared" si="5"/>
        <v>4.8</v>
      </c>
      <c r="N12" s="25">
        <f>SUMIF(numbs!A$3:A$2000,avg!A12,numbs!K$3:K$2000)/B12</f>
        <v>1</v>
      </c>
      <c r="O12" s="25">
        <f>SUMIF(numbs!A$3:A$2000,avg!A12,numbs!L$3:L$2000)/B12</f>
        <v>0.1</v>
      </c>
      <c r="P12" s="2">
        <f t="shared" si="6"/>
        <v>0.909090909090909</v>
      </c>
      <c r="Q12" s="25">
        <f>SUMIF(numbs!A$3:A$2000,avg!A12,numbs!I$3:I$2000)/B12</f>
        <v>3.8</v>
      </c>
      <c r="R12">
        <f>SUMIF(numbs!A$3:A$2000,avg!A12,numbs!J$3:J$2000)/B12</f>
        <v>0.8</v>
      </c>
      <c r="S12" s="2">
        <f t="shared" si="12"/>
        <v>0.826086956521739</v>
      </c>
      <c r="T12">
        <f>SUMIF(numbs!A$3:A$2000,avg!A12,numbs!O$3:O$2000)/B12</f>
        <v>0.2</v>
      </c>
      <c r="U12">
        <f>SUMIF(numbs!A$3:A$2000,avg!A12,numbs!P$3:P$2000)/B12</f>
        <v>0</v>
      </c>
      <c r="V12" s="25">
        <f>SUMIF(numbs!A$3:A$2000,avg!A12,numbs!Q$3:Q$2000)/B12</f>
        <v>1</v>
      </c>
      <c r="W12">
        <f>SUMIF(numbs!A$3:A$2000,avg!A12,numbs!R$3:R$2000)/B12</f>
        <v>0.1</v>
      </c>
      <c r="X12" s="22">
        <f t="shared" si="7"/>
        <v>0.909090909090909</v>
      </c>
      <c r="Y12" s="21">
        <f>SUMIF(numbs!A$3:A$2000,avg!A12,numbs!S$3:S$2000)/B12</f>
        <v>0.6</v>
      </c>
      <c r="Z12" s="21">
        <f>SUMIF(numbs!A$3:A$2000,avg!A12,numbs!T$3:T$2000)/B12</f>
        <v>0.1</v>
      </c>
      <c r="AA12" s="2">
        <f t="shared" si="8"/>
        <v>0.857142857142857</v>
      </c>
      <c r="AB12">
        <f>V12/(V12+SUMIF(numbs!A$3:A$2000,avg!A12,numbs!U$3:U$2000)/B12)</f>
        <v>1</v>
      </c>
      <c r="AC12">
        <f t="shared" si="9"/>
        <v>2</v>
      </c>
      <c r="AD12">
        <f t="shared" si="10"/>
        <v>2</v>
      </c>
      <c r="AE12" s="33">
        <f t="shared" si="11"/>
        <v>4</v>
      </c>
      <c r="AF12">
        <f>(SUMIF(numbs!A$3:A$2000,avg!A12,numbs!V$3:V$2000)/B12)/3</f>
        <v>1.8</v>
      </c>
      <c r="AG12">
        <f>SUMIF(numbs!A$3:A$2000,avg!A12,numbs!W$3:W$2000)/B12</f>
        <v>0</v>
      </c>
    </row>
    <row r="13" spans="1:33">
      <c r="A13">
        <v>4343</v>
      </c>
      <c r="B13">
        <f>COUNTIF(numbs!A$3:A$2000,avg!A13)</f>
        <v>6</v>
      </c>
      <c r="C13" s="25">
        <f t="shared" si="0"/>
        <v>20.5555555555556</v>
      </c>
      <c r="D13" s="25">
        <f t="shared" si="1"/>
        <v>8.33333333333333</v>
      </c>
      <c r="E13" s="25">
        <f>SUMIF(numbs!A$3:A$2000,avg!A13,numbs!G$3:G$2000)/B13</f>
        <v>0</v>
      </c>
      <c r="F13" s="21">
        <f>SUMIF(numbs!A$3:A$2000,avg!A13,numbs!H$3:H$2000)/B13</f>
        <v>0.333333333333333</v>
      </c>
      <c r="G13" s="2">
        <f t="shared" si="2"/>
        <v>0</v>
      </c>
      <c r="H13" s="25">
        <f>SUMIF(numbs!A$3:A$2000,avg!A13,numbs!E$3:E$2000)/B13</f>
        <v>1.5</v>
      </c>
      <c r="I13" s="21">
        <f>SUMIF(numbs!A$3:A$2000,avg!A13,numbs!F$3:F$2000)/B13</f>
        <v>0.333333333333333</v>
      </c>
      <c r="J13" s="2">
        <f t="shared" si="3"/>
        <v>0.818181818181818</v>
      </c>
      <c r="K13">
        <f>SUMIF(numbs!A$3:A$2000,avg!A13,numbs!D$3:D$2000)/B13</f>
        <v>0.833333333333333</v>
      </c>
      <c r="L13" s="25">
        <f t="shared" si="4"/>
        <v>14.3333333333333</v>
      </c>
      <c r="M13" s="25">
        <f t="shared" si="5"/>
        <v>7.16666666666667</v>
      </c>
      <c r="N13" s="25">
        <f>SUMIF(numbs!A$3:A$2000,avg!A13,numbs!K$3:K$2000)/B13</f>
        <v>0</v>
      </c>
      <c r="O13" s="25">
        <f>SUMIF(numbs!A$3:A$2000,avg!A13,numbs!L$3:L$2000)/B13</f>
        <v>0.166666666666667</v>
      </c>
      <c r="P13" s="2">
        <f t="shared" si="6"/>
        <v>0</v>
      </c>
      <c r="Q13" s="25">
        <f>SUMIF(numbs!A$3:A$2000,avg!A13,numbs!I$3:I$2000)/B13</f>
        <v>7.16666666666667</v>
      </c>
      <c r="R13">
        <f>SUMIF(numbs!A$3:A$2000,avg!A13,numbs!J$3:J$2000)/B13</f>
        <v>1</v>
      </c>
      <c r="S13" s="2">
        <f t="shared" si="12"/>
        <v>0.877551020408163</v>
      </c>
      <c r="T13">
        <f>SUMIF(numbs!A$3:A$2000,avg!A13,numbs!O$3:O$2000)/B13</f>
        <v>0.166666666666667</v>
      </c>
      <c r="U13">
        <f>SUMIF(numbs!A$3:A$2000,avg!A13,numbs!P$3:P$2000)/B13</f>
        <v>0.166666666666667</v>
      </c>
      <c r="V13" s="25">
        <f>SUMIF(numbs!A$3:A$2000,avg!A13,numbs!Q$3:Q$2000)/B13</f>
        <v>0</v>
      </c>
      <c r="W13">
        <f>SUMIF(numbs!A$3:A$2000,avg!A13,numbs!R$3:R$2000)/B13</f>
        <v>0</v>
      </c>
      <c r="X13" s="22">
        <v>0</v>
      </c>
      <c r="Y13" s="21">
        <f>SUMIF(numbs!A$3:A$2000,avg!A13,numbs!S$3:S$2000)/B13</f>
        <v>0</v>
      </c>
      <c r="Z13" s="21">
        <f>SUMIF(numbs!A$3:A$2000,avg!A13,numbs!T$3:T$2000)/B13</f>
        <v>0.5</v>
      </c>
      <c r="AA13" s="2">
        <f t="shared" si="8"/>
        <v>0</v>
      </c>
      <c r="AB13" t="e">
        <f>V13/(V13+SUMIF(numbs!A$3:A$2000,avg!A13,numbs!U$3:U$2000)/B13)</f>
        <v>#DIV/0!</v>
      </c>
      <c r="AC13" t="e">
        <f t="shared" si="9"/>
        <v>#DIV/0!</v>
      </c>
      <c r="AD13">
        <f t="shared" si="10"/>
        <v>0</v>
      </c>
      <c r="AE13" s="33" t="e">
        <f t="shared" si="11"/>
        <v>#DIV/0!</v>
      </c>
      <c r="AF13">
        <f>(SUMIF(numbs!A$3:A$2000,avg!A13,numbs!V$3:V$2000)/B13)/3</f>
        <v>2.11111111111111</v>
      </c>
      <c r="AG13">
        <f>SUMIF(numbs!A$3:A$2000,avg!A13,numbs!W$3:W$2000)/B13</f>
        <v>0</v>
      </c>
    </row>
    <row r="14" spans="1:33">
      <c r="A14">
        <v>4476</v>
      </c>
      <c r="B14">
        <f>COUNTIF(numbs!A$3:A$2000,avg!A14)</f>
        <v>4</v>
      </c>
      <c r="C14" s="25">
        <f t="shared" si="0"/>
        <v>12.0833333333333</v>
      </c>
      <c r="D14" s="25">
        <f t="shared" si="1"/>
        <v>7</v>
      </c>
      <c r="E14" s="25">
        <f>SUMIF(numbs!A$3:A$2000,avg!A14,numbs!G$3:G$2000)/B14</f>
        <v>0</v>
      </c>
      <c r="F14" s="21">
        <f>SUMIF(numbs!A$3:A$2000,avg!A14,numbs!H$3:H$2000)/B14</f>
        <v>0</v>
      </c>
      <c r="G14" s="2" t="e">
        <f t="shared" si="2"/>
        <v>#DIV/0!</v>
      </c>
      <c r="H14" s="25">
        <f>SUMIF(numbs!A$3:A$2000,avg!A14,numbs!E$3:E$2000)/B14</f>
        <v>1.25</v>
      </c>
      <c r="I14" s="21">
        <f>SUMIF(numbs!A$3:A$2000,avg!A14,numbs!F$3:F$2000)/B14</f>
        <v>0.25</v>
      </c>
      <c r="J14" s="2">
        <f t="shared" si="3"/>
        <v>0.833333333333333</v>
      </c>
      <c r="K14">
        <f>SUMIF(numbs!A$3:A$2000,avg!A14,numbs!D$3:D$2000)/B14</f>
        <v>0.75</v>
      </c>
      <c r="L14" s="25">
        <f t="shared" si="4"/>
        <v>7.5</v>
      </c>
      <c r="M14" s="25">
        <f t="shared" si="5"/>
        <v>5.25</v>
      </c>
      <c r="N14" s="25">
        <f>SUMIF(numbs!A$3:A$2000,avg!A14,numbs!K$3:K$2000)/B14</f>
        <v>3</v>
      </c>
      <c r="O14" s="25">
        <f>SUMIF(numbs!A$3:A$2000,avg!A14,numbs!L$3:L$2000)/B14</f>
        <v>0.5</v>
      </c>
      <c r="P14" s="2">
        <f t="shared" si="6"/>
        <v>0.857142857142857</v>
      </c>
      <c r="Q14" s="25">
        <f>SUMIF(numbs!A$3:A$2000,avg!A14,numbs!I$3:I$2000)/B14</f>
        <v>2.25</v>
      </c>
      <c r="R14">
        <f>SUMIF(numbs!A$3:A$2000,avg!A14,numbs!J$3:J$2000)/B14</f>
        <v>0.75</v>
      </c>
      <c r="S14" s="2">
        <f t="shared" si="12"/>
        <v>0.75</v>
      </c>
      <c r="T14">
        <f>SUMIF(numbs!A$3:A$2000,avg!A14,numbs!O$3:O$2000)/B14</f>
        <v>0.25</v>
      </c>
      <c r="U14">
        <f>SUMIF(numbs!A$3:A$2000,avg!A14,numbs!P$3:P$2000)/B14</f>
        <v>0</v>
      </c>
      <c r="V14" s="25">
        <f>SUMIF(numbs!A$3:A$2000,avg!A14,numbs!Q$3:Q$2000)/B14</f>
        <v>0.75</v>
      </c>
      <c r="W14">
        <f>SUMIF(numbs!A$3:A$2000,avg!A14,numbs!R$3:R$2000)/B14</f>
        <v>0</v>
      </c>
      <c r="X14" s="22">
        <f t="shared" si="7"/>
        <v>1</v>
      </c>
      <c r="Y14" s="21">
        <f>SUMIF(numbs!A$3:A$2000,avg!A14,numbs!S$3:S$2000)/B14</f>
        <v>0</v>
      </c>
      <c r="Z14" s="21">
        <f>SUMIF(numbs!A$3:A$2000,avg!A14,numbs!T$3:T$2000)/B14</f>
        <v>0</v>
      </c>
      <c r="AA14" s="2" t="e">
        <f t="shared" si="8"/>
        <v>#DIV/0!</v>
      </c>
      <c r="AB14">
        <f>V14/(V14+SUMIF(numbs!A$3:A$2000,avg!A14,numbs!U$3:U$2000)/B14)</f>
        <v>0.75</v>
      </c>
      <c r="AC14">
        <f t="shared" si="9"/>
        <v>1.5</v>
      </c>
      <c r="AD14">
        <f t="shared" si="10"/>
        <v>0</v>
      </c>
      <c r="AE14" s="33">
        <f t="shared" si="11"/>
        <v>1.5</v>
      </c>
      <c r="AF14">
        <f>(SUMIF(numbs!A$3:A$2000,avg!A14,numbs!V$3:V$2000)/B14)/3</f>
        <v>2.41666666666667</v>
      </c>
      <c r="AG14">
        <f>SUMIF(numbs!A$3:A$2000,avg!A14,numbs!W$3:W$2000)/B14</f>
        <v>0</v>
      </c>
    </row>
    <row r="15" spans="1:33">
      <c r="A15">
        <v>4940</v>
      </c>
      <c r="B15">
        <f>COUNTIF(numbs!A$3:A$2000,avg!A15)</f>
        <v>3</v>
      </c>
      <c r="C15" s="25">
        <f t="shared" si="0"/>
        <v>0.444444444444444</v>
      </c>
      <c r="D15" s="25">
        <f t="shared" si="1"/>
        <v>0.666666666666667</v>
      </c>
      <c r="E15" s="25">
        <f>SUMIF(numbs!A$3:A$2000,avg!A15,numbs!G$3:G$2000)/B15</f>
        <v>0</v>
      </c>
      <c r="F15" s="21">
        <f>SUMIF(numbs!A$3:A$2000,avg!A15,numbs!H$3:H$2000)/B15</f>
        <v>0</v>
      </c>
      <c r="G15" s="2" t="e">
        <f t="shared" si="2"/>
        <v>#DIV/0!</v>
      </c>
      <c r="H15" s="25">
        <f>SUMIF(numbs!A$3:A$2000,avg!A15,numbs!E$3:E$2000)/B15</f>
        <v>0</v>
      </c>
      <c r="I15" s="21">
        <f>SUMIF(numbs!A$3:A$2000,avg!A15,numbs!F$3:F$2000)/B15</f>
        <v>0</v>
      </c>
      <c r="J15" s="2" t="e">
        <f t="shared" si="3"/>
        <v>#DIV/0!</v>
      </c>
      <c r="K15">
        <f>SUMIF(numbs!A$3:A$2000,avg!A15,numbs!D$3:D$2000)/B15</f>
        <v>0.666666666666667</v>
      </c>
      <c r="L15" s="25">
        <f t="shared" si="4"/>
        <v>2</v>
      </c>
      <c r="M15" s="25">
        <f t="shared" si="5"/>
        <v>1</v>
      </c>
      <c r="N15" s="25">
        <f>SUMIF(numbs!A$3:A$2000,avg!A15,numbs!K$3:K$2000)/B15</f>
        <v>0</v>
      </c>
      <c r="O15" s="25">
        <f>SUMIF(numbs!A$3:A$2000,avg!A15,numbs!L$3:L$2000)/B15</f>
        <v>0.333333333333333</v>
      </c>
      <c r="P15" s="2">
        <f t="shared" si="6"/>
        <v>0</v>
      </c>
      <c r="Q15" s="25">
        <f>SUMIF(numbs!A$3:A$2000,avg!A15,numbs!I$3:I$2000)/B15</f>
        <v>1</v>
      </c>
      <c r="R15">
        <f>SUMIF(numbs!A$3:A$2000,avg!A15,numbs!J$3:J$2000)/B15</f>
        <v>0.333333333333333</v>
      </c>
      <c r="S15" s="2">
        <f t="shared" si="12"/>
        <v>0.75</v>
      </c>
      <c r="T15">
        <f>SUMIF(numbs!A$3:A$2000,avg!A15,numbs!O$3:O$2000)/B15</f>
        <v>1.33333333333333</v>
      </c>
      <c r="U15">
        <f>SUMIF(numbs!A$3:A$2000,avg!A15,numbs!P$3:P$2000)/B15</f>
        <v>1</v>
      </c>
      <c r="V15" s="25">
        <f>SUMIF(numbs!A$3:A$2000,avg!A15,numbs!Q$3:Q$2000)/B15</f>
        <v>0</v>
      </c>
      <c r="W15">
        <f>SUMIF(numbs!A$3:A$2000,avg!A15,numbs!R$3:R$2000)/B15</f>
        <v>0</v>
      </c>
      <c r="X15" s="22" t="e">
        <f t="shared" si="7"/>
        <v>#DIV/0!</v>
      </c>
      <c r="Y15" s="21">
        <f>SUMIF(numbs!A$3:A$2000,avg!A15,numbs!S$3:S$2000)/B15</f>
        <v>0</v>
      </c>
      <c r="Z15" s="21">
        <f>SUMIF(numbs!A$3:A$2000,avg!A15,numbs!T$3:T$2000)/B15</f>
        <v>0</v>
      </c>
      <c r="AA15" s="2" t="e">
        <f t="shared" si="8"/>
        <v>#DIV/0!</v>
      </c>
      <c r="AB15" t="e">
        <f>V15/(V15+SUMIF(numbs!A$3:A$2000,avg!A15,numbs!U$3:U$2000)/B15)</f>
        <v>#DIV/0!</v>
      </c>
      <c r="AC15" t="e">
        <f t="shared" si="9"/>
        <v>#DIV/0!</v>
      </c>
      <c r="AD15">
        <f t="shared" si="10"/>
        <v>0</v>
      </c>
      <c r="AE15" s="33" t="e">
        <f t="shared" si="11"/>
        <v>#DIV/0!</v>
      </c>
      <c r="AF15">
        <f>(SUMIF(numbs!A$3:A$2000,avg!A15,numbs!V$3:V$2000)/B15)/3</f>
        <v>2.22222222222222</v>
      </c>
      <c r="AG15">
        <f>SUMIF(numbs!A$3:A$2000,avg!A15,numbs!W$3:W$2000)/B15</f>
        <v>0</v>
      </c>
    </row>
    <row r="16" spans="1:33">
      <c r="A16">
        <v>4951</v>
      </c>
      <c r="B16">
        <f>COUNTIF(numbs!A$3:A$2000,avg!A16)</f>
        <v>5</v>
      </c>
      <c r="C16" s="25">
        <f t="shared" si="0"/>
        <v>1.06666666666667</v>
      </c>
      <c r="D16" s="25">
        <f t="shared" si="1"/>
        <v>0</v>
      </c>
      <c r="E16" s="25">
        <f>SUMIF(numbs!A$3:A$2000,avg!A16,numbs!G$3:G$2000)/B16</f>
        <v>0</v>
      </c>
      <c r="F16" s="21">
        <f>SUMIF(numbs!A$3:A$2000,avg!A16,numbs!H$3:H$2000)/B16</f>
        <v>0</v>
      </c>
      <c r="G16" s="2" t="e">
        <f t="shared" si="2"/>
        <v>#DIV/0!</v>
      </c>
      <c r="H16" s="25">
        <f>SUMIF(numbs!A$3:A$2000,avg!A16,numbs!E$3:E$2000)/B16</f>
        <v>0</v>
      </c>
      <c r="I16" s="21">
        <f>SUMIF(numbs!A$3:A$2000,avg!A16,numbs!F$3:F$2000)/B16</f>
        <v>0</v>
      </c>
      <c r="J16" s="2" t="e">
        <f t="shared" si="3"/>
        <v>#DIV/0!</v>
      </c>
      <c r="K16">
        <f>SUMIF(numbs!A$3:A$2000,avg!A16,numbs!D$3:D$2000)/B16</f>
        <v>0</v>
      </c>
      <c r="L16" s="25">
        <f t="shared" si="4"/>
        <v>1.6</v>
      </c>
      <c r="M16" s="25">
        <f t="shared" si="5"/>
        <v>1.6</v>
      </c>
      <c r="N16" s="25">
        <f>SUMIF(numbs!A$3:A$2000,avg!A16,numbs!K$3:K$2000)/B16</f>
        <v>1.6</v>
      </c>
      <c r="O16" s="25">
        <f>SUMIF(numbs!A$3:A$2000,avg!A16,numbs!L$3:L$2000)/B16</f>
        <v>1</v>
      </c>
      <c r="P16" s="2">
        <f t="shared" si="6"/>
        <v>0.615384615384615</v>
      </c>
      <c r="Q16" s="25">
        <f>SUMIF(numbs!A$3:A$2000,avg!A16,numbs!I$3:I$2000)/B16</f>
        <v>0</v>
      </c>
      <c r="R16">
        <f>SUMIF(numbs!A$3:A$2000,avg!A16,numbs!J$3:J$2000)/B16</f>
        <v>1.2</v>
      </c>
      <c r="S16" s="2">
        <f t="shared" si="12"/>
        <v>0</v>
      </c>
      <c r="T16">
        <f>SUMIF(numbs!A$3:A$2000,avg!A16,numbs!O$3:O$2000)/B16</f>
        <v>0</v>
      </c>
      <c r="U16">
        <f>SUMIF(numbs!A$3:A$2000,avg!A16,numbs!P$3:P$2000)/B16</f>
        <v>0</v>
      </c>
      <c r="V16" s="25">
        <f>SUMIF(numbs!A$3:A$2000,avg!A16,numbs!Q$3:Q$2000)/B16</f>
        <v>0</v>
      </c>
      <c r="W16">
        <f>SUMIF(numbs!A$3:A$2000,avg!A16,numbs!R$3:R$2000)/B16</f>
        <v>0</v>
      </c>
      <c r="X16" s="22" t="e">
        <f t="shared" si="7"/>
        <v>#DIV/0!</v>
      </c>
      <c r="Y16" s="21">
        <f>SUMIF(numbs!A$3:A$2000,avg!A16,numbs!S$3:S$2000)/B16</f>
        <v>0</v>
      </c>
      <c r="Z16" s="21">
        <f>SUMIF(numbs!A$3:A$2000,avg!A16,numbs!T$3:T$2000)/B16</f>
        <v>0</v>
      </c>
      <c r="AA16" s="2" t="e">
        <f t="shared" si="8"/>
        <v>#DIV/0!</v>
      </c>
      <c r="AB16" t="e">
        <f>V16/(V16+SUMIF(numbs!A$3:A$2000,avg!A16,numbs!U$3:U$2000)/B16)</f>
        <v>#DIV/0!</v>
      </c>
      <c r="AC16" t="e">
        <f t="shared" si="9"/>
        <v>#DIV/0!</v>
      </c>
      <c r="AD16">
        <f t="shared" si="10"/>
        <v>0</v>
      </c>
      <c r="AE16" s="33" t="e">
        <f t="shared" si="11"/>
        <v>#DIV/0!</v>
      </c>
      <c r="AF16">
        <f>(SUMIF(numbs!A$3:A$2000,avg!A16,numbs!V$3:V$2000)/B16)/3</f>
        <v>0.533333333333333</v>
      </c>
      <c r="AG16">
        <f>SUMIF(numbs!A$3:A$2000,avg!A16,numbs!W$3:W$2000)/B16</f>
        <v>0</v>
      </c>
    </row>
    <row r="17" spans="1:33">
      <c r="A17">
        <v>4976</v>
      </c>
      <c r="B17">
        <f>COUNTIF(numbs!A$3:A$2000,avg!A17)</f>
        <v>5</v>
      </c>
      <c r="C17" s="25">
        <f t="shared" si="0"/>
        <v>16.6666666666667</v>
      </c>
      <c r="D17" s="25">
        <f t="shared" si="1"/>
        <v>10.6</v>
      </c>
      <c r="E17" s="25">
        <f>SUMIF(numbs!A$3:A$2000,avg!A17,numbs!G$3:G$2000)/B17</f>
        <v>0</v>
      </c>
      <c r="F17" s="21">
        <f>SUMIF(numbs!A$3:A$2000,avg!A17,numbs!H$3:H$2000)/B17</f>
        <v>0</v>
      </c>
      <c r="G17" s="2" t="e">
        <f t="shared" si="2"/>
        <v>#DIV/0!</v>
      </c>
      <c r="H17" s="25">
        <v>2</v>
      </c>
      <c r="I17" s="21">
        <f>SUMIF(numbs!A$3:A$2000,avg!A17,numbs!F$3:F$2000)/B17</f>
        <v>0</v>
      </c>
      <c r="J17" s="2">
        <f t="shared" si="3"/>
        <v>1</v>
      </c>
      <c r="K17">
        <f>SUMIF(numbs!A$3:A$2000,avg!A17,numbs!D$3:D$2000)/B17</f>
        <v>0.6</v>
      </c>
      <c r="L17" s="25">
        <f t="shared" si="4"/>
        <v>7</v>
      </c>
      <c r="M17" s="25">
        <f t="shared" si="5"/>
        <v>4.4</v>
      </c>
      <c r="N17" s="25">
        <f>SUMIF(numbs!A$3:A$2000,avg!A17,numbs!K$3:K$2000)/B17</f>
        <v>1.8</v>
      </c>
      <c r="O17" s="25">
        <f>SUMIF(numbs!A$3:A$2000,avg!A17,numbs!L$3:L$2000)/B17</f>
        <v>0.4</v>
      </c>
      <c r="P17" s="2">
        <f t="shared" si="6"/>
        <v>0.818181818181818</v>
      </c>
      <c r="Q17" s="25">
        <f>SUMIF(numbs!A$3:A$2000,avg!A17,numbs!I$3:I$2000)/B17</f>
        <v>2.6</v>
      </c>
      <c r="R17">
        <f>SUMIF(numbs!A$3:A$2000,avg!A17,numbs!J$3:J$2000)/B17</f>
        <v>0.8</v>
      </c>
      <c r="S17" s="2">
        <f t="shared" si="12"/>
        <v>0.764705882352941</v>
      </c>
      <c r="T17">
        <f>SUMIF(numbs!A$3:A$2000,avg!A17,numbs!O$3:O$2000)/B17</f>
        <v>0</v>
      </c>
      <c r="U17">
        <f>SUMIF(numbs!A$3:A$2000,avg!A17,numbs!P$3:P$2000)/B17</f>
        <v>0</v>
      </c>
      <c r="V17" s="25">
        <f>SUMIF(numbs!A$3:A$2000,avg!A17,numbs!Q$3:Q$2000)/B17</f>
        <v>0.4</v>
      </c>
      <c r="W17">
        <f>SUMIF(numbs!A$3:A$2000,avg!A17,numbs!R$3:R$2000)/B17</f>
        <v>0.2</v>
      </c>
      <c r="X17" s="22">
        <f t="shared" si="7"/>
        <v>0.666666666666667</v>
      </c>
      <c r="Y17" s="21">
        <f>SUMIF(numbs!A$3:A$2000,avg!A17,numbs!S$3:S$2000)/B17</f>
        <v>0</v>
      </c>
      <c r="Z17" s="21">
        <f>SUMIF(numbs!A$3:A$2000,avg!A17,numbs!T$3:T$2000)/B17</f>
        <v>0</v>
      </c>
      <c r="AA17" s="2" t="e">
        <f t="shared" si="8"/>
        <v>#DIV/0!</v>
      </c>
      <c r="AB17">
        <f>V17/(V17+SUMIF(numbs!A$3:A$2000,avg!A17,numbs!U$3:U$2000)/B17)</f>
        <v>0.333333333333333</v>
      </c>
      <c r="AC17">
        <f t="shared" si="9"/>
        <v>0.666666666666667</v>
      </c>
      <c r="AD17">
        <f t="shared" si="10"/>
        <v>0</v>
      </c>
      <c r="AE17" s="33">
        <f t="shared" si="11"/>
        <v>0.666666666666667</v>
      </c>
      <c r="AF17">
        <f>(SUMIF(numbs!A$3:A$2000,avg!A17,numbs!V$3:V$2000)/B17)/3</f>
        <v>0.933333333333333</v>
      </c>
      <c r="AG17">
        <f>SUMIF(numbs!A$3:A$2000,avg!A17,numbs!W$3:W$2000)/B17</f>
        <v>0</v>
      </c>
    </row>
    <row r="18" spans="1:33">
      <c r="A18">
        <v>5024</v>
      </c>
      <c r="B18">
        <f>COUNTIF(numbs!A$3:A$2000,avg!A18)</f>
        <v>2</v>
      </c>
      <c r="C18" s="25">
        <f t="shared" si="0"/>
        <v>23.3333333333333</v>
      </c>
      <c r="D18" s="25">
        <f t="shared" si="1"/>
        <v>11</v>
      </c>
      <c r="E18" s="25">
        <f>SUMIF(numbs!A$3:A$2000,avg!A18,numbs!G$3:G$2000)/B18</f>
        <v>0</v>
      </c>
      <c r="F18" s="21">
        <f>SUMIF(numbs!A$3:A$2000,avg!A18,numbs!H$3:H$2000)/B18</f>
        <v>0</v>
      </c>
      <c r="G18" s="2" t="e">
        <f t="shared" si="2"/>
        <v>#DIV/0!</v>
      </c>
      <c r="H18" s="25">
        <f>SUMIF(numbs!A$3:A$2000,avg!A18,numbs!E$3:E$2000)/B18</f>
        <v>2</v>
      </c>
      <c r="I18" s="21">
        <f>SUMIF(numbs!A$3:A$2000,avg!A18,numbs!F$3:F$2000)/B18</f>
        <v>0</v>
      </c>
      <c r="J18" s="2">
        <f t="shared" si="3"/>
        <v>1</v>
      </c>
      <c r="K18">
        <f>SUMIF(numbs!A$3:A$2000,avg!A18,numbs!D$3:D$2000)/B18</f>
        <v>1</v>
      </c>
      <c r="L18" s="25">
        <f t="shared" si="4"/>
        <v>13</v>
      </c>
      <c r="M18" s="25">
        <f t="shared" si="5"/>
        <v>6.5</v>
      </c>
      <c r="N18" s="25">
        <f>SUMIF(numbs!A$3:A$2000,avg!A18,numbs!K$3:K$2000)/B18</f>
        <v>0</v>
      </c>
      <c r="O18" s="25">
        <f>SUMIF(numbs!A$3:A$2000,avg!A18,numbs!L$3:L$2000)/B18</f>
        <v>0</v>
      </c>
      <c r="P18" s="2" t="e">
        <f t="shared" si="6"/>
        <v>#DIV/0!</v>
      </c>
      <c r="Q18" s="25">
        <f>SUMIF(numbs!A$3:A$2000,avg!A18,numbs!I$3:I$2000)/B18</f>
        <v>6.5</v>
      </c>
      <c r="R18">
        <f>SUMIF(numbs!A$3:A$2000,avg!A18,numbs!J$3:J$2000)/B18</f>
        <v>1</v>
      </c>
      <c r="S18" s="2">
        <f t="shared" si="12"/>
        <v>0.866666666666667</v>
      </c>
      <c r="T18">
        <f>SUMIF(numbs!A$3:A$2000,avg!A18,numbs!O$3:O$2000)/B18</f>
        <v>0</v>
      </c>
      <c r="U18">
        <f>SUMIF(numbs!A$3:A$2000,avg!A18,numbs!P$3:P$2000)/B18</f>
        <v>0</v>
      </c>
      <c r="V18" s="25">
        <f>SUMIF(numbs!A$3:A$2000,avg!A18,numbs!Q$3:Q$2000)/B18</f>
        <v>0.5</v>
      </c>
      <c r="W18">
        <f>SUMIF(numbs!A$3:A$2000,avg!A18,numbs!R$3:R$2000)/B18</f>
        <v>0</v>
      </c>
      <c r="X18" s="22">
        <f t="shared" si="7"/>
        <v>1</v>
      </c>
      <c r="Y18" s="21">
        <f>SUMIF(numbs!A$3:A$2000,avg!A18,numbs!S$3:S$2000)/B18</f>
        <v>0</v>
      </c>
      <c r="Z18" s="21">
        <f>SUMIF(numbs!A$3:A$2000,avg!A18,numbs!T$3:T$2000)/B18</f>
        <v>0</v>
      </c>
      <c r="AA18" s="2" t="e">
        <f t="shared" si="8"/>
        <v>#DIV/0!</v>
      </c>
      <c r="AB18">
        <f>V18/(V18+SUMIF(numbs!A$3:A$2000,avg!A18,numbs!U$3:U$2000)/B18)</f>
        <v>0.5</v>
      </c>
      <c r="AC18">
        <f t="shared" si="9"/>
        <v>1</v>
      </c>
      <c r="AD18">
        <f t="shared" si="10"/>
        <v>0</v>
      </c>
      <c r="AE18" s="33">
        <f t="shared" si="11"/>
        <v>1</v>
      </c>
      <c r="AF18">
        <f>(SUMIF(numbs!A$3:A$2000,avg!A18,numbs!V$3:V$2000)/B18)/3</f>
        <v>0.666666666666667</v>
      </c>
      <c r="AG18">
        <f>SUMIF(numbs!A$3:A$2000,avg!A18,numbs!W$3:W$2000)/B18</f>
        <v>0</v>
      </c>
    </row>
    <row r="19" spans="1:33">
      <c r="A19">
        <v>6514</v>
      </c>
      <c r="B19">
        <f>COUNTIF(numbs!A$3:A$2000,avg!A19)</f>
        <v>3</v>
      </c>
      <c r="C19" s="25">
        <f t="shared" si="0"/>
        <v>10.6666666666667</v>
      </c>
      <c r="D19" s="25">
        <f t="shared" si="1"/>
        <v>7.66666666666667</v>
      </c>
      <c r="E19" s="25">
        <f>SUMIF(numbs!A$3:A$2000,avg!A19,numbs!G$3:G$2000)/B19</f>
        <v>0</v>
      </c>
      <c r="F19" s="21">
        <f>SUMIF(numbs!A$3:A$2000,avg!A19,numbs!H$3:H$2000)/B19</f>
        <v>0</v>
      </c>
      <c r="G19" s="2" t="e">
        <f t="shared" si="2"/>
        <v>#DIV/0!</v>
      </c>
      <c r="H19" s="25">
        <f>SUMIF(numbs!A$3:A$2000,avg!A19,numbs!E$3:E$2000)/B19</f>
        <v>1.33333333333333</v>
      </c>
      <c r="I19" s="21">
        <f>SUMIF(numbs!A$3:A$2000,avg!A19,numbs!F$3:F$2000)/B19</f>
        <v>0.333333333333333</v>
      </c>
      <c r="J19" s="2">
        <f t="shared" si="3"/>
        <v>0.8</v>
      </c>
      <c r="K19">
        <f>SUMIF(numbs!A$3:A$2000,avg!A19,numbs!D$3:D$2000)/B19</f>
        <v>1</v>
      </c>
      <c r="L19" s="25">
        <f t="shared" si="4"/>
        <v>4.66666666666667</v>
      </c>
      <c r="M19" s="25">
        <f t="shared" si="5"/>
        <v>3</v>
      </c>
      <c r="N19" s="25">
        <f>SUMIF(numbs!A$3:A$2000,avg!A19,numbs!K$3:K$2000)/B19</f>
        <v>1.33333333333333</v>
      </c>
      <c r="O19" s="25">
        <f>SUMIF(numbs!A$3:A$2000,avg!A19,numbs!L$3:L$2000)/B19</f>
        <v>0.333333333333333</v>
      </c>
      <c r="P19" s="2">
        <f t="shared" si="6"/>
        <v>0.8</v>
      </c>
      <c r="Q19" s="25">
        <f>SUMIF(numbs!A$3:A$2000,avg!A19,numbs!I$3:I$2000)/B19</f>
        <v>1.66666666666667</v>
      </c>
      <c r="R19">
        <f>SUMIF(numbs!A$3:A$2000,avg!A19,numbs!J$3:J$2000)/B19</f>
        <v>0.333333333333333</v>
      </c>
      <c r="S19" s="2">
        <f t="shared" si="12"/>
        <v>0.833333333333333</v>
      </c>
      <c r="T19">
        <f>SUMIF(numbs!A$3:A$2000,avg!A19,numbs!O$3:O$2000)/B19</f>
        <v>0</v>
      </c>
      <c r="U19">
        <f>SUMIF(numbs!A$3:A$2000,avg!A19,numbs!P$3:P$2000)/B19</f>
        <v>0</v>
      </c>
      <c r="V19" s="25">
        <f>SUMIF(numbs!A$3:A$2000,avg!A19,numbs!Q$3:Q$2000)/B19</f>
        <v>0.333333333333333</v>
      </c>
      <c r="W19">
        <f>SUMIF(numbs!A$3:A$2000,avg!A19,numbs!R$3:R$2000)/B19</f>
        <v>0</v>
      </c>
      <c r="X19" s="22">
        <f t="shared" si="7"/>
        <v>1</v>
      </c>
      <c r="Y19" s="21">
        <f>SUMIF(numbs!A$3:A$2000,avg!A19,numbs!S$3:S$2000)/B19</f>
        <v>0.333333333333333</v>
      </c>
      <c r="Z19" s="21">
        <f>SUMIF(numbs!A$3:A$2000,avg!A19,numbs!T$3:T$2000)/B19</f>
        <v>0</v>
      </c>
      <c r="AA19" s="2">
        <f t="shared" si="8"/>
        <v>1</v>
      </c>
      <c r="AB19">
        <f>V19/(V19+SUMIF(numbs!A$3:A$2000,avg!A19,numbs!U$3:U$2000)/B19)</f>
        <v>0.5</v>
      </c>
      <c r="AC19">
        <f t="shared" si="9"/>
        <v>1</v>
      </c>
      <c r="AD19">
        <f t="shared" si="10"/>
        <v>0</v>
      </c>
      <c r="AE19" s="33">
        <f t="shared" si="11"/>
        <v>1</v>
      </c>
      <c r="AF19">
        <f>(SUMIF(numbs!A$3:A$2000,avg!A19,numbs!V$3:V$2000)/B19)/3</f>
        <v>1.66666666666667</v>
      </c>
      <c r="AG19">
        <f>SUMIF(numbs!A$3:A$2000,avg!A19,numbs!W$3:W$2000)/B19</f>
        <v>0</v>
      </c>
    </row>
    <row r="20" spans="1:33">
      <c r="A20">
        <v>6854</v>
      </c>
      <c r="B20">
        <f>COUNTIF(numbs!A$3:A$2000,avg!A20)</f>
        <v>5</v>
      </c>
      <c r="C20" s="25">
        <f t="shared" si="0"/>
        <v>-0.133333333333333</v>
      </c>
      <c r="D20" s="25">
        <f t="shared" si="1"/>
        <v>0.4</v>
      </c>
      <c r="E20" s="25">
        <f>SUMIF(numbs!A$3:A$2000,avg!A20,numbs!G$3:G$2000)/B20</f>
        <v>0</v>
      </c>
      <c r="F20" s="21">
        <f>SUMIF(numbs!A$3:A$2000,avg!A20,numbs!H$3:H$2000)/B20</f>
        <v>0</v>
      </c>
      <c r="G20" s="2" t="e">
        <f t="shared" si="2"/>
        <v>#DIV/0!</v>
      </c>
      <c r="H20" s="25">
        <f>SUMIF(numbs!A$3:A$2000,avg!A20,numbs!E$3:E$2000)/B20</f>
        <v>0</v>
      </c>
      <c r="I20" s="21">
        <f>SUMIF(numbs!A$3:A$2000,avg!A20,numbs!F$3:F$2000)/B20</f>
        <v>0</v>
      </c>
      <c r="J20" s="2" t="e">
        <f t="shared" si="3"/>
        <v>#DIV/0!</v>
      </c>
      <c r="K20">
        <f>SUMIF(numbs!A$3:A$2000,avg!A20,numbs!D$3:D$2000)/B20</f>
        <v>0.4</v>
      </c>
      <c r="L20" s="25">
        <f t="shared" si="4"/>
        <v>0</v>
      </c>
      <c r="M20" s="25">
        <f t="shared" si="5"/>
        <v>0</v>
      </c>
      <c r="N20" s="25">
        <f>SUMIF(numbs!A$3:A$2000,avg!A20,numbs!K$3:K$2000)/B20</f>
        <v>0</v>
      </c>
      <c r="O20" s="25">
        <f>SUMIF(numbs!A$3:A$2000,avg!A20,numbs!L$3:L$2000)/B20</f>
        <v>0.2</v>
      </c>
      <c r="P20" s="2">
        <f t="shared" si="6"/>
        <v>0</v>
      </c>
      <c r="Q20" s="25">
        <f>SUMIF(numbs!A$3:A$2000,avg!A20,numbs!I$3:I$2000)/B20</f>
        <v>0</v>
      </c>
      <c r="R20">
        <f>SUMIF(numbs!A$3:A$2000,avg!A20,numbs!J$3:J$2000)/B20</f>
        <v>0.2</v>
      </c>
      <c r="S20" s="2">
        <f t="shared" si="12"/>
        <v>0</v>
      </c>
      <c r="T20">
        <f>SUMIF(numbs!A$3:A$2000,avg!A20,numbs!O$3:O$2000)/B20</f>
        <v>0</v>
      </c>
      <c r="U20">
        <f>SUMIF(numbs!A$3:A$2000,avg!A20,numbs!P$3:P$2000)/B20</f>
        <v>0</v>
      </c>
      <c r="V20" s="25">
        <f>SUMIF(numbs!A$3:A$2000,avg!A20,numbs!Q$3:Q$2000)/B20</f>
        <v>0.6</v>
      </c>
      <c r="W20">
        <f>SUMIF(numbs!A$3:A$2000,avg!A20,numbs!R$3:R$2000)/B20</f>
        <v>0</v>
      </c>
      <c r="X20" s="22">
        <f t="shared" si="7"/>
        <v>1</v>
      </c>
      <c r="Y20" s="21">
        <f>SUMIF(numbs!A$3:A$2000,avg!A20,numbs!S$3:S$2000)/B20</f>
        <v>0</v>
      </c>
      <c r="Z20" s="21">
        <f>SUMIF(numbs!A$3:A$2000,avg!A20,numbs!T$3:T$2000)/B20</f>
        <v>0</v>
      </c>
      <c r="AA20" s="2" t="e">
        <f t="shared" si="8"/>
        <v>#DIV/0!</v>
      </c>
      <c r="AB20">
        <f>V20/(V20+SUMIF(numbs!A$3:A$2000,avg!A20,numbs!U$3:U$2000)/B20)</f>
        <v>0.75</v>
      </c>
      <c r="AC20">
        <f t="shared" si="9"/>
        <v>1.5</v>
      </c>
      <c r="AD20">
        <f t="shared" si="10"/>
        <v>0</v>
      </c>
      <c r="AE20" s="33">
        <f t="shared" si="11"/>
        <v>1.5</v>
      </c>
      <c r="AF20">
        <f>(SUMIF(numbs!A$3:A$2000,avg!A20,numbs!V$3:V$2000)/B20)/3</f>
        <v>0.533333333333333</v>
      </c>
      <c r="AG20">
        <f>SUMIF(numbs!A$3:A$2000,avg!A20,numbs!W$3:W$2000)/B20</f>
        <v>0</v>
      </c>
    </row>
    <row r="21" spans="1:33">
      <c r="A21">
        <v>6975</v>
      </c>
      <c r="B21">
        <f>COUNTIF(numbs!A$3:A$2000,avg!A21)</f>
        <v>5</v>
      </c>
      <c r="C21" s="25">
        <f t="shared" si="0"/>
        <v>1.2</v>
      </c>
      <c r="D21" s="25">
        <f t="shared" si="1"/>
        <v>1.8</v>
      </c>
      <c r="E21" s="25">
        <f>SUMIF(numbs!A$3:A$2000,avg!A21,numbs!G$3:G$2000)/B21</f>
        <v>0</v>
      </c>
      <c r="F21" s="21">
        <f>SUMIF(numbs!A$3:A$2000,avg!A21,numbs!H$3:H$2000)/B21</f>
        <v>0</v>
      </c>
      <c r="G21" s="2" t="e">
        <f t="shared" si="2"/>
        <v>#DIV/0!</v>
      </c>
      <c r="H21" s="25">
        <f>SUMIF(numbs!A$3:A$2000,avg!A21,numbs!E$3:E$2000)/B21</f>
        <v>0.2</v>
      </c>
      <c r="I21" s="21">
        <f>SUMIF(numbs!A$3:A$2000,avg!A21,numbs!F$3:F$2000)/B21</f>
        <v>0.6</v>
      </c>
      <c r="J21" s="2">
        <f t="shared" si="3"/>
        <v>0.25</v>
      </c>
      <c r="K21">
        <f>SUMIF(numbs!A$3:A$2000,avg!A21,numbs!D$3:D$2000)/B21</f>
        <v>0.8</v>
      </c>
      <c r="L21" s="25">
        <f t="shared" si="4"/>
        <v>0.2</v>
      </c>
      <c r="M21" s="25">
        <f t="shared" si="5"/>
        <v>0.2</v>
      </c>
      <c r="N21" s="25">
        <f>SUMIF(numbs!A$3:A$2000,avg!A21,numbs!K$3:K$2000)/B21</f>
        <v>0.2</v>
      </c>
      <c r="O21" s="25">
        <f>SUMIF(numbs!A$3:A$2000,avg!A21,numbs!L$3:L$2000)/B21</f>
        <v>0</v>
      </c>
      <c r="P21" s="2">
        <f t="shared" si="6"/>
        <v>1</v>
      </c>
      <c r="Q21" s="25">
        <f>SUMIF(numbs!A$3:A$2000,avg!A21,numbs!I$3:I$2000)/B21</f>
        <v>0</v>
      </c>
      <c r="R21">
        <f>SUMIF(numbs!A$3:A$2000,avg!A21,numbs!J$3:J$2000)/B21</f>
        <v>0.2</v>
      </c>
      <c r="S21" s="2">
        <f t="shared" si="12"/>
        <v>0</v>
      </c>
      <c r="T21">
        <f>SUMIF(numbs!A$3:A$2000,avg!A21,numbs!O$3:O$2000)/B21</f>
        <v>0.4</v>
      </c>
      <c r="U21">
        <f>SUMIF(numbs!A$3:A$2000,avg!A21,numbs!P$3:P$2000)/B21</f>
        <v>0</v>
      </c>
      <c r="V21" s="25">
        <f>SUMIF(numbs!A$3:A$2000,avg!A21,numbs!Q$3:Q$2000)/B21</f>
        <v>0</v>
      </c>
      <c r="W21">
        <f>SUMIF(numbs!A$3:A$2000,avg!A21,numbs!R$3:R$2000)/B21</f>
        <v>0</v>
      </c>
      <c r="X21" s="22" t="e">
        <f t="shared" si="7"/>
        <v>#DIV/0!</v>
      </c>
      <c r="Y21" s="21">
        <f>SUMIF(numbs!A$3:A$2000,avg!A21,numbs!S$3:S$2000)/B21</f>
        <v>0</v>
      </c>
      <c r="Z21" s="21">
        <f>SUMIF(numbs!A$3:A$2000,avg!A21,numbs!T$3:T$2000)/B21</f>
        <v>0.4</v>
      </c>
      <c r="AA21" s="2">
        <f t="shared" si="8"/>
        <v>0</v>
      </c>
      <c r="AB21" t="e">
        <f>V21/(V21+SUMIF(numbs!A$3:A$2000,avg!A21,numbs!U$3:U$2000)/B21)</f>
        <v>#DIV/0!</v>
      </c>
      <c r="AC21" t="e">
        <f t="shared" si="9"/>
        <v>#DIV/0!</v>
      </c>
      <c r="AD21">
        <f t="shared" si="10"/>
        <v>0</v>
      </c>
      <c r="AE21" s="33" t="e">
        <f t="shared" si="11"/>
        <v>#DIV/0!</v>
      </c>
      <c r="AF21">
        <f>(SUMIF(numbs!A$3:A$2000,avg!A21,numbs!V$3:V$2000)/B21)/3</f>
        <v>0.8</v>
      </c>
      <c r="AG21">
        <f>SUMIF(numbs!A$3:A$2000,avg!A21,numbs!W$3:W$2000)/B21</f>
        <v>0</v>
      </c>
    </row>
    <row r="22" spans="1:33">
      <c r="A22">
        <v>6978</v>
      </c>
      <c r="B22">
        <f>COUNTIF(numbs!A$3:A$2000,avg!A22)</f>
        <v>5</v>
      </c>
      <c r="C22" s="25">
        <f t="shared" si="0"/>
        <v>14.4</v>
      </c>
      <c r="D22" s="25">
        <f t="shared" si="1"/>
        <v>1.2</v>
      </c>
      <c r="E22" s="25">
        <f>SUMIF(numbs!A$3:A$2000,avg!A22,numbs!G$3:G$2000)/B22</f>
        <v>0</v>
      </c>
      <c r="F22" s="21">
        <f>SUMIF(numbs!A$3:A$2000,avg!A22,numbs!H$3:H$2000)/B22</f>
        <v>0</v>
      </c>
      <c r="G22" s="2" t="e">
        <f t="shared" si="2"/>
        <v>#DIV/0!</v>
      </c>
      <c r="H22" s="25">
        <f>SUMIF(numbs!A$3:A$2000,avg!A22,numbs!E$3:E$2000)/B22</f>
        <v>0.2</v>
      </c>
      <c r="I22" s="21">
        <f>SUMIF(numbs!A$3:A$2000,avg!A22,numbs!F$3:F$2000)/B22</f>
        <v>0.2</v>
      </c>
      <c r="J22" s="2">
        <f t="shared" si="3"/>
        <v>0.5</v>
      </c>
      <c r="K22">
        <f>SUMIF(numbs!A$3:A$2000,avg!A22,numbs!D$3:D$2000)/B22</f>
        <v>0.2</v>
      </c>
      <c r="L22" s="25">
        <f t="shared" si="4"/>
        <v>11.2</v>
      </c>
      <c r="M22" s="25">
        <f t="shared" si="5"/>
        <v>5.6</v>
      </c>
      <c r="N22" s="25">
        <f>SUMIF(numbs!A$3:A$2000,avg!A22,numbs!K$3:K$2000)/B22</f>
        <v>0</v>
      </c>
      <c r="O22" s="25">
        <f>SUMIF(numbs!A$3:A$2000,avg!A22,numbs!L$3:L$2000)/B22</f>
        <v>0.8</v>
      </c>
      <c r="P22" s="2">
        <f t="shared" si="6"/>
        <v>0</v>
      </c>
      <c r="Q22" s="25">
        <f>SUMIF(numbs!A$3:A$2000,avg!A22,numbs!I$3:I$2000)/B22</f>
        <v>5.6</v>
      </c>
      <c r="R22">
        <f>SUMIF(numbs!A$3:A$2000,avg!A22,numbs!J$3:J$2000)/B22</f>
        <v>3.2</v>
      </c>
      <c r="S22" s="2">
        <f t="shared" si="12"/>
        <v>0.636363636363636</v>
      </c>
      <c r="T22">
        <f>SUMIF(numbs!A$3:A$2000,avg!A22,numbs!O$3:O$2000)/B22</f>
        <v>0</v>
      </c>
      <c r="U22">
        <f>SUMIF(numbs!A$3:A$2000,avg!A22,numbs!P$3:P$2000)/B22</f>
        <v>0</v>
      </c>
      <c r="V22" s="25">
        <f>SUMIF(numbs!A$3:A$2000,avg!A22,numbs!Q$3:Q$2000)/B22</f>
        <v>1</v>
      </c>
      <c r="W22">
        <f>SUMIF(numbs!A$3:A$2000,avg!A22,numbs!R$3:R$2000)/B22</f>
        <v>0.6</v>
      </c>
      <c r="X22" s="22">
        <f t="shared" si="7"/>
        <v>0.625</v>
      </c>
      <c r="Y22" s="21">
        <f>SUMIF(numbs!A$3:A$2000,avg!A22,numbs!S$3:S$2000)/B22</f>
        <v>0.2</v>
      </c>
      <c r="Z22" s="21">
        <f>SUMIF(numbs!A$3:A$2000,avg!A22,numbs!T$3:T$2000)/B22</f>
        <v>0.2</v>
      </c>
      <c r="AA22" s="2">
        <f t="shared" si="8"/>
        <v>0.5</v>
      </c>
      <c r="AB22">
        <f>V22/(V22+SUMIF(numbs!A$3:A$2000,avg!A22,numbs!U$3:U$2000)/B22)</f>
        <v>1</v>
      </c>
      <c r="AC22">
        <f t="shared" si="9"/>
        <v>2</v>
      </c>
      <c r="AD22">
        <f t="shared" si="10"/>
        <v>2</v>
      </c>
      <c r="AE22" s="33">
        <f t="shared" si="11"/>
        <v>4</v>
      </c>
      <c r="AF22">
        <f>(SUMIF(numbs!A$3:A$2000,avg!A22,numbs!V$3:V$2000)/B22)/3</f>
        <v>0</v>
      </c>
      <c r="AG22">
        <f>SUMIF(numbs!A$3:A$2000,avg!A22,numbs!W$3:W$2000)/B22</f>
        <v>0</v>
      </c>
    </row>
    <row r="23" spans="1:33">
      <c r="A23">
        <v>6987</v>
      </c>
      <c r="B23">
        <f>COUNTIF(numbs!A$3:A$2000,avg!A23)</f>
        <v>3</v>
      </c>
      <c r="C23" s="25">
        <f t="shared" si="0"/>
        <v>1.11111111111111</v>
      </c>
      <c r="D23" s="25">
        <f t="shared" si="1"/>
        <v>3.33333333333333</v>
      </c>
      <c r="E23" s="25">
        <f>SUMIF(numbs!A$3:A$2000,avg!A23,numbs!G$3:G$2000)/B23</f>
        <v>0</v>
      </c>
      <c r="F23" s="21">
        <f>SUMIF(numbs!A$3:A$2000,avg!A23,numbs!H$3:H$2000)/B23</f>
        <v>0</v>
      </c>
      <c r="G23" s="2" t="e">
        <f t="shared" si="2"/>
        <v>#DIV/0!</v>
      </c>
      <c r="H23" s="25">
        <f>SUMIF(numbs!A$3:A$2000,avg!A23,numbs!E$3:E$2000)/B23</f>
        <v>0.666666666666667</v>
      </c>
      <c r="I23" s="21">
        <f>SUMIF(numbs!A$3:A$2000,avg!A23,numbs!F$3:F$2000)/B23</f>
        <v>0</v>
      </c>
      <c r="J23" s="2">
        <f t="shared" si="3"/>
        <v>1</v>
      </c>
      <c r="K23">
        <f>SUMIF(numbs!A$3:A$2000,avg!A23,numbs!D$3:D$2000)/B23</f>
        <v>0</v>
      </c>
      <c r="L23" s="25">
        <f t="shared" si="4"/>
        <v>0</v>
      </c>
      <c r="M23" s="25">
        <f t="shared" si="5"/>
        <v>0</v>
      </c>
      <c r="N23" s="25">
        <f>SUMIF(numbs!A$3:A$2000,avg!A23,numbs!K$3:K$2000)/B23</f>
        <v>0</v>
      </c>
      <c r="O23" s="25">
        <f>SUMIF(numbs!A$3:A$2000,avg!A23,numbs!L$3:L$2000)/B23</f>
        <v>1</v>
      </c>
      <c r="P23" s="2">
        <f t="shared" si="6"/>
        <v>0</v>
      </c>
      <c r="Q23" s="25">
        <f>SUMIF(numbs!A$3:A$2000,avg!A23,numbs!I$3:I$2000)/B23</f>
        <v>0</v>
      </c>
      <c r="R23">
        <f>SUMIF(numbs!A$3:A$2000,avg!A23,numbs!J$3:J$2000)/B23</f>
        <v>1</v>
      </c>
      <c r="S23" s="2">
        <f t="shared" si="12"/>
        <v>0</v>
      </c>
      <c r="T23">
        <f>SUMIF(numbs!A$3:A$2000,avg!A23,numbs!O$3:O$2000)/B23</f>
        <v>0.333333333333333</v>
      </c>
      <c r="U23">
        <f>SUMIF(numbs!A$3:A$2000,avg!A23,numbs!P$3:P$2000)/B23</f>
        <v>0</v>
      </c>
      <c r="V23" s="25">
        <f>SUMIF(numbs!A$3:A$2000,avg!A23,numbs!Q$3:Q$2000)/B23</f>
        <v>0.333333333333333</v>
      </c>
      <c r="W23">
        <f>SUMIF(numbs!A$3:A$2000,avg!A23,numbs!R$3:R$2000)/B23</f>
        <v>0.333333333333333</v>
      </c>
      <c r="X23" s="22">
        <f t="shared" si="7"/>
        <v>0.5</v>
      </c>
      <c r="Y23" s="21">
        <f>SUMIF(numbs!A$3:A$2000,avg!A23,numbs!S$3:S$2000)/B23</f>
        <v>0</v>
      </c>
      <c r="Z23" s="21">
        <f>SUMIF(numbs!A$3:A$2000,avg!A23,numbs!T$3:T$2000)/B23</f>
        <v>0</v>
      </c>
      <c r="AA23" s="2" t="e">
        <f t="shared" si="8"/>
        <v>#DIV/0!</v>
      </c>
      <c r="AB23">
        <f>V23/(V23+SUMIF(numbs!A$3:A$2000,avg!A23,numbs!U$3:U$2000)/B23)</f>
        <v>1</v>
      </c>
      <c r="AC23">
        <f t="shared" si="9"/>
        <v>2</v>
      </c>
      <c r="AD23">
        <f t="shared" si="10"/>
        <v>0</v>
      </c>
      <c r="AE23" s="33">
        <f t="shared" si="11"/>
        <v>2</v>
      </c>
      <c r="AF23">
        <f>(SUMIF(numbs!A$3:A$2000,avg!A23,numbs!V$3:V$2000)/B23)/3</f>
        <v>2.22222222222222</v>
      </c>
      <c r="AG23">
        <f>SUMIF(numbs!A$3:A$2000,avg!A23,numbs!W$3:W$2000)/B23</f>
        <v>0</v>
      </c>
    </row>
    <row r="24" spans="1:33">
      <c r="A24">
        <v>7200</v>
      </c>
      <c r="B24">
        <f>COUNTIF(numbs!A$3:A$2000,avg!A24)</f>
        <v>6</v>
      </c>
      <c r="C24" s="25">
        <f t="shared" si="0"/>
        <v>12.2222222222222</v>
      </c>
      <c r="D24" s="25">
        <f t="shared" si="1"/>
        <v>4.33333333333333</v>
      </c>
      <c r="E24" s="25">
        <f>SUMIF(numbs!A$3:A$2000,avg!A24,numbs!G$3:G$2000)/B24</f>
        <v>0.166666666666667</v>
      </c>
      <c r="F24" s="21">
        <f>SUMIF(numbs!A$3:A$2000,avg!A24,numbs!H$3:H$2000)/B24</f>
        <v>0.166666666666667</v>
      </c>
      <c r="G24" s="2">
        <f t="shared" si="2"/>
        <v>0.5</v>
      </c>
      <c r="H24" s="25">
        <f>SUMIF(numbs!A$3:A$2000,avg!A24,numbs!E$3:E$2000)/B24</f>
        <v>0.666666666666667</v>
      </c>
      <c r="I24" s="21">
        <f>SUMIF(numbs!A$3:A$2000,avg!A24,numbs!F$3:F$2000)/B24</f>
        <v>0.166666666666667</v>
      </c>
      <c r="J24" s="2">
        <f t="shared" si="3"/>
        <v>0.8</v>
      </c>
      <c r="K24">
        <f>SUMIF(numbs!A$3:A$2000,avg!A24,numbs!D$3:D$2000)/B24</f>
        <v>0.666666666666667</v>
      </c>
      <c r="L24" s="25">
        <f t="shared" si="4"/>
        <v>8.33333333333333</v>
      </c>
      <c r="M24" s="25">
        <f t="shared" si="5"/>
        <v>4.66666666666667</v>
      </c>
      <c r="N24" s="25">
        <f>SUMIF(numbs!A$3:A$2000,avg!A24,numbs!K$3:K$2000)/B24</f>
        <v>1</v>
      </c>
      <c r="O24" s="25">
        <f>SUMIF(numbs!A$3:A$2000,avg!A24,numbs!L$3:L$2000)/B24</f>
        <v>0</v>
      </c>
      <c r="P24" s="2">
        <f t="shared" si="6"/>
        <v>1</v>
      </c>
      <c r="Q24" s="25">
        <f>SUMIF(numbs!A$3:A$2000,avg!A24,numbs!I$3:I$2000)/B24</f>
        <v>3.66666666666667</v>
      </c>
      <c r="R24">
        <f>SUMIF(numbs!A$3:A$2000,avg!A24,numbs!J$3:J$2000)/B24</f>
        <v>1.5</v>
      </c>
      <c r="S24" s="2">
        <f t="shared" si="12"/>
        <v>0.709677419354839</v>
      </c>
      <c r="T24">
        <f>SUMIF(numbs!A$3:A$2000,avg!A24,numbs!O$3:O$2000)/B24</f>
        <v>0</v>
      </c>
      <c r="U24">
        <f>SUMIF(numbs!A$3:A$2000,avg!A24,numbs!P$3:P$2000)/B24</f>
        <v>0</v>
      </c>
      <c r="V24" s="25">
        <f>SUMIF(numbs!A$3:A$2000,avg!A24,numbs!Q$3:Q$2000)/B24</f>
        <v>0.833333333333333</v>
      </c>
      <c r="W24">
        <f>SUMIF(numbs!A$3:A$2000,avg!A24,numbs!R$3:R$2000)/B24</f>
        <v>0</v>
      </c>
      <c r="X24" s="22">
        <f t="shared" si="7"/>
        <v>1</v>
      </c>
      <c r="Y24" s="21">
        <f>SUMIF(numbs!A$3:A$2000,avg!A24,numbs!S$3:S$2000)/B24</f>
        <v>0</v>
      </c>
      <c r="Z24" s="21">
        <f>SUMIF(numbs!A$3:A$2000,avg!A24,numbs!T$3:T$2000)/B24</f>
        <v>0</v>
      </c>
      <c r="AA24" s="2" t="e">
        <f t="shared" si="8"/>
        <v>#DIV/0!</v>
      </c>
      <c r="AB24">
        <f>V24/(V24+SUMIF(numbs!A$3:A$2000,avg!A24,numbs!U$3:U$2000)/B24)</f>
        <v>1</v>
      </c>
      <c r="AC24">
        <f t="shared" si="9"/>
        <v>2</v>
      </c>
      <c r="AD24">
        <f t="shared" si="10"/>
        <v>0</v>
      </c>
      <c r="AE24" s="33">
        <f t="shared" si="11"/>
        <v>2</v>
      </c>
      <c r="AF24">
        <f>(SUMIF(numbs!A$3:A$2000,avg!A24,numbs!V$3:V$2000)/B24)/3</f>
        <v>0.444444444444444</v>
      </c>
      <c r="AG24">
        <f>SUMIF(numbs!A$3:A$2000,avg!A24,numbs!W$3:W$2000)/B24</f>
        <v>0</v>
      </c>
    </row>
    <row r="25" spans="1:33">
      <c r="A25">
        <v>7476</v>
      </c>
      <c r="B25">
        <f>COUNTIF(numbs!A$3:A$2000,avg!A25)</f>
        <v>8</v>
      </c>
      <c r="C25" s="25">
        <f t="shared" si="0"/>
        <v>2.875</v>
      </c>
      <c r="D25" s="25">
        <f t="shared" si="1"/>
        <v>1.625</v>
      </c>
      <c r="E25" s="25">
        <f>SUMIF(numbs!A$3:A$2000,avg!A25,numbs!G$3:G$2000)/B25</f>
        <v>0.375</v>
      </c>
      <c r="F25" s="21">
        <f>SUMIF(numbs!A$3:A$2000,avg!A25,numbs!H$3:H$2000)/B25</f>
        <v>0</v>
      </c>
      <c r="G25" s="2">
        <f t="shared" si="2"/>
        <v>1</v>
      </c>
      <c r="H25" s="25">
        <f>SUMIF(numbs!A$3:A$2000,avg!A25,numbs!E$3:E$2000)/B25</f>
        <v>0</v>
      </c>
      <c r="I25" s="21">
        <f>SUMIF(numbs!A$3:A$2000,avg!A25,numbs!F$3:F$2000)/B25</f>
        <v>0.5</v>
      </c>
      <c r="J25" s="2">
        <f t="shared" si="3"/>
        <v>0</v>
      </c>
      <c r="K25">
        <f>SUMIF(numbs!A$3:A$2000,avg!A25,numbs!D$3:D$2000)/B25</f>
        <v>0.875</v>
      </c>
      <c r="L25" s="25">
        <f t="shared" si="4"/>
        <v>1.5</v>
      </c>
      <c r="M25" s="25">
        <f t="shared" si="5"/>
        <v>1.375</v>
      </c>
      <c r="N25" s="25">
        <f>SUMIF(numbs!A$3:A$2000,avg!A25,numbs!K$3:K$2000)/B25</f>
        <v>1.25</v>
      </c>
      <c r="O25" s="25">
        <f>SUMIF(numbs!A$3:A$2000,avg!A25,numbs!L$3:L$2000)/B25</f>
        <v>0.625</v>
      </c>
      <c r="P25" s="2">
        <f t="shared" si="6"/>
        <v>0.666666666666667</v>
      </c>
      <c r="Q25" s="25">
        <f>SUMIF(numbs!A$3:A$2000,avg!A25,numbs!I$3:I$2000)/B25</f>
        <v>0.125</v>
      </c>
      <c r="R25">
        <f>SUMIF(numbs!A$3:A$2000,avg!A25,numbs!J$3:J$2000)/B25</f>
        <v>0.75</v>
      </c>
      <c r="S25" s="2">
        <f t="shared" si="12"/>
        <v>0.142857142857143</v>
      </c>
      <c r="T25">
        <f>SUMIF(numbs!A$3:A$2000,avg!A25,numbs!O$3:O$2000)/B25</f>
        <v>0.25</v>
      </c>
      <c r="U25">
        <f>SUMIF(numbs!A$3:A$2000,avg!A25,numbs!P$3:P$2000)/B25</f>
        <v>0</v>
      </c>
      <c r="V25" s="25">
        <f>SUMIF(numbs!A$3:A$2000,avg!A25,numbs!Q$3:Q$2000)/B25</f>
        <v>0</v>
      </c>
      <c r="W25">
        <f>SUMIF(numbs!A$3:A$2000,avg!A25,numbs!R$3:R$2000)/B25</f>
        <v>0</v>
      </c>
      <c r="X25" s="22" t="e">
        <f t="shared" si="7"/>
        <v>#DIV/0!</v>
      </c>
      <c r="Y25" s="21">
        <f>SUMIF(numbs!A$3:A$2000,avg!A25,numbs!S$3:S$2000)/B25</f>
        <v>0</v>
      </c>
      <c r="Z25" s="21">
        <f>SUMIF(numbs!A$3:A$2000,avg!A25,numbs!T$3:T$2000)/B25</f>
        <v>0</v>
      </c>
      <c r="AA25" s="2" t="e">
        <f t="shared" si="8"/>
        <v>#DIV/0!</v>
      </c>
      <c r="AB25" t="e">
        <f>V25/(V25+SUMIF(numbs!A$3:A$2000,avg!A25,numbs!U$3:U$2000)/B25)</f>
        <v>#DIV/0!</v>
      </c>
      <c r="AC25" t="e">
        <f t="shared" si="9"/>
        <v>#DIV/0!</v>
      </c>
      <c r="AD25">
        <f t="shared" si="10"/>
        <v>0</v>
      </c>
      <c r="AE25" s="33" t="e">
        <f t="shared" si="11"/>
        <v>#DIV/0!</v>
      </c>
      <c r="AF25">
        <f>(SUMIF(numbs!A$3:A$2000,avg!A25,numbs!V$3:V$2000)/B25)/3</f>
        <v>0.25</v>
      </c>
      <c r="AG25">
        <f>SUMIF(numbs!A$3:A$2000,avg!A25,numbs!W$3:W$2000)/B25</f>
        <v>0.125</v>
      </c>
    </row>
    <row r="26" spans="1:33">
      <c r="A26">
        <v>7480</v>
      </c>
      <c r="B26">
        <f>COUNTIF(numbs!A$3:A$2000,avg!A26)</f>
        <v>1</v>
      </c>
      <c r="C26" s="25">
        <f t="shared" si="0"/>
        <v>5.33333333333333</v>
      </c>
      <c r="D26" s="25">
        <f t="shared" si="1"/>
        <v>1</v>
      </c>
      <c r="E26" s="25">
        <f>SUMIF(numbs!A$3:A$2000,avg!A26,numbs!G$3:G$2000)/B26</f>
        <v>0</v>
      </c>
      <c r="F26" s="21">
        <f>SUMIF(numbs!A$3:A$2000,avg!A26,numbs!H$3:H$2000)/B26</f>
        <v>0</v>
      </c>
      <c r="G26" s="2" t="e">
        <f t="shared" si="2"/>
        <v>#DIV/0!</v>
      </c>
      <c r="H26" s="25">
        <f>SUMIF(numbs!A$3:A$2000,avg!A26,numbs!E$3:E$2000)/B26</f>
        <v>0</v>
      </c>
      <c r="I26" s="21">
        <f>SUMIF(numbs!A$3:A$2000,avg!A26,numbs!F$3:F$2000)/B26</f>
        <v>0</v>
      </c>
      <c r="J26" s="2" t="e">
        <f t="shared" si="3"/>
        <v>#DIV/0!</v>
      </c>
      <c r="K26">
        <f>SUMIF(numbs!A$3:A$2000,avg!A26,numbs!D$3:D$2000)/B26</f>
        <v>1</v>
      </c>
      <c r="L26" s="25">
        <f t="shared" si="4"/>
        <v>6</v>
      </c>
      <c r="M26" s="25">
        <f t="shared" si="5"/>
        <v>3</v>
      </c>
      <c r="N26" s="25">
        <f>SUMIF(numbs!A$3:A$2000,avg!A26,numbs!K$3:K$2000)/B26</f>
        <v>0</v>
      </c>
      <c r="O26" s="25">
        <f>SUMIF(numbs!A$3:A$2000,avg!A26,numbs!L$3:L$2000)/B26</f>
        <v>0</v>
      </c>
      <c r="P26" s="2" t="e">
        <f t="shared" si="6"/>
        <v>#DIV/0!</v>
      </c>
      <c r="Q26" s="25">
        <f>SUMIF(numbs!A$3:A$2000,avg!A26,numbs!I$3:I$2000)/B26</f>
        <v>3</v>
      </c>
      <c r="R26">
        <f>SUMIF(numbs!A$3:A$2000,avg!A26,numbs!J$3:J$2000)/B26</f>
        <v>1</v>
      </c>
      <c r="S26" s="2">
        <f t="shared" si="12"/>
        <v>0.75</v>
      </c>
      <c r="T26">
        <f>SUMIF(numbs!A$3:A$2000,avg!A26,numbs!O$3:O$2000)/B26</f>
        <v>0</v>
      </c>
      <c r="U26">
        <f>SUMIF(numbs!A$3:A$2000,avg!A26,numbs!P$3:P$2000)/B26</f>
        <v>0</v>
      </c>
      <c r="V26" s="25">
        <f>SUMIF(numbs!A$3:A$2000,avg!A26,numbs!Q$3:Q$2000)/B26</f>
        <v>0</v>
      </c>
      <c r="W26">
        <f>SUMIF(numbs!A$3:A$2000,avg!A26,numbs!R$3:R$2000)/B26</f>
        <v>0</v>
      </c>
      <c r="X26" s="22" t="e">
        <f t="shared" si="7"/>
        <v>#DIV/0!</v>
      </c>
      <c r="Y26" s="21">
        <f>SUMIF(numbs!A$3:A$2000,avg!A26,numbs!S$3:S$2000)/B26</f>
        <v>0</v>
      </c>
      <c r="Z26" s="21">
        <f>SUMIF(numbs!A$3:A$2000,avg!A26,numbs!T$3:T$2000)/B26</f>
        <v>0</v>
      </c>
      <c r="AA26" s="2" t="e">
        <f t="shared" si="8"/>
        <v>#DIV/0!</v>
      </c>
      <c r="AB26" t="e">
        <f>V26/(V26+SUMIF(numbs!A$3:A$2000,avg!A26,numbs!U$3:U$2000)/B26)</f>
        <v>#DIV/0!</v>
      </c>
      <c r="AC26" t="e">
        <f t="shared" si="9"/>
        <v>#DIV/0!</v>
      </c>
      <c r="AD26">
        <f t="shared" si="10"/>
        <v>0</v>
      </c>
      <c r="AE26" s="33" t="e">
        <f t="shared" si="11"/>
        <v>#DIV/0!</v>
      </c>
      <c r="AF26">
        <f>(SUMIF(numbs!A$3:A$2000,avg!A26,numbs!V$3:V$2000)/B26)/3</f>
        <v>1.66666666666667</v>
      </c>
      <c r="AG26">
        <f>SUMIF(numbs!A$3:A$2000,avg!A26,numbs!W$3:W$2000)/B26</f>
        <v>0</v>
      </c>
    </row>
    <row r="27" spans="1:33">
      <c r="A27">
        <v>7757</v>
      </c>
      <c r="B27">
        <f>COUNTIF(numbs!A$3:A$2000,avg!A27)</f>
        <v>6</v>
      </c>
      <c r="C27" s="25">
        <f t="shared" si="0"/>
        <v>0.166666666666667</v>
      </c>
      <c r="D27" s="25">
        <f t="shared" si="1"/>
        <v>0.333333333333333</v>
      </c>
      <c r="E27" s="25">
        <f>SUMIF(numbs!A$3:A$2000,avg!A27,numbs!G$3:G$2000)/B27</f>
        <v>0</v>
      </c>
      <c r="F27" s="21">
        <f>SUMIF(numbs!A$3:A$2000,avg!A27,numbs!H$3:H$2000)/B27</f>
        <v>0</v>
      </c>
      <c r="G27" s="2" t="e">
        <f t="shared" si="2"/>
        <v>#DIV/0!</v>
      </c>
      <c r="H27" s="25">
        <f>SUMIF(numbs!A$3:A$2000,avg!A27,numbs!E$3:E$2000)/B27</f>
        <v>0</v>
      </c>
      <c r="I27" s="21">
        <f>SUMIF(numbs!A$3:A$2000,avg!A27,numbs!F$3:F$2000)/B27</f>
        <v>0.333333333333333</v>
      </c>
      <c r="J27" s="2">
        <f t="shared" si="3"/>
        <v>0</v>
      </c>
      <c r="K27">
        <f>SUMIF(numbs!A$3:A$2000,avg!A27,numbs!D$3:D$2000)/B27</f>
        <v>0.333333333333333</v>
      </c>
      <c r="L27" s="25">
        <f t="shared" si="4"/>
        <v>0.333333333333333</v>
      </c>
      <c r="M27" s="25">
        <f t="shared" si="5"/>
        <v>0.166666666666667</v>
      </c>
      <c r="N27" s="25">
        <f>SUMIF(numbs!A$3:A$2000,avg!A27,numbs!K$3:K$2000)/B27</f>
        <v>0</v>
      </c>
      <c r="O27" s="25">
        <f>SUMIF(numbs!A$3:A$2000,avg!A27,numbs!L$3:L$2000)/B27</f>
        <v>0</v>
      </c>
      <c r="P27" s="2" t="e">
        <f t="shared" si="6"/>
        <v>#DIV/0!</v>
      </c>
      <c r="Q27" s="25">
        <f>SUMIF(numbs!A$3:A$2000,avg!A27,numbs!I$3:I$2000)/B27</f>
        <v>0.166666666666667</v>
      </c>
      <c r="R27">
        <f>SUMIF(numbs!A$3:A$2000,avg!A27,numbs!J$3:J$2000)/B27</f>
        <v>1.5</v>
      </c>
      <c r="S27" s="2">
        <f t="shared" si="12"/>
        <v>0.1</v>
      </c>
      <c r="T27">
        <f>SUMIF(numbs!A$3:A$2000,avg!A27,numbs!O$3:O$2000)/B27</f>
        <v>0.166666666666667</v>
      </c>
      <c r="U27">
        <f>SUMIF(numbs!A$3:A$2000,avg!A27,numbs!P$3:P$2000)/B27</f>
        <v>0.166666666666667</v>
      </c>
      <c r="V27" s="25">
        <f>SUMIF(numbs!A$3:A$2000,avg!A27,numbs!Q$3:Q$2000)/B27</f>
        <v>0</v>
      </c>
      <c r="W27">
        <f>SUMIF(numbs!A$3:A$2000,avg!A27,numbs!R$3:R$2000)/B27</f>
        <v>0</v>
      </c>
      <c r="X27" s="22" t="e">
        <f t="shared" si="7"/>
        <v>#DIV/0!</v>
      </c>
      <c r="Y27" s="21">
        <f>SUMIF(numbs!A$3:A$2000,avg!A27,numbs!S$3:S$2000)/B27</f>
        <v>0</v>
      </c>
      <c r="Z27" s="21">
        <f>SUMIF(numbs!A$3:A$2000,avg!A27,numbs!T$3:T$2000)/B27</f>
        <v>0.166666666666667</v>
      </c>
      <c r="AA27" s="2">
        <f t="shared" si="8"/>
        <v>0</v>
      </c>
      <c r="AB27" t="e">
        <f>V27/(V27+SUMIF(numbs!A$3:A$2000,avg!A27,numbs!U$3:U$2000)/B27)</f>
        <v>#DIV/0!</v>
      </c>
      <c r="AC27" t="e">
        <f t="shared" si="9"/>
        <v>#DIV/0!</v>
      </c>
      <c r="AD27">
        <f t="shared" si="10"/>
        <v>0</v>
      </c>
      <c r="AE27" s="33" t="e">
        <f t="shared" si="11"/>
        <v>#DIV/0!</v>
      </c>
      <c r="AF27">
        <f>(SUMIF(numbs!A$3:A$2000,avg!A27,numbs!V$3:V$2000)/B27)/3</f>
        <v>0.5</v>
      </c>
      <c r="AG27">
        <f>SUMIF(numbs!A$3:A$2000,avg!A27,numbs!W$3:W$2000)/B27</f>
        <v>0</v>
      </c>
    </row>
    <row r="28" spans="1:33">
      <c r="A28">
        <v>8089</v>
      </c>
      <c r="B28">
        <f>COUNTIF(numbs!A$3:A$2000,avg!A28)</f>
        <v>4</v>
      </c>
      <c r="C28" s="25">
        <f t="shared" si="0"/>
        <v>0.916666666666667</v>
      </c>
      <c r="D28" s="25">
        <f t="shared" si="1"/>
        <v>3.5</v>
      </c>
      <c r="E28" s="25">
        <f>SUMIF(numbs!A$3:A$2000,avg!A28,numbs!G$3:G$2000)/B28</f>
        <v>0</v>
      </c>
      <c r="F28" s="21">
        <f>SUMIF(numbs!A$3:A$2000,avg!A28,numbs!H$3:H$2000)/B28</f>
        <v>0</v>
      </c>
      <c r="G28" s="2" t="e">
        <f t="shared" si="2"/>
        <v>#DIV/0!</v>
      </c>
      <c r="H28" s="25">
        <f>SUMIF(numbs!A$3:A$2000,avg!A28,numbs!E$3:E$2000)/B28</f>
        <v>0.5</v>
      </c>
      <c r="I28" s="21">
        <f>SUMIF(numbs!A$3:A$2000,avg!A28,numbs!F$3:F$2000)/B28</f>
        <v>0.25</v>
      </c>
      <c r="J28" s="2">
        <f t="shared" si="3"/>
        <v>0.666666666666667</v>
      </c>
      <c r="K28">
        <f>SUMIF(numbs!A$3:A$2000,avg!A28,numbs!D$3:D$2000)/B28</f>
        <v>1</v>
      </c>
      <c r="L28" s="25">
        <f t="shared" si="4"/>
        <v>0.25</v>
      </c>
      <c r="M28" s="25">
        <f t="shared" si="5"/>
        <v>0.25</v>
      </c>
      <c r="N28" s="25">
        <f>SUMIF(numbs!A$3:A$2000,avg!A28,numbs!K$3:K$2000)/B28</f>
        <v>0.25</v>
      </c>
      <c r="O28" s="25">
        <f>SUMIF(numbs!A$3:A$2000,avg!A28,numbs!L$3:L$2000)/B28</f>
        <v>0.5</v>
      </c>
      <c r="P28" s="2">
        <f t="shared" si="6"/>
        <v>0.333333333333333</v>
      </c>
      <c r="Q28" s="25">
        <f>SUMIF(numbs!A$3:A$2000,avg!A28,numbs!I$3:I$2000)/B28</f>
        <v>0</v>
      </c>
      <c r="R28">
        <f>SUMIF(numbs!A$3:A$2000,avg!A28,numbs!J$3:J$2000)/B28</f>
        <v>0</v>
      </c>
      <c r="S28" s="2" t="e">
        <f t="shared" si="12"/>
        <v>#DIV/0!</v>
      </c>
      <c r="T28">
        <f>SUMIF(numbs!A$3:A$2000,avg!A28,numbs!O$3:O$2000)/B28</f>
        <v>0.5</v>
      </c>
      <c r="U28">
        <f>SUMIF(numbs!A$3:A$2000,avg!A28,numbs!P$3:P$2000)/B28</f>
        <v>0.5</v>
      </c>
      <c r="V28" s="25">
        <f>SUMIF(numbs!A$3:A$2000,avg!A28,numbs!Q$3:Q$2000)/B28</f>
        <v>0.5</v>
      </c>
      <c r="W28">
        <f>SUMIF(numbs!A$3:A$2000,avg!A28,numbs!R$3:R$2000)/B28</f>
        <v>0</v>
      </c>
      <c r="X28" s="22">
        <f t="shared" si="7"/>
        <v>1</v>
      </c>
      <c r="Y28" s="21">
        <f>SUMIF(numbs!A$3:A$2000,avg!A28,numbs!S$3:S$2000)/B28</f>
        <v>0</v>
      </c>
      <c r="Z28" s="21">
        <f>SUMIF(numbs!A$3:A$2000,avg!A28,numbs!T$3:T$2000)/B28</f>
        <v>0</v>
      </c>
      <c r="AA28" s="2" t="e">
        <f t="shared" si="8"/>
        <v>#DIV/0!</v>
      </c>
      <c r="AB28">
        <f>V28/(V28+SUMIF(numbs!A$3:A$2000,avg!A28,numbs!U$3:U$2000)/B28)</f>
        <v>1</v>
      </c>
      <c r="AC28">
        <f t="shared" si="9"/>
        <v>2</v>
      </c>
      <c r="AD28">
        <f t="shared" si="10"/>
        <v>0</v>
      </c>
      <c r="AE28" s="33">
        <f t="shared" si="11"/>
        <v>2</v>
      </c>
      <c r="AF28">
        <f>(SUMIF(numbs!A$3:A$2000,avg!A28,numbs!V$3:V$2000)/B28)/3</f>
        <v>2.83333333333333</v>
      </c>
      <c r="AG28">
        <f>SUMIF(numbs!A$3:A$2000,avg!A28,numbs!W$3:W$2000)/B28</f>
        <v>0</v>
      </c>
    </row>
    <row r="29" spans="1:33">
      <c r="A29">
        <v>8349</v>
      </c>
      <c r="B29">
        <f>COUNTIF(numbs!A$3:A$2000,avg!A29)</f>
        <v>4</v>
      </c>
      <c r="C29" s="25">
        <f t="shared" si="0"/>
        <v>1.5</v>
      </c>
      <c r="D29" s="25">
        <f t="shared" si="1"/>
        <v>1.75</v>
      </c>
      <c r="E29" s="25">
        <f>SUMIF(numbs!A$3:A$2000,avg!A29,numbs!G$3:G$2000)/B29</f>
        <v>0</v>
      </c>
      <c r="F29" s="21">
        <f>SUMIF(numbs!A$3:A$2000,avg!A29,numbs!H$3:H$2000)/B29</f>
        <v>0</v>
      </c>
      <c r="G29" s="2" t="e">
        <f t="shared" si="2"/>
        <v>#DIV/0!</v>
      </c>
      <c r="H29" s="25">
        <f>SUMIF(numbs!A$3:A$2000,avg!A29,numbs!E$3:E$2000)/B29</f>
        <v>0.25</v>
      </c>
      <c r="I29" s="21">
        <f>SUMIF(numbs!A$3:A$2000,avg!A29,numbs!F$3:F$2000)/B29</f>
        <v>0</v>
      </c>
      <c r="J29" s="2">
        <f t="shared" si="3"/>
        <v>1</v>
      </c>
      <c r="K29">
        <f>SUMIF(numbs!A$3:A$2000,avg!A29,numbs!D$3:D$2000)/B29</f>
        <v>0.5</v>
      </c>
      <c r="L29" s="25">
        <f t="shared" si="4"/>
        <v>2.25</v>
      </c>
      <c r="M29" s="25">
        <f t="shared" si="5"/>
        <v>1.25</v>
      </c>
      <c r="N29" s="25">
        <f>SUMIF(numbs!A$3:A$2000,avg!A29,numbs!K$3:K$2000)/B29</f>
        <v>0.25</v>
      </c>
      <c r="O29" s="25">
        <f>SUMIF(numbs!A$3:A$2000,avg!A29,numbs!L$3:L$2000)/B29</f>
        <v>0</v>
      </c>
      <c r="P29" s="2">
        <f t="shared" si="6"/>
        <v>1</v>
      </c>
      <c r="Q29" s="25">
        <f>SUMIF(numbs!A$3:A$2000,avg!A29,numbs!I$3:I$2000)/B29</f>
        <v>1</v>
      </c>
      <c r="R29">
        <f>SUMIF(numbs!A$3:A$2000,avg!A29,numbs!J$3:J$2000)/B29</f>
        <v>0.5</v>
      </c>
      <c r="S29" s="2">
        <f t="shared" si="12"/>
        <v>0.666666666666667</v>
      </c>
      <c r="T29">
        <f>SUMIF(numbs!A$3:A$2000,avg!A29,numbs!O$3:O$2000)/B29</f>
        <v>0</v>
      </c>
      <c r="U29">
        <f>SUMIF(numbs!A$3:A$2000,avg!A29,numbs!P$3:P$2000)/B29</f>
        <v>0.5</v>
      </c>
      <c r="V29" s="25">
        <f>SUMIF(numbs!A$3:A$2000,avg!A29,numbs!Q$3:Q$2000)/B29</f>
        <v>0.25</v>
      </c>
      <c r="W29">
        <f>SUMIF(numbs!A$3:A$2000,avg!A29,numbs!R$3:R$2000)/B29</f>
        <v>0.25</v>
      </c>
      <c r="X29" s="22">
        <f t="shared" si="7"/>
        <v>0.5</v>
      </c>
      <c r="Y29" s="21">
        <f>SUMIF(numbs!A$3:A$2000,avg!A29,numbs!S$3:S$2000)/B29</f>
        <v>0</v>
      </c>
      <c r="Z29" s="21">
        <f>SUMIF(numbs!A$3:A$2000,avg!A29,numbs!T$3:T$2000)/B29</f>
        <v>0</v>
      </c>
      <c r="AA29" s="2" t="e">
        <f t="shared" si="8"/>
        <v>#DIV/0!</v>
      </c>
      <c r="AB29">
        <f>V29/(V29+SUMIF(numbs!A$3:A$2000,avg!A29,numbs!U$3:U$2000)/B29)</f>
        <v>1</v>
      </c>
      <c r="AC29">
        <f t="shared" si="9"/>
        <v>2</v>
      </c>
      <c r="AD29">
        <f t="shared" si="10"/>
        <v>0</v>
      </c>
      <c r="AE29" s="33">
        <f t="shared" si="11"/>
        <v>2</v>
      </c>
      <c r="AF29">
        <f>(SUMIF(numbs!A$3:A$2000,avg!A29,numbs!V$3:V$2000)/B29)/3</f>
        <v>2.5</v>
      </c>
      <c r="AG29">
        <f>SUMIF(numbs!A$3:A$2000,avg!A29,numbs!W$3:W$2000)/B29</f>
        <v>0</v>
      </c>
    </row>
    <row r="30" spans="1:33">
      <c r="A30">
        <v>8764</v>
      </c>
      <c r="B30">
        <f>COUNTIF(numbs!A$3:A$2000,avg!A30)</f>
        <v>5</v>
      </c>
      <c r="C30" s="25">
        <f t="shared" si="0"/>
        <v>10.2</v>
      </c>
      <c r="D30" s="25">
        <f t="shared" si="1"/>
        <v>5.2</v>
      </c>
      <c r="E30" s="25">
        <f>SUMIF(numbs!A$3:A$2000,avg!A30,numbs!G$3:G$2000)/B30</f>
        <v>0</v>
      </c>
      <c r="F30" s="21">
        <f>SUMIF(numbs!A$3:A$2000,avg!A30,numbs!H$3:H$2000)/B30</f>
        <v>0</v>
      </c>
      <c r="G30" s="2" t="e">
        <f t="shared" si="2"/>
        <v>#DIV/0!</v>
      </c>
      <c r="H30" s="25">
        <f>SUMIF(numbs!A$3:A$2000,avg!A30,numbs!E$3:E$2000)/B30</f>
        <v>1</v>
      </c>
      <c r="I30" s="21">
        <f>SUMIF(numbs!A$3:A$2000,avg!A30,numbs!F$3:F$2000)/B30</f>
        <v>0</v>
      </c>
      <c r="J30" s="2">
        <f t="shared" si="3"/>
        <v>1</v>
      </c>
      <c r="K30">
        <f>SUMIF(numbs!A$3:A$2000,avg!A30,numbs!D$3:D$2000)/B30</f>
        <v>0.2</v>
      </c>
      <c r="L30" s="25">
        <f t="shared" si="4"/>
        <v>7.2</v>
      </c>
      <c r="M30" s="25">
        <f t="shared" si="5"/>
        <v>3.6</v>
      </c>
      <c r="N30" s="25">
        <f>SUMIF(numbs!A$3:A$2000,avg!A30,numbs!K$3:K$2000)/B30</f>
        <v>0</v>
      </c>
      <c r="O30" s="25">
        <f>SUMIF(numbs!A$3:A$2000,avg!A30,numbs!L$3:L$2000)/B30</f>
        <v>0</v>
      </c>
      <c r="P30" s="2" t="e">
        <f t="shared" si="6"/>
        <v>#DIV/0!</v>
      </c>
      <c r="Q30" s="25">
        <f>SUMIF(numbs!A$3:A$2000,avg!A30,numbs!I$3:I$2000)/B30</f>
        <v>3.6</v>
      </c>
      <c r="R30">
        <f>SUMIF(numbs!A$3:A$2000,avg!A30,numbs!J$3:J$2000)/B30</f>
        <v>0.2</v>
      </c>
      <c r="S30" s="2">
        <f t="shared" si="12"/>
        <v>0.947368421052632</v>
      </c>
      <c r="T30">
        <f>SUMIF(numbs!A$3:A$2000,avg!A30,numbs!O$3:O$2000)/B30</f>
        <v>0</v>
      </c>
      <c r="U30">
        <f>SUMIF(numbs!A$3:A$2000,avg!A30,numbs!P$3:P$2000)/B30</f>
        <v>0</v>
      </c>
      <c r="V30" s="25">
        <f>SUMIF(numbs!A$3:A$2000,avg!A30,numbs!Q$3:Q$2000)/B30</f>
        <v>0</v>
      </c>
      <c r="W30">
        <f>SUMIF(numbs!A$3:A$2000,avg!A30,numbs!R$3:R$2000)/B30</f>
        <v>0</v>
      </c>
      <c r="X30" s="22" t="e">
        <f t="shared" si="7"/>
        <v>#DIV/0!</v>
      </c>
      <c r="Y30" s="21">
        <f>SUMIF(numbs!A$3:A$2000,avg!A30,numbs!S$3:S$2000)/B30</f>
        <v>0</v>
      </c>
      <c r="Z30" s="21">
        <f>SUMIF(numbs!A$3:A$2000,avg!A30,numbs!T$3:T$2000)/B30</f>
        <v>0</v>
      </c>
      <c r="AA30" s="2" t="e">
        <f t="shared" si="8"/>
        <v>#DIV/0!</v>
      </c>
      <c r="AB30" t="e">
        <f>V30/(V30+SUMIF(numbs!A$3:A$2000,avg!A30,numbs!U$3:U$2000)/B30)</f>
        <v>#DIV/0!</v>
      </c>
      <c r="AC30" t="e">
        <f t="shared" si="9"/>
        <v>#DIV/0!</v>
      </c>
      <c r="AD30">
        <f t="shared" si="10"/>
        <v>0</v>
      </c>
      <c r="AE30" s="33" t="e">
        <f t="shared" si="11"/>
        <v>#DIV/0!</v>
      </c>
      <c r="AF30">
        <f>(SUMIF(numbs!A$3:A$2000,avg!A30,numbs!V$3:V$2000)/B30)/3</f>
        <v>2.2</v>
      </c>
      <c r="AG30">
        <f>SUMIF(numbs!A$3:A$2000,avg!A30,numbs!W$3:W$2000)/B30</f>
        <v>0.2</v>
      </c>
    </row>
    <row r="31" spans="1:33">
      <c r="A31">
        <v>9062</v>
      </c>
      <c r="B31">
        <f>COUNTIF(numbs!A$3:A$2000,avg!A31)</f>
        <v>3</v>
      </c>
      <c r="C31" s="25">
        <f t="shared" si="0"/>
        <v>14.1111111111111</v>
      </c>
      <c r="D31" s="25">
        <f t="shared" si="1"/>
        <v>4.33333333333333</v>
      </c>
      <c r="E31" s="25">
        <f>SUMIF(numbs!A$3:A$2000,avg!A31,numbs!G$3:G$2000)/B31</f>
        <v>0</v>
      </c>
      <c r="F31" s="21">
        <f>SUMIF(numbs!A$3:A$2000,avg!A31,numbs!H$3:H$2000)/B31</f>
        <v>0</v>
      </c>
      <c r="G31" s="2" t="e">
        <f t="shared" si="2"/>
        <v>#DIV/0!</v>
      </c>
      <c r="H31" s="25">
        <f>SUMIF(numbs!A$3:A$2000,avg!A31,numbs!E$3:E$2000)/B31</f>
        <v>0.666666666666667</v>
      </c>
      <c r="I31" s="21">
        <f>SUMIF(numbs!A$3:A$2000,avg!A31,numbs!F$3:F$2000)/B31</f>
        <v>2.33333333333333</v>
      </c>
      <c r="J31" s="2">
        <f t="shared" si="3"/>
        <v>0.222222222222222</v>
      </c>
      <c r="K31">
        <f>SUMIF(numbs!A$3:A$2000,avg!A31,numbs!D$3:D$2000)/B31</f>
        <v>1</v>
      </c>
      <c r="L31" s="25">
        <f t="shared" si="4"/>
        <v>10</v>
      </c>
      <c r="M31" s="25">
        <f t="shared" si="5"/>
        <v>7</v>
      </c>
      <c r="N31" s="25">
        <f>SUMIF(numbs!A$3:A$2000,avg!A31,numbs!K$3:K$2000)/B31</f>
        <v>4</v>
      </c>
      <c r="O31" s="25">
        <f>SUMIF(numbs!A$3:A$2000,avg!A31,numbs!L$3:L$2000)/B31</f>
        <v>0.666666666666667</v>
      </c>
      <c r="P31" s="2">
        <f t="shared" si="6"/>
        <v>0.857142857142857</v>
      </c>
      <c r="Q31" s="25">
        <f>SUMIF(numbs!A$3:A$2000,avg!A31,numbs!I$3:I$2000)/B31</f>
        <v>3</v>
      </c>
      <c r="R31">
        <f>SUMIF(numbs!A$3:A$2000,avg!A31,numbs!J$3:J$2000)/B31</f>
        <v>1</v>
      </c>
      <c r="S31" s="2">
        <f t="shared" si="12"/>
        <v>0.75</v>
      </c>
      <c r="T31">
        <f>SUMIF(numbs!A$3:A$2000,avg!A31,numbs!O$3:O$2000)/B31</f>
        <v>0</v>
      </c>
      <c r="U31">
        <f>SUMIF(numbs!A$3:A$2000,avg!A31,numbs!P$3:P$2000)/B31</f>
        <v>0</v>
      </c>
      <c r="V31" s="25">
        <f>SUMIF(numbs!A$3:A$2000,avg!A31,numbs!Q$3:Q$2000)/B31</f>
        <v>0.333333333333333</v>
      </c>
      <c r="W31">
        <f>SUMIF(numbs!A$3:A$2000,avg!A31,numbs!R$3:R$2000)/B31</f>
        <v>0</v>
      </c>
      <c r="X31" s="22">
        <f t="shared" si="7"/>
        <v>1</v>
      </c>
      <c r="Y31" s="21">
        <f>SUMIF(numbs!A$3:A$2000,avg!A31,numbs!S$3:S$2000)/B31</f>
        <v>0</v>
      </c>
      <c r="Z31" s="21">
        <f>SUMIF(numbs!A$3:A$2000,avg!A31,numbs!T$3:T$2000)/B31</f>
        <v>0</v>
      </c>
      <c r="AA31" s="2" t="e">
        <f t="shared" si="8"/>
        <v>#DIV/0!</v>
      </c>
      <c r="AB31">
        <f>V31/(V31+SUMIF(numbs!A$3:A$2000,avg!A31,numbs!U$3:U$2000)/B31)</f>
        <v>1</v>
      </c>
      <c r="AC31">
        <f t="shared" si="9"/>
        <v>2</v>
      </c>
      <c r="AD31">
        <f t="shared" si="10"/>
        <v>0</v>
      </c>
      <c r="AE31" s="33">
        <f t="shared" si="11"/>
        <v>2</v>
      </c>
      <c r="AF31">
        <f>(SUMIF(numbs!A$3:A$2000,avg!A31,numbs!V$3:V$2000)/B31)/3</f>
        <v>0.222222222222222</v>
      </c>
      <c r="AG31">
        <f>SUMIF(numbs!A$3:A$2000,avg!A31,numbs!W$3:W$2000)/B31</f>
        <v>0</v>
      </c>
    </row>
    <row r="32" spans="1:33">
      <c r="A32">
        <v>9098</v>
      </c>
      <c r="B32">
        <f>COUNTIF(numbs!A$3:A$2000,avg!A32)</f>
        <v>3</v>
      </c>
      <c r="C32" s="25">
        <f t="shared" si="0"/>
        <v>15.1111111111111</v>
      </c>
      <c r="D32" s="25">
        <f t="shared" si="1"/>
        <v>8.66666666666667</v>
      </c>
      <c r="E32" s="25">
        <f>SUMIF(numbs!A$3:A$2000,avg!A32,numbs!G$3:G$2000)/B32</f>
        <v>0</v>
      </c>
      <c r="F32" s="21">
        <f>SUMIF(numbs!A$3:A$2000,avg!A32,numbs!H$3:H$2000)/B32</f>
        <v>0</v>
      </c>
      <c r="G32" s="2" t="e">
        <f t="shared" si="2"/>
        <v>#DIV/0!</v>
      </c>
      <c r="H32" s="25">
        <f>SUMIF(numbs!A$3:A$2000,avg!A32,numbs!E$3:E$2000)/B32</f>
        <v>1.66666666666667</v>
      </c>
      <c r="I32" s="21">
        <f>SUMIF(numbs!A$3:A$2000,avg!A32,numbs!F$3:F$2000)/B32</f>
        <v>0</v>
      </c>
      <c r="J32" s="2">
        <f t="shared" si="3"/>
        <v>1</v>
      </c>
      <c r="K32">
        <f>SUMIF(numbs!A$3:A$2000,avg!A32,numbs!D$3:D$2000)/B32</f>
        <v>0.333333333333333</v>
      </c>
      <c r="L32" s="25">
        <f t="shared" si="4"/>
        <v>6.66666666666667</v>
      </c>
      <c r="M32" s="25">
        <f t="shared" si="5"/>
        <v>4.33333333333333</v>
      </c>
      <c r="N32" s="25">
        <f>SUMIF(numbs!A$3:A$2000,avg!A32,numbs!K$3:K$2000)/B32</f>
        <v>2</v>
      </c>
      <c r="O32" s="25">
        <f>SUMIF(numbs!A$3:A$2000,avg!A32,numbs!L$3:L$2000)/B32</f>
        <v>0</v>
      </c>
      <c r="P32" s="2">
        <f t="shared" si="6"/>
        <v>1</v>
      </c>
      <c r="Q32" s="25">
        <f>SUMIF(numbs!A$3:A$2000,avg!A32,numbs!I$3:I$2000)/B32</f>
        <v>2.33333333333333</v>
      </c>
      <c r="R32">
        <f>SUMIF(numbs!A$3:A$2000,avg!A32,numbs!J$3:J$2000)/B32</f>
        <v>2</v>
      </c>
      <c r="S32" s="2">
        <f t="shared" si="12"/>
        <v>0.538461538461538</v>
      </c>
      <c r="T32">
        <f>SUMIF(numbs!A$3:A$2000,avg!A32,numbs!O$3:O$2000)/B32</f>
        <v>0</v>
      </c>
      <c r="U32">
        <f>SUMIF(numbs!A$3:A$2000,avg!A32,numbs!P$3:P$2000)/B32</f>
        <v>0</v>
      </c>
      <c r="V32" s="25">
        <f>SUMIF(numbs!A$3:A$2000,avg!A32,numbs!Q$3:Q$2000)/B32</f>
        <v>0.666666666666667</v>
      </c>
      <c r="W32">
        <f>SUMIF(numbs!A$3:A$2000,avg!A32,numbs!R$3:R$2000)/B32</f>
        <v>0</v>
      </c>
      <c r="X32" s="22">
        <f t="shared" si="7"/>
        <v>1</v>
      </c>
      <c r="Y32" s="21">
        <f>SUMIF(numbs!A$3:A$2000,avg!A32,numbs!S$3:S$2000)/B32</f>
        <v>0</v>
      </c>
      <c r="Z32" s="21">
        <f>SUMIF(numbs!A$3:A$2000,avg!A32,numbs!T$3:T$2000)/B32</f>
        <v>0</v>
      </c>
      <c r="AA32" s="2" t="e">
        <f t="shared" si="8"/>
        <v>#DIV/0!</v>
      </c>
      <c r="AB32">
        <f>V32/(V32+SUMIF(numbs!A$3:A$2000,avg!A32,numbs!U$3:U$2000)/B32)</f>
        <v>0.666666666666667</v>
      </c>
      <c r="AC32">
        <f t="shared" si="9"/>
        <v>1.33333333333333</v>
      </c>
      <c r="AD32">
        <f t="shared" si="10"/>
        <v>0</v>
      </c>
      <c r="AE32" s="33">
        <f t="shared" si="11"/>
        <v>1.33333333333333</v>
      </c>
      <c r="AF32">
        <f>(SUMIF(numbs!A$3:A$2000,avg!A32,numbs!V$3:V$2000)/B32)/3</f>
        <v>0.222222222222222</v>
      </c>
      <c r="AG32">
        <f>SUMIF(numbs!A$3:A$2000,avg!A32,numbs!W$3:W$2000)/B32</f>
        <v>0</v>
      </c>
    </row>
    <row r="33" spans="1:33">
      <c r="A33">
        <v>9127</v>
      </c>
      <c r="B33">
        <f>COUNTIF(numbs!A$3:A$2000,avg!A33)</f>
        <v>3</v>
      </c>
      <c r="C33" s="25">
        <f t="shared" si="0"/>
        <v>1.77777777777778</v>
      </c>
      <c r="D33" s="25">
        <f t="shared" si="1"/>
        <v>1.33333333333333</v>
      </c>
      <c r="E33" s="25">
        <f>SUMIF(numbs!A$3:A$2000,avg!A33,numbs!G$3:G$2000)/B33</f>
        <v>0.333333333333333</v>
      </c>
      <c r="F33" s="21">
        <f>SUMIF(numbs!A$3:A$2000,avg!A33,numbs!H$3:H$2000)/B33</f>
        <v>1</v>
      </c>
      <c r="G33" s="2">
        <f t="shared" si="2"/>
        <v>0.25</v>
      </c>
      <c r="H33" s="25">
        <f>SUMIF(numbs!A$3:A$2000,avg!A33,numbs!E$3:E$2000)/B33</f>
        <v>0</v>
      </c>
      <c r="I33" s="21">
        <f>SUMIF(numbs!A$3:A$2000,avg!A33,numbs!F$3:F$2000)/B33</f>
        <v>0</v>
      </c>
      <c r="J33" s="2" t="e">
        <f t="shared" si="3"/>
        <v>#DIV/0!</v>
      </c>
      <c r="K33">
        <f>SUMIF(numbs!A$3:A$2000,avg!A33,numbs!D$3:D$2000)/B33</f>
        <v>0.666666666666667</v>
      </c>
      <c r="L33" s="25">
        <f t="shared" si="4"/>
        <v>2</v>
      </c>
      <c r="M33" s="25">
        <f t="shared" si="5"/>
        <v>2</v>
      </c>
      <c r="N33" s="25">
        <f>SUMIF(numbs!A$3:A$2000,avg!A33,numbs!K$3:K$2000)/B33</f>
        <v>2</v>
      </c>
      <c r="O33" s="25">
        <f>SUMIF(numbs!A$3:A$2000,avg!A33,numbs!L$3:L$2000)/B33</f>
        <v>1.33333333333333</v>
      </c>
      <c r="P33" s="2">
        <f t="shared" si="6"/>
        <v>0.6</v>
      </c>
      <c r="Q33" s="25">
        <f>SUMIF(numbs!A$3:A$2000,avg!A33,numbs!I$3:I$2000)/B33</f>
        <v>0</v>
      </c>
      <c r="R33">
        <f>SUMIF(numbs!A$3:A$2000,avg!A33,numbs!J$3:J$2000)/B33</f>
        <v>0</v>
      </c>
      <c r="S33" s="2" t="e">
        <f t="shared" si="12"/>
        <v>#DIV/0!</v>
      </c>
      <c r="T33">
        <f>SUMIF(numbs!A$3:A$2000,avg!A33,numbs!O$3:O$2000)/B33</f>
        <v>0</v>
      </c>
      <c r="U33">
        <f>SUMIF(numbs!A$3:A$2000,avg!A33,numbs!P$3:P$2000)/B33</f>
        <v>0.333333333333333</v>
      </c>
      <c r="V33" s="25">
        <f>SUMIF(numbs!A$3:A$2000,avg!A33,numbs!Q$3:Q$2000)/B33</f>
        <v>0.666666666666667</v>
      </c>
      <c r="W33">
        <f>SUMIF(numbs!A$3:A$2000,avg!A33,numbs!R$3:R$2000)/B33</f>
        <v>0</v>
      </c>
      <c r="X33" s="22">
        <f t="shared" si="7"/>
        <v>1</v>
      </c>
      <c r="Y33" s="21">
        <f>SUMIF(numbs!A$3:A$2000,avg!A33,numbs!S$3:S$2000)/B33</f>
        <v>0</v>
      </c>
      <c r="Z33" s="21">
        <f>SUMIF(numbs!A$3:A$2000,avg!A33,numbs!T$3:T$2000)/B33</f>
        <v>0.333333333333333</v>
      </c>
      <c r="AA33" s="2">
        <f t="shared" si="8"/>
        <v>0</v>
      </c>
      <c r="AB33">
        <f>V33/(V33+SUMIF(numbs!A$3:A$2000,avg!A33,numbs!U$3:U$2000)/B33)</f>
        <v>1</v>
      </c>
      <c r="AC33">
        <f t="shared" si="9"/>
        <v>2</v>
      </c>
      <c r="AD33">
        <f t="shared" si="10"/>
        <v>0</v>
      </c>
      <c r="AE33" s="33">
        <f t="shared" si="11"/>
        <v>2</v>
      </c>
      <c r="AF33">
        <f>(SUMIF(numbs!A$3:A$2000,avg!A33,numbs!V$3:V$2000)/B33)/3</f>
        <v>1.55555555555556</v>
      </c>
      <c r="AG33">
        <f>SUMIF(numbs!A$3:A$2000,avg!A33,numbs!W$3:W$2000)/B33</f>
        <v>0</v>
      </c>
    </row>
    <row r="34" spans="1:33">
      <c r="A34">
        <v>9580</v>
      </c>
      <c r="B34">
        <f>COUNTIF(numbs!A$3:A$2000,avg!A34)</f>
        <v>4</v>
      </c>
      <c r="C34">
        <f t="shared" si="0"/>
        <v>3.91666666666667</v>
      </c>
      <c r="D34">
        <f t="shared" si="1"/>
        <v>4.5</v>
      </c>
      <c r="E34">
        <f>SUMIF(numbs!A$3:A$2000,avg!A34,numbs!G$3:G$2000)/B34</f>
        <v>0</v>
      </c>
      <c r="F34" s="21">
        <f>SUMIF(numbs!A$3:A$2000,avg!A34,numbs!H$3:H$2000)/B34</f>
        <v>0</v>
      </c>
      <c r="G34" s="2" t="e">
        <f t="shared" si="2"/>
        <v>#DIV/0!</v>
      </c>
      <c r="H34">
        <f>SUMIF(numbs!A$3:A$2000,avg!A34,numbs!E$3:E$2000)/B34</f>
        <v>0.75</v>
      </c>
      <c r="I34" s="21">
        <f>SUMIF(numbs!A$3:A$2000,avg!A34,numbs!F$3:F$2000)/B34</f>
        <v>0</v>
      </c>
      <c r="J34" s="2">
        <f t="shared" si="3"/>
        <v>1</v>
      </c>
      <c r="K34">
        <f>SUMIF(numbs!A$3:A$2000,avg!A34,numbs!D$3:D$2000)/B34</f>
        <v>0.75</v>
      </c>
      <c r="L34" s="25">
        <f t="shared" si="4"/>
        <v>0</v>
      </c>
      <c r="M34" s="25">
        <f t="shared" si="5"/>
        <v>0</v>
      </c>
      <c r="N34" s="25">
        <f>SUMIF(numbs!A$3:A$2000,avg!A34,numbs!K$3:K$2000)/B34</f>
        <v>0</v>
      </c>
      <c r="O34" s="25">
        <f>SUMIF(numbs!A$3:A$2000,avg!A34,numbs!L$3:L$2000)/B34</f>
        <v>0</v>
      </c>
      <c r="P34" s="2" t="e">
        <f t="shared" si="6"/>
        <v>#DIV/0!</v>
      </c>
      <c r="Q34" s="25">
        <f>SUMIF(numbs!A$3:A$2000,avg!A34,numbs!I$3:I$2000)/B34</f>
        <v>0</v>
      </c>
      <c r="R34">
        <f>SUMIF(numbs!A$3:A$2000,avg!A34,numbs!J$3:J$2000)/B34</f>
        <v>0</v>
      </c>
      <c r="S34" s="2" t="e">
        <f t="shared" si="12"/>
        <v>#DIV/0!</v>
      </c>
      <c r="T34">
        <f>SUMIF(numbs!A$3:A$2000,avg!A34,numbs!O$3:O$2000)/B34</f>
        <v>0.25</v>
      </c>
      <c r="U34">
        <f>SUMIF(numbs!A$3:A$2000,avg!A34,numbs!P$3:P$2000)/B34</f>
        <v>0.25</v>
      </c>
      <c r="V34" s="25">
        <f>SUMIF(numbs!A$3:A$2000,avg!A34,numbs!Q$3:Q$2000)/B34</f>
        <v>0</v>
      </c>
      <c r="W34">
        <f>SUMIF(numbs!A$3:A$2000,avg!A34,numbs!R$3:R$2000)/B34</f>
        <v>0.25</v>
      </c>
      <c r="X34" s="22">
        <f t="shared" si="7"/>
        <v>0</v>
      </c>
      <c r="Y34" s="21">
        <f>SUMIF(numbs!A$3:A$2000,avg!A34,numbs!S$3:S$2000)/B34</f>
        <v>0</v>
      </c>
      <c r="Z34" s="21">
        <f>SUMIF(numbs!A$3:A$2000,avg!A34,numbs!T$3:T$2000)/B34</f>
        <v>0.75</v>
      </c>
      <c r="AA34" s="2">
        <f t="shared" si="8"/>
        <v>0</v>
      </c>
      <c r="AB34" t="e">
        <f>V34/(V34+SUMIF(numbs!A$3:A$2000,avg!A34,numbs!U$3:U$2000)/B34)</f>
        <v>#DIV/0!</v>
      </c>
      <c r="AC34" t="e">
        <f t="shared" si="9"/>
        <v>#DIV/0!</v>
      </c>
      <c r="AD34">
        <f t="shared" si="10"/>
        <v>0</v>
      </c>
      <c r="AE34" s="33" t="e">
        <f t="shared" si="11"/>
        <v>#DIV/0!</v>
      </c>
      <c r="AF34">
        <f>(SUMIF(numbs!A$3:A$2000,avg!A34,numbs!V$3:V$2000)/B34)/3</f>
        <v>0.583333333333333</v>
      </c>
      <c r="AG34">
        <f>SUMIF(numbs!A$3:A$2000,avg!A34,numbs!W$3:W$2000)/B34</f>
        <v>0</v>
      </c>
    </row>
    <row r="35" spans="1:33">
      <c r="A35">
        <v>8729</v>
      </c>
      <c r="B35">
        <f>COUNTIF(numbs!A$3:A$2000,avg!A35)</f>
        <v>5</v>
      </c>
      <c r="C35">
        <f t="shared" si="0"/>
        <v>9.4</v>
      </c>
      <c r="D35">
        <f t="shared" si="1"/>
        <v>5.6</v>
      </c>
      <c r="E35">
        <f>SUMIF(numbs!A$3:A$2000,avg!A35,numbs!G$3:G$2000)/B35</f>
        <v>0</v>
      </c>
      <c r="F35" s="21">
        <f>SUMIF(numbs!A$3:A$2000,avg!A35,numbs!H$3:H$2000)/B35</f>
        <v>0</v>
      </c>
      <c r="G35" s="2" t="e">
        <f t="shared" si="2"/>
        <v>#DIV/0!</v>
      </c>
      <c r="H35">
        <f>SUMIF(numbs!A$3:A$2000,avg!A35,numbs!E$3:E$2000)/B35</f>
        <v>1</v>
      </c>
      <c r="I35" s="21">
        <f>SUMIF(numbs!A$3:A$2000,avg!A35,numbs!F$3:F$2000)/B35</f>
        <v>0</v>
      </c>
      <c r="J35" s="2">
        <f t="shared" si="3"/>
        <v>1</v>
      </c>
      <c r="K35">
        <f>SUMIF(numbs!A$3:A$2000,avg!A35,numbs!D$3:D$2000)/B35</f>
        <v>0.6</v>
      </c>
      <c r="L35" s="25">
        <f t="shared" si="4"/>
        <v>4.8</v>
      </c>
      <c r="M35" s="25">
        <f t="shared" si="5"/>
        <v>2.4</v>
      </c>
      <c r="N35" s="25">
        <f>SUMIF(numbs!A$3:A$2000,avg!A35,numbs!K$3:K$2000)/B35</f>
        <v>0</v>
      </c>
      <c r="O35" s="25">
        <f>SUMIF(numbs!A$3:A$2000,avg!A35,numbs!L$3:L$2000)/B35</f>
        <v>0</v>
      </c>
      <c r="P35" s="2" t="e">
        <f t="shared" si="6"/>
        <v>#DIV/0!</v>
      </c>
      <c r="Q35" s="25">
        <f>SUMIF(numbs!A$3:A$2000,avg!A35,numbs!I$3:I$2000)/B35</f>
        <v>2.4</v>
      </c>
      <c r="R35">
        <f>SUMIF(numbs!A$3:A$2000,avg!A35,numbs!J$3:J$2000)/B35</f>
        <v>0.4</v>
      </c>
      <c r="S35" s="2">
        <f t="shared" si="12"/>
        <v>0.857142857142857</v>
      </c>
      <c r="T35">
        <f>SUMIF(numbs!A$3:A$2000,avg!A35,numbs!O$3:O$2000)/B35</f>
        <v>0.6</v>
      </c>
      <c r="U35">
        <f>SUMIF(numbs!A$3:A$2000,avg!A35,numbs!P$3:P$2000)/B35</f>
        <v>0.6</v>
      </c>
      <c r="V35" s="25">
        <f>SUMIF(numbs!A$3:A$2000,avg!A35,numbs!Q$3:Q$2000)/B35</f>
        <v>0.2</v>
      </c>
      <c r="W35">
        <f>SUMIF(numbs!A$3:A$2000,avg!A35,numbs!R$3:R$2000)/B35</f>
        <v>0.2</v>
      </c>
      <c r="X35" s="22">
        <f t="shared" si="7"/>
        <v>0.5</v>
      </c>
      <c r="Y35" s="21">
        <f>SUMIF(numbs!A$3:A$2000,avg!A35,numbs!S$3:S$2000)/B35</f>
        <v>0</v>
      </c>
      <c r="Z35" s="21">
        <f>SUMIF(numbs!A$3:A$2000,avg!A35,numbs!T$3:T$2000)/B35</f>
        <v>0</v>
      </c>
      <c r="AA35" s="2" t="e">
        <f t="shared" si="8"/>
        <v>#DIV/0!</v>
      </c>
      <c r="AB35">
        <f>V35/(V35+SUMIF(numbs!A$3:A$2000,avg!A35,numbs!U$3:U$2000)/B35)</f>
        <v>0.0666666666666667</v>
      </c>
      <c r="AC35">
        <f t="shared" si="9"/>
        <v>0.133333333333333</v>
      </c>
      <c r="AD35">
        <f t="shared" si="10"/>
        <v>0</v>
      </c>
      <c r="AE35" s="33">
        <f t="shared" si="11"/>
        <v>0.133333333333333</v>
      </c>
      <c r="AF35">
        <f>(SUMIF(numbs!A$3:A$2000,avg!A35,numbs!V$3:V$2000)/B35)/3</f>
        <v>1</v>
      </c>
      <c r="AG35">
        <f>SUMIF(numbs!A$3:A$2000,avg!A35,numbs!W$3:W$2000)/B35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0"/>
  <sheetViews>
    <sheetView zoomScale="80" zoomScaleNormal="80" topLeftCell="A374" workbookViewId="0">
      <selection activeCell="A57" sqref="A57:W400"/>
    </sheetView>
  </sheetViews>
  <sheetFormatPr defaultColWidth="9" defaultRowHeight="15"/>
  <cols>
    <col min="4" max="4" width="15.247619047619" customWidth="1"/>
    <col min="6" max="6" width="13.5714285714286" customWidth="1"/>
    <col min="7" max="7" width="5.42857142857143" customWidth="1"/>
    <col min="8" max="8" width="10.1428571428571" customWidth="1"/>
    <col min="10" max="10" width="13.5714285714286" customWidth="1"/>
    <col min="12" max="13" width="12.5047619047619" customWidth="1"/>
    <col min="14" max="14" width="11.752380952381" customWidth="1"/>
    <col min="15" max="15" width="11.4380952380952" customWidth="1"/>
    <col min="23" max="23" width="11" customWidth="1"/>
  </cols>
  <sheetData>
    <row r="1" spans="1:23">
      <c r="A1" s="16"/>
      <c r="B1" s="16" t="s">
        <v>0</v>
      </c>
      <c r="C1" s="16"/>
      <c r="D1" s="17" t="s">
        <v>1</v>
      </c>
      <c r="E1" s="17"/>
      <c r="F1" s="17"/>
      <c r="G1" s="17"/>
      <c r="H1" s="17"/>
      <c r="I1" s="18" t="s">
        <v>2</v>
      </c>
      <c r="J1" s="18"/>
      <c r="K1" s="18"/>
      <c r="L1" s="18"/>
      <c r="M1" s="18"/>
      <c r="N1" s="18"/>
      <c r="O1" s="18"/>
      <c r="P1" s="18"/>
      <c r="Q1" s="19" t="s">
        <v>3</v>
      </c>
      <c r="R1" s="19"/>
      <c r="S1" s="19"/>
      <c r="T1" s="19"/>
      <c r="U1" s="19"/>
      <c r="V1" s="20" t="s">
        <v>4</v>
      </c>
      <c r="W1" s="20"/>
    </row>
    <row r="2" spans="1:2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211</v>
      </c>
      <c r="G2" t="s">
        <v>11</v>
      </c>
      <c r="H2" t="s">
        <v>200</v>
      </c>
      <c r="I2" t="s">
        <v>13</v>
      </c>
      <c r="J2" t="s">
        <v>10</v>
      </c>
      <c r="K2" t="s">
        <v>11</v>
      </c>
      <c r="L2" t="s">
        <v>212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205</v>
      </c>
      <c r="U2" t="s">
        <v>22</v>
      </c>
      <c r="V2" t="s">
        <v>23</v>
      </c>
      <c r="W2" t="s">
        <v>24</v>
      </c>
    </row>
    <row r="3" spans="1:23">
      <c r="A3">
        <f>data!A3</f>
        <v>7757</v>
      </c>
      <c r="B3">
        <f>data!B3</f>
        <v>1</v>
      </c>
      <c r="C3">
        <f>IF(data!C3=0,0,1)</f>
        <v>1</v>
      </c>
      <c r="D3">
        <f>data!D3</f>
        <v>0</v>
      </c>
      <c r="E3">
        <f>data!E3</f>
        <v>0</v>
      </c>
      <c r="F3">
        <f>data!F3</f>
        <v>0</v>
      </c>
      <c r="G3">
        <f>data!G3</f>
        <v>0</v>
      </c>
      <c r="H3">
        <f>data!H3</f>
        <v>0</v>
      </c>
      <c r="I3">
        <f>data!I3</f>
        <v>0</v>
      </c>
      <c r="J3">
        <f>data!J3</f>
        <v>0</v>
      </c>
      <c r="K3">
        <f>data!K3</f>
        <v>0</v>
      </c>
      <c r="L3">
        <f>data!L3</f>
        <v>0</v>
      </c>
      <c r="M3">
        <f>data!M3</f>
        <v>0</v>
      </c>
      <c r="N3">
        <f>data!N3</f>
        <v>0</v>
      </c>
      <c r="O3">
        <f>data!O3</f>
        <v>1</v>
      </c>
      <c r="P3">
        <f>data!P3</f>
        <v>0</v>
      </c>
      <c r="Q3">
        <f>data!Q3</f>
        <v>0</v>
      </c>
      <c r="R3">
        <f>data!R3</f>
        <v>0</v>
      </c>
      <c r="S3">
        <f>data!S3</f>
        <v>0</v>
      </c>
      <c r="T3">
        <f>data!T3</f>
        <v>0</v>
      </c>
      <c r="U3">
        <f>data!U3</f>
        <v>0</v>
      </c>
      <c r="V3">
        <f>data!V3</f>
        <v>0</v>
      </c>
      <c r="W3">
        <f>IF(data!W3=0,0,IF(data!W3=1,1,IF(data!W3=2,2,"womp womp")))</f>
        <v>0</v>
      </c>
    </row>
    <row r="4" spans="1:23">
      <c r="A4">
        <f>data!A4</f>
        <v>0</v>
      </c>
      <c r="B4">
        <f>data!B4</f>
        <v>0</v>
      </c>
      <c r="C4">
        <f>IF(data!C4=0,0,1)</f>
        <v>0</v>
      </c>
      <c r="D4">
        <f>data!D4</f>
        <v>0</v>
      </c>
      <c r="E4">
        <f>data!E4</f>
        <v>0</v>
      </c>
      <c r="F4">
        <f>data!F4</f>
        <v>0</v>
      </c>
      <c r="G4">
        <f>data!G4</f>
        <v>0</v>
      </c>
      <c r="H4">
        <f>data!H4</f>
        <v>0</v>
      </c>
      <c r="I4">
        <f>data!I4</f>
        <v>0</v>
      </c>
      <c r="J4">
        <f>data!J4</f>
        <v>0</v>
      </c>
      <c r="K4">
        <f>data!K4</f>
        <v>0</v>
      </c>
      <c r="L4">
        <f>data!L4</f>
        <v>0</v>
      </c>
      <c r="M4">
        <f>data!M4</f>
        <v>0</v>
      </c>
      <c r="N4">
        <f>data!N4</f>
        <v>0</v>
      </c>
      <c r="O4">
        <f>data!O4</f>
        <v>0</v>
      </c>
      <c r="P4">
        <f>data!P4</f>
        <v>0</v>
      </c>
      <c r="Q4">
        <f>data!Q4</f>
        <v>0</v>
      </c>
      <c r="R4">
        <f>data!R4</f>
        <v>0</v>
      </c>
      <c r="S4">
        <f>data!S4</f>
        <v>0</v>
      </c>
      <c r="T4">
        <f>data!T4</f>
        <v>0</v>
      </c>
      <c r="U4">
        <f>data!U4</f>
        <v>0</v>
      </c>
      <c r="V4">
        <f>data!V4</f>
        <v>0</v>
      </c>
      <c r="W4">
        <f>IF(data!W4=0,0,IF(data!W4=1,1,IF(data!W4=2,2,"x")))</f>
        <v>0</v>
      </c>
    </row>
    <row r="5" spans="1:23">
      <c r="A5">
        <f>data!A5</f>
        <v>865</v>
      </c>
      <c r="B5">
        <f>data!B5</f>
        <v>1</v>
      </c>
      <c r="C5">
        <f>IF(data!C5=0,0,1)</f>
        <v>0</v>
      </c>
      <c r="D5">
        <f>data!D5</f>
        <v>0</v>
      </c>
      <c r="E5">
        <f>data!E5</f>
        <v>1</v>
      </c>
      <c r="F5">
        <f>data!F5</f>
        <v>0</v>
      </c>
      <c r="G5">
        <f>data!G5</f>
        <v>0</v>
      </c>
      <c r="H5">
        <f>data!H5</f>
        <v>0</v>
      </c>
      <c r="I5">
        <f>data!I5</f>
        <v>0</v>
      </c>
      <c r="J5">
        <f>data!J5</f>
        <v>6</v>
      </c>
      <c r="K5">
        <f>data!K5</f>
        <v>0</v>
      </c>
      <c r="L5">
        <f>data!L5</f>
        <v>0</v>
      </c>
      <c r="M5">
        <f>data!M5</f>
        <v>0</v>
      </c>
      <c r="N5">
        <f>data!N5</f>
        <v>0</v>
      </c>
      <c r="O5">
        <f>data!O5</f>
        <v>0</v>
      </c>
      <c r="P5">
        <f>data!P5</f>
        <v>0</v>
      </c>
      <c r="Q5">
        <f>data!Q5</f>
        <v>1</v>
      </c>
      <c r="R5">
        <f>data!R5</f>
        <v>0</v>
      </c>
      <c r="S5">
        <f>data!S5</f>
        <v>0</v>
      </c>
      <c r="T5">
        <f>data!T5</f>
        <v>0</v>
      </c>
      <c r="U5">
        <f>data!U5</f>
        <v>0</v>
      </c>
      <c r="V5">
        <f>data!V5</f>
        <v>0</v>
      </c>
      <c r="W5">
        <f>IF(data!W5=0,0,IF(data!W5=1,1,IF(data!W5=2,2,"x")))</f>
        <v>0</v>
      </c>
    </row>
    <row r="6" spans="1:23">
      <c r="A6">
        <f>data!A6</f>
        <v>0</v>
      </c>
      <c r="B6">
        <f>data!B6</f>
        <v>0</v>
      </c>
      <c r="C6">
        <f>IF(data!C6=0,0,1)</f>
        <v>0</v>
      </c>
      <c r="D6">
        <f>data!D6</f>
        <v>0</v>
      </c>
      <c r="E6">
        <f>data!E6</f>
        <v>0</v>
      </c>
      <c r="F6">
        <f>data!F6</f>
        <v>0</v>
      </c>
      <c r="G6">
        <f>data!G6</f>
        <v>0</v>
      </c>
      <c r="H6">
        <f>data!H6</f>
        <v>0</v>
      </c>
      <c r="I6">
        <f>data!I6</f>
        <v>0</v>
      </c>
      <c r="J6">
        <f>data!J6</f>
        <v>0</v>
      </c>
      <c r="K6">
        <f>data!K6</f>
        <v>0</v>
      </c>
      <c r="L6">
        <f>data!L6</f>
        <v>0</v>
      </c>
      <c r="M6">
        <f>data!M6</f>
        <v>0</v>
      </c>
      <c r="N6">
        <f>data!N6</f>
        <v>0</v>
      </c>
      <c r="O6">
        <f>data!O6</f>
        <v>0</v>
      </c>
      <c r="P6">
        <f>data!P6</f>
        <v>0</v>
      </c>
      <c r="Q6">
        <f>data!Q6</f>
        <v>0</v>
      </c>
      <c r="R6">
        <f>data!R6</f>
        <v>0</v>
      </c>
      <c r="S6">
        <f>data!S6</f>
        <v>0</v>
      </c>
      <c r="T6">
        <f>data!T6</f>
        <v>0</v>
      </c>
      <c r="U6">
        <f>data!U6</f>
        <v>0</v>
      </c>
      <c r="V6">
        <f>data!V6</f>
        <v>0</v>
      </c>
      <c r="W6">
        <f>IF(data!W6=0,0,IF(data!W6=1,1,IF(data!W6=2,2,"x")))</f>
        <v>0</v>
      </c>
    </row>
    <row r="7" spans="1:23">
      <c r="A7">
        <f>data!A7</f>
        <v>7476</v>
      </c>
      <c r="B7">
        <f>data!B7</f>
        <v>1</v>
      </c>
      <c r="C7">
        <f>IF(data!C7=0,0,1)</f>
        <v>0</v>
      </c>
      <c r="D7">
        <f>data!D7</f>
        <v>1</v>
      </c>
      <c r="E7">
        <f>data!E7</f>
        <v>0</v>
      </c>
      <c r="F7">
        <f>data!F7</f>
        <v>3</v>
      </c>
      <c r="G7">
        <f>data!G7</f>
        <v>3</v>
      </c>
      <c r="H7">
        <f>data!H7</f>
        <v>0</v>
      </c>
      <c r="I7">
        <f>data!I7</f>
        <v>0</v>
      </c>
      <c r="J7">
        <f>data!J7</f>
        <v>3</v>
      </c>
      <c r="K7">
        <f>data!K7</f>
        <v>3</v>
      </c>
      <c r="L7">
        <f>data!L7</f>
        <v>0</v>
      </c>
      <c r="M7">
        <f>data!M7</f>
        <v>3</v>
      </c>
      <c r="N7">
        <f>data!N7</f>
        <v>0</v>
      </c>
      <c r="O7">
        <f>data!O7</f>
        <v>0</v>
      </c>
      <c r="P7">
        <f>data!P7</f>
        <v>0</v>
      </c>
      <c r="Q7">
        <f>data!Q7</f>
        <v>0</v>
      </c>
      <c r="R7">
        <f>data!R7</f>
        <v>0</v>
      </c>
      <c r="S7">
        <f>data!S7</f>
        <v>0</v>
      </c>
      <c r="T7">
        <f>data!T7</f>
        <v>0</v>
      </c>
      <c r="U7">
        <f>data!U7</f>
        <v>0</v>
      </c>
      <c r="V7">
        <f>data!V7</f>
        <v>0</v>
      </c>
      <c r="W7">
        <f>IF(data!W7=0,0,IF(data!W7=1,1,IF(data!W7=2,2,"x")))</f>
        <v>0</v>
      </c>
    </row>
    <row r="8" spans="1:23">
      <c r="A8">
        <f>data!A8</f>
        <v>0</v>
      </c>
      <c r="B8">
        <f>data!B8</f>
        <v>0</v>
      </c>
      <c r="C8">
        <f>IF(data!C8=0,0,1)</f>
        <v>0</v>
      </c>
      <c r="D8">
        <f>data!D8</f>
        <v>0</v>
      </c>
      <c r="E8">
        <f>data!E8</f>
        <v>0</v>
      </c>
      <c r="F8">
        <f>data!F8</f>
        <v>0</v>
      </c>
      <c r="G8">
        <f>data!G8</f>
        <v>0</v>
      </c>
      <c r="H8">
        <f>data!H8</f>
        <v>0</v>
      </c>
      <c r="I8">
        <f>data!I8</f>
        <v>0</v>
      </c>
      <c r="J8">
        <f>data!J8</f>
        <v>0</v>
      </c>
      <c r="K8">
        <f>data!K8</f>
        <v>0</v>
      </c>
      <c r="L8">
        <f>data!L8</f>
        <v>0</v>
      </c>
      <c r="M8">
        <f>data!M8</f>
        <v>0</v>
      </c>
      <c r="N8">
        <f>data!N8</f>
        <v>0</v>
      </c>
      <c r="O8">
        <f>data!O8</f>
        <v>0</v>
      </c>
      <c r="P8">
        <f>data!P8</f>
        <v>0</v>
      </c>
      <c r="Q8">
        <f>data!Q8</f>
        <v>0</v>
      </c>
      <c r="R8">
        <f>data!R8</f>
        <v>0</v>
      </c>
      <c r="S8">
        <f>data!S8</f>
        <v>0</v>
      </c>
      <c r="T8">
        <f>data!T8</f>
        <v>0</v>
      </c>
      <c r="U8">
        <f>data!U8</f>
        <v>0</v>
      </c>
      <c r="V8">
        <f>data!V8</f>
        <v>0</v>
      </c>
      <c r="W8">
        <f>IF(data!W8=0,0,IF(data!W8=1,1,IF(data!W8=2,2,"x")))</f>
        <v>0</v>
      </c>
    </row>
    <row r="9" spans="1:23">
      <c r="A9">
        <f>data!A9</f>
        <v>4976</v>
      </c>
      <c r="B9">
        <f>data!B9</f>
        <v>1</v>
      </c>
      <c r="C9">
        <f>IF(data!C9=0,0,1)</f>
        <v>1</v>
      </c>
      <c r="D9">
        <f>data!D9</f>
        <v>1</v>
      </c>
      <c r="E9">
        <f>data!E9</f>
        <v>1</v>
      </c>
      <c r="F9">
        <f>data!F9</f>
        <v>0</v>
      </c>
      <c r="G9">
        <f>data!G9</f>
        <v>0</v>
      </c>
      <c r="H9">
        <f>data!H9</f>
        <v>0</v>
      </c>
      <c r="I9">
        <f>data!I9</f>
        <v>5</v>
      </c>
      <c r="J9">
        <f>data!J9</f>
        <v>0</v>
      </c>
      <c r="K9">
        <f>data!K9</f>
        <v>1</v>
      </c>
      <c r="L9">
        <f>data!L9</f>
        <v>1</v>
      </c>
      <c r="M9">
        <f>data!M9</f>
        <v>0</v>
      </c>
      <c r="N9">
        <f>data!N9</f>
        <v>0</v>
      </c>
      <c r="O9">
        <f>data!O9</f>
        <v>0</v>
      </c>
      <c r="P9">
        <f>data!P9</f>
        <v>0</v>
      </c>
      <c r="Q9">
        <f>data!Q9</f>
        <v>0</v>
      </c>
      <c r="R9">
        <f>data!R9</f>
        <v>0</v>
      </c>
      <c r="S9">
        <f>data!S9</f>
        <v>0</v>
      </c>
      <c r="T9">
        <f>data!T9</f>
        <v>0</v>
      </c>
      <c r="U9">
        <f>data!U9</f>
        <v>2</v>
      </c>
      <c r="V9">
        <f>data!V9</f>
        <v>0</v>
      </c>
      <c r="W9">
        <v>0</v>
      </c>
    </row>
    <row r="10" spans="1:23">
      <c r="A10">
        <f>data!A10</f>
        <v>0</v>
      </c>
      <c r="B10">
        <f>data!B10</f>
        <v>0</v>
      </c>
      <c r="C10">
        <f>IF(data!C10=0,0,1)</f>
        <v>0</v>
      </c>
      <c r="D10">
        <f>data!D10</f>
        <v>0</v>
      </c>
      <c r="E10">
        <f>data!E10</f>
        <v>0</v>
      </c>
      <c r="F10">
        <f>data!F10</f>
        <v>0</v>
      </c>
      <c r="G10">
        <f>data!G10</f>
        <v>0</v>
      </c>
      <c r="H10">
        <f>data!H10</f>
        <v>0</v>
      </c>
      <c r="I10">
        <f>data!I10</f>
        <v>0</v>
      </c>
      <c r="J10">
        <f>data!J10</f>
        <v>0</v>
      </c>
      <c r="K10">
        <f>data!K10</f>
        <v>0</v>
      </c>
      <c r="L10">
        <f>data!L10</f>
        <v>0</v>
      </c>
      <c r="M10">
        <f>data!M10</f>
        <v>0</v>
      </c>
      <c r="N10">
        <f>data!N10</f>
        <v>0</v>
      </c>
      <c r="O10">
        <f>data!O10</f>
        <v>0</v>
      </c>
      <c r="P10">
        <f>data!P10</f>
        <v>0</v>
      </c>
      <c r="Q10">
        <f>data!Q10</f>
        <v>0</v>
      </c>
      <c r="R10">
        <f>data!R10</f>
        <v>0</v>
      </c>
      <c r="S10">
        <f>data!S10</f>
        <v>0</v>
      </c>
      <c r="T10">
        <f>data!T10</f>
        <v>0</v>
      </c>
      <c r="U10">
        <f>data!U10</f>
        <v>0</v>
      </c>
      <c r="V10">
        <f>data!V10</f>
        <v>0</v>
      </c>
      <c r="W10">
        <f>IF(data!W10=0,0,IF(data!W10=1,1,IF(data!W10=2,2,"x")))</f>
        <v>0</v>
      </c>
    </row>
    <row r="11" spans="1:23">
      <c r="A11">
        <f>data!A11</f>
        <v>6854</v>
      </c>
      <c r="B11">
        <f>data!B11</f>
        <v>1</v>
      </c>
      <c r="C11">
        <f>IF(data!C11=0,0,1)</f>
        <v>1</v>
      </c>
      <c r="D11">
        <f>data!D11</f>
        <v>1</v>
      </c>
      <c r="E11">
        <f>data!E11</f>
        <v>0</v>
      </c>
      <c r="F11">
        <f>data!F11</f>
        <v>0</v>
      </c>
      <c r="G11">
        <f>data!G11</f>
        <v>0</v>
      </c>
      <c r="H11">
        <f>data!H11</f>
        <v>0</v>
      </c>
      <c r="I11">
        <f>data!I11</f>
        <v>0</v>
      </c>
      <c r="J11">
        <f>data!J11</f>
        <v>1</v>
      </c>
      <c r="K11">
        <f>data!K11</f>
        <v>0</v>
      </c>
      <c r="L11">
        <f>data!L11</f>
        <v>1</v>
      </c>
      <c r="M11">
        <f>data!M11</f>
        <v>0</v>
      </c>
      <c r="N11">
        <f>data!N11</f>
        <v>0</v>
      </c>
      <c r="O11">
        <f>data!O11</f>
        <v>0</v>
      </c>
      <c r="P11">
        <f>data!P11</f>
        <v>0</v>
      </c>
      <c r="Q11">
        <f>data!Q11</f>
        <v>1</v>
      </c>
      <c r="R11">
        <f>data!R11</f>
        <v>0</v>
      </c>
      <c r="S11">
        <f>data!S11</f>
        <v>0</v>
      </c>
      <c r="T11">
        <f>data!T11</f>
        <v>0</v>
      </c>
      <c r="U11">
        <f>data!U11</f>
        <v>0</v>
      </c>
      <c r="V11">
        <f>data!V11</f>
        <v>0</v>
      </c>
      <c r="W11">
        <f>IF(data!W11=0,0,IF(data!W11=1,1,IF(data!W11=2,2,"x")))</f>
        <v>0</v>
      </c>
    </row>
    <row r="12" spans="1:23">
      <c r="A12">
        <f>data!A12</f>
        <v>4152</v>
      </c>
      <c r="B12">
        <f>data!B12</f>
        <v>1</v>
      </c>
      <c r="C12">
        <f>IF(data!C12=0,0,1)</f>
        <v>0</v>
      </c>
      <c r="D12">
        <f>data!D12</f>
        <v>1</v>
      </c>
      <c r="E12">
        <f>data!E12</f>
        <v>1</v>
      </c>
      <c r="F12">
        <f>data!F12</f>
        <v>0</v>
      </c>
      <c r="G12">
        <f>data!G12</f>
        <v>0</v>
      </c>
      <c r="H12">
        <f>data!H12</f>
        <v>0</v>
      </c>
      <c r="I12">
        <f>data!I12</f>
        <v>6</v>
      </c>
      <c r="J12">
        <f>data!J12</f>
        <v>1</v>
      </c>
      <c r="K12">
        <f>data!K12</f>
        <v>1</v>
      </c>
      <c r="L12">
        <f>data!L12</f>
        <v>0</v>
      </c>
      <c r="M12">
        <f>data!M12</f>
        <v>0</v>
      </c>
      <c r="N12">
        <f>data!N12</f>
        <v>0</v>
      </c>
      <c r="O12">
        <f>data!O12</f>
        <v>0</v>
      </c>
      <c r="P12">
        <f>data!P12</f>
        <v>0</v>
      </c>
      <c r="Q12">
        <f>data!Q12</f>
        <v>1</v>
      </c>
      <c r="R12">
        <f>data!R12</f>
        <v>0</v>
      </c>
      <c r="S12">
        <f>data!S12</f>
        <v>1</v>
      </c>
      <c r="T12">
        <f>data!T12</f>
        <v>0</v>
      </c>
      <c r="U12">
        <f>data!U12</f>
        <v>0</v>
      </c>
      <c r="V12">
        <f>data!V12</f>
        <v>2</v>
      </c>
      <c r="W12">
        <f>IF(data!W12=0,0,IF(data!W12=1,1,IF(data!W12=2,2,"x")))</f>
        <v>0</v>
      </c>
    </row>
    <row r="13" spans="1:23">
      <c r="A13">
        <f>data!A13</f>
        <v>1305</v>
      </c>
      <c r="B13">
        <f>data!B13</f>
        <v>7</v>
      </c>
      <c r="C13">
        <f>IF(data!C13=0,0,1)</f>
        <v>0</v>
      </c>
      <c r="D13">
        <f>data!D13</f>
        <v>1</v>
      </c>
      <c r="E13">
        <f>data!E13</f>
        <v>4</v>
      </c>
      <c r="F13">
        <f>data!F13</f>
        <v>0</v>
      </c>
      <c r="G13">
        <f>data!G13</f>
        <v>0</v>
      </c>
      <c r="H13">
        <f>data!H13</f>
        <v>0</v>
      </c>
      <c r="I13">
        <f>data!I13</f>
        <v>7</v>
      </c>
      <c r="J13">
        <f>data!J13</f>
        <v>2</v>
      </c>
      <c r="K13">
        <f>data!K13</f>
        <v>0</v>
      </c>
      <c r="L13">
        <f>data!L13</f>
        <v>0</v>
      </c>
      <c r="M13">
        <f>data!M13</f>
        <v>0</v>
      </c>
      <c r="N13">
        <f>data!N13</f>
        <v>0</v>
      </c>
      <c r="O13">
        <f>data!O13</f>
        <v>0</v>
      </c>
      <c r="P13">
        <f>data!P13</f>
        <v>0</v>
      </c>
      <c r="Q13">
        <f>data!Q13</f>
        <v>0</v>
      </c>
      <c r="R13">
        <f>data!R13</f>
        <v>0</v>
      </c>
      <c r="S13">
        <f>data!S13</f>
        <v>0</v>
      </c>
      <c r="T13">
        <f>data!T13</f>
        <v>0</v>
      </c>
      <c r="U13">
        <f>data!U13</f>
        <v>0</v>
      </c>
      <c r="V13">
        <f>data!V13</f>
        <v>5</v>
      </c>
      <c r="W13">
        <f>IF(data!W13=0,0,IF(data!W13=1,1,IF(data!W13=2,2,"x")))</f>
        <v>0</v>
      </c>
    </row>
    <row r="14" spans="1:23">
      <c r="A14">
        <f>data!A14</f>
        <v>0</v>
      </c>
      <c r="B14">
        <f>data!B14</f>
        <v>0</v>
      </c>
      <c r="C14">
        <f>IF(data!C14=0,0,1)</f>
        <v>0</v>
      </c>
      <c r="D14">
        <f>data!D14</f>
        <v>0</v>
      </c>
      <c r="E14">
        <f>data!E14</f>
        <v>0</v>
      </c>
      <c r="F14">
        <f>data!F14</f>
        <v>0</v>
      </c>
      <c r="G14">
        <f>data!G14</f>
        <v>0</v>
      </c>
      <c r="H14">
        <f>data!H14</f>
        <v>0</v>
      </c>
      <c r="I14">
        <f>data!I14</f>
        <v>0</v>
      </c>
      <c r="J14">
        <f>data!J14</f>
        <v>0</v>
      </c>
      <c r="K14">
        <f>data!K14</f>
        <v>0</v>
      </c>
      <c r="L14">
        <f>data!L14</f>
        <v>0</v>
      </c>
      <c r="M14">
        <f>data!M14</f>
        <v>0</v>
      </c>
      <c r="N14">
        <f>data!N14</f>
        <v>0</v>
      </c>
      <c r="O14">
        <f>data!O14</f>
        <v>0</v>
      </c>
      <c r="P14">
        <f>data!P14</f>
        <v>0</v>
      </c>
      <c r="Q14">
        <f>data!Q14</f>
        <v>0</v>
      </c>
      <c r="R14">
        <f>data!R14</f>
        <v>0</v>
      </c>
      <c r="S14">
        <f>data!S14</f>
        <v>0</v>
      </c>
      <c r="T14">
        <f>data!T14</f>
        <v>0</v>
      </c>
      <c r="U14">
        <f>data!U14</f>
        <v>0</v>
      </c>
      <c r="V14">
        <f>data!V14</f>
        <v>0</v>
      </c>
      <c r="W14">
        <f>IF(data!W14=0,0,IF(data!W14=1,1,IF(data!W14=2,2,"x")))</f>
        <v>0</v>
      </c>
    </row>
    <row r="15" spans="1:23">
      <c r="A15">
        <f>data!A15</f>
        <v>4476</v>
      </c>
      <c r="B15">
        <f>data!B15</f>
        <v>7</v>
      </c>
      <c r="C15">
        <f>IF(data!C15=0,0,1)</f>
        <v>1</v>
      </c>
      <c r="D15">
        <f>data!D15</f>
        <v>1</v>
      </c>
      <c r="E15">
        <f>data!E15</f>
        <v>1</v>
      </c>
      <c r="F15">
        <f>data!F15</f>
        <v>1</v>
      </c>
      <c r="G15">
        <f>data!G15</f>
        <v>0</v>
      </c>
      <c r="H15">
        <f>data!H15</f>
        <v>0</v>
      </c>
      <c r="I15">
        <f>data!I15</f>
        <v>0</v>
      </c>
      <c r="J15">
        <f>data!J15</f>
        <v>0</v>
      </c>
      <c r="K15">
        <f>data!K15</f>
        <v>1</v>
      </c>
      <c r="L15">
        <f>data!L15</f>
        <v>0</v>
      </c>
      <c r="M15">
        <f>data!M15</f>
        <v>0</v>
      </c>
      <c r="N15">
        <f>data!N15</f>
        <v>0</v>
      </c>
      <c r="O15">
        <f>data!O15</f>
        <v>1</v>
      </c>
      <c r="P15">
        <f>data!P15</f>
        <v>0</v>
      </c>
      <c r="Q15">
        <f>data!Q15</f>
        <v>1</v>
      </c>
      <c r="R15">
        <f>data!R15</f>
        <v>0</v>
      </c>
      <c r="S15">
        <f>data!S15</f>
        <v>0</v>
      </c>
      <c r="T15">
        <f>data!T15</f>
        <v>0</v>
      </c>
      <c r="U15">
        <f>data!U15</f>
        <v>1</v>
      </c>
      <c r="V15">
        <f>data!V15</f>
        <v>5</v>
      </c>
      <c r="W15">
        <f>IF(data!W15=0,0,IF(data!W15=1,1,IF(data!W15=2,2,"x")))</f>
        <v>0</v>
      </c>
    </row>
    <row r="16" spans="1:23">
      <c r="A16">
        <f>data!A16</f>
        <v>0</v>
      </c>
      <c r="B16">
        <f>data!B16</f>
        <v>0</v>
      </c>
      <c r="C16">
        <f>IF(data!C16=0,0,1)</f>
        <v>0</v>
      </c>
      <c r="D16">
        <f>data!D16</f>
        <v>0</v>
      </c>
      <c r="E16">
        <f>data!E16</f>
        <v>0</v>
      </c>
      <c r="F16">
        <f>data!F16</f>
        <v>0</v>
      </c>
      <c r="G16">
        <f>data!G16</f>
        <v>0</v>
      </c>
      <c r="H16">
        <f>data!H16</f>
        <v>0</v>
      </c>
      <c r="I16">
        <f>data!I16</f>
        <v>0</v>
      </c>
      <c r="J16">
        <f>data!J16</f>
        <v>0</v>
      </c>
      <c r="K16">
        <f>data!K16</f>
        <v>0</v>
      </c>
      <c r="L16">
        <f>data!L16</f>
        <v>0</v>
      </c>
      <c r="M16">
        <f>data!M16</f>
        <v>0</v>
      </c>
      <c r="N16">
        <f>data!N16</f>
        <v>0</v>
      </c>
      <c r="O16">
        <f>data!O16</f>
        <v>0</v>
      </c>
      <c r="P16">
        <f>data!P16</f>
        <v>0</v>
      </c>
      <c r="Q16">
        <f>data!Q16</f>
        <v>0</v>
      </c>
      <c r="R16">
        <f>data!R16</f>
        <v>0</v>
      </c>
      <c r="S16">
        <f>data!S16</f>
        <v>0</v>
      </c>
      <c r="T16">
        <f>data!T16</f>
        <v>0</v>
      </c>
      <c r="U16">
        <f>data!U16</f>
        <v>0</v>
      </c>
      <c r="V16">
        <f>data!V16</f>
        <v>0</v>
      </c>
      <c r="W16">
        <f>IF(data!W16=0,0,IF(data!W16=1,1,IF(data!W16=2,2,"x")))</f>
        <v>0</v>
      </c>
    </row>
    <row r="17" spans="1:23">
      <c r="A17">
        <f>data!A17</f>
        <v>4015</v>
      </c>
      <c r="B17">
        <f>data!B17</f>
        <v>7</v>
      </c>
      <c r="C17">
        <f>IF(data!C17=0,0,1)</f>
        <v>1</v>
      </c>
      <c r="D17">
        <f>data!D17</f>
        <v>1</v>
      </c>
      <c r="E17">
        <f>data!E17</f>
        <v>0</v>
      </c>
      <c r="F17">
        <f>data!F17</f>
        <v>0</v>
      </c>
      <c r="G17">
        <f>data!G17</f>
        <v>0</v>
      </c>
      <c r="H17">
        <f>data!H17</f>
        <v>0</v>
      </c>
      <c r="I17">
        <f>data!I17</f>
        <v>0</v>
      </c>
      <c r="J17">
        <f>data!J17</f>
        <v>0</v>
      </c>
      <c r="K17">
        <f>data!K17</f>
        <v>0</v>
      </c>
      <c r="L17">
        <f>data!L17</f>
        <v>0</v>
      </c>
      <c r="M17">
        <f>data!M17</f>
        <v>0</v>
      </c>
      <c r="N17">
        <f>data!N17</f>
        <v>0</v>
      </c>
      <c r="O17">
        <f>data!O17</f>
        <v>0</v>
      </c>
      <c r="P17">
        <f>data!P17</f>
        <v>0</v>
      </c>
      <c r="Q17">
        <f>data!Q17</f>
        <v>0</v>
      </c>
      <c r="R17">
        <f>data!R17</f>
        <v>0</v>
      </c>
      <c r="S17">
        <f>data!S17</f>
        <v>0</v>
      </c>
      <c r="T17">
        <f>data!T17</f>
        <v>0</v>
      </c>
      <c r="U17">
        <f>data!U17</f>
        <v>0</v>
      </c>
      <c r="V17">
        <f>data!V17</f>
        <v>0</v>
      </c>
      <c r="W17">
        <f>IF(data!W17=0,0,IF(data!W17=1,1,IF(data!W17=2,2,"x")))</f>
        <v>0</v>
      </c>
    </row>
    <row r="18" spans="1:23">
      <c r="A18">
        <f>data!A18</f>
        <v>0</v>
      </c>
      <c r="B18">
        <f>data!B18</f>
        <v>0</v>
      </c>
      <c r="C18">
        <f>IF(data!C18=0,0,1)</f>
        <v>0</v>
      </c>
      <c r="D18">
        <f>data!D18</f>
        <v>0</v>
      </c>
      <c r="E18">
        <f>data!E18</f>
        <v>0</v>
      </c>
      <c r="F18">
        <f>data!F18</f>
        <v>0</v>
      </c>
      <c r="G18">
        <f>data!G18</f>
        <v>0</v>
      </c>
      <c r="H18">
        <f>data!H18</f>
        <v>0</v>
      </c>
      <c r="I18">
        <f>data!I18</f>
        <v>0</v>
      </c>
      <c r="J18">
        <f>data!J18</f>
        <v>0</v>
      </c>
      <c r="K18">
        <f>data!K18</f>
        <v>0</v>
      </c>
      <c r="L18">
        <f>data!L18</f>
        <v>0</v>
      </c>
      <c r="M18">
        <f>data!M18</f>
        <v>0</v>
      </c>
      <c r="N18">
        <f>data!N18</f>
        <v>0</v>
      </c>
      <c r="O18">
        <f>data!O18</f>
        <v>0</v>
      </c>
      <c r="P18">
        <f>data!P18</f>
        <v>0</v>
      </c>
      <c r="Q18">
        <f>data!Q18</f>
        <v>0</v>
      </c>
      <c r="R18">
        <f>data!R18</f>
        <v>0</v>
      </c>
      <c r="S18">
        <f>data!S18</f>
        <v>0</v>
      </c>
      <c r="T18">
        <f>data!T18</f>
        <v>0</v>
      </c>
      <c r="U18">
        <f>data!U18</f>
        <v>0</v>
      </c>
      <c r="V18">
        <f>data!V18</f>
        <v>0</v>
      </c>
      <c r="W18">
        <f>IF(data!W18=0,0,IF(data!W18=1,1,IF(data!W18=2,2,"x")))</f>
        <v>0</v>
      </c>
    </row>
    <row r="19" spans="1:23">
      <c r="A19">
        <f>data!A19</f>
        <v>7476</v>
      </c>
      <c r="B19">
        <f>data!B19</f>
        <v>7</v>
      </c>
      <c r="C19">
        <f>IF(data!C19=0,0,1)</f>
        <v>0</v>
      </c>
      <c r="D19">
        <f>data!D19</f>
        <v>1</v>
      </c>
      <c r="E19">
        <f>data!E19</f>
        <v>0</v>
      </c>
      <c r="F19">
        <f>data!F19</f>
        <v>0</v>
      </c>
      <c r="G19">
        <f>data!G19</f>
        <v>0</v>
      </c>
      <c r="H19">
        <f>data!H19</f>
        <v>0</v>
      </c>
      <c r="I19">
        <f>data!I19</f>
        <v>0</v>
      </c>
      <c r="J19">
        <f>data!J19</f>
        <v>1</v>
      </c>
      <c r="K19">
        <f>data!K19</f>
        <v>2</v>
      </c>
      <c r="L19">
        <f>data!L19</f>
        <v>2</v>
      </c>
      <c r="M19">
        <f>data!M19</f>
        <v>0</v>
      </c>
      <c r="N19">
        <f>data!N19</f>
        <v>0</v>
      </c>
      <c r="O19">
        <f>data!O19</f>
        <v>0</v>
      </c>
      <c r="P19">
        <f>data!P19</f>
        <v>0</v>
      </c>
      <c r="Q19">
        <f>data!Q19</f>
        <v>0</v>
      </c>
      <c r="R19">
        <f>data!R19</f>
        <v>0</v>
      </c>
      <c r="S19">
        <f>data!S19</f>
        <v>0</v>
      </c>
      <c r="T19">
        <f>data!T19</f>
        <v>0</v>
      </c>
      <c r="U19">
        <f>data!U19</f>
        <v>0</v>
      </c>
      <c r="V19">
        <f>data!V19</f>
        <v>0</v>
      </c>
      <c r="W19">
        <f>IF(data!W19=0,0,IF(data!W19=1,1,IF(data!W19=2,2,"x")))</f>
        <v>0</v>
      </c>
    </row>
    <row r="20" spans="1:23">
      <c r="A20">
        <f>data!A20</f>
        <v>0</v>
      </c>
      <c r="B20">
        <f>data!B20</f>
        <v>0</v>
      </c>
      <c r="C20">
        <f>IF(data!C20=0,0,1)</f>
        <v>0</v>
      </c>
      <c r="D20">
        <f>data!D20</f>
        <v>0</v>
      </c>
      <c r="E20">
        <f>data!E20</f>
        <v>0</v>
      </c>
      <c r="F20">
        <f>data!F20</f>
        <v>0</v>
      </c>
      <c r="G20">
        <f>data!G20</f>
        <v>0</v>
      </c>
      <c r="H20">
        <f>data!H20</f>
        <v>0</v>
      </c>
      <c r="I20">
        <f>data!I20</f>
        <v>0</v>
      </c>
      <c r="J20">
        <f>data!J20</f>
        <v>0</v>
      </c>
      <c r="K20">
        <f>data!K20</f>
        <v>0</v>
      </c>
      <c r="L20">
        <f>data!L20</f>
        <v>0</v>
      </c>
      <c r="M20">
        <f>data!M20</f>
        <v>0</v>
      </c>
      <c r="N20">
        <f>data!N20</f>
        <v>0</v>
      </c>
      <c r="O20">
        <f>data!O20</f>
        <v>0</v>
      </c>
      <c r="P20">
        <f>data!P20</f>
        <v>0</v>
      </c>
      <c r="Q20">
        <f>data!Q20</f>
        <v>0</v>
      </c>
      <c r="R20">
        <f>data!R20</f>
        <v>0</v>
      </c>
      <c r="S20">
        <f>data!S20</f>
        <v>0</v>
      </c>
      <c r="T20">
        <f>data!T20</f>
        <v>0</v>
      </c>
      <c r="U20">
        <f>data!U20</f>
        <v>0</v>
      </c>
      <c r="V20">
        <f>data!V20</f>
        <v>0</v>
      </c>
      <c r="W20">
        <f>IF(data!W20=0,0,IF(data!W20=1,1,IF(data!W20=2,2,"x")))</f>
        <v>0</v>
      </c>
    </row>
    <row r="21" spans="1:23">
      <c r="A21">
        <f>data!A21</f>
        <v>7476</v>
      </c>
      <c r="B21">
        <f>data!B21</f>
        <v>7</v>
      </c>
      <c r="C21">
        <f>IF(data!C21=0,0,1)</f>
        <v>0</v>
      </c>
      <c r="D21">
        <f>data!D21</f>
        <v>1</v>
      </c>
      <c r="E21">
        <f>data!E21</f>
        <v>0</v>
      </c>
      <c r="F21">
        <f>data!F21</f>
        <v>0</v>
      </c>
      <c r="G21">
        <f>data!G21</f>
        <v>0</v>
      </c>
      <c r="H21">
        <f>data!H21</f>
        <v>0</v>
      </c>
      <c r="I21">
        <f>data!I21</f>
        <v>0</v>
      </c>
      <c r="J21">
        <f>data!J21</f>
        <v>0</v>
      </c>
      <c r="K21">
        <f>data!K21</f>
        <v>2</v>
      </c>
      <c r="L21">
        <f>data!L21</f>
        <v>3</v>
      </c>
      <c r="M21">
        <f>data!M21</f>
        <v>0</v>
      </c>
      <c r="N21">
        <f>data!N21</f>
        <v>0</v>
      </c>
      <c r="O21">
        <f>data!O21</f>
        <v>1</v>
      </c>
      <c r="P21">
        <f>data!P21</f>
        <v>0</v>
      </c>
      <c r="Q21">
        <f>data!Q21</f>
        <v>0</v>
      </c>
      <c r="R21">
        <f>data!R21</f>
        <v>0</v>
      </c>
      <c r="S21">
        <f>data!S21</f>
        <v>0</v>
      </c>
      <c r="T21">
        <f>data!T21</f>
        <v>0</v>
      </c>
      <c r="U21">
        <f>data!U21</f>
        <v>0</v>
      </c>
      <c r="V21">
        <f>data!V21</f>
        <v>0</v>
      </c>
      <c r="W21">
        <f>IF(data!W21=0,0,IF(data!W21=1,1,IF(data!W21=2,2,"x")))</f>
        <v>0</v>
      </c>
    </row>
    <row r="22" spans="1:23">
      <c r="A22">
        <f>data!A22</f>
        <v>4152</v>
      </c>
      <c r="B22">
        <f>data!B22</f>
        <v>8</v>
      </c>
      <c r="C22">
        <f>IF(data!C22=0,0,1)</f>
        <v>0</v>
      </c>
      <c r="D22">
        <f>data!D22</f>
        <v>0</v>
      </c>
      <c r="E22">
        <f>data!E22</f>
        <v>3</v>
      </c>
      <c r="F22">
        <f>data!F22</f>
        <v>0</v>
      </c>
      <c r="G22">
        <f>data!G22</f>
        <v>0</v>
      </c>
      <c r="H22">
        <f>data!H22</f>
        <v>0</v>
      </c>
      <c r="I22">
        <f>data!I22</f>
        <v>7</v>
      </c>
      <c r="J22">
        <f>data!J22</f>
        <v>0</v>
      </c>
      <c r="K22">
        <f>data!K22</f>
        <v>0</v>
      </c>
      <c r="L22">
        <f>data!L22</f>
        <v>0</v>
      </c>
      <c r="M22">
        <f>data!M22</f>
        <v>0</v>
      </c>
      <c r="N22">
        <f>data!N22</f>
        <v>0</v>
      </c>
      <c r="O22">
        <f>data!O22</f>
        <v>0</v>
      </c>
      <c r="P22">
        <f>data!P22</f>
        <v>0</v>
      </c>
      <c r="Q22">
        <f>data!Q22</f>
        <v>1</v>
      </c>
      <c r="R22">
        <f>data!R22</f>
        <v>0</v>
      </c>
      <c r="S22">
        <f>data!S22</f>
        <v>0</v>
      </c>
      <c r="T22">
        <f>data!T22</f>
        <v>1</v>
      </c>
      <c r="U22">
        <f>data!U22</f>
        <v>0</v>
      </c>
      <c r="V22">
        <f>data!V22</f>
        <v>5</v>
      </c>
      <c r="W22">
        <f>IF(data!W22=0,0,IF(data!W22=1,1,IF(data!W22=2,2,"x")))</f>
        <v>0</v>
      </c>
    </row>
    <row r="23" spans="1:23">
      <c r="A23">
        <f>data!A23</f>
        <v>0</v>
      </c>
      <c r="B23">
        <f>data!B23</f>
        <v>0</v>
      </c>
      <c r="C23">
        <f>IF(data!C23=0,0,1)</f>
        <v>0</v>
      </c>
      <c r="D23">
        <f>data!D23</f>
        <v>0</v>
      </c>
      <c r="E23">
        <f>data!E23</f>
        <v>0</v>
      </c>
      <c r="F23">
        <f>data!F23</f>
        <v>0</v>
      </c>
      <c r="G23">
        <f>data!G23</f>
        <v>0</v>
      </c>
      <c r="H23">
        <f>data!H23</f>
        <v>0</v>
      </c>
      <c r="I23">
        <f>data!I23</f>
        <v>0</v>
      </c>
      <c r="J23">
        <f>data!J23</f>
        <v>0</v>
      </c>
      <c r="K23">
        <f>data!K23</f>
        <v>0</v>
      </c>
      <c r="L23">
        <f>data!L23</f>
        <v>0</v>
      </c>
      <c r="M23">
        <f>data!M23</f>
        <v>0</v>
      </c>
      <c r="N23">
        <f>data!N23</f>
        <v>0</v>
      </c>
      <c r="O23">
        <f>data!O23</f>
        <v>0</v>
      </c>
      <c r="P23">
        <f>data!P23</f>
        <v>0</v>
      </c>
      <c r="Q23">
        <f>data!Q23</f>
        <v>0</v>
      </c>
      <c r="R23">
        <f>data!R23</f>
        <v>0</v>
      </c>
      <c r="S23">
        <f>data!S23</f>
        <v>0</v>
      </c>
      <c r="T23">
        <f>data!T23</f>
        <v>0</v>
      </c>
      <c r="U23">
        <f>data!U23</f>
        <v>0</v>
      </c>
      <c r="V23">
        <f>data!V23</f>
        <v>0</v>
      </c>
      <c r="W23">
        <f>IF(data!W23=0,0,IF(data!W23=1,1,IF(data!W23=2,2,"x")))</f>
        <v>0</v>
      </c>
    </row>
    <row r="24" spans="1:23">
      <c r="A24">
        <f>data!A24</f>
        <v>8089</v>
      </c>
      <c r="B24">
        <f>data!B24</f>
        <v>8</v>
      </c>
      <c r="C24">
        <f>IF(data!C24=0,0,1)</f>
        <v>0</v>
      </c>
      <c r="D24">
        <f>data!D24</f>
        <v>1</v>
      </c>
      <c r="E24">
        <f>data!E24</f>
        <v>0</v>
      </c>
      <c r="F24">
        <f>data!F24</f>
        <v>0</v>
      </c>
      <c r="G24">
        <f>data!G24</f>
        <v>0</v>
      </c>
      <c r="H24">
        <f>data!H24</f>
        <v>0</v>
      </c>
      <c r="I24">
        <f>data!I24</f>
        <v>0</v>
      </c>
      <c r="J24">
        <f>data!J24</f>
        <v>0</v>
      </c>
      <c r="K24">
        <f>data!K24</f>
        <v>1</v>
      </c>
      <c r="L24">
        <f>data!L24</f>
        <v>2</v>
      </c>
      <c r="M24">
        <f>data!M24</f>
        <v>0</v>
      </c>
      <c r="N24">
        <f>data!N24</f>
        <v>0</v>
      </c>
      <c r="O24">
        <f>data!O24</f>
        <v>0</v>
      </c>
      <c r="P24">
        <f>data!P24</f>
        <v>0</v>
      </c>
      <c r="Q24">
        <f>data!Q24</f>
        <v>0</v>
      </c>
      <c r="R24">
        <f>data!R24</f>
        <v>0</v>
      </c>
      <c r="S24">
        <f>data!S24</f>
        <v>0</v>
      </c>
      <c r="T24">
        <f>data!T24</f>
        <v>0</v>
      </c>
      <c r="U24">
        <f>data!U24</f>
        <v>0</v>
      </c>
      <c r="V24">
        <f>data!V24</f>
        <v>5</v>
      </c>
      <c r="W24">
        <f>IF(data!W24=0,0,IF(data!W24=1,1,IF(data!W24=2,2,"x")))</f>
        <v>0</v>
      </c>
    </row>
    <row r="25" spans="1:23">
      <c r="A25">
        <f>data!A25</f>
        <v>0</v>
      </c>
      <c r="B25">
        <f>data!B25</f>
        <v>0</v>
      </c>
      <c r="C25">
        <f>IF(data!C25=0,0,1)</f>
        <v>0</v>
      </c>
      <c r="D25">
        <f>data!D25</f>
        <v>0</v>
      </c>
      <c r="E25">
        <f>data!E25</f>
        <v>0</v>
      </c>
      <c r="F25">
        <f>data!F25</f>
        <v>0</v>
      </c>
      <c r="G25">
        <f>data!G25</f>
        <v>0</v>
      </c>
      <c r="H25">
        <f>data!H25</f>
        <v>0</v>
      </c>
      <c r="I25">
        <f>data!I25</f>
        <v>0</v>
      </c>
      <c r="J25">
        <f>data!J25</f>
        <v>0</v>
      </c>
      <c r="K25">
        <f>data!K25</f>
        <v>0</v>
      </c>
      <c r="L25">
        <f>data!L25</f>
        <v>0</v>
      </c>
      <c r="M25">
        <f>data!M25</f>
        <v>0</v>
      </c>
      <c r="N25">
        <f>data!N25</f>
        <v>0</v>
      </c>
      <c r="O25">
        <f>data!O25</f>
        <v>0</v>
      </c>
      <c r="P25">
        <f>data!P25</f>
        <v>0</v>
      </c>
      <c r="Q25">
        <f>data!Q25</f>
        <v>0</v>
      </c>
      <c r="R25">
        <f>data!R25</f>
        <v>0</v>
      </c>
      <c r="S25">
        <f>data!S25</f>
        <v>0</v>
      </c>
      <c r="T25">
        <f>data!T25</f>
        <v>0</v>
      </c>
      <c r="U25">
        <f>data!U25</f>
        <v>0</v>
      </c>
      <c r="V25">
        <f>data!V25</f>
        <v>0</v>
      </c>
      <c r="W25">
        <f>IF(data!W25=0,0,IF(data!W25=1,1,IF(data!W25=2,2,"x")))</f>
        <v>0</v>
      </c>
    </row>
    <row r="26" spans="1:23">
      <c r="A26">
        <f>data!A26</f>
        <v>6975</v>
      </c>
      <c r="B26">
        <f>data!B26</f>
        <v>8</v>
      </c>
      <c r="C26">
        <f>IF(data!C26=0,0,1)</f>
        <v>0</v>
      </c>
      <c r="D26">
        <f>data!D26</f>
        <v>1</v>
      </c>
      <c r="E26">
        <f>data!E26</f>
        <v>1</v>
      </c>
      <c r="F26">
        <f>data!F26</f>
        <v>1</v>
      </c>
      <c r="G26">
        <f>data!G26</f>
        <v>0</v>
      </c>
      <c r="H26">
        <f>data!H26</f>
        <v>0</v>
      </c>
      <c r="I26">
        <f>data!I26</f>
        <v>0</v>
      </c>
      <c r="J26">
        <f>data!J26</f>
        <v>0</v>
      </c>
      <c r="K26">
        <f>data!K26</f>
        <v>0</v>
      </c>
      <c r="L26">
        <f>data!L26</f>
        <v>0</v>
      </c>
      <c r="M26">
        <f>data!M26</f>
        <v>0</v>
      </c>
      <c r="N26">
        <f>data!N26</f>
        <v>0</v>
      </c>
      <c r="O26">
        <f>data!O26</f>
        <v>1</v>
      </c>
      <c r="P26">
        <f>data!P26</f>
        <v>0</v>
      </c>
      <c r="Q26">
        <f>data!Q26</f>
        <v>0</v>
      </c>
      <c r="R26">
        <f>data!R26</f>
        <v>0</v>
      </c>
      <c r="S26">
        <f>data!S26</f>
        <v>0</v>
      </c>
      <c r="T26">
        <f>data!T26</f>
        <v>2</v>
      </c>
      <c r="U26">
        <f>data!U26</f>
        <v>0</v>
      </c>
      <c r="V26">
        <f>data!V26</f>
        <v>5</v>
      </c>
      <c r="W26">
        <f>IF(data!W26=0,0,IF(data!W26=1,1,IF(data!W26=2,2,"x")))</f>
        <v>0</v>
      </c>
    </row>
    <row r="27" spans="1:23">
      <c r="A27">
        <f>data!A27</f>
        <v>0</v>
      </c>
      <c r="B27">
        <f>data!B27</f>
        <v>0</v>
      </c>
      <c r="C27">
        <f>IF(data!C27=0,0,1)</f>
        <v>0</v>
      </c>
      <c r="D27">
        <f>data!D27</f>
        <v>0</v>
      </c>
      <c r="E27">
        <f>data!E27</f>
        <v>0</v>
      </c>
      <c r="F27">
        <f>data!F27</f>
        <v>0</v>
      </c>
      <c r="G27">
        <f>data!G27</f>
        <v>0</v>
      </c>
      <c r="H27">
        <f>data!H27</f>
        <v>0</v>
      </c>
      <c r="I27">
        <f>data!I27</f>
        <v>0</v>
      </c>
      <c r="J27">
        <f>data!J27</f>
        <v>0</v>
      </c>
      <c r="K27">
        <f>data!K27</f>
        <v>0</v>
      </c>
      <c r="L27">
        <f>data!L27</f>
        <v>0</v>
      </c>
      <c r="M27">
        <f>data!M27</f>
        <v>0</v>
      </c>
      <c r="N27">
        <f>data!N27</f>
        <v>0</v>
      </c>
      <c r="O27">
        <f>data!O27</f>
        <v>0</v>
      </c>
      <c r="P27">
        <f>data!P27</f>
        <v>0</v>
      </c>
      <c r="Q27">
        <f>data!Q27</f>
        <v>0</v>
      </c>
      <c r="R27">
        <f>data!R27</f>
        <v>0</v>
      </c>
      <c r="S27">
        <f>data!S27</f>
        <v>0</v>
      </c>
      <c r="T27">
        <f>data!T27</f>
        <v>0</v>
      </c>
      <c r="U27">
        <f>data!U27</f>
        <v>0</v>
      </c>
      <c r="V27">
        <f>data!V27</f>
        <v>0</v>
      </c>
      <c r="W27">
        <f>IF(data!W27=0,0,IF(data!W27=1,1,IF(data!W27=2,2,"x")))</f>
        <v>0</v>
      </c>
    </row>
    <row r="28" spans="1:23">
      <c r="A28">
        <f>data!A28</f>
        <v>4039</v>
      </c>
      <c r="B28">
        <f>data!B28</f>
        <v>8</v>
      </c>
      <c r="C28">
        <f>IF(data!C28=0,0,1)</f>
        <v>1</v>
      </c>
      <c r="D28">
        <f>data!D28</f>
        <v>1</v>
      </c>
      <c r="E28">
        <f>data!E28</f>
        <v>2</v>
      </c>
      <c r="F28">
        <f>data!F28</f>
        <v>0</v>
      </c>
      <c r="G28">
        <f>data!G28</f>
        <v>0</v>
      </c>
      <c r="H28">
        <f>data!H28</f>
        <v>0</v>
      </c>
      <c r="I28">
        <f>data!I28</f>
        <v>2</v>
      </c>
      <c r="J28">
        <f>data!J28</f>
        <v>2</v>
      </c>
      <c r="K28">
        <f>data!K28</f>
        <v>1</v>
      </c>
      <c r="L28">
        <f>data!L28</f>
        <v>0</v>
      </c>
      <c r="M28">
        <f>data!M28</f>
        <v>1</v>
      </c>
      <c r="N28">
        <f>data!N28</f>
        <v>0</v>
      </c>
      <c r="O28">
        <f>data!O28</f>
        <v>1</v>
      </c>
      <c r="P28">
        <f>data!P28</f>
        <v>0</v>
      </c>
      <c r="Q28">
        <f>data!Q28</f>
        <v>0</v>
      </c>
      <c r="R28">
        <f>data!R28</f>
        <v>0</v>
      </c>
      <c r="S28">
        <f>data!S28</f>
        <v>0</v>
      </c>
      <c r="T28">
        <f>data!T28</f>
        <v>0</v>
      </c>
      <c r="U28">
        <f>data!U28</f>
        <v>0</v>
      </c>
      <c r="V28">
        <f>data!V28</f>
        <v>5</v>
      </c>
      <c r="W28">
        <f>IF(data!W28=0,0,IF(data!W28=1,1,IF(data!W28=2,2,"x")))</f>
        <v>0</v>
      </c>
    </row>
    <row r="29" spans="1:23">
      <c r="A29">
        <f>data!A29</f>
        <v>0</v>
      </c>
      <c r="B29">
        <f>data!B29</f>
        <v>0</v>
      </c>
      <c r="C29">
        <f>IF(data!C29=0,0,1)</f>
        <v>0</v>
      </c>
      <c r="D29">
        <f>data!D29</f>
        <v>0</v>
      </c>
      <c r="E29">
        <f>data!E29</f>
        <v>0</v>
      </c>
      <c r="F29">
        <f>data!F29</f>
        <v>0</v>
      </c>
      <c r="G29">
        <f>data!G29</f>
        <v>0</v>
      </c>
      <c r="H29">
        <f>data!H29</f>
        <v>0</v>
      </c>
      <c r="I29">
        <f>data!I29</f>
        <v>0</v>
      </c>
      <c r="J29">
        <f>data!J29</f>
        <v>0</v>
      </c>
      <c r="K29">
        <f>data!K29</f>
        <v>0</v>
      </c>
      <c r="L29">
        <f>data!L29</f>
        <v>0</v>
      </c>
      <c r="M29">
        <f>data!M29</f>
        <v>0</v>
      </c>
      <c r="N29">
        <f>data!N29</f>
        <v>0</v>
      </c>
      <c r="O29">
        <f>data!O29</f>
        <v>0</v>
      </c>
      <c r="P29">
        <f>data!P29</f>
        <v>0</v>
      </c>
      <c r="Q29">
        <f>data!Q29</f>
        <v>0</v>
      </c>
      <c r="R29">
        <f>data!R29</f>
        <v>0</v>
      </c>
      <c r="S29">
        <f>data!S29</f>
        <v>0</v>
      </c>
      <c r="T29">
        <f>data!T29</f>
        <v>0</v>
      </c>
      <c r="U29">
        <f>data!U29</f>
        <v>0</v>
      </c>
      <c r="V29">
        <f>data!V29</f>
        <v>0</v>
      </c>
      <c r="W29">
        <f>IF(data!W29=0,0,IF(data!W29=1,1,IF(data!W29=2,2,"x")))</f>
        <v>0</v>
      </c>
    </row>
    <row r="30" spans="1:23">
      <c r="A30">
        <f>data!A30</f>
        <v>610</v>
      </c>
      <c r="B30">
        <f>data!B30</f>
        <v>8</v>
      </c>
      <c r="C30">
        <f>IF(data!C30=0,0,1)</f>
        <v>1</v>
      </c>
      <c r="D30">
        <f>data!D30</f>
        <v>1</v>
      </c>
      <c r="E30">
        <f>data!E30</f>
        <v>4</v>
      </c>
      <c r="F30">
        <f>data!F30</f>
        <v>0</v>
      </c>
      <c r="G30">
        <f>data!G30</f>
        <v>0</v>
      </c>
      <c r="H30">
        <f>data!H30</f>
        <v>0</v>
      </c>
      <c r="I30">
        <f>data!I30</f>
        <v>4</v>
      </c>
      <c r="J30">
        <f>data!J30</f>
        <v>3</v>
      </c>
      <c r="K30">
        <f>data!K30</f>
        <v>4</v>
      </c>
      <c r="L30">
        <f>data!L30</f>
        <v>1</v>
      </c>
      <c r="M30">
        <f>data!M30</f>
        <v>1</v>
      </c>
      <c r="N30">
        <f>data!N30</f>
        <v>0</v>
      </c>
      <c r="O30">
        <f>data!O30</f>
        <v>0</v>
      </c>
      <c r="P30">
        <f>data!P30</f>
        <v>0</v>
      </c>
      <c r="Q30">
        <f>data!Q30</f>
        <v>1</v>
      </c>
      <c r="R30">
        <f>data!R30</f>
        <v>0</v>
      </c>
      <c r="S30">
        <f>data!S30</f>
        <v>0</v>
      </c>
      <c r="T30">
        <f>data!T30</f>
        <v>0</v>
      </c>
      <c r="U30">
        <f>data!U30</f>
        <v>1</v>
      </c>
      <c r="V30">
        <f>data!V30</f>
        <v>5</v>
      </c>
      <c r="W30">
        <f>IF(data!W30=0,0,IF(data!W30=1,1,IF(data!W30=2,2,"x")))</f>
        <v>0</v>
      </c>
    </row>
    <row r="31" spans="1:23">
      <c r="A31">
        <f>data!A31</f>
        <v>0</v>
      </c>
      <c r="B31">
        <f>data!B31</f>
        <v>0</v>
      </c>
      <c r="C31">
        <f>IF(data!C31=0,0,1)</f>
        <v>0</v>
      </c>
      <c r="D31">
        <f>data!D31</f>
        <v>0</v>
      </c>
      <c r="E31">
        <f>data!E31</f>
        <v>0</v>
      </c>
      <c r="F31">
        <f>data!F31</f>
        <v>0</v>
      </c>
      <c r="G31">
        <f>data!G31</f>
        <v>0</v>
      </c>
      <c r="H31">
        <f>data!H31</f>
        <v>0</v>
      </c>
      <c r="I31">
        <f>data!I31</f>
        <v>0</v>
      </c>
      <c r="J31">
        <f>data!J31</f>
        <v>0</v>
      </c>
      <c r="K31">
        <f>data!K31</f>
        <v>0</v>
      </c>
      <c r="L31">
        <f>data!L31</f>
        <v>0</v>
      </c>
      <c r="M31">
        <f>data!M31</f>
        <v>0</v>
      </c>
      <c r="N31">
        <f>data!N31</f>
        <v>0</v>
      </c>
      <c r="O31">
        <f>data!O31</f>
        <v>0</v>
      </c>
      <c r="P31">
        <f>data!P31</f>
        <v>0</v>
      </c>
      <c r="Q31">
        <f>data!Q31</f>
        <v>0</v>
      </c>
      <c r="R31">
        <f>data!R31</f>
        <v>0</v>
      </c>
      <c r="S31">
        <f>data!S31</f>
        <v>0</v>
      </c>
      <c r="T31">
        <f>data!T31</f>
        <v>0</v>
      </c>
      <c r="U31">
        <f>data!U31</f>
        <v>0</v>
      </c>
      <c r="V31">
        <f>data!V31</f>
        <v>0</v>
      </c>
      <c r="W31">
        <f>IF(data!W31=0,0,IF(data!W31=1,1,IF(data!W31=2,2,"x")))</f>
        <v>0</v>
      </c>
    </row>
    <row r="32" spans="1:23">
      <c r="A32">
        <f>data!A32</f>
        <v>771</v>
      </c>
      <c r="B32">
        <f>data!B32</f>
        <v>8</v>
      </c>
      <c r="C32">
        <f>IF(data!C32=0,0,1)</f>
        <v>1</v>
      </c>
      <c r="D32">
        <f>data!D32</f>
        <v>1</v>
      </c>
      <c r="E32">
        <f>data!E32</f>
        <v>0</v>
      </c>
      <c r="F32">
        <f>data!F32</f>
        <v>0</v>
      </c>
      <c r="G32">
        <f>data!G32</f>
        <v>0</v>
      </c>
      <c r="H32">
        <f>data!H32</f>
        <v>0</v>
      </c>
      <c r="I32">
        <f>data!I32</f>
        <v>0</v>
      </c>
      <c r="J32">
        <f>data!J32</f>
        <v>0</v>
      </c>
      <c r="K32">
        <f>data!K32</f>
        <v>0</v>
      </c>
      <c r="L32">
        <f>data!L32</f>
        <v>0</v>
      </c>
      <c r="M32">
        <f>data!M32</f>
        <v>0</v>
      </c>
      <c r="N32">
        <f>data!N32</f>
        <v>0</v>
      </c>
      <c r="O32">
        <f>data!O32</f>
        <v>0</v>
      </c>
      <c r="P32">
        <f>data!P32</f>
        <v>0</v>
      </c>
      <c r="Q32">
        <f>data!Q32</f>
        <v>0</v>
      </c>
      <c r="R32">
        <f>data!R32</f>
        <v>0</v>
      </c>
      <c r="S32">
        <f>data!S32</f>
        <v>0</v>
      </c>
      <c r="T32">
        <f>data!T32</f>
        <v>0</v>
      </c>
      <c r="U32">
        <f>data!U32</f>
        <v>0</v>
      </c>
      <c r="V32">
        <f>data!V32</f>
        <v>5</v>
      </c>
      <c r="W32">
        <f>IF(data!W32=0,0,IF(data!W32=1,1,IF(data!W32=2,2,"x")))</f>
        <v>0</v>
      </c>
    </row>
    <row r="33" spans="1:23">
      <c r="A33">
        <f>data!A33</f>
        <v>7200</v>
      </c>
      <c r="B33">
        <f>data!B33</f>
        <v>9</v>
      </c>
      <c r="C33">
        <f>IF(data!C33=0,0,1)</f>
        <v>1</v>
      </c>
      <c r="D33">
        <f>data!D33</f>
        <v>0</v>
      </c>
      <c r="E33">
        <f>data!E33</f>
        <v>0</v>
      </c>
      <c r="F33">
        <f>data!F33</f>
        <v>1</v>
      </c>
      <c r="G33">
        <f>data!G33</f>
        <v>0</v>
      </c>
      <c r="H33">
        <f>data!H33</f>
        <v>0</v>
      </c>
      <c r="I33">
        <f>data!I33</f>
        <v>4</v>
      </c>
      <c r="J33">
        <f>data!J33</f>
        <v>2</v>
      </c>
      <c r="K33">
        <f>data!K33</f>
        <v>1</v>
      </c>
      <c r="L33">
        <f>data!L33</f>
        <v>0</v>
      </c>
      <c r="M33">
        <f>data!M33</f>
        <v>2</v>
      </c>
      <c r="N33">
        <f>data!N33</f>
        <v>0</v>
      </c>
      <c r="O33">
        <f>data!O33</f>
        <v>0</v>
      </c>
      <c r="P33">
        <f>data!P33</f>
        <v>0</v>
      </c>
      <c r="Q33">
        <f>data!Q33</f>
        <v>1</v>
      </c>
      <c r="R33">
        <f>data!R33</f>
        <v>0</v>
      </c>
      <c r="S33">
        <f>data!S33</f>
        <v>0</v>
      </c>
      <c r="T33">
        <f>data!T33</f>
        <v>0</v>
      </c>
      <c r="U33">
        <f>data!U33</f>
        <v>0</v>
      </c>
      <c r="V33">
        <f>data!V33</f>
        <v>0</v>
      </c>
      <c r="W33">
        <f>IF(data!W33=0,0,IF(data!W33=1,1,IF(data!W33=2,2,"x")))</f>
        <v>0</v>
      </c>
    </row>
    <row r="34" spans="1:23">
      <c r="A34">
        <f>data!A34</f>
        <v>0</v>
      </c>
      <c r="B34">
        <f>data!B34</f>
        <v>0</v>
      </c>
      <c r="C34">
        <f>IF(data!C34=0,0,1)</f>
        <v>0</v>
      </c>
      <c r="D34">
        <f>data!D34</f>
        <v>0</v>
      </c>
      <c r="E34">
        <f>data!E34</f>
        <v>0</v>
      </c>
      <c r="F34">
        <f>data!F34</f>
        <v>0</v>
      </c>
      <c r="G34">
        <f>data!G34</f>
        <v>0</v>
      </c>
      <c r="H34">
        <f>data!H34</f>
        <v>0</v>
      </c>
      <c r="I34">
        <f>data!I34</f>
        <v>0</v>
      </c>
      <c r="J34">
        <f>data!J34</f>
        <v>0</v>
      </c>
      <c r="K34">
        <f>data!K34</f>
        <v>0</v>
      </c>
      <c r="L34">
        <f>data!L34</f>
        <v>0</v>
      </c>
      <c r="M34">
        <f>data!M34</f>
        <v>0</v>
      </c>
      <c r="N34">
        <f>data!N34</f>
        <v>0</v>
      </c>
      <c r="O34">
        <f>data!O34</f>
        <v>0</v>
      </c>
      <c r="P34">
        <f>data!P34</f>
        <v>0</v>
      </c>
      <c r="Q34">
        <f>data!Q34</f>
        <v>0</v>
      </c>
      <c r="R34">
        <f>data!R34</f>
        <v>0</v>
      </c>
      <c r="S34">
        <f>data!S34</f>
        <v>0</v>
      </c>
      <c r="T34">
        <f>data!T34</f>
        <v>0</v>
      </c>
      <c r="U34">
        <f>data!U34</f>
        <v>0</v>
      </c>
      <c r="V34">
        <f>data!V34</f>
        <v>0</v>
      </c>
      <c r="W34">
        <f>IF(data!W34=0,0,IF(data!W34=1,1,IF(data!W34=2,2,"x")))</f>
        <v>0</v>
      </c>
    </row>
    <row r="35" spans="1:23">
      <c r="A35">
        <f>data!A35</f>
        <v>8729</v>
      </c>
      <c r="B35">
        <f>data!B35</f>
        <v>9</v>
      </c>
      <c r="C35">
        <f>IF(data!C35=0,0,1)</f>
        <v>0</v>
      </c>
      <c r="D35">
        <f>data!D35</f>
        <v>1</v>
      </c>
      <c r="E35">
        <f>data!E35</f>
        <v>1</v>
      </c>
      <c r="F35">
        <f>data!F35</f>
        <v>0</v>
      </c>
      <c r="G35">
        <f>data!G35</f>
        <v>0</v>
      </c>
      <c r="H35">
        <f>data!H35</f>
        <v>0</v>
      </c>
      <c r="I35">
        <f>data!I35</f>
        <v>0</v>
      </c>
      <c r="J35">
        <f>data!J35</f>
        <v>0</v>
      </c>
      <c r="K35">
        <f>data!K35</f>
        <v>0</v>
      </c>
      <c r="L35">
        <f>data!L35</f>
        <v>0</v>
      </c>
      <c r="M35">
        <f>data!M35</f>
        <v>0</v>
      </c>
      <c r="N35">
        <f>data!N35</f>
        <v>1</v>
      </c>
      <c r="O35">
        <f>data!O35</f>
        <v>1</v>
      </c>
      <c r="P35">
        <f>data!P35</f>
        <v>1</v>
      </c>
      <c r="Q35">
        <f>data!Q35</f>
        <v>1</v>
      </c>
      <c r="R35">
        <f>data!R35</f>
        <v>1</v>
      </c>
      <c r="S35">
        <f>data!S35</f>
        <v>0</v>
      </c>
      <c r="T35">
        <f>data!T35</f>
        <v>0</v>
      </c>
      <c r="U35">
        <f>data!U35</f>
        <v>0</v>
      </c>
      <c r="V35">
        <f>data!V35</f>
        <v>5</v>
      </c>
      <c r="W35">
        <f>IF(data!W35=0,0,IF(data!W35=1,1,IF(data!W35=2,2,"x")))</f>
        <v>0</v>
      </c>
    </row>
    <row r="36" spans="1:23">
      <c r="A36">
        <f>data!A36</f>
        <v>0</v>
      </c>
      <c r="B36">
        <f>data!B36</f>
        <v>0</v>
      </c>
      <c r="C36">
        <f>data!C36</f>
        <v>0</v>
      </c>
      <c r="D36">
        <f>data!D36</f>
        <v>0</v>
      </c>
      <c r="E36">
        <f>data!E36</f>
        <v>0</v>
      </c>
      <c r="F36">
        <f>data!F36</f>
        <v>0</v>
      </c>
      <c r="G36">
        <f>data!G36</f>
        <v>0</v>
      </c>
      <c r="H36">
        <f>data!H36</f>
        <v>0</v>
      </c>
      <c r="I36">
        <f>data!I36</f>
        <v>0</v>
      </c>
      <c r="J36">
        <f>data!J36</f>
        <v>0</v>
      </c>
      <c r="K36">
        <f>data!K36</f>
        <v>0</v>
      </c>
      <c r="L36">
        <f>data!L36</f>
        <v>0</v>
      </c>
      <c r="M36">
        <f>data!M36</f>
        <v>0</v>
      </c>
      <c r="N36">
        <f>data!N36</f>
        <v>0</v>
      </c>
      <c r="O36">
        <f>data!O36</f>
        <v>0</v>
      </c>
      <c r="P36">
        <f>data!P36</f>
        <v>0</v>
      </c>
      <c r="Q36">
        <f>data!Q36</f>
        <v>0</v>
      </c>
      <c r="R36">
        <f>data!R36</f>
        <v>0</v>
      </c>
      <c r="S36">
        <f>data!S36</f>
        <v>0</v>
      </c>
      <c r="T36">
        <f>data!T36</f>
        <v>0</v>
      </c>
      <c r="U36">
        <f>data!U36</f>
        <v>0</v>
      </c>
      <c r="V36">
        <f>data!V36</f>
        <v>0</v>
      </c>
      <c r="W36">
        <f>IF(data!W36=0,0,IF(data!W36=1,1,IF(data!W36=2,2,"x")))</f>
        <v>0</v>
      </c>
    </row>
    <row r="37" spans="1:23">
      <c r="A37">
        <f>data!A37</f>
        <v>7757</v>
      </c>
      <c r="B37">
        <f>data!B37</f>
        <v>9</v>
      </c>
      <c r="C37">
        <f>data!C37</f>
        <v>0</v>
      </c>
      <c r="D37">
        <f>data!D37</f>
        <v>0</v>
      </c>
      <c r="E37">
        <f>data!E37</f>
        <v>0</v>
      </c>
      <c r="F37">
        <f>data!F37</f>
        <v>0</v>
      </c>
      <c r="G37">
        <f>data!G37</f>
        <v>0</v>
      </c>
      <c r="H37">
        <f>data!H37</f>
        <v>0</v>
      </c>
      <c r="I37">
        <f>data!I37</f>
        <v>0</v>
      </c>
      <c r="J37">
        <f>data!J37</f>
        <v>0</v>
      </c>
      <c r="K37">
        <f>data!K37</f>
        <v>0</v>
      </c>
      <c r="L37">
        <f>data!L37</f>
        <v>0</v>
      </c>
      <c r="M37">
        <f>data!M37</f>
        <v>0</v>
      </c>
      <c r="N37">
        <f>data!N37</f>
        <v>0</v>
      </c>
      <c r="O37">
        <f>data!O37</f>
        <v>0</v>
      </c>
      <c r="P37">
        <f>data!P37</f>
        <v>1</v>
      </c>
      <c r="Q37">
        <f>data!Q37</f>
        <v>0</v>
      </c>
      <c r="R37">
        <f>data!R37</f>
        <v>0</v>
      </c>
      <c r="S37">
        <f>data!S37</f>
        <v>0</v>
      </c>
      <c r="T37">
        <f>data!T37</f>
        <v>1</v>
      </c>
      <c r="U37">
        <f>data!U37</f>
        <v>0</v>
      </c>
      <c r="V37">
        <f>data!V37</f>
        <v>5</v>
      </c>
      <c r="W37">
        <f>IF(data!W37=0,0,IF(data!W37=1,1,IF(data!W37=2,2,"x")))</f>
        <v>0</v>
      </c>
    </row>
    <row r="38" spans="1:23">
      <c r="A38">
        <f>data!A38</f>
        <v>0</v>
      </c>
      <c r="B38">
        <f>data!B38</f>
        <v>0</v>
      </c>
      <c r="C38">
        <f>data!C38</f>
        <v>0</v>
      </c>
      <c r="D38">
        <f>data!D38</f>
        <v>0</v>
      </c>
      <c r="E38">
        <f>data!E38</f>
        <v>0</v>
      </c>
      <c r="F38">
        <f>data!F38</f>
        <v>0</v>
      </c>
      <c r="G38">
        <f>data!G38</f>
        <v>0</v>
      </c>
      <c r="H38">
        <f>data!H38</f>
        <v>0</v>
      </c>
      <c r="I38">
        <f>data!I38</f>
        <v>0</v>
      </c>
      <c r="J38">
        <f>data!J38</f>
        <v>0</v>
      </c>
      <c r="K38">
        <f>data!K38</f>
        <v>0</v>
      </c>
      <c r="L38">
        <f>data!L38</f>
        <v>0</v>
      </c>
      <c r="M38">
        <f>data!M38</f>
        <v>0</v>
      </c>
      <c r="N38">
        <f>data!N38</f>
        <v>0</v>
      </c>
      <c r="O38">
        <f>data!O38</f>
        <v>0</v>
      </c>
      <c r="P38">
        <f>data!P38</f>
        <v>0</v>
      </c>
      <c r="Q38">
        <f>data!Q38</f>
        <v>0</v>
      </c>
      <c r="R38">
        <f>data!R38</f>
        <v>0</v>
      </c>
      <c r="S38">
        <f>data!S38</f>
        <v>0</v>
      </c>
      <c r="T38">
        <f>data!T38</f>
        <v>0</v>
      </c>
      <c r="U38">
        <f>data!U38</f>
        <v>0</v>
      </c>
      <c r="V38">
        <f>data!V38</f>
        <v>0</v>
      </c>
      <c r="W38">
        <f>IF(data!W38=0,0,IF(data!W38=1,1,IF(data!W38=2,2,"x")))</f>
        <v>0</v>
      </c>
    </row>
    <row r="39" spans="1:23">
      <c r="A39">
        <f>data!A39</f>
        <v>1114</v>
      </c>
      <c r="B39">
        <f>data!B39</f>
        <v>9</v>
      </c>
      <c r="C39">
        <f>data!C39</f>
        <v>1</v>
      </c>
      <c r="D39">
        <f>data!D39</f>
        <v>1</v>
      </c>
      <c r="E39">
        <f>data!E39</f>
        <v>0</v>
      </c>
      <c r="F39">
        <f>data!F39</f>
        <v>2</v>
      </c>
      <c r="G39">
        <f>data!G39</f>
        <v>0</v>
      </c>
      <c r="H39">
        <f>data!H39</f>
        <v>0</v>
      </c>
      <c r="I39">
        <f>data!I39</f>
        <v>2</v>
      </c>
      <c r="J39">
        <f>data!J39</f>
        <v>3</v>
      </c>
      <c r="K39">
        <f>data!K39</f>
        <v>0</v>
      </c>
      <c r="L39">
        <f>data!L39</f>
        <v>0</v>
      </c>
      <c r="M39">
        <f>data!M39</f>
        <v>2</v>
      </c>
      <c r="N39">
        <f>data!N39</f>
        <v>1</v>
      </c>
      <c r="O39">
        <f>data!O39</f>
        <v>0</v>
      </c>
      <c r="P39">
        <f>data!P39</f>
        <v>0</v>
      </c>
      <c r="Q39">
        <f>data!Q39</f>
        <v>1</v>
      </c>
      <c r="R39">
        <f>data!R39</f>
        <v>1</v>
      </c>
      <c r="S39">
        <f>data!S39</f>
        <v>0</v>
      </c>
      <c r="T39">
        <f>data!T39</f>
        <v>0</v>
      </c>
      <c r="U39">
        <f>data!U39</f>
        <v>0</v>
      </c>
      <c r="V39">
        <f>data!V39</f>
        <v>5</v>
      </c>
      <c r="W39">
        <f>IF(data!W39=0,0,IF(data!W39=1,1,IF(data!W39=2,2,"x")))</f>
        <v>0</v>
      </c>
    </row>
    <row r="40" spans="1:23">
      <c r="A40">
        <f>data!A40</f>
        <v>0</v>
      </c>
      <c r="B40">
        <f>data!B40</f>
        <v>0</v>
      </c>
      <c r="C40">
        <f>data!C40</f>
        <v>0</v>
      </c>
      <c r="D40">
        <f>data!D40</f>
        <v>0</v>
      </c>
      <c r="E40">
        <f>data!E40</f>
        <v>0</v>
      </c>
      <c r="F40">
        <f>data!F40</f>
        <v>0</v>
      </c>
      <c r="G40">
        <f>data!G40</f>
        <v>0</v>
      </c>
      <c r="H40">
        <f>data!H40</f>
        <v>0</v>
      </c>
      <c r="I40">
        <f>data!I40</f>
        <v>0</v>
      </c>
      <c r="J40">
        <f>data!J40</f>
        <v>0</v>
      </c>
      <c r="K40">
        <f>data!K40</f>
        <v>0</v>
      </c>
      <c r="L40">
        <f>data!L40</f>
        <v>0</v>
      </c>
      <c r="M40">
        <f>data!M40</f>
        <v>0</v>
      </c>
      <c r="N40">
        <f>data!N40</f>
        <v>0</v>
      </c>
      <c r="O40">
        <f>data!O40</f>
        <v>0</v>
      </c>
      <c r="P40">
        <f>data!P40</f>
        <v>0</v>
      </c>
      <c r="Q40">
        <f>data!Q40</f>
        <v>0</v>
      </c>
      <c r="R40">
        <f>data!R40</f>
        <v>0</v>
      </c>
      <c r="S40">
        <f>data!S40</f>
        <v>0</v>
      </c>
      <c r="T40">
        <f>data!T40</f>
        <v>0</v>
      </c>
      <c r="U40">
        <f>data!U40</f>
        <v>0</v>
      </c>
      <c r="V40">
        <f>data!V40</f>
        <v>0</v>
      </c>
      <c r="W40">
        <f>IF(data!W40=0,0,IF(data!W40=1,1,IF(data!W40=2,2,"x")))</f>
        <v>0</v>
      </c>
    </row>
    <row r="41" spans="1:23">
      <c r="A41">
        <f>data!A41</f>
        <v>9062</v>
      </c>
      <c r="B41">
        <f>data!B41</f>
        <v>9</v>
      </c>
      <c r="C41">
        <f>data!C41</f>
        <v>0</v>
      </c>
      <c r="D41">
        <f>data!D41</f>
        <v>1</v>
      </c>
      <c r="E41">
        <f>data!E41</f>
        <v>1</v>
      </c>
      <c r="F41">
        <f>data!F41</f>
        <v>4</v>
      </c>
      <c r="G41">
        <f>data!G41</f>
        <v>0</v>
      </c>
      <c r="H41">
        <f>data!H41</f>
        <v>0</v>
      </c>
      <c r="I41">
        <f>data!I41</f>
        <v>3</v>
      </c>
      <c r="J41">
        <f>data!J41</f>
        <v>2</v>
      </c>
      <c r="K41">
        <f>data!K41</f>
        <v>6</v>
      </c>
      <c r="L41">
        <f>data!L41</f>
        <v>0</v>
      </c>
      <c r="M41">
        <f>data!M41</f>
        <v>0</v>
      </c>
      <c r="N41">
        <f>data!N41</f>
        <v>1</v>
      </c>
      <c r="O41">
        <f>data!O41</f>
        <v>0</v>
      </c>
      <c r="P41">
        <f>data!P41</f>
        <v>0</v>
      </c>
      <c r="Q41">
        <f>data!Q41</f>
        <v>1</v>
      </c>
      <c r="R41">
        <f>data!R41</f>
        <v>0</v>
      </c>
      <c r="S41">
        <f>data!S41</f>
        <v>0</v>
      </c>
      <c r="T41">
        <f>data!T41</f>
        <v>0</v>
      </c>
      <c r="U41">
        <f>data!U41</f>
        <v>0</v>
      </c>
      <c r="V41">
        <f>data!V41</f>
        <v>0</v>
      </c>
      <c r="W41">
        <f>IF(data!W41=0,0,IF(data!W41=1,1,IF(data!W41=2,2,"x")))</f>
        <v>0</v>
      </c>
    </row>
    <row r="42" spans="1:23">
      <c r="A42">
        <f>data!A42</f>
        <v>0</v>
      </c>
      <c r="B42">
        <f>data!B42</f>
        <v>0</v>
      </c>
      <c r="C42">
        <f>data!C42</f>
        <v>0</v>
      </c>
      <c r="D42">
        <f>data!D42</f>
        <v>0</v>
      </c>
      <c r="E42">
        <f>data!E42</f>
        <v>0</v>
      </c>
      <c r="F42">
        <f>data!F42</f>
        <v>0</v>
      </c>
      <c r="G42">
        <f>data!G42</f>
        <v>0</v>
      </c>
      <c r="H42">
        <f>data!H42</f>
        <v>0</v>
      </c>
      <c r="I42">
        <f>data!I42</f>
        <v>0</v>
      </c>
      <c r="J42">
        <f>data!J42</f>
        <v>0</v>
      </c>
      <c r="K42">
        <f>data!K42</f>
        <v>0</v>
      </c>
      <c r="L42">
        <f>data!L42</f>
        <v>0</v>
      </c>
      <c r="M42">
        <f>data!M42</f>
        <v>0</v>
      </c>
      <c r="N42">
        <f>data!N42</f>
        <v>0</v>
      </c>
      <c r="O42">
        <f>data!O42</f>
        <v>0</v>
      </c>
      <c r="P42">
        <f>data!P42</f>
        <v>0</v>
      </c>
      <c r="Q42">
        <f>data!Q42</f>
        <v>0</v>
      </c>
      <c r="R42">
        <f>data!R42</f>
        <v>0</v>
      </c>
      <c r="S42">
        <f>data!S42</f>
        <v>0</v>
      </c>
      <c r="T42">
        <f>data!T42</f>
        <v>0</v>
      </c>
      <c r="U42">
        <f>data!U42</f>
        <v>0</v>
      </c>
      <c r="V42">
        <f>data!V42</f>
        <v>0</v>
      </c>
      <c r="W42">
        <f>IF(data!W42=0,0,IF(data!W42=1,1,IF(data!W42=2,2,"x")))</f>
        <v>0</v>
      </c>
    </row>
    <row r="43" spans="1:23">
      <c r="A43">
        <f>data!A43</f>
        <v>7757</v>
      </c>
      <c r="B43">
        <f>data!B43</f>
        <v>9</v>
      </c>
      <c r="C43">
        <f>data!C43</f>
        <v>0</v>
      </c>
      <c r="D43">
        <f>data!D43</f>
        <v>1</v>
      </c>
      <c r="E43">
        <f>data!E43</f>
        <v>0</v>
      </c>
      <c r="F43">
        <f>data!F43</f>
        <v>0</v>
      </c>
      <c r="G43">
        <f>data!G43</f>
        <v>0</v>
      </c>
      <c r="H43">
        <f>data!H43</f>
        <v>0</v>
      </c>
      <c r="I43">
        <f>data!I43</f>
        <v>0</v>
      </c>
      <c r="J43">
        <f>data!J43</f>
        <v>0</v>
      </c>
      <c r="K43">
        <f>data!K43</f>
        <v>0</v>
      </c>
      <c r="L43">
        <f>data!L43</f>
        <v>0</v>
      </c>
      <c r="M43">
        <f>data!M43</f>
        <v>0</v>
      </c>
      <c r="N43">
        <f>data!N43</f>
        <v>1</v>
      </c>
      <c r="O43">
        <f>data!O43</f>
        <v>0</v>
      </c>
      <c r="P43">
        <f>data!P43</f>
        <v>0</v>
      </c>
      <c r="Q43">
        <f>data!Q43</f>
        <v>0</v>
      </c>
      <c r="R43">
        <f>data!R43</f>
        <v>0</v>
      </c>
      <c r="S43">
        <f>data!S43</f>
        <v>0</v>
      </c>
      <c r="T43">
        <f>data!T43</f>
        <v>0</v>
      </c>
      <c r="U43">
        <f>data!U43</f>
        <v>0</v>
      </c>
      <c r="V43">
        <f>data!V43</f>
        <v>0</v>
      </c>
      <c r="W43">
        <f>IF(data!W43=0,0,IF(data!W43=1,1,IF(data!W43=2,2,"x")))</f>
        <v>0</v>
      </c>
    </row>
    <row r="44" spans="1:23">
      <c r="A44">
        <f>data!A44</f>
        <v>9580</v>
      </c>
      <c r="B44">
        <f>data!B44</f>
        <v>10</v>
      </c>
      <c r="C44">
        <f>data!C44</f>
        <v>0</v>
      </c>
      <c r="D44">
        <f>data!D44</f>
        <v>1</v>
      </c>
      <c r="E44">
        <f>data!E44</f>
        <v>1</v>
      </c>
      <c r="F44">
        <f>data!F44</f>
        <v>0</v>
      </c>
      <c r="G44">
        <f>data!G44</f>
        <v>0</v>
      </c>
      <c r="H44">
        <f>data!H44</f>
        <v>0</v>
      </c>
      <c r="I44">
        <f>data!I44</f>
        <v>0</v>
      </c>
      <c r="J44">
        <f>data!J44</f>
        <v>0</v>
      </c>
      <c r="K44">
        <f>data!K44</f>
        <v>0</v>
      </c>
      <c r="L44">
        <f>data!L44</f>
        <v>0</v>
      </c>
      <c r="M44">
        <f>data!M44</f>
        <v>0</v>
      </c>
      <c r="N44">
        <f>data!N44</f>
        <v>1</v>
      </c>
      <c r="O44">
        <f>data!O44</f>
        <v>1</v>
      </c>
      <c r="P44">
        <f>data!P44</f>
        <v>0</v>
      </c>
      <c r="Q44">
        <f>data!Q44</f>
        <v>0</v>
      </c>
      <c r="R44">
        <f>data!R44</f>
        <v>1</v>
      </c>
      <c r="S44">
        <f>data!S44</f>
        <v>0</v>
      </c>
      <c r="T44">
        <f>data!T44</f>
        <v>0</v>
      </c>
      <c r="U44">
        <f>data!U44</f>
        <v>0</v>
      </c>
      <c r="V44">
        <f>data!V44</f>
        <v>0</v>
      </c>
      <c r="W44">
        <f>IF(data!W44=0,0,IF(data!W44=1,1,IF(data!W44=2,2,"x")))</f>
        <v>0</v>
      </c>
    </row>
    <row r="45" spans="1:23">
      <c r="A45">
        <f>data!A45</f>
        <v>0</v>
      </c>
      <c r="B45">
        <f>data!B45</f>
        <v>0</v>
      </c>
      <c r="C45">
        <f>data!C45</f>
        <v>0</v>
      </c>
      <c r="D45">
        <f>data!D45</f>
        <v>0</v>
      </c>
      <c r="E45">
        <f>data!E45</f>
        <v>0</v>
      </c>
      <c r="F45">
        <f>data!F45</f>
        <v>0</v>
      </c>
      <c r="G45">
        <f>data!G45</f>
        <v>0</v>
      </c>
      <c r="H45">
        <f>data!H45</f>
        <v>0</v>
      </c>
      <c r="I45">
        <f>data!I45</f>
        <v>0</v>
      </c>
      <c r="J45">
        <f>data!J45</f>
        <v>0</v>
      </c>
      <c r="K45">
        <f>data!K45</f>
        <v>0</v>
      </c>
      <c r="L45">
        <f>data!L45</f>
        <v>0</v>
      </c>
      <c r="M45">
        <f>data!M45</f>
        <v>0</v>
      </c>
      <c r="N45">
        <f>data!N45</f>
        <v>0</v>
      </c>
      <c r="O45">
        <f>data!O45</f>
        <v>0</v>
      </c>
      <c r="P45">
        <f>data!P45</f>
        <v>0</v>
      </c>
      <c r="Q45">
        <f>data!Q45</f>
        <v>0</v>
      </c>
      <c r="R45">
        <f>data!R45</f>
        <v>0</v>
      </c>
      <c r="S45">
        <f>data!S45</f>
        <v>0</v>
      </c>
      <c r="T45">
        <f>data!T45</f>
        <v>0</v>
      </c>
      <c r="U45">
        <f>data!U45</f>
        <v>0</v>
      </c>
      <c r="V45">
        <f>data!V45</f>
        <v>0</v>
      </c>
      <c r="W45">
        <f>IF(data!W45=0,0,IF(data!W45=1,1,IF(data!W45=2,2,"x")))</f>
        <v>0</v>
      </c>
    </row>
    <row r="46" spans="1:23">
      <c r="A46">
        <f>data!A46</f>
        <v>4343</v>
      </c>
      <c r="B46">
        <f>data!B46</f>
        <v>10</v>
      </c>
      <c r="C46">
        <f>data!C46</f>
        <v>1</v>
      </c>
      <c r="D46">
        <f>data!D46</f>
        <v>1</v>
      </c>
      <c r="E46">
        <f>data!E46</f>
        <v>1</v>
      </c>
      <c r="F46">
        <f>data!F46</f>
        <v>0</v>
      </c>
      <c r="G46">
        <f>data!G46</f>
        <v>0</v>
      </c>
      <c r="H46">
        <f>data!H46</f>
        <v>0</v>
      </c>
      <c r="I46">
        <f>data!I46</f>
        <v>3</v>
      </c>
      <c r="J46">
        <f>data!J46</f>
        <v>2</v>
      </c>
      <c r="K46">
        <f>data!K46</f>
        <v>0</v>
      </c>
      <c r="L46">
        <f>data!L46</f>
        <v>0</v>
      </c>
      <c r="M46">
        <f>data!M46</f>
        <v>0</v>
      </c>
      <c r="N46">
        <f>data!N46</f>
        <v>0</v>
      </c>
      <c r="O46">
        <f>data!O46</f>
        <v>1</v>
      </c>
      <c r="P46">
        <f>data!P46</f>
        <v>1</v>
      </c>
      <c r="Q46">
        <f>data!Q46</f>
        <v>0</v>
      </c>
      <c r="R46">
        <f>data!R46</f>
        <v>0</v>
      </c>
      <c r="S46">
        <f>data!S46</f>
        <v>0</v>
      </c>
      <c r="T46">
        <f>data!T46</f>
        <v>0</v>
      </c>
      <c r="U46">
        <f>data!U46</f>
        <v>0</v>
      </c>
      <c r="V46">
        <f>data!V46</f>
        <v>11</v>
      </c>
      <c r="W46">
        <f>IF(data!W46=0,0,IF(data!W46=1,1,IF(data!W46=2,2,"x")))</f>
        <v>0</v>
      </c>
    </row>
    <row r="47" spans="1:23">
      <c r="A47">
        <f>data!A47</f>
        <v>0</v>
      </c>
      <c r="B47">
        <f>data!B47</f>
        <v>0</v>
      </c>
      <c r="C47">
        <f>data!C47</f>
        <v>0</v>
      </c>
      <c r="D47">
        <f>data!D47</f>
        <v>0</v>
      </c>
      <c r="E47">
        <f>data!E47</f>
        <v>0</v>
      </c>
      <c r="F47">
        <f>data!F47</f>
        <v>0</v>
      </c>
      <c r="G47">
        <f>data!G47</f>
        <v>0</v>
      </c>
      <c r="H47">
        <f>data!H47</f>
        <v>0</v>
      </c>
      <c r="I47">
        <f>data!I47</f>
        <v>0</v>
      </c>
      <c r="J47">
        <f>data!J47</f>
        <v>0</v>
      </c>
      <c r="K47">
        <f>data!K47</f>
        <v>0</v>
      </c>
      <c r="L47">
        <f>data!L47</f>
        <v>0</v>
      </c>
      <c r="M47">
        <f>data!M47</f>
        <v>0</v>
      </c>
      <c r="N47">
        <f>data!N47</f>
        <v>0</v>
      </c>
      <c r="O47">
        <f>data!O47</f>
        <v>0</v>
      </c>
      <c r="P47">
        <f>data!P47</f>
        <v>0</v>
      </c>
      <c r="Q47">
        <f>data!Q47</f>
        <v>0</v>
      </c>
      <c r="R47">
        <f>data!R47</f>
        <v>0</v>
      </c>
      <c r="S47">
        <f>data!S47</f>
        <v>0</v>
      </c>
      <c r="T47">
        <f>data!T47</f>
        <v>0</v>
      </c>
      <c r="U47">
        <f>data!U47</f>
        <v>0</v>
      </c>
      <c r="V47">
        <f>data!V47</f>
        <v>0</v>
      </c>
      <c r="W47">
        <f>IF(data!W47=0,0,IF(data!W47=1,1,IF(data!W47=2,2,"x")))</f>
        <v>0</v>
      </c>
    </row>
    <row r="48" spans="1:23">
      <c r="A48">
        <f>data!A48</f>
        <v>2706</v>
      </c>
      <c r="B48">
        <f>data!B48</f>
        <v>10</v>
      </c>
      <c r="C48">
        <f>data!C48</f>
        <v>0</v>
      </c>
      <c r="D48">
        <f>data!D48</f>
        <v>1</v>
      </c>
      <c r="E48">
        <f>data!E48</f>
        <v>4</v>
      </c>
      <c r="F48">
        <f>data!F48</f>
        <v>0</v>
      </c>
      <c r="G48">
        <f>data!G48</f>
        <v>0</v>
      </c>
      <c r="H48">
        <f>data!H48</f>
        <v>0</v>
      </c>
      <c r="I48">
        <f>data!I48</f>
        <v>9</v>
      </c>
      <c r="J48">
        <f>data!J48</f>
        <v>0</v>
      </c>
      <c r="K48">
        <f>data!K48</f>
        <v>0</v>
      </c>
      <c r="L48">
        <f>data!L48</f>
        <v>0</v>
      </c>
      <c r="M48">
        <f>data!M48</f>
        <v>0</v>
      </c>
      <c r="N48">
        <f>data!N48</f>
        <v>1</v>
      </c>
      <c r="O48">
        <f>data!O48</f>
        <v>0</v>
      </c>
      <c r="P48">
        <f>data!P48</f>
        <v>0</v>
      </c>
      <c r="Q48">
        <f>data!Q48</f>
        <v>1</v>
      </c>
      <c r="R48">
        <f>data!R48</f>
        <v>0</v>
      </c>
      <c r="S48">
        <f>data!S48</f>
        <v>0</v>
      </c>
      <c r="T48">
        <f>data!T48</f>
        <v>0</v>
      </c>
      <c r="U48">
        <f>data!U48</f>
        <v>0</v>
      </c>
      <c r="V48">
        <f>data!V48</f>
        <v>5</v>
      </c>
      <c r="W48">
        <f>IF(data!W48=0,0,IF(data!W48=1,1,IF(data!W48=2,2,"x")))</f>
        <v>0</v>
      </c>
    </row>
    <row r="49" spans="1:23">
      <c r="A49">
        <f>data!A49</f>
        <v>0</v>
      </c>
      <c r="B49">
        <f>data!B49</f>
        <v>0</v>
      </c>
      <c r="C49">
        <f>data!C49</f>
        <v>0</v>
      </c>
      <c r="D49">
        <f>data!D49</f>
        <v>0</v>
      </c>
      <c r="E49">
        <f>data!E49</f>
        <v>0</v>
      </c>
      <c r="F49">
        <f>data!F49</f>
        <v>0</v>
      </c>
      <c r="G49">
        <f>data!G49</f>
        <v>0</v>
      </c>
      <c r="H49">
        <f>data!H49</f>
        <v>0</v>
      </c>
      <c r="I49">
        <f>data!I49</f>
        <v>0</v>
      </c>
      <c r="J49">
        <f>data!J49</f>
        <v>0</v>
      </c>
      <c r="K49">
        <f>data!K49</f>
        <v>0</v>
      </c>
      <c r="L49">
        <f>data!L49</f>
        <v>0</v>
      </c>
      <c r="M49">
        <f>data!M49</f>
        <v>0</v>
      </c>
      <c r="N49">
        <f>data!N49</f>
        <v>0</v>
      </c>
      <c r="O49">
        <f>data!O49</f>
        <v>0</v>
      </c>
      <c r="P49">
        <f>data!P49</f>
        <v>0</v>
      </c>
      <c r="Q49">
        <f>data!Q49</f>
        <v>0</v>
      </c>
      <c r="R49">
        <f>data!R49</f>
        <v>0</v>
      </c>
      <c r="S49">
        <f>data!S49</f>
        <v>0</v>
      </c>
      <c r="T49">
        <f>data!T49</f>
        <v>0</v>
      </c>
      <c r="U49">
        <f>data!U49</f>
        <v>0</v>
      </c>
      <c r="V49">
        <f>data!V49</f>
        <v>0</v>
      </c>
      <c r="W49">
        <f>IF(data!W49=0,0,IF(data!W49=1,1,IF(data!W49=2,2,"x")))</f>
        <v>0</v>
      </c>
    </row>
    <row r="50" spans="1:23">
      <c r="A50">
        <f>data!A50</f>
        <v>6514</v>
      </c>
      <c r="B50">
        <f>data!B50</f>
        <v>10</v>
      </c>
      <c r="C50">
        <f>data!C50</f>
        <v>1</v>
      </c>
      <c r="D50">
        <f>data!D50</f>
        <v>1</v>
      </c>
      <c r="E50">
        <f>data!E50</f>
        <v>2</v>
      </c>
      <c r="F50">
        <f>data!F50</f>
        <v>0</v>
      </c>
      <c r="G50">
        <f>data!G50</f>
        <v>0</v>
      </c>
      <c r="H50">
        <f>data!H50</f>
        <v>0</v>
      </c>
      <c r="I50">
        <f>data!I50</f>
        <v>0</v>
      </c>
      <c r="J50">
        <f>data!J50</f>
        <v>0</v>
      </c>
      <c r="K50">
        <f>data!K50</f>
        <v>2</v>
      </c>
      <c r="L50">
        <f>data!L50</f>
        <v>0</v>
      </c>
      <c r="M50">
        <f>data!M50</f>
        <v>0</v>
      </c>
      <c r="N50">
        <f>data!N50</f>
        <v>0</v>
      </c>
      <c r="O50">
        <f>data!O50</f>
        <v>0</v>
      </c>
      <c r="P50">
        <f>data!P50</f>
        <v>0</v>
      </c>
      <c r="Q50">
        <f>data!Q50</f>
        <v>1</v>
      </c>
      <c r="R50">
        <f>data!R50</f>
        <v>0</v>
      </c>
      <c r="S50">
        <f>data!S50</f>
        <v>1</v>
      </c>
      <c r="T50">
        <f>data!T50</f>
        <v>0</v>
      </c>
      <c r="U50">
        <f>data!U50</f>
        <v>1</v>
      </c>
      <c r="V50">
        <f>data!V50</f>
        <v>11</v>
      </c>
      <c r="W50">
        <f>IF(data!W50=0,0,IF(data!W50=1,1,IF(data!W50=2,2,"x")))</f>
        <v>0</v>
      </c>
    </row>
    <row r="51" spans="1:23">
      <c r="A51">
        <f>data!A51</f>
        <v>0</v>
      </c>
      <c r="B51">
        <f>data!B51</f>
        <v>0</v>
      </c>
      <c r="C51">
        <f>data!C51</f>
        <v>0</v>
      </c>
      <c r="D51">
        <f>data!D51</f>
        <v>0</v>
      </c>
      <c r="E51">
        <f>data!E51</f>
        <v>0</v>
      </c>
      <c r="F51">
        <f>data!F51</f>
        <v>0</v>
      </c>
      <c r="G51">
        <f>data!G51</f>
        <v>0</v>
      </c>
      <c r="H51">
        <f>data!H51</f>
        <v>0</v>
      </c>
      <c r="I51">
        <f>data!I51</f>
        <v>0</v>
      </c>
      <c r="J51">
        <f>data!J51</f>
        <v>0</v>
      </c>
      <c r="K51">
        <f>data!K51</f>
        <v>0</v>
      </c>
      <c r="L51">
        <f>data!L51</f>
        <v>0</v>
      </c>
      <c r="M51">
        <f>data!M51</f>
        <v>0</v>
      </c>
      <c r="N51">
        <f>data!N51</f>
        <v>0</v>
      </c>
      <c r="O51">
        <f>data!O51</f>
        <v>0</v>
      </c>
      <c r="P51">
        <f>data!P51</f>
        <v>0</v>
      </c>
      <c r="Q51">
        <f>data!Q51</f>
        <v>0</v>
      </c>
      <c r="R51">
        <f>data!R51</f>
        <v>0</v>
      </c>
      <c r="S51">
        <f>data!S51</f>
        <v>0</v>
      </c>
      <c r="T51">
        <f>data!T51</f>
        <v>0</v>
      </c>
      <c r="U51">
        <f>data!U51</f>
        <v>0</v>
      </c>
      <c r="V51">
        <f>data!V51</f>
        <v>0</v>
      </c>
      <c r="W51">
        <f>IF(data!W51=0,0,IF(data!W51=1,1,IF(data!W51=2,2,"x")))</f>
        <v>0</v>
      </c>
    </row>
    <row r="52" spans="1:23">
      <c r="A52">
        <f>data!A52</f>
        <v>9580</v>
      </c>
      <c r="B52">
        <f>data!B52</f>
        <v>10</v>
      </c>
      <c r="C52">
        <f>data!C52</f>
        <v>0</v>
      </c>
      <c r="D52">
        <f>data!D52</f>
        <v>1</v>
      </c>
      <c r="E52">
        <f>data!E52</f>
        <v>0</v>
      </c>
      <c r="F52">
        <f>data!F52</f>
        <v>0</v>
      </c>
      <c r="G52">
        <f>data!G52</f>
        <v>0</v>
      </c>
      <c r="H52">
        <f>data!H52</f>
        <v>0</v>
      </c>
      <c r="I52">
        <f>data!I52</f>
        <v>0</v>
      </c>
      <c r="J52">
        <f>data!J52</f>
        <v>0</v>
      </c>
      <c r="K52">
        <f>data!K52</f>
        <v>0</v>
      </c>
      <c r="L52">
        <f>data!L52</f>
        <v>0</v>
      </c>
      <c r="M52">
        <f>data!M52</f>
        <v>0</v>
      </c>
      <c r="N52">
        <f>data!N52</f>
        <v>0</v>
      </c>
      <c r="O52">
        <f>data!O52</f>
        <v>0</v>
      </c>
      <c r="P52">
        <f>data!P52</f>
        <v>1</v>
      </c>
      <c r="Q52">
        <f>data!Q52</f>
        <v>0</v>
      </c>
      <c r="R52">
        <f>data!R52</f>
        <v>0</v>
      </c>
      <c r="S52">
        <f>data!S52</f>
        <v>0</v>
      </c>
      <c r="T52">
        <f>data!T52</f>
        <v>2</v>
      </c>
      <c r="U52">
        <f>data!U52</f>
        <v>0</v>
      </c>
      <c r="V52">
        <f>data!V52</f>
        <v>0</v>
      </c>
      <c r="W52">
        <f>IF(data!W52=0,0,IF(data!W52=1,1,IF(data!W52=2,2,"x")))</f>
        <v>0</v>
      </c>
    </row>
    <row r="53" spans="1:23">
      <c r="A53">
        <f>data!A53</f>
        <v>7476</v>
      </c>
      <c r="B53">
        <f>data!B53</f>
        <v>20</v>
      </c>
      <c r="C53">
        <f>data!C53</f>
        <v>1</v>
      </c>
      <c r="D53">
        <f>data!D53</f>
        <v>0</v>
      </c>
      <c r="E53">
        <f>data!E53</f>
        <v>0</v>
      </c>
      <c r="F53">
        <f>data!F53</f>
        <v>0</v>
      </c>
      <c r="G53">
        <f>data!G53</f>
        <v>0</v>
      </c>
      <c r="H53">
        <f>data!H53</f>
        <v>0</v>
      </c>
      <c r="I53">
        <f>data!I53</f>
        <v>0</v>
      </c>
      <c r="J53">
        <f>data!J53</f>
        <v>0</v>
      </c>
      <c r="K53">
        <f>data!K53</f>
        <v>0</v>
      </c>
      <c r="L53">
        <f>data!L53</f>
        <v>0</v>
      </c>
      <c r="M53">
        <f>data!M53</f>
        <v>0</v>
      </c>
      <c r="N53">
        <f>data!N53</f>
        <v>0</v>
      </c>
      <c r="O53">
        <f>data!O53</f>
        <v>1</v>
      </c>
      <c r="P53">
        <f>data!P53</f>
        <v>0</v>
      </c>
      <c r="Q53">
        <f>data!Q53</f>
        <v>0</v>
      </c>
      <c r="R53">
        <f>data!R53</f>
        <v>0</v>
      </c>
      <c r="S53">
        <f>data!S53</f>
        <v>0</v>
      </c>
      <c r="T53">
        <f>data!T53</f>
        <v>0</v>
      </c>
      <c r="U53">
        <f>data!U53</f>
        <v>0</v>
      </c>
      <c r="V53">
        <f>data!V53</f>
        <v>0</v>
      </c>
      <c r="W53">
        <f>IF(data!W53=0,0,IF(data!W53=1,1,IF(data!W53=2,2,"x")))</f>
        <v>1</v>
      </c>
    </row>
    <row r="54" spans="1:23">
      <c r="A54">
        <f>data!A54</f>
        <v>0</v>
      </c>
      <c r="B54">
        <f>data!B54</f>
        <v>0</v>
      </c>
      <c r="C54">
        <f>data!C54</f>
        <v>0</v>
      </c>
      <c r="D54">
        <f>data!D54</f>
        <v>0</v>
      </c>
      <c r="E54">
        <f>data!E54</f>
        <v>0</v>
      </c>
      <c r="F54">
        <f>data!F54</f>
        <v>0</v>
      </c>
      <c r="G54">
        <f>data!G54</f>
        <v>0</v>
      </c>
      <c r="H54">
        <f>data!H54</f>
        <v>0</v>
      </c>
      <c r="I54">
        <f>data!I54</f>
        <v>0</v>
      </c>
      <c r="J54">
        <f>data!J54</f>
        <v>0</v>
      </c>
      <c r="K54">
        <f>data!K54</f>
        <v>0</v>
      </c>
      <c r="L54">
        <f>data!L54</f>
        <v>0</v>
      </c>
      <c r="M54">
        <f>data!M54</f>
        <v>0</v>
      </c>
      <c r="N54">
        <f>data!N54</f>
        <v>0</v>
      </c>
      <c r="O54">
        <f>data!O54</f>
        <v>0</v>
      </c>
      <c r="P54">
        <f>data!P54</f>
        <v>0</v>
      </c>
      <c r="Q54">
        <f>data!Q54</f>
        <v>0</v>
      </c>
      <c r="R54">
        <f>data!R54</f>
        <v>0</v>
      </c>
      <c r="S54">
        <f>data!S54</f>
        <v>0</v>
      </c>
      <c r="T54">
        <f>data!T54</f>
        <v>0</v>
      </c>
      <c r="U54">
        <f>data!U54</f>
        <v>0</v>
      </c>
      <c r="V54">
        <f>data!V54</f>
        <v>0</v>
      </c>
      <c r="W54">
        <f>IF(data!W54=0,0,IF(data!W54=1,1,IF(data!W54=2,2,"x")))</f>
        <v>0</v>
      </c>
    </row>
    <row r="55" spans="1:23">
      <c r="A55">
        <f>data!A55</f>
        <v>4343</v>
      </c>
      <c r="B55">
        <f>data!B55</f>
        <v>20</v>
      </c>
      <c r="C55">
        <f>data!C55</f>
        <v>0</v>
      </c>
      <c r="D55">
        <f>data!D55</f>
        <v>1</v>
      </c>
      <c r="E55">
        <f>data!E55</f>
        <v>1</v>
      </c>
      <c r="F55">
        <f>data!F55</f>
        <v>2</v>
      </c>
      <c r="G55">
        <f>data!G55</f>
        <v>0</v>
      </c>
      <c r="H55">
        <f>data!H55</f>
        <v>0</v>
      </c>
      <c r="I55">
        <f>data!I55</f>
        <v>2</v>
      </c>
      <c r="J55">
        <f>data!J55</f>
        <v>1</v>
      </c>
      <c r="K55">
        <f>data!K55</f>
        <v>0</v>
      </c>
      <c r="L55">
        <f>data!L55</f>
        <v>0</v>
      </c>
      <c r="M55">
        <f>data!M55</f>
        <v>0</v>
      </c>
      <c r="N55">
        <f>data!N55</f>
        <v>1</v>
      </c>
      <c r="O55">
        <f>data!O55</f>
        <v>0</v>
      </c>
      <c r="P55">
        <f>data!P55</f>
        <v>0</v>
      </c>
      <c r="Q55">
        <f>data!Q55</f>
        <v>0</v>
      </c>
      <c r="R55">
        <f>data!R55</f>
        <v>0</v>
      </c>
      <c r="S55">
        <f>data!S55</f>
        <v>0</v>
      </c>
      <c r="T55">
        <f>data!T55</f>
        <v>3</v>
      </c>
      <c r="U55">
        <f>data!U55</f>
        <v>0</v>
      </c>
      <c r="V55">
        <f>data!V55</f>
        <v>23</v>
      </c>
      <c r="W55">
        <f>IF(data!W55=0,0,IF(data!W55=1,1,IF(data!W55=2,2,"x")))</f>
        <v>0</v>
      </c>
    </row>
    <row r="56" spans="1:23">
      <c r="A56">
        <f>data!A56</f>
        <v>0</v>
      </c>
      <c r="B56">
        <f>data!B56</f>
        <v>0</v>
      </c>
      <c r="C56">
        <f>data!C56</f>
        <v>0</v>
      </c>
      <c r="D56">
        <f>data!D56</f>
        <v>0</v>
      </c>
      <c r="E56">
        <f>data!E56</f>
        <v>0</v>
      </c>
      <c r="F56">
        <f>data!F56</f>
        <v>0</v>
      </c>
      <c r="G56">
        <f>data!G56</f>
        <v>0</v>
      </c>
      <c r="H56">
        <f>data!H56</f>
        <v>0</v>
      </c>
      <c r="I56">
        <f>data!I56</f>
        <v>0</v>
      </c>
      <c r="J56">
        <f>data!J56</f>
        <v>0</v>
      </c>
      <c r="K56">
        <f>data!K56</f>
        <v>0</v>
      </c>
      <c r="L56">
        <f>data!L56</f>
        <v>0</v>
      </c>
      <c r="M56">
        <f>data!M56</f>
        <v>0</v>
      </c>
      <c r="N56">
        <f>data!N56</f>
        <v>0</v>
      </c>
      <c r="O56">
        <f>data!O56</f>
        <v>0</v>
      </c>
      <c r="P56">
        <f>data!P56</f>
        <v>0</v>
      </c>
      <c r="Q56">
        <f>data!Q56</f>
        <v>0</v>
      </c>
      <c r="R56">
        <f>data!R56</f>
        <v>0</v>
      </c>
      <c r="S56">
        <f>data!S56</f>
        <v>0</v>
      </c>
      <c r="T56">
        <f>data!T56</f>
        <v>0</v>
      </c>
      <c r="U56">
        <f>data!U56</f>
        <v>0</v>
      </c>
      <c r="V56">
        <f>data!V56</f>
        <v>0</v>
      </c>
      <c r="W56">
        <f>IF(data!W56=0,0,IF(data!W56=1,1,IF(data!W56=2,2,"x")))</f>
        <v>0</v>
      </c>
    </row>
    <row r="57" spans="1:23">
      <c r="A57">
        <f>data!A57</f>
        <v>8764</v>
      </c>
      <c r="B57">
        <f>data!B57</f>
        <v>20</v>
      </c>
      <c r="C57">
        <f>data!C57</f>
        <v>1</v>
      </c>
      <c r="D57">
        <f>data!D57</f>
        <v>0</v>
      </c>
      <c r="E57">
        <f>data!E57</f>
        <v>1</v>
      </c>
      <c r="F57">
        <f>data!F57</f>
        <v>0</v>
      </c>
      <c r="G57">
        <f>data!G57</f>
        <v>0</v>
      </c>
      <c r="H57">
        <f>data!H57</f>
        <v>0</v>
      </c>
      <c r="I57">
        <f>data!I57</f>
        <v>3</v>
      </c>
      <c r="J57">
        <f>data!J57</f>
        <v>0</v>
      </c>
      <c r="K57">
        <f>data!K57</f>
        <v>0</v>
      </c>
      <c r="L57">
        <f>data!L57</f>
        <v>0</v>
      </c>
      <c r="M57">
        <f>data!M57</f>
        <v>0</v>
      </c>
      <c r="N57">
        <f>data!N57</f>
        <v>0</v>
      </c>
      <c r="O57">
        <f>data!O57</f>
        <v>0</v>
      </c>
      <c r="P57">
        <f>data!P57</f>
        <v>0</v>
      </c>
      <c r="Q57">
        <f>data!Q57</f>
        <v>0</v>
      </c>
      <c r="R57">
        <f>data!R57</f>
        <v>0</v>
      </c>
      <c r="S57">
        <f>data!S57</f>
        <v>0</v>
      </c>
      <c r="T57">
        <f>data!T57</f>
        <v>0</v>
      </c>
      <c r="U57">
        <f>data!U57</f>
        <v>0</v>
      </c>
      <c r="V57">
        <f>data!V57</f>
        <v>0</v>
      </c>
      <c r="W57">
        <f>IF(data!W57=0,0,IF(data!W57=1,1,IF(data!W57=2,2,"x")))</f>
        <v>0</v>
      </c>
    </row>
    <row r="58" spans="1:23">
      <c r="A58">
        <f>data!A58</f>
        <v>0</v>
      </c>
      <c r="B58">
        <f>data!B58</f>
        <v>0</v>
      </c>
      <c r="C58">
        <f>data!C58</f>
        <v>0</v>
      </c>
      <c r="D58">
        <f>data!D58</f>
        <v>0</v>
      </c>
      <c r="E58">
        <f>data!E58</f>
        <v>0</v>
      </c>
      <c r="F58">
        <f>data!F58</f>
        <v>0</v>
      </c>
      <c r="G58">
        <f>data!G58</f>
        <v>0</v>
      </c>
      <c r="H58">
        <f>data!H58</f>
        <v>0</v>
      </c>
      <c r="I58">
        <f>data!I58</f>
        <v>0</v>
      </c>
      <c r="J58">
        <f>data!J58</f>
        <v>0</v>
      </c>
      <c r="K58">
        <f>data!K58</f>
        <v>0</v>
      </c>
      <c r="L58">
        <f>data!L58</f>
        <v>0</v>
      </c>
      <c r="M58">
        <f>data!M58</f>
        <v>0</v>
      </c>
      <c r="N58">
        <f>data!N58</f>
        <v>0</v>
      </c>
      <c r="O58">
        <f>data!O58</f>
        <v>0</v>
      </c>
      <c r="P58">
        <f>data!P58</f>
        <v>0</v>
      </c>
      <c r="Q58">
        <f>data!Q58</f>
        <v>0</v>
      </c>
      <c r="R58">
        <f>data!R58</f>
        <v>0</v>
      </c>
      <c r="S58">
        <f>data!S58</f>
        <v>0</v>
      </c>
      <c r="T58">
        <f>data!T58</f>
        <v>0</v>
      </c>
      <c r="U58">
        <f>data!U58</f>
        <v>0</v>
      </c>
      <c r="V58">
        <f>data!V58</f>
        <v>0</v>
      </c>
      <c r="W58">
        <f>IF(data!W58=0,0,IF(data!W58=1,1,IF(data!W58=2,2,"x")))</f>
        <v>0</v>
      </c>
    </row>
    <row r="59" spans="1:23">
      <c r="A59">
        <f>data!A59</f>
        <v>2056</v>
      </c>
      <c r="B59">
        <f>data!B59</f>
        <v>20</v>
      </c>
      <c r="C59">
        <f>data!C59</f>
        <v>0</v>
      </c>
      <c r="D59">
        <f>data!D59</f>
        <v>1</v>
      </c>
      <c r="E59">
        <f>data!E59</f>
        <v>5</v>
      </c>
      <c r="F59">
        <f>data!F59</f>
        <v>0</v>
      </c>
      <c r="G59">
        <f>data!G59</f>
        <v>0</v>
      </c>
      <c r="H59">
        <f>data!H59</f>
        <v>0</v>
      </c>
      <c r="I59">
        <f>data!I59</f>
        <v>7</v>
      </c>
      <c r="J59">
        <f>data!J59</f>
        <v>2</v>
      </c>
      <c r="K59">
        <f>data!K59</f>
        <v>2</v>
      </c>
      <c r="L59">
        <f>data!L59</f>
        <v>0</v>
      </c>
      <c r="M59">
        <f>data!M59</f>
        <v>0</v>
      </c>
      <c r="N59">
        <f>data!N59</f>
        <v>0</v>
      </c>
      <c r="O59">
        <f>data!O59</f>
        <v>0</v>
      </c>
      <c r="P59">
        <f>data!P59</f>
        <v>0</v>
      </c>
      <c r="Q59">
        <f>data!Q59</f>
        <v>1</v>
      </c>
      <c r="R59">
        <f>data!R59</f>
        <v>0</v>
      </c>
      <c r="S59">
        <f>data!S59</f>
        <v>0</v>
      </c>
      <c r="T59">
        <f>data!T59</f>
        <v>0</v>
      </c>
      <c r="U59">
        <f>data!U59</f>
        <v>1</v>
      </c>
      <c r="V59">
        <f>data!V59</f>
        <v>23</v>
      </c>
      <c r="W59">
        <f>IF(data!W59=0,0,IF(data!W59=1,1,IF(data!W59=2,2,"x")))</f>
        <v>0</v>
      </c>
    </row>
    <row r="60" spans="1:23">
      <c r="A60">
        <f>data!A60</f>
        <v>0</v>
      </c>
      <c r="B60">
        <f>data!B60</f>
        <v>0</v>
      </c>
      <c r="C60">
        <f>data!C60</f>
        <v>0</v>
      </c>
      <c r="D60">
        <f>data!D60</f>
        <v>0</v>
      </c>
      <c r="E60">
        <f>data!E60</f>
        <v>0</v>
      </c>
      <c r="F60">
        <f>data!F60</f>
        <v>0</v>
      </c>
      <c r="G60">
        <f>data!G60</f>
        <v>0</v>
      </c>
      <c r="H60">
        <f>data!H60</f>
        <v>0</v>
      </c>
      <c r="I60">
        <f>data!I60</f>
        <v>0</v>
      </c>
      <c r="J60">
        <f>data!J60</f>
        <v>0</v>
      </c>
      <c r="K60">
        <f>data!K60</f>
        <v>0</v>
      </c>
      <c r="L60">
        <f>data!L60</f>
        <v>0</v>
      </c>
      <c r="M60">
        <f>data!M60</f>
        <v>0</v>
      </c>
      <c r="N60">
        <f>data!N60</f>
        <v>0</v>
      </c>
      <c r="O60">
        <f>data!O60</f>
        <v>0</v>
      </c>
      <c r="P60">
        <f>data!P60</f>
        <v>0</v>
      </c>
      <c r="Q60">
        <f>data!Q60</f>
        <v>0</v>
      </c>
      <c r="R60">
        <f>data!R60</f>
        <v>0</v>
      </c>
      <c r="S60">
        <f>data!S60</f>
        <v>0</v>
      </c>
      <c r="T60">
        <f>data!T60</f>
        <v>0</v>
      </c>
      <c r="U60">
        <f>data!U60</f>
        <v>0</v>
      </c>
      <c r="V60">
        <f>data!V60</f>
        <v>0</v>
      </c>
      <c r="W60">
        <f>IF(data!W60=0,0,IF(data!W60=1,1,IF(data!W60=2,2,"x")))</f>
        <v>0</v>
      </c>
    </row>
    <row r="61" spans="1:23">
      <c r="A61">
        <f>data!A61</f>
        <v>8764</v>
      </c>
      <c r="B61">
        <f>data!B61</f>
        <v>20</v>
      </c>
      <c r="C61">
        <f>data!C61</f>
        <v>1</v>
      </c>
      <c r="D61">
        <f>data!D61</f>
        <v>0</v>
      </c>
      <c r="E61">
        <f>data!E61</f>
        <v>1</v>
      </c>
      <c r="F61">
        <f>data!F61</f>
        <v>0</v>
      </c>
      <c r="G61">
        <f>data!G61</f>
        <v>0</v>
      </c>
      <c r="H61">
        <f>data!H61</f>
        <v>0</v>
      </c>
      <c r="I61">
        <f>data!I61</f>
        <v>5</v>
      </c>
      <c r="J61">
        <f>data!J61</f>
        <v>0</v>
      </c>
      <c r="K61">
        <f>data!K61</f>
        <v>0</v>
      </c>
      <c r="L61">
        <f>data!L61</f>
        <v>0</v>
      </c>
      <c r="M61">
        <f>data!M61</f>
        <v>0</v>
      </c>
      <c r="N61">
        <f>data!N61</f>
        <v>0</v>
      </c>
      <c r="O61">
        <f>data!O61</f>
        <v>0</v>
      </c>
      <c r="P61">
        <f>data!P61</f>
        <v>0</v>
      </c>
      <c r="Q61">
        <f>data!Q61</f>
        <v>0</v>
      </c>
      <c r="R61">
        <f>data!R61</f>
        <v>0</v>
      </c>
      <c r="S61">
        <f>data!S61</f>
        <v>0</v>
      </c>
      <c r="T61">
        <f>data!T61</f>
        <v>0</v>
      </c>
      <c r="U61">
        <f>data!U61</f>
        <v>0</v>
      </c>
      <c r="V61">
        <f>data!V61</f>
        <v>23</v>
      </c>
      <c r="W61">
        <f>IF(data!W61=0,0,IF(data!W61=1,1,IF(data!W61=2,2,"x")))</f>
        <v>1</v>
      </c>
    </row>
    <row r="62" spans="1:23">
      <c r="A62">
        <f>data!A62</f>
        <v>9098</v>
      </c>
      <c r="B62">
        <f>data!B62</f>
        <v>21</v>
      </c>
      <c r="C62">
        <f>data!C62</f>
        <v>0</v>
      </c>
      <c r="D62">
        <f>data!D62</f>
        <v>1</v>
      </c>
      <c r="E62">
        <f>data!E62</f>
        <v>2</v>
      </c>
      <c r="F62">
        <f>data!F62</f>
        <v>0</v>
      </c>
      <c r="G62">
        <f>data!G62</f>
        <v>0</v>
      </c>
      <c r="H62">
        <f>data!H62</f>
        <v>0</v>
      </c>
      <c r="I62">
        <f>data!I62</f>
        <v>4</v>
      </c>
      <c r="J62">
        <f>data!J62</f>
        <v>3</v>
      </c>
      <c r="K62">
        <f>data!K62</f>
        <v>2</v>
      </c>
      <c r="L62">
        <f>data!L62</f>
        <v>0</v>
      </c>
      <c r="M62">
        <f>data!M62</f>
        <v>0</v>
      </c>
      <c r="N62">
        <f>data!N62</f>
        <v>1</v>
      </c>
      <c r="O62">
        <f>data!O62</f>
        <v>0</v>
      </c>
      <c r="P62">
        <f>data!P62</f>
        <v>0</v>
      </c>
      <c r="Q62">
        <f>data!Q62</f>
        <v>0</v>
      </c>
      <c r="R62">
        <f>data!R62</f>
        <v>0</v>
      </c>
      <c r="S62">
        <f>data!S62</f>
        <v>0</v>
      </c>
      <c r="T62">
        <f>data!T62</f>
        <v>0</v>
      </c>
      <c r="U62">
        <f>data!U62</f>
        <v>0</v>
      </c>
      <c r="V62">
        <f>data!V62</f>
        <v>0</v>
      </c>
      <c r="W62">
        <f>IF(data!W62=0,0,IF(data!W62=1,1,IF(data!W62=2,2,"x")))</f>
        <v>0</v>
      </c>
    </row>
    <row r="63" spans="1:23">
      <c r="A63">
        <f>data!A63</f>
        <v>0</v>
      </c>
      <c r="B63">
        <f>data!B63</f>
        <v>0</v>
      </c>
      <c r="C63">
        <f>data!C63</f>
        <v>0</v>
      </c>
      <c r="D63">
        <f>data!D63</f>
        <v>0</v>
      </c>
      <c r="E63">
        <f>data!E63</f>
        <v>0</v>
      </c>
      <c r="F63">
        <f>data!F63</f>
        <v>0</v>
      </c>
      <c r="G63">
        <f>data!G63</f>
        <v>0</v>
      </c>
      <c r="H63">
        <f>data!H63</f>
        <v>0</v>
      </c>
      <c r="I63">
        <f>data!I63</f>
        <v>0</v>
      </c>
      <c r="J63">
        <f>data!J63</f>
        <v>0</v>
      </c>
      <c r="K63">
        <f>data!K63</f>
        <v>0</v>
      </c>
      <c r="L63">
        <f>data!L63</f>
        <v>0</v>
      </c>
      <c r="M63">
        <f>data!M63</f>
        <v>0</v>
      </c>
      <c r="N63">
        <f>data!N63</f>
        <v>0</v>
      </c>
      <c r="O63">
        <f>data!O63</f>
        <v>0</v>
      </c>
      <c r="P63">
        <f>data!P63</f>
        <v>0</v>
      </c>
      <c r="Q63">
        <f>data!Q63</f>
        <v>0</v>
      </c>
      <c r="R63">
        <f>data!R63</f>
        <v>0</v>
      </c>
      <c r="S63">
        <f>data!S63</f>
        <v>0</v>
      </c>
      <c r="T63">
        <f>data!T63</f>
        <v>0</v>
      </c>
      <c r="U63">
        <f>data!U63</f>
        <v>0</v>
      </c>
      <c r="V63">
        <f>data!V63</f>
        <v>0</v>
      </c>
      <c r="W63">
        <f>IF(data!W63=0,0,IF(data!W63=1,1,IF(data!W63=2,2,"x")))</f>
        <v>0</v>
      </c>
    </row>
    <row r="64" spans="1:23">
      <c r="A64">
        <f>data!A64</f>
        <v>1114</v>
      </c>
      <c r="B64">
        <f>data!B64</f>
        <v>21</v>
      </c>
      <c r="C64">
        <f>data!C64</f>
        <v>0</v>
      </c>
      <c r="D64">
        <f>data!D64</f>
        <v>1</v>
      </c>
      <c r="E64">
        <f>data!E64</f>
        <v>2</v>
      </c>
      <c r="F64">
        <f>data!F64</f>
        <v>0</v>
      </c>
      <c r="G64">
        <f>data!G64</f>
        <v>0</v>
      </c>
      <c r="H64">
        <f>data!H64</f>
        <v>0</v>
      </c>
      <c r="I64">
        <f>data!I64</f>
        <v>1</v>
      </c>
      <c r="J64">
        <f>data!J64</f>
        <v>0</v>
      </c>
      <c r="K64">
        <f>data!K64</f>
        <v>1</v>
      </c>
      <c r="L64">
        <f>data!L64</f>
        <v>2</v>
      </c>
      <c r="M64">
        <f>data!M64</f>
        <v>1</v>
      </c>
      <c r="N64">
        <f>data!N64</f>
        <v>0</v>
      </c>
      <c r="O64">
        <f>data!O64</f>
        <v>0</v>
      </c>
      <c r="P64">
        <f>data!P64</f>
        <v>0</v>
      </c>
      <c r="Q64">
        <f>data!Q64</f>
        <v>1</v>
      </c>
      <c r="R64">
        <f>data!R64</f>
        <v>0</v>
      </c>
      <c r="S64">
        <f>data!S64</f>
        <v>0</v>
      </c>
      <c r="T64">
        <f>data!T64</f>
        <v>0</v>
      </c>
      <c r="U64">
        <f>data!U64</f>
        <v>0</v>
      </c>
      <c r="V64">
        <f>data!V64</f>
        <v>0</v>
      </c>
      <c r="W64">
        <f>IF(data!W64=0,0,IF(data!W64=1,1,IF(data!W64=2,2,"x")))</f>
        <v>0</v>
      </c>
    </row>
    <row r="65" spans="1:23">
      <c r="A65">
        <f>data!A65</f>
        <v>0</v>
      </c>
      <c r="B65">
        <f>data!B65</f>
        <v>0</v>
      </c>
      <c r="C65">
        <f>data!C65</f>
        <v>0</v>
      </c>
      <c r="D65">
        <f>data!D65</f>
        <v>0</v>
      </c>
      <c r="E65">
        <f>data!E65</f>
        <v>0</v>
      </c>
      <c r="F65">
        <f>data!F65</f>
        <v>0</v>
      </c>
      <c r="G65">
        <f>data!G65</f>
        <v>0</v>
      </c>
      <c r="H65">
        <f>data!H65</f>
        <v>0</v>
      </c>
      <c r="I65">
        <f>data!I65</f>
        <v>0</v>
      </c>
      <c r="J65">
        <f>data!J65</f>
        <v>0</v>
      </c>
      <c r="K65">
        <f>data!K65</f>
        <v>0</v>
      </c>
      <c r="L65">
        <f>data!L65</f>
        <v>0</v>
      </c>
      <c r="M65">
        <f>data!M65</f>
        <v>0</v>
      </c>
      <c r="N65">
        <f>data!N65</f>
        <v>0</v>
      </c>
      <c r="O65">
        <f>data!O65</f>
        <v>0</v>
      </c>
      <c r="P65">
        <f>data!P65</f>
        <v>0</v>
      </c>
      <c r="Q65">
        <f>data!Q65</f>
        <v>0</v>
      </c>
      <c r="R65">
        <f>data!R65</f>
        <v>0</v>
      </c>
      <c r="S65">
        <f>data!S65</f>
        <v>0</v>
      </c>
      <c r="T65">
        <f>data!T65</f>
        <v>0</v>
      </c>
      <c r="U65">
        <f>data!U65</f>
        <v>0</v>
      </c>
      <c r="V65">
        <f>data!V65</f>
        <v>0</v>
      </c>
      <c r="W65">
        <f>IF(data!W65=0,0,IF(data!W65=1,1,IF(data!W65=2,2,"x")))</f>
        <v>0</v>
      </c>
    </row>
    <row r="66" spans="1:23">
      <c r="A66">
        <f>data!A66</f>
        <v>9127</v>
      </c>
      <c r="B66">
        <f>data!B66</f>
        <v>21</v>
      </c>
      <c r="C66">
        <f>data!C66</f>
        <v>1</v>
      </c>
      <c r="D66">
        <f>data!D66</f>
        <v>0</v>
      </c>
      <c r="E66">
        <f>data!E66</f>
        <v>0</v>
      </c>
      <c r="F66">
        <f>data!F66</f>
        <v>0</v>
      </c>
      <c r="G66">
        <f>data!G66</f>
        <v>0</v>
      </c>
      <c r="H66">
        <f>data!H66</f>
        <v>0</v>
      </c>
      <c r="I66">
        <f>data!I66</f>
        <v>0</v>
      </c>
      <c r="J66">
        <f>data!J66</f>
        <v>0</v>
      </c>
      <c r="K66">
        <f>data!K66</f>
        <v>5</v>
      </c>
      <c r="L66">
        <f>data!L66</f>
        <v>0</v>
      </c>
      <c r="M66">
        <f>data!M66</f>
        <v>0</v>
      </c>
      <c r="N66">
        <f>data!N66</f>
        <v>0</v>
      </c>
      <c r="O66">
        <f>data!O66</f>
        <v>0</v>
      </c>
      <c r="P66">
        <f>data!P66</f>
        <v>0</v>
      </c>
      <c r="Q66">
        <f>data!Q66</f>
        <v>1</v>
      </c>
      <c r="R66">
        <f>data!R66</f>
        <v>0</v>
      </c>
      <c r="S66">
        <f>data!S66</f>
        <v>0</v>
      </c>
      <c r="T66">
        <f>data!T66</f>
        <v>1</v>
      </c>
      <c r="U66">
        <f>data!U66</f>
        <v>0</v>
      </c>
      <c r="V66">
        <f>data!V66</f>
        <v>4</v>
      </c>
      <c r="W66">
        <f>IF(data!W66=0,0,IF(data!W66=1,1,IF(data!W66=2,2,"x")))</f>
        <v>0</v>
      </c>
    </row>
    <row r="67" spans="1:23">
      <c r="A67">
        <f>data!A67</f>
        <v>0</v>
      </c>
      <c r="B67">
        <f>data!B67</f>
        <v>0</v>
      </c>
      <c r="C67">
        <f>data!C67</f>
        <v>0</v>
      </c>
      <c r="D67">
        <f>data!D67</f>
        <v>0</v>
      </c>
      <c r="E67">
        <f>data!E67</f>
        <v>0</v>
      </c>
      <c r="F67">
        <f>data!F67</f>
        <v>0</v>
      </c>
      <c r="G67">
        <f>data!G67</f>
        <v>0</v>
      </c>
      <c r="H67">
        <f>data!H67</f>
        <v>0</v>
      </c>
      <c r="I67">
        <f>data!I67</f>
        <v>0</v>
      </c>
      <c r="J67">
        <f>data!J67</f>
        <v>0</v>
      </c>
      <c r="K67">
        <f>data!K67</f>
        <v>0</v>
      </c>
      <c r="L67">
        <f>data!L67</f>
        <v>0</v>
      </c>
      <c r="M67">
        <f>data!M67</f>
        <v>0</v>
      </c>
      <c r="N67">
        <f>data!N67</f>
        <v>0</v>
      </c>
      <c r="O67">
        <f>data!O67</f>
        <v>0</v>
      </c>
      <c r="P67">
        <f>data!P67</f>
        <v>0</v>
      </c>
      <c r="Q67">
        <f>data!Q67</f>
        <v>0</v>
      </c>
      <c r="R67">
        <f>data!R67</f>
        <v>0</v>
      </c>
      <c r="S67">
        <f>data!S67</f>
        <v>0</v>
      </c>
      <c r="T67">
        <f>data!T67</f>
        <v>0</v>
      </c>
      <c r="U67">
        <f>data!U67</f>
        <v>0</v>
      </c>
      <c r="V67">
        <f>data!V67</f>
        <v>0</v>
      </c>
      <c r="W67">
        <f>IF(data!W67=0,0,IF(data!W67=1,1,IF(data!W67=2,2,"x")))</f>
        <v>0</v>
      </c>
    </row>
    <row r="68" spans="1:23">
      <c r="A68">
        <f>data!A68</f>
        <v>7757</v>
      </c>
      <c r="B68">
        <f>data!B68</f>
        <v>21</v>
      </c>
      <c r="C68">
        <f>data!C68</f>
        <v>1</v>
      </c>
      <c r="D68">
        <f>data!D68</f>
        <v>1</v>
      </c>
      <c r="E68">
        <f>data!E68</f>
        <v>0</v>
      </c>
      <c r="F68">
        <f>data!F68</f>
        <v>0</v>
      </c>
      <c r="G68">
        <f>data!G68</f>
        <v>0</v>
      </c>
      <c r="H68">
        <f>data!H68</f>
        <v>0</v>
      </c>
      <c r="I68">
        <f>data!I68</f>
        <v>0</v>
      </c>
      <c r="J68">
        <f>data!J68</f>
        <v>3</v>
      </c>
      <c r="K68">
        <f>data!K68</f>
        <v>0</v>
      </c>
      <c r="L68">
        <f>data!L68</f>
        <v>0</v>
      </c>
      <c r="M68">
        <f>data!M68</f>
        <v>0</v>
      </c>
      <c r="N68">
        <f>data!N68</f>
        <v>0</v>
      </c>
      <c r="O68">
        <f>data!O68</f>
        <v>0</v>
      </c>
      <c r="P68">
        <f>data!P68</f>
        <v>0</v>
      </c>
      <c r="Q68">
        <f>data!Q68</f>
        <v>0</v>
      </c>
      <c r="R68">
        <f>data!R68</f>
        <v>0</v>
      </c>
      <c r="S68">
        <f>data!S68</f>
        <v>0</v>
      </c>
      <c r="T68">
        <f>data!T68</f>
        <v>0</v>
      </c>
      <c r="U68">
        <f>data!U68</f>
        <v>0</v>
      </c>
      <c r="V68">
        <f>data!V68</f>
        <v>4</v>
      </c>
      <c r="W68">
        <f>IF(data!W68=0,0,IF(data!W68=1,1,IF(data!W68=2,2,"x")))</f>
        <v>0</v>
      </c>
    </row>
    <row r="69" spans="1:23">
      <c r="A69">
        <f>data!A69</f>
        <v>0</v>
      </c>
      <c r="B69">
        <f>data!B69</f>
        <v>0</v>
      </c>
      <c r="C69">
        <f>data!C69</f>
        <v>0</v>
      </c>
      <c r="D69">
        <f>data!D69</f>
        <v>0</v>
      </c>
      <c r="E69">
        <f>data!E69</f>
        <v>0</v>
      </c>
      <c r="F69">
        <f>data!F69</f>
        <v>0</v>
      </c>
      <c r="G69">
        <f>data!G69</f>
        <v>0</v>
      </c>
      <c r="H69">
        <f>data!H69</f>
        <v>0</v>
      </c>
      <c r="I69">
        <f>data!I69</f>
        <v>0</v>
      </c>
      <c r="J69">
        <f>data!J69</f>
        <v>0</v>
      </c>
      <c r="K69">
        <f>data!K69</f>
        <v>0</v>
      </c>
      <c r="L69">
        <f>data!L69</f>
        <v>0</v>
      </c>
      <c r="M69">
        <f>data!M69</f>
        <v>0</v>
      </c>
      <c r="N69">
        <f>data!N69</f>
        <v>0</v>
      </c>
      <c r="O69">
        <f>data!O69</f>
        <v>0</v>
      </c>
      <c r="P69">
        <f>data!P69</f>
        <v>0</v>
      </c>
      <c r="Q69">
        <f>data!Q69</f>
        <v>0</v>
      </c>
      <c r="R69">
        <f>data!R69</f>
        <v>0</v>
      </c>
      <c r="S69">
        <f>data!S69</f>
        <v>0</v>
      </c>
      <c r="T69">
        <f>data!T69</f>
        <v>0</v>
      </c>
      <c r="U69">
        <f>data!U69</f>
        <v>0</v>
      </c>
      <c r="V69">
        <f>data!V69</f>
        <v>0</v>
      </c>
      <c r="W69">
        <f>IF(data!W69=0,0,IF(data!W69=1,1,IF(data!W69=2,2,"x")))</f>
        <v>0</v>
      </c>
    </row>
    <row r="70" spans="1:23">
      <c r="A70">
        <f>data!A70</f>
        <v>4940</v>
      </c>
      <c r="B70">
        <f>data!B70</f>
        <v>21</v>
      </c>
      <c r="C70">
        <f>data!C70</f>
        <v>1</v>
      </c>
      <c r="D70">
        <f>data!D70</f>
        <v>1</v>
      </c>
      <c r="E70">
        <f>data!E70</f>
        <v>0</v>
      </c>
      <c r="F70">
        <f>data!F70</f>
        <v>0</v>
      </c>
      <c r="G70">
        <f>data!G70</f>
        <v>0</v>
      </c>
      <c r="H70">
        <f>data!H70</f>
        <v>0</v>
      </c>
      <c r="I70">
        <f>data!I70</f>
        <v>1</v>
      </c>
      <c r="J70">
        <f>data!J70</f>
        <v>0</v>
      </c>
      <c r="K70">
        <f>data!K70</f>
        <v>0</v>
      </c>
      <c r="L70">
        <f>data!L70</f>
        <v>1</v>
      </c>
      <c r="M70">
        <f>data!M70</f>
        <v>1</v>
      </c>
      <c r="N70">
        <f>data!N70</f>
        <v>0</v>
      </c>
      <c r="O70">
        <f>data!O70</f>
        <v>0</v>
      </c>
      <c r="P70">
        <f>data!P70</f>
        <v>0</v>
      </c>
      <c r="Q70">
        <f>data!Q70</f>
        <v>0</v>
      </c>
      <c r="R70">
        <f>data!R70</f>
        <v>0</v>
      </c>
      <c r="S70">
        <f>data!S70</f>
        <v>0</v>
      </c>
      <c r="T70">
        <f>data!T70</f>
        <v>0</v>
      </c>
      <c r="U70">
        <f>data!U70</f>
        <v>0</v>
      </c>
      <c r="V70">
        <f>data!V70</f>
        <v>0</v>
      </c>
      <c r="W70">
        <f>IF(data!W70=0,0,IF(data!W70=1,1,IF(data!W70=2,2,"x")))</f>
        <v>0</v>
      </c>
    </row>
    <row r="71" spans="1:23">
      <c r="A71">
        <f>data!A71</f>
        <v>2706</v>
      </c>
      <c r="B71">
        <f>data!B71</f>
        <v>21</v>
      </c>
      <c r="C71">
        <f>data!C71</f>
        <v>0</v>
      </c>
      <c r="D71">
        <f>data!D71</f>
        <v>0</v>
      </c>
      <c r="E71">
        <f>data!E71</f>
        <v>0</v>
      </c>
      <c r="F71">
        <f>data!F71</f>
        <v>0</v>
      </c>
      <c r="G71">
        <f>data!G71</f>
        <v>0</v>
      </c>
      <c r="H71">
        <f>data!H71</f>
        <v>0</v>
      </c>
      <c r="I71">
        <f>data!I71</f>
        <v>7</v>
      </c>
      <c r="J71">
        <f>data!J71</f>
        <v>0</v>
      </c>
      <c r="K71">
        <f>data!K71</f>
        <v>0</v>
      </c>
      <c r="L71">
        <f>data!L71</f>
        <v>0</v>
      </c>
      <c r="M71">
        <f>data!M71</f>
        <v>1</v>
      </c>
      <c r="N71">
        <f>data!N71</f>
        <v>0</v>
      </c>
      <c r="O71">
        <f>data!O71</f>
        <v>0</v>
      </c>
      <c r="P71">
        <f>data!P71</f>
        <v>0</v>
      </c>
      <c r="Q71">
        <f>data!Q71</f>
        <v>0</v>
      </c>
      <c r="R71">
        <f>data!R71</f>
        <v>0</v>
      </c>
      <c r="S71">
        <f>data!S71</f>
        <v>0</v>
      </c>
      <c r="T71">
        <f>data!T71</f>
        <v>0</v>
      </c>
      <c r="U71">
        <f>data!U71</f>
        <v>0</v>
      </c>
      <c r="V71">
        <f>data!V71</f>
        <v>0</v>
      </c>
      <c r="W71">
        <f>IF(data!W71=0,0,IF(data!W71=1,1,IF(data!W71=2,2,"x")))</f>
        <v>0</v>
      </c>
    </row>
    <row r="72" spans="1:23">
      <c r="A72">
        <f>data!A72</f>
        <v>4951</v>
      </c>
      <c r="B72">
        <f>data!B72</f>
        <v>22</v>
      </c>
      <c r="C72">
        <f>data!C72</f>
        <v>0</v>
      </c>
      <c r="D72">
        <f>data!D72</f>
        <v>0</v>
      </c>
      <c r="E72">
        <f>data!E72</f>
        <v>0</v>
      </c>
      <c r="F72">
        <f>data!F72</f>
        <v>0</v>
      </c>
      <c r="G72">
        <f>data!G72</f>
        <v>0</v>
      </c>
      <c r="H72">
        <f>data!H72</f>
        <v>0</v>
      </c>
      <c r="I72">
        <f>data!I72</f>
        <v>0</v>
      </c>
      <c r="J72">
        <f>data!J72</f>
        <v>0</v>
      </c>
      <c r="K72">
        <f>data!K72</f>
        <v>5</v>
      </c>
      <c r="L72">
        <f>data!L72</f>
        <v>0</v>
      </c>
      <c r="M72">
        <f>data!M72</f>
        <v>0</v>
      </c>
      <c r="N72">
        <f>data!N72</f>
        <v>1</v>
      </c>
      <c r="O72">
        <f>data!O72</f>
        <v>0</v>
      </c>
      <c r="P72">
        <f>data!P72</f>
        <v>0</v>
      </c>
      <c r="Q72">
        <f>data!Q72</f>
        <v>0</v>
      </c>
      <c r="R72">
        <f>data!R72</f>
        <v>0</v>
      </c>
      <c r="S72">
        <f>data!S72</f>
        <v>0</v>
      </c>
      <c r="T72">
        <f>data!T72</f>
        <v>0</v>
      </c>
      <c r="U72">
        <f>data!U72</f>
        <v>0</v>
      </c>
      <c r="V72">
        <f>data!V72</f>
        <v>2</v>
      </c>
      <c r="W72">
        <f>IF(data!W72=0,0,IF(data!W72=1,1,IF(data!W72=2,2,"x")))</f>
        <v>0</v>
      </c>
    </row>
    <row r="73" spans="1:23">
      <c r="A73">
        <f>data!A73</f>
        <v>0</v>
      </c>
      <c r="B73">
        <f>data!B73</f>
        <v>0</v>
      </c>
      <c r="C73">
        <f>data!C73</f>
        <v>0</v>
      </c>
      <c r="D73">
        <f>data!D73</f>
        <v>0</v>
      </c>
      <c r="E73">
        <f>data!E73</f>
        <v>0</v>
      </c>
      <c r="F73">
        <f>data!F73</f>
        <v>0</v>
      </c>
      <c r="G73">
        <f>data!G73</f>
        <v>0</v>
      </c>
      <c r="H73">
        <f>data!H73</f>
        <v>0</v>
      </c>
      <c r="I73">
        <f>data!I73</f>
        <v>0</v>
      </c>
      <c r="J73">
        <f>data!J73</f>
        <v>0</v>
      </c>
      <c r="K73">
        <f>data!K73</f>
        <v>0</v>
      </c>
      <c r="L73">
        <f>data!L73</f>
        <v>0</v>
      </c>
      <c r="M73">
        <f>data!M73</f>
        <v>0</v>
      </c>
      <c r="N73">
        <f>data!N73</f>
        <v>0</v>
      </c>
      <c r="O73">
        <f>data!O73</f>
        <v>0</v>
      </c>
      <c r="P73">
        <f>data!P73</f>
        <v>0</v>
      </c>
      <c r="Q73">
        <f>data!Q73</f>
        <v>0</v>
      </c>
      <c r="R73">
        <f>data!R73</f>
        <v>0</v>
      </c>
      <c r="S73">
        <f>data!S73</f>
        <v>0</v>
      </c>
      <c r="T73">
        <f>data!T73</f>
        <v>0</v>
      </c>
      <c r="U73">
        <f>data!U73</f>
        <v>0</v>
      </c>
      <c r="V73">
        <f>data!V73</f>
        <v>0</v>
      </c>
      <c r="W73">
        <f>IF(data!W73=0,0,IF(data!W73=1,1,IF(data!W73=2,2,"x")))</f>
        <v>0</v>
      </c>
    </row>
    <row r="74" spans="1:23">
      <c r="A74">
        <f>data!A74</f>
        <v>8349</v>
      </c>
      <c r="B74">
        <f>data!B74</f>
        <v>22</v>
      </c>
      <c r="C74">
        <f>data!C74</f>
        <v>0</v>
      </c>
      <c r="D74">
        <f>data!D74</f>
        <v>0</v>
      </c>
      <c r="E74">
        <f>data!E74</f>
        <v>1</v>
      </c>
      <c r="F74">
        <f>data!F74</f>
        <v>0</v>
      </c>
      <c r="G74">
        <f>data!G74</f>
        <v>0</v>
      </c>
      <c r="H74">
        <f>data!H74</f>
        <v>0</v>
      </c>
      <c r="I74">
        <f>data!I74</f>
        <v>2</v>
      </c>
      <c r="J74">
        <f>data!J74</f>
        <v>0</v>
      </c>
      <c r="K74">
        <f>data!K74</f>
        <v>0</v>
      </c>
      <c r="L74">
        <f>data!L74</f>
        <v>0</v>
      </c>
      <c r="M74">
        <f>data!M74</f>
        <v>0</v>
      </c>
      <c r="N74">
        <f>data!N74</f>
        <v>0</v>
      </c>
      <c r="O74">
        <f>data!O74</f>
        <v>0</v>
      </c>
      <c r="P74">
        <f>data!P74</f>
        <v>0</v>
      </c>
      <c r="Q74">
        <f>data!Q74</f>
        <v>1</v>
      </c>
      <c r="R74">
        <f>data!R74</f>
        <v>1</v>
      </c>
      <c r="S74">
        <f>data!S74</f>
        <v>0</v>
      </c>
      <c r="T74">
        <f>data!T74</f>
        <v>0</v>
      </c>
      <c r="U74">
        <f>data!U74</f>
        <v>0</v>
      </c>
      <c r="V74">
        <f>data!V74</f>
        <v>2</v>
      </c>
      <c r="W74">
        <f>IF(data!W74=0,0,IF(data!W74=1,1,IF(data!W74=2,2,"x")))</f>
        <v>0</v>
      </c>
    </row>
    <row r="75" spans="1:23">
      <c r="A75">
        <f>data!A75</f>
        <v>0</v>
      </c>
      <c r="B75">
        <f>data!B75</f>
        <v>0</v>
      </c>
      <c r="C75">
        <f>data!C75</f>
        <v>0</v>
      </c>
      <c r="D75">
        <f>data!D75</f>
        <v>0</v>
      </c>
      <c r="E75">
        <f>data!E75</f>
        <v>0</v>
      </c>
      <c r="F75">
        <f>data!F75</f>
        <v>0</v>
      </c>
      <c r="G75">
        <f>data!G75</f>
        <v>0</v>
      </c>
      <c r="H75">
        <f>data!H75</f>
        <v>0</v>
      </c>
      <c r="I75">
        <f>data!I75</f>
        <v>0</v>
      </c>
      <c r="J75">
        <f>data!J75</f>
        <v>0</v>
      </c>
      <c r="K75">
        <f>data!K75</f>
        <v>0</v>
      </c>
      <c r="L75">
        <f>data!L75</f>
        <v>0</v>
      </c>
      <c r="M75">
        <f>data!M75</f>
        <v>0</v>
      </c>
      <c r="N75">
        <f>data!N75</f>
        <v>0</v>
      </c>
      <c r="O75">
        <f>data!O75</f>
        <v>0</v>
      </c>
      <c r="P75">
        <f>data!P75</f>
        <v>0</v>
      </c>
      <c r="Q75">
        <f>data!Q75</f>
        <v>0</v>
      </c>
      <c r="R75">
        <f>data!R75</f>
        <v>0</v>
      </c>
      <c r="S75">
        <f>data!S75</f>
        <v>0</v>
      </c>
      <c r="T75">
        <f>data!T75</f>
        <v>0</v>
      </c>
      <c r="U75">
        <f>data!U75</f>
        <v>0</v>
      </c>
      <c r="V75">
        <f>data!V75</f>
        <v>0</v>
      </c>
      <c r="W75">
        <f>IF(data!W75=0,0,IF(data!W75=1,1,IF(data!W75=2,2,"x")))</f>
        <v>0</v>
      </c>
    </row>
    <row r="76" spans="1:23">
      <c r="A76">
        <f>data!A76</f>
        <v>6978</v>
      </c>
      <c r="B76">
        <f>data!B76</f>
        <v>22</v>
      </c>
      <c r="C76">
        <f>data!C76</f>
        <v>1</v>
      </c>
      <c r="D76">
        <f>data!D76</f>
        <v>0</v>
      </c>
      <c r="E76">
        <f>data!E76</f>
        <v>0</v>
      </c>
      <c r="F76">
        <f>data!F76</f>
        <v>0</v>
      </c>
      <c r="G76">
        <f>data!G76</f>
        <v>0</v>
      </c>
      <c r="H76">
        <f>data!H76</f>
        <v>0</v>
      </c>
      <c r="I76">
        <f>data!I76</f>
        <v>4</v>
      </c>
      <c r="J76">
        <f>data!J76</f>
        <v>6</v>
      </c>
      <c r="K76">
        <f>data!K76</f>
        <v>0</v>
      </c>
      <c r="L76">
        <f>data!L76</f>
        <v>0</v>
      </c>
      <c r="M76">
        <f>data!M76</f>
        <v>0</v>
      </c>
      <c r="N76">
        <f>data!N76</f>
        <v>0</v>
      </c>
      <c r="O76">
        <f>data!O76</f>
        <v>0</v>
      </c>
      <c r="P76">
        <f>data!P76</f>
        <v>0</v>
      </c>
      <c r="Q76">
        <f>data!Q76</f>
        <v>1</v>
      </c>
      <c r="R76">
        <f>data!R76</f>
        <v>0</v>
      </c>
      <c r="S76">
        <f>data!S76</f>
        <v>1</v>
      </c>
      <c r="T76">
        <f>data!T76</f>
        <v>1</v>
      </c>
      <c r="U76">
        <f>data!U76</f>
        <v>0</v>
      </c>
      <c r="V76">
        <f>data!V76</f>
        <v>0</v>
      </c>
      <c r="W76">
        <f>IF(data!W76=0,0,IF(data!W76=1,1,IF(data!W76=2,2,"x")))</f>
        <v>0</v>
      </c>
    </row>
    <row r="77" spans="1:23">
      <c r="A77">
        <f>data!A77</f>
        <v>0</v>
      </c>
      <c r="B77">
        <f>data!B77</f>
        <v>0</v>
      </c>
      <c r="C77">
        <f>data!C77</f>
        <v>0</v>
      </c>
      <c r="D77">
        <f>data!D77</f>
        <v>0</v>
      </c>
      <c r="E77">
        <f>data!E77</f>
        <v>0</v>
      </c>
      <c r="F77">
        <f>data!F77</f>
        <v>0</v>
      </c>
      <c r="G77">
        <f>data!G77</f>
        <v>0</v>
      </c>
      <c r="H77">
        <f>data!H77</f>
        <v>0</v>
      </c>
      <c r="I77">
        <f>data!I77</f>
        <v>0</v>
      </c>
      <c r="J77">
        <f>data!J77</f>
        <v>0</v>
      </c>
      <c r="K77">
        <f>data!K77</f>
        <v>0</v>
      </c>
      <c r="L77">
        <f>data!L77</f>
        <v>0</v>
      </c>
      <c r="M77">
        <f>data!M77</f>
        <v>0</v>
      </c>
      <c r="N77">
        <f>data!N77</f>
        <v>0</v>
      </c>
      <c r="O77">
        <f>data!O77</f>
        <v>0</v>
      </c>
      <c r="P77">
        <f>data!P77</f>
        <v>0</v>
      </c>
      <c r="Q77">
        <f>data!Q77</f>
        <v>0</v>
      </c>
      <c r="R77">
        <f>data!R77</f>
        <v>0</v>
      </c>
      <c r="S77">
        <f>data!S77</f>
        <v>0</v>
      </c>
      <c r="T77">
        <f>data!T77</f>
        <v>0</v>
      </c>
      <c r="U77">
        <f>data!U77</f>
        <v>0</v>
      </c>
      <c r="V77">
        <f>data!V77</f>
        <v>0</v>
      </c>
      <c r="W77">
        <f>IF(data!W77=0,0,IF(data!W77=1,1,IF(data!W77=2,2,"x")))</f>
        <v>0</v>
      </c>
    </row>
    <row r="78" spans="1:23">
      <c r="A78">
        <f>data!A78</f>
        <v>4039</v>
      </c>
      <c r="B78">
        <f>data!B78</f>
        <v>22</v>
      </c>
      <c r="C78">
        <f>data!C78</f>
        <v>0</v>
      </c>
      <c r="D78">
        <f>data!D78</f>
        <v>1</v>
      </c>
      <c r="E78">
        <f>data!E78</f>
        <v>3</v>
      </c>
      <c r="F78">
        <f>data!F78</f>
        <v>1</v>
      </c>
      <c r="G78">
        <f>data!G78</f>
        <v>0</v>
      </c>
      <c r="H78">
        <f>data!H78</f>
        <v>0</v>
      </c>
      <c r="I78">
        <f>data!I78</f>
        <v>5</v>
      </c>
      <c r="J78">
        <f>data!J78</f>
        <v>2</v>
      </c>
      <c r="K78">
        <f>data!K78</f>
        <v>0</v>
      </c>
      <c r="L78">
        <f>data!L78</f>
        <v>1</v>
      </c>
      <c r="M78">
        <f>data!M78</f>
        <v>2</v>
      </c>
      <c r="N78">
        <f>data!N78</f>
        <v>0</v>
      </c>
      <c r="O78">
        <f>data!O78</f>
        <v>0</v>
      </c>
      <c r="P78">
        <f>data!P78</f>
        <v>0</v>
      </c>
      <c r="Q78">
        <f>data!Q78</f>
        <v>0</v>
      </c>
      <c r="R78">
        <f>data!R78</f>
        <v>0</v>
      </c>
      <c r="S78">
        <f>data!S78</f>
        <v>0</v>
      </c>
      <c r="T78">
        <f>data!T78</f>
        <v>0</v>
      </c>
      <c r="U78">
        <f>data!U78</f>
        <v>0</v>
      </c>
      <c r="V78">
        <f>data!V78</f>
        <v>0</v>
      </c>
      <c r="W78">
        <f>IF(data!W78=0,0,IF(data!W78=1,1,IF(data!W78=2,2,"x")))</f>
        <v>0</v>
      </c>
    </row>
    <row r="79" spans="1:23">
      <c r="A79">
        <f>data!A79</f>
        <v>0</v>
      </c>
      <c r="B79">
        <f>data!B79</f>
        <v>0</v>
      </c>
      <c r="C79">
        <f>data!C79</f>
        <v>0</v>
      </c>
      <c r="D79">
        <f>data!D79</f>
        <v>0</v>
      </c>
      <c r="E79">
        <f>data!E79</f>
        <v>0</v>
      </c>
      <c r="F79">
        <f>data!F79</f>
        <v>0</v>
      </c>
      <c r="G79">
        <f>data!G79</f>
        <v>0</v>
      </c>
      <c r="H79">
        <f>data!H79</f>
        <v>0</v>
      </c>
      <c r="I79">
        <f>data!I79</f>
        <v>0</v>
      </c>
      <c r="J79">
        <f>data!J79</f>
        <v>0</v>
      </c>
      <c r="K79">
        <f>data!K79</f>
        <v>0</v>
      </c>
      <c r="L79">
        <f>data!L79</f>
        <v>0</v>
      </c>
      <c r="M79">
        <f>data!M79</f>
        <v>0</v>
      </c>
      <c r="N79">
        <f>data!N79</f>
        <v>0</v>
      </c>
      <c r="O79">
        <f>data!O79</f>
        <v>0</v>
      </c>
      <c r="P79">
        <f>data!P79</f>
        <v>0</v>
      </c>
      <c r="Q79">
        <f>data!Q79</f>
        <v>0</v>
      </c>
      <c r="R79">
        <f>data!R79</f>
        <v>0</v>
      </c>
      <c r="S79">
        <f>data!S79</f>
        <v>0</v>
      </c>
      <c r="T79">
        <f>data!T79</f>
        <v>0</v>
      </c>
      <c r="U79">
        <f>data!U79</f>
        <v>0</v>
      </c>
      <c r="V79">
        <f>data!V79</f>
        <v>0</v>
      </c>
      <c r="W79">
        <f>IF(data!W79=0,0,IF(data!W79=1,1,IF(data!W79=2,2,"x")))</f>
        <v>0</v>
      </c>
    </row>
    <row r="80" spans="1:23">
      <c r="A80">
        <f>data!A80</f>
        <v>9062</v>
      </c>
      <c r="B80">
        <f>data!B80</f>
        <v>22</v>
      </c>
      <c r="C80">
        <f>data!C80</f>
        <v>0</v>
      </c>
      <c r="D80">
        <f>data!D80</f>
        <v>1</v>
      </c>
      <c r="E80">
        <f>data!E80</f>
        <v>0</v>
      </c>
      <c r="F80">
        <f>data!F80</f>
        <v>0</v>
      </c>
      <c r="G80">
        <f>data!G80</f>
        <v>0</v>
      </c>
      <c r="H80">
        <f>data!H80</f>
        <v>0</v>
      </c>
      <c r="I80">
        <f>data!I80</f>
        <v>3</v>
      </c>
      <c r="J80">
        <f>data!J80</f>
        <v>0</v>
      </c>
      <c r="K80">
        <f>data!K80</f>
        <v>2</v>
      </c>
      <c r="L80">
        <f>data!L80</f>
        <v>2</v>
      </c>
      <c r="M80">
        <f>data!M80</f>
        <v>2</v>
      </c>
      <c r="N80">
        <f>data!N80</f>
        <v>0</v>
      </c>
      <c r="O80">
        <f>data!O80</f>
        <v>0</v>
      </c>
      <c r="P80">
        <f>data!P80</f>
        <v>0</v>
      </c>
      <c r="Q80">
        <f>data!Q80</f>
        <v>0</v>
      </c>
      <c r="R80">
        <f>data!R80</f>
        <v>0</v>
      </c>
      <c r="S80">
        <f>data!S80</f>
        <v>0</v>
      </c>
      <c r="T80">
        <f>data!T80</f>
        <v>0</v>
      </c>
      <c r="U80">
        <f>data!U80</f>
        <v>0</v>
      </c>
      <c r="V80">
        <f>data!V80</f>
        <v>2</v>
      </c>
      <c r="W80">
        <f>IF(data!W80=0,0,IF(data!W80=1,1,IF(data!W80=2,2,"x")))</f>
        <v>0</v>
      </c>
    </row>
    <row r="81" spans="1:23">
      <c r="A81">
        <f>data!A81</f>
        <v>6975</v>
      </c>
      <c r="B81">
        <f>data!B81</f>
        <v>23</v>
      </c>
      <c r="C81">
        <f>data!C81</f>
        <v>0</v>
      </c>
      <c r="D81">
        <f>data!D81</f>
        <v>1</v>
      </c>
      <c r="E81">
        <f>data!E81</f>
        <v>0</v>
      </c>
      <c r="F81">
        <f>data!F81</f>
        <v>1</v>
      </c>
      <c r="G81">
        <f>data!G81</f>
        <v>0</v>
      </c>
      <c r="H81">
        <f>data!H81</f>
        <v>0</v>
      </c>
      <c r="I81">
        <f>data!I81</f>
        <v>0</v>
      </c>
      <c r="J81">
        <f>data!J81</f>
        <v>1</v>
      </c>
      <c r="K81">
        <f>data!K81</f>
        <v>0</v>
      </c>
      <c r="L81">
        <f>data!L81</f>
        <v>0</v>
      </c>
      <c r="M81">
        <f>data!M81</f>
        <v>0</v>
      </c>
      <c r="N81">
        <f>data!N81</f>
        <v>0</v>
      </c>
      <c r="O81">
        <f>data!O81</f>
        <v>0</v>
      </c>
      <c r="P81">
        <f>data!P81</f>
        <v>0</v>
      </c>
      <c r="Q81">
        <f>data!Q81</f>
        <v>0</v>
      </c>
      <c r="R81">
        <f>data!R81</f>
        <v>0</v>
      </c>
      <c r="S81">
        <f>data!S81</f>
        <v>0</v>
      </c>
      <c r="T81">
        <f>data!T81</f>
        <v>0</v>
      </c>
      <c r="U81">
        <f>data!U81</f>
        <v>0</v>
      </c>
      <c r="V81">
        <f>data!V81</f>
        <v>7</v>
      </c>
      <c r="W81">
        <f>IF(data!W81=0,0,IF(data!W81=1,1,IF(data!W81=2,2,"x")))</f>
        <v>0</v>
      </c>
    </row>
    <row r="82" spans="1:23">
      <c r="A82">
        <f>data!A82</f>
        <v>0</v>
      </c>
      <c r="B82">
        <f>data!B82</f>
        <v>0</v>
      </c>
      <c r="C82">
        <f>data!C82</f>
        <v>0</v>
      </c>
      <c r="D82">
        <f>data!D82</f>
        <v>0</v>
      </c>
      <c r="E82">
        <f>data!E82</f>
        <v>0</v>
      </c>
      <c r="F82">
        <f>data!F82</f>
        <v>0</v>
      </c>
      <c r="G82">
        <f>data!G82</f>
        <v>0</v>
      </c>
      <c r="H82">
        <f>data!H82</f>
        <v>0</v>
      </c>
      <c r="I82">
        <f>data!I82</f>
        <v>0</v>
      </c>
      <c r="J82">
        <f>data!J82</f>
        <v>0</v>
      </c>
      <c r="K82">
        <f>data!K82</f>
        <v>0</v>
      </c>
      <c r="L82">
        <f>data!L82</f>
        <v>0</v>
      </c>
      <c r="M82">
        <f>data!M82</f>
        <v>0</v>
      </c>
      <c r="N82">
        <f>data!N82</f>
        <v>0</v>
      </c>
      <c r="O82">
        <f>data!O82</f>
        <v>0</v>
      </c>
      <c r="P82">
        <f>data!P82</f>
        <v>0</v>
      </c>
      <c r="Q82">
        <f>data!Q82</f>
        <v>0</v>
      </c>
      <c r="R82">
        <f>data!R82</f>
        <v>0</v>
      </c>
      <c r="S82">
        <f>data!S82</f>
        <v>0</v>
      </c>
      <c r="T82">
        <f>data!T82</f>
        <v>0</v>
      </c>
      <c r="U82">
        <f>data!U82</f>
        <v>0</v>
      </c>
      <c r="V82">
        <f>data!V82</f>
        <v>0</v>
      </c>
      <c r="W82">
        <f>IF(data!W82=0,0,IF(data!W82=1,1,IF(data!W82=2,2,"x")))</f>
        <v>0</v>
      </c>
    </row>
    <row r="83" spans="1:23">
      <c r="A83">
        <f>data!A83</f>
        <v>6987</v>
      </c>
      <c r="B83">
        <f>data!B83</f>
        <v>23</v>
      </c>
      <c r="C83">
        <f>data!C83</f>
        <v>0</v>
      </c>
      <c r="D83">
        <f>data!D83</f>
        <v>0</v>
      </c>
      <c r="E83">
        <f>data!E83</f>
        <v>0</v>
      </c>
      <c r="F83">
        <f>data!F83</f>
        <v>0</v>
      </c>
      <c r="G83">
        <f>data!G83</f>
        <v>0</v>
      </c>
      <c r="H83">
        <f>data!H83</f>
        <v>0</v>
      </c>
      <c r="I83">
        <f>data!I83</f>
        <v>0</v>
      </c>
      <c r="J83">
        <f>data!J83</f>
        <v>0</v>
      </c>
      <c r="K83">
        <f>data!K83</f>
        <v>0</v>
      </c>
      <c r="L83">
        <f>data!L83</f>
        <v>2</v>
      </c>
      <c r="M83">
        <f>data!M83</f>
        <v>0</v>
      </c>
      <c r="N83">
        <f>data!N83</f>
        <v>0</v>
      </c>
      <c r="O83">
        <f>data!O83</f>
        <v>1</v>
      </c>
      <c r="P83">
        <f>data!P83</f>
        <v>0</v>
      </c>
      <c r="Q83">
        <f>data!Q83</f>
        <v>0</v>
      </c>
      <c r="R83">
        <f>data!R83</f>
        <v>0</v>
      </c>
      <c r="S83">
        <f>data!S83</f>
        <v>0</v>
      </c>
      <c r="T83">
        <f>data!T83</f>
        <v>0</v>
      </c>
      <c r="U83">
        <f>data!U83</f>
        <v>0</v>
      </c>
      <c r="V83">
        <f>data!V83</f>
        <v>0</v>
      </c>
      <c r="W83">
        <f>IF(data!W83=0,0,IF(data!W83=1,1,IF(data!W83=2,2,"x")))</f>
        <v>0</v>
      </c>
    </row>
    <row r="84" spans="1:23">
      <c r="A84">
        <f>data!A84</f>
        <v>0</v>
      </c>
      <c r="B84">
        <f>data!B84</f>
        <v>0</v>
      </c>
      <c r="C84">
        <f>data!C84</f>
        <v>0</v>
      </c>
      <c r="D84">
        <f>data!D84</f>
        <v>0</v>
      </c>
      <c r="E84">
        <f>data!E84</f>
        <v>0</v>
      </c>
      <c r="F84">
        <f>data!F84</f>
        <v>0</v>
      </c>
      <c r="G84">
        <f>data!G84</f>
        <v>0</v>
      </c>
      <c r="H84">
        <f>data!H84</f>
        <v>0</v>
      </c>
      <c r="I84">
        <f>data!I84</f>
        <v>0</v>
      </c>
      <c r="J84">
        <f>data!J84</f>
        <v>0</v>
      </c>
      <c r="K84">
        <f>data!K84</f>
        <v>0</v>
      </c>
      <c r="L84">
        <f>data!L84</f>
        <v>0</v>
      </c>
      <c r="M84">
        <f>data!M84</f>
        <v>0</v>
      </c>
      <c r="N84">
        <f>data!N84</f>
        <v>0</v>
      </c>
      <c r="O84">
        <f>data!O84</f>
        <v>0</v>
      </c>
      <c r="P84">
        <f>data!P84</f>
        <v>0</v>
      </c>
      <c r="Q84">
        <f>data!Q84</f>
        <v>0</v>
      </c>
      <c r="R84">
        <f>data!R84</f>
        <v>0</v>
      </c>
      <c r="S84">
        <f>data!S84</f>
        <v>0</v>
      </c>
      <c r="T84">
        <f>data!T84</f>
        <v>0</v>
      </c>
      <c r="U84">
        <f>data!U84</f>
        <v>0</v>
      </c>
      <c r="V84">
        <f>data!V84</f>
        <v>0</v>
      </c>
      <c r="W84">
        <f>IF(data!W84=0,0,IF(data!W84=1,1,IF(data!W84=2,2,"x")))</f>
        <v>0</v>
      </c>
    </row>
    <row r="85" spans="1:23">
      <c r="A85">
        <f>data!A85</f>
        <v>1305</v>
      </c>
      <c r="B85">
        <f>data!B85</f>
        <v>23</v>
      </c>
      <c r="C85">
        <f>data!C85</f>
        <v>1</v>
      </c>
      <c r="D85">
        <f>data!D85</f>
        <v>1</v>
      </c>
      <c r="E85">
        <f>data!E85</f>
        <v>0</v>
      </c>
      <c r="F85">
        <f>data!F85</f>
        <v>1</v>
      </c>
      <c r="G85">
        <f>data!G85</f>
        <v>0</v>
      </c>
      <c r="H85">
        <f>data!H85</f>
        <v>0</v>
      </c>
      <c r="I85">
        <f>data!I85</f>
        <v>3</v>
      </c>
      <c r="J85">
        <f>data!J85</f>
        <v>1</v>
      </c>
      <c r="K85">
        <f>data!K85</f>
        <v>0</v>
      </c>
      <c r="L85">
        <f>data!L85</f>
        <v>0</v>
      </c>
      <c r="M85">
        <f>data!M85</f>
        <v>0</v>
      </c>
      <c r="N85">
        <f>data!N85</f>
        <v>0</v>
      </c>
      <c r="O85">
        <f>data!O85</f>
        <v>0</v>
      </c>
      <c r="P85">
        <f>data!P85</f>
        <v>0</v>
      </c>
      <c r="Q85">
        <f>data!Q85</f>
        <v>0</v>
      </c>
      <c r="R85">
        <f>data!R85</f>
        <v>0</v>
      </c>
      <c r="S85">
        <f>data!S85</f>
        <v>0</v>
      </c>
      <c r="T85">
        <f>data!T85</f>
        <v>0</v>
      </c>
      <c r="U85">
        <f>data!U85</f>
        <v>0</v>
      </c>
      <c r="V85">
        <f>data!V85</f>
        <v>2</v>
      </c>
      <c r="W85">
        <f>IF(data!W85=0,0,IF(data!W85=1,1,IF(data!W85=2,2,"x")))</f>
        <v>0</v>
      </c>
    </row>
    <row r="86" spans="1:23">
      <c r="A86">
        <f>data!A86</f>
        <v>0</v>
      </c>
      <c r="B86">
        <f>data!B86</f>
        <v>0</v>
      </c>
      <c r="C86">
        <f>data!C86</f>
        <v>0</v>
      </c>
      <c r="D86">
        <f>data!D86</f>
        <v>0</v>
      </c>
      <c r="E86">
        <f>data!E86</f>
        <v>0</v>
      </c>
      <c r="F86">
        <f>data!F86</f>
        <v>0</v>
      </c>
      <c r="G86">
        <f>data!G86</f>
        <v>0</v>
      </c>
      <c r="H86">
        <f>data!H86</f>
        <v>0</v>
      </c>
      <c r="I86">
        <f>data!I86</f>
        <v>0</v>
      </c>
      <c r="J86">
        <f>data!J86</f>
        <v>0</v>
      </c>
      <c r="K86">
        <f>data!K86</f>
        <v>0</v>
      </c>
      <c r="L86">
        <f>data!L86</f>
        <v>0</v>
      </c>
      <c r="M86">
        <f>data!M86</f>
        <v>0</v>
      </c>
      <c r="N86">
        <f>data!N86</f>
        <v>0</v>
      </c>
      <c r="O86">
        <f>data!O86</f>
        <v>0</v>
      </c>
      <c r="P86">
        <f>data!P86</f>
        <v>0</v>
      </c>
      <c r="Q86">
        <f>data!Q86</f>
        <v>0</v>
      </c>
      <c r="R86">
        <f>data!R86</f>
        <v>0</v>
      </c>
      <c r="S86">
        <f>data!S86</f>
        <v>0</v>
      </c>
      <c r="T86">
        <f>data!T86</f>
        <v>0</v>
      </c>
      <c r="U86">
        <f>data!U86</f>
        <v>0</v>
      </c>
      <c r="V86">
        <f>data!V86</f>
        <v>0</v>
      </c>
      <c r="W86">
        <f>IF(data!W86=0,0,IF(data!W86=1,1,IF(data!W86=2,2,"x")))</f>
        <v>0</v>
      </c>
    </row>
    <row r="87" spans="1:23">
      <c r="A87">
        <f>data!A87</f>
        <v>9580</v>
      </c>
      <c r="B87">
        <f>data!B87</f>
        <v>23</v>
      </c>
      <c r="C87">
        <f>data!C87</f>
        <v>1</v>
      </c>
      <c r="D87">
        <f>data!D87</f>
        <v>0</v>
      </c>
      <c r="E87">
        <f>data!E87</f>
        <v>1</v>
      </c>
      <c r="F87">
        <f>data!F87</f>
        <v>0</v>
      </c>
      <c r="G87">
        <f>data!G87</f>
        <v>0</v>
      </c>
      <c r="H87">
        <f>data!H87</f>
        <v>0</v>
      </c>
      <c r="I87">
        <f>data!I87</f>
        <v>0</v>
      </c>
      <c r="J87">
        <f>data!J87</f>
        <v>0</v>
      </c>
      <c r="K87">
        <f>data!K87</f>
        <v>0</v>
      </c>
      <c r="L87">
        <f>data!L87</f>
        <v>0</v>
      </c>
      <c r="M87">
        <f>data!M87</f>
        <v>0</v>
      </c>
      <c r="N87">
        <f>data!N87</f>
        <v>0</v>
      </c>
      <c r="O87">
        <f>data!O87</f>
        <v>0</v>
      </c>
      <c r="P87">
        <f>data!P87</f>
        <v>0</v>
      </c>
      <c r="Q87">
        <f>data!Q87</f>
        <v>0</v>
      </c>
      <c r="R87">
        <f>data!R87</f>
        <v>0</v>
      </c>
      <c r="S87">
        <f>data!S87</f>
        <v>0</v>
      </c>
      <c r="T87">
        <f>data!T87</f>
        <v>1</v>
      </c>
      <c r="U87">
        <f>data!U87</f>
        <v>0</v>
      </c>
      <c r="V87">
        <f>data!V87</f>
        <v>7</v>
      </c>
      <c r="W87">
        <f>IF(data!W87=0,0,IF(data!W87=1,1,IF(data!W87=2,2,"x")))</f>
        <v>0</v>
      </c>
    </row>
    <row r="88" spans="1:23">
      <c r="A88">
        <f>data!A88</f>
        <v>0</v>
      </c>
      <c r="B88">
        <f>data!B88</f>
        <v>0</v>
      </c>
      <c r="C88">
        <f>data!C88</f>
        <v>0</v>
      </c>
      <c r="D88">
        <f>data!D88</f>
        <v>0</v>
      </c>
      <c r="E88">
        <f>data!E88</f>
        <v>0</v>
      </c>
      <c r="F88">
        <f>data!F88</f>
        <v>0</v>
      </c>
      <c r="G88">
        <f>data!G88</f>
        <v>0</v>
      </c>
      <c r="H88">
        <f>data!H88</f>
        <v>0</v>
      </c>
      <c r="I88">
        <f>data!I88</f>
        <v>0</v>
      </c>
      <c r="J88">
        <f>data!J88</f>
        <v>0</v>
      </c>
      <c r="K88">
        <f>data!K88</f>
        <v>0</v>
      </c>
      <c r="L88">
        <f>data!L88</f>
        <v>0</v>
      </c>
      <c r="M88">
        <f>data!M88</f>
        <v>0</v>
      </c>
      <c r="N88">
        <f>data!N88</f>
        <v>0</v>
      </c>
      <c r="O88">
        <f>data!O88</f>
        <v>0</v>
      </c>
      <c r="P88">
        <f>data!P88</f>
        <v>0</v>
      </c>
      <c r="Q88">
        <f>data!Q88</f>
        <v>0</v>
      </c>
      <c r="R88">
        <f>data!R88</f>
        <v>0</v>
      </c>
      <c r="S88">
        <f>data!S88</f>
        <v>0</v>
      </c>
      <c r="T88">
        <f>data!T88</f>
        <v>0</v>
      </c>
      <c r="U88">
        <f>data!U88</f>
        <v>0</v>
      </c>
      <c r="V88">
        <f>data!V88</f>
        <v>0</v>
      </c>
      <c r="W88">
        <f>IF(data!W88=0,0,IF(data!W88=1,1,IF(data!W88=2,2,"x")))</f>
        <v>0</v>
      </c>
    </row>
    <row r="89" spans="1:23">
      <c r="A89">
        <f>data!A89</f>
        <v>4015</v>
      </c>
      <c r="B89">
        <f>data!B89</f>
        <v>23</v>
      </c>
      <c r="C89">
        <f>data!C89</f>
        <v>1</v>
      </c>
      <c r="D89">
        <f>data!D89</f>
        <v>1</v>
      </c>
      <c r="E89">
        <f>data!E89</f>
        <v>0</v>
      </c>
      <c r="F89">
        <f>data!F89</f>
        <v>0</v>
      </c>
      <c r="G89">
        <f>data!G89</f>
        <v>0</v>
      </c>
      <c r="H89">
        <f>data!H89</f>
        <v>0</v>
      </c>
      <c r="I89">
        <f>data!I89</f>
        <v>0</v>
      </c>
      <c r="J89">
        <f>data!J89</f>
        <v>0</v>
      </c>
      <c r="K89">
        <f>data!K89</f>
        <v>0</v>
      </c>
      <c r="L89">
        <f>data!L89</f>
        <v>0</v>
      </c>
      <c r="M89">
        <f>data!M89</f>
        <v>0</v>
      </c>
      <c r="N89">
        <f>data!N89</f>
        <v>0</v>
      </c>
      <c r="O89">
        <f>data!O89</f>
        <v>0</v>
      </c>
      <c r="P89">
        <f>data!P89</f>
        <v>0</v>
      </c>
      <c r="Q89">
        <f>data!Q89</f>
        <v>0</v>
      </c>
      <c r="R89">
        <f>data!R89</f>
        <v>0</v>
      </c>
      <c r="S89">
        <f>data!S89</f>
        <v>0</v>
      </c>
      <c r="T89">
        <f>data!T89</f>
        <v>0</v>
      </c>
      <c r="U89">
        <f>data!U89</f>
        <v>0</v>
      </c>
      <c r="V89">
        <f>data!V89</f>
        <v>0</v>
      </c>
      <c r="W89">
        <f>IF(data!W89=0,0,IF(data!W89=1,1,IF(data!W89=2,2,"x")))</f>
        <v>0</v>
      </c>
    </row>
    <row r="90" spans="1:23">
      <c r="A90">
        <f>data!A90</f>
        <v>4940</v>
      </c>
      <c r="B90">
        <f>data!B90</f>
        <v>24</v>
      </c>
      <c r="C90">
        <f>data!C90</f>
        <v>0</v>
      </c>
      <c r="D90">
        <f>data!D90</f>
        <v>1</v>
      </c>
      <c r="E90">
        <f>data!E90</f>
        <v>0</v>
      </c>
      <c r="F90">
        <f>data!F90</f>
        <v>0</v>
      </c>
      <c r="G90">
        <f>data!G90</f>
        <v>0</v>
      </c>
      <c r="H90">
        <f>data!H90</f>
        <v>0</v>
      </c>
      <c r="I90">
        <f>data!I90</f>
        <v>2</v>
      </c>
      <c r="J90">
        <f>data!J90</f>
        <v>1</v>
      </c>
      <c r="K90">
        <f>data!K90</f>
        <v>0</v>
      </c>
      <c r="L90">
        <f>data!L90</f>
        <v>0</v>
      </c>
      <c r="M90">
        <f>data!M90</f>
        <v>0</v>
      </c>
      <c r="N90">
        <f>data!N90</f>
        <v>0</v>
      </c>
      <c r="O90">
        <f>data!O90</f>
        <v>2</v>
      </c>
      <c r="P90">
        <f>data!P90</f>
        <v>2</v>
      </c>
      <c r="Q90">
        <f>data!Q90</f>
        <v>0</v>
      </c>
      <c r="R90">
        <f>data!R90</f>
        <v>0</v>
      </c>
      <c r="S90">
        <f>data!S90</f>
        <v>0</v>
      </c>
      <c r="T90">
        <f>data!T90</f>
        <v>0</v>
      </c>
      <c r="U90">
        <f>data!U90</f>
        <v>0</v>
      </c>
      <c r="V90">
        <f>data!V90</f>
        <v>10</v>
      </c>
      <c r="W90">
        <f>IF(data!W90=0,0,IF(data!W90=1,1,IF(data!W90=2,2,"x")))</f>
        <v>0</v>
      </c>
    </row>
    <row r="91" spans="1:23">
      <c r="A91">
        <f>data!A91</f>
        <v>0</v>
      </c>
      <c r="B91">
        <f>data!B91</f>
        <v>0</v>
      </c>
      <c r="C91">
        <f>data!C91</f>
        <v>0</v>
      </c>
      <c r="D91">
        <f>data!D91</f>
        <v>0</v>
      </c>
      <c r="E91">
        <f>data!E91</f>
        <v>0</v>
      </c>
      <c r="F91">
        <f>data!F91</f>
        <v>0</v>
      </c>
      <c r="G91">
        <f>data!G91</f>
        <v>0</v>
      </c>
      <c r="H91">
        <f>data!H91</f>
        <v>0</v>
      </c>
      <c r="I91">
        <f>data!I91</f>
        <v>0</v>
      </c>
      <c r="J91">
        <f>data!J91</f>
        <v>0</v>
      </c>
      <c r="K91">
        <f>data!K91</f>
        <v>0</v>
      </c>
      <c r="L91">
        <f>data!L91</f>
        <v>0</v>
      </c>
      <c r="M91">
        <f>data!M91</f>
        <v>0</v>
      </c>
      <c r="N91">
        <f>data!N91</f>
        <v>0</v>
      </c>
      <c r="O91">
        <f>data!O91</f>
        <v>0</v>
      </c>
      <c r="P91">
        <f>data!P91</f>
        <v>0</v>
      </c>
      <c r="Q91">
        <f>data!Q91</f>
        <v>0</v>
      </c>
      <c r="R91">
        <f>data!R91</f>
        <v>0</v>
      </c>
      <c r="S91">
        <f>data!S91</f>
        <v>0</v>
      </c>
      <c r="T91">
        <f>data!T91</f>
        <v>0</v>
      </c>
      <c r="U91">
        <f>data!U91</f>
        <v>0</v>
      </c>
      <c r="V91">
        <f>data!V91</f>
        <v>0</v>
      </c>
      <c r="W91">
        <f>IF(data!W91=0,0,IF(data!W91=1,1,IF(data!W91=2,2,"x")))</f>
        <v>0</v>
      </c>
    </row>
    <row r="92" spans="1:23">
      <c r="A92">
        <f>data!A92</f>
        <v>2056</v>
      </c>
      <c r="B92">
        <f>data!B92</f>
        <v>24</v>
      </c>
      <c r="C92">
        <f>data!C92</f>
        <v>1</v>
      </c>
      <c r="D92">
        <f>data!D92</f>
        <v>0</v>
      </c>
      <c r="E92">
        <f>data!E92</f>
        <v>4</v>
      </c>
      <c r="F92">
        <f>data!F92</f>
        <v>0</v>
      </c>
      <c r="G92">
        <f>data!G92</f>
        <v>0</v>
      </c>
      <c r="H92">
        <f>data!H92</f>
        <v>0</v>
      </c>
      <c r="I92">
        <f>data!I92</f>
        <v>6</v>
      </c>
      <c r="J92">
        <f>data!J92</f>
        <v>1</v>
      </c>
      <c r="K92">
        <f>data!K92</f>
        <v>7</v>
      </c>
      <c r="L92">
        <f>data!L92</f>
        <v>0</v>
      </c>
      <c r="M92">
        <f>data!M92</f>
        <v>0</v>
      </c>
      <c r="N92">
        <f>data!N92</f>
        <v>0</v>
      </c>
      <c r="O92">
        <f>data!O92</f>
        <v>0</v>
      </c>
      <c r="P92">
        <f>data!P92</f>
        <v>0</v>
      </c>
      <c r="Q92">
        <f>data!Q92</f>
        <v>0</v>
      </c>
      <c r="R92">
        <f>data!R92</f>
        <v>0</v>
      </c>
      <c r="S92">
        <f>data!S92</f>
        <v>1</v>
      </c>
      <c r="T92">
        <f>data!T92</f>
        <v>0</v>
      </c>
      <c r="U92">
        <f>data!U92</f>
        <v>0</v>
      </c>
      <c r="V92">
        <f>data!V92</f>
        <v>2</v>
      </c>
      <c r="W92">
        <f>IF(data!W92=0,0,IF(data!W92=1,1,IF(data!W92=2,2,"x")))</f>
        <v>0</v>
      </c>
    </row>
    <row r="93" spans="1:23">
      <c r="A93">
        <f>data!A93</f>
        <v>0</v>
      </c>
      <c r="B93">
        <f>data!B93</f>
        <v>0</v>
      </c>
      <c r="C93">
        <f>data!C93</f>
        <v>0</v>
      </c>
      <c r="D93">
        <f>data!D93</f>
        <v>0</v>
      </c>
      <c r="E93">
        <f>data!E93</f>
        <v>0</v>
      </c>
      <c r="F93">
        <f>data!F93</f>
        <v>0</v>
      </c>
      <c r="G93">
        <f>data!G93</f>
        <v>0</v>
      </c>
      <c r="H93">
        <f>data!H93</f>
        <v>0</v>
      </c>
      <c r="I93">
        <f>data!I93</f>
        <v>0</v>
      </c>
      <c r="J93">
        <f>data!J93</f>
        <v>0</v>
      </c>
      <c r="K93">
        <f>data!K93</f>
        <v>0</v>
      </c>
      <c r="L93">
        <f>data!L93</f>
        <v>0</v>
      </c>
      <c r="M93">
        <f>data!M93</f>
        <v>0</v>
      </c>
      <c r="N93">
        <f>data!N93</f>
        <v>0</v>
      </c>
      <c r="O93">
        <f>data!O93</f>
        <v>0</v>
      </c>
      <c r="P93">
        <f>data!P93</f>
        <v>0</v>
      </c>
      <c r="Q93">
        <f>data!Q93</f>
        <v>0</v>
      </c>
      <c r="R93">
        <f>data!R93</f>
        <v>0</v>
      </c>
      <c r="S93">
        <f>data!S93</f>
        <v>0</v>
      </c>
      <c r="T93">
        <f>data!T93</f>
        <v>0</v>
      </c>
      <c r="U93">
        <f>data!U93</f>
        <v>0</v>
      </c>
      <c r="V93">
        <f>data!V93</f>
        <v>0</v>
      </c>
      <c r="W93">
        <f>IF(data!W93=0,0,IF(data!W93=1,1,IF(data!W93=2,2,"x")))</f>
        <v>0</v>
      </c>
    </row>
    <row r="94" spans="1:23">
      <c r="A94">
        <f>data!A94</f>
        <v>8089</v>
      </c>
      <c r="B94">
        <f>data!B94</f>
        <v>24</v>
      </c>
      <c r="C94">
        <f>data!C94</f>
        <v>1</v>
      </c>
      <c r="D94">
        <f>data!D94</f>
        <v>1</v>
      </c>
      <c r="E94">
        <f>data!E94</f>
        <v>0</v>
      </c>
      <c r="F94">
        <f>data!F94</f>
        <v>1</v>
      </c>
      <c r="G94">
        <f>data!G94</f>
        <v>0</v>
      </c>
      <c r="H94">
        <f>data!H94</f>
        <v>0</v>
      </c>
      <c r="I94">
        <f>data!I94</f>
        <v>0</v>
      </c>
      <c r="J94">
        <f>data!J94</f>
        <v>0</v>
      </c>
      <c r="K94">
        <f>data!K94</f>
        <v>0</v>
      </c>
      <c r="L94">
        <f>data!L94</f>
        <v>0</v>
      </c>
      <c r="M94">
        <f>data!M94</f>
        <v>0</v>
      </c>
      <c r="N94">
        <f>data!N94</f>
        <v>0</v>
      </c>
      <c r="O94">
        <f>data!O94</f>
        <v>0</v>
      </c>
      <c r="P94">
        <f>data!P94</f>
        <v>0</v>
      </c>
      <c r="Q94">
        <f>data!Q94</f>
        <v>0</v>
      </c>
      <c r="R94">
        <f>data!R94</f>
        <v>0</v>
      </c>
      <c r="S94">
        <f>data!S94</f>
        <v>0</v>
      </c>
      <c r="T94">
        <f>data!T94</f>
        <v>0</v>
      </c>
      <c r="U94">
        <f>data!U94</f>
        <v>0</v>
      </c>
      <c r="V94">
        <f>data!V94</f>
        <v>25</v>
      </c>
      <c r="W94">
        <f>IF(data!W94=0,0,IF(data!W94=1,1,IF(data!W94=2,2,"x")))</f>
        <v>0</v>
      </c>
    </row>
    <row r="95" spans="1:23">
      <c r="A95">
        <f>data!A95</f>
        <v>0</v>
      </c>
      <c r="B95">
        <f>data!B95</f>
        <v>0</v>
      </c>
      <c r="C95">
        <f>data!C95</f>
        <v>0</v>
      </c>
      <c r="D95">
        <f>data!D95</f>
        <v>0</v>
      </c>
      <c r="E95">
        <f>data!E95</f>
        <v>0</v>
      </c>
      <c r="F95">
        <f>data!F95</f>
        <v>0</v>
      </c>
      <c r="G95">
        <f>data!G95</f>
        <v>0</v>
      </c>
      <c r="H95">
        <f>data!H95</f>
        <v>0</v>
      </c>
      <c r="I95">
        <f>data!I95</f>
        <v>0</v>
      </c>
      <c r="J95">
        <f>data!J95</f>
        <v>0</v>
      </c>
      <c r="K95">
        <f>data!K95</f>
        <v>0</v>
      </c>
      <c r="L95">
        <f>data!L95</f>
        <v>0</v>
      </c>
      <c r="M95">
        <f>data!M95</f>
        <v>0</v>
      </c>
      <c r="N95">
        <f>data!N95</f>
        <v>0</v>
      </c>
      <c r="O95">
        <f>data!O95</f>
        <v>0</v>
      </c>
      <c r="P95">
        <f>data!P95</f>
        <v>0</v>
      </c>
      <c r="Q95">
        <f>data!Q95</f>
        <v>0</v>
      </c>
      <c r="R95">
        <f>data!R95</f>
        <v>0</v>
      </c>
      <c r="S95">
        <f>data!S95</f>
        <v>0</v>
      </c>
      <c r="T95">
        <f>data!T95</f>
        <v>0</v>
      </c>
      <c r="U95">
        <f>data!U95</f>
        <v>0</v>
      </c>
      <c r="V95">
        <f>data!V95</f>
        <v>0</v>
      </c>
      <c r="W95">
        <f>IF(data!W95=0,0,IF(data!W95=1,1,IF(data!W95=2,2,"x")))</f>
        <v>0</v>
      </c>
    </row>
    <row r="96" spans="1:23">
      <c r="A96">
        <f>data!A96</f>
        <v>9127</v>
      </c>
      <c r="B96">
        <f>data!B96</f>
        <v>24</v>
      </c>
      <c r="C96">
        <f>data!C96</f>
        <v>1</v>
      </c>
      <c r="D96">
        <f>data!D96</f>
        <v>1</v>
      </c>
      <c r="E96">
        <f>data!E96</f>
        <v>0</v>
      </c>
      <c r="F96">
        <f>data!F96</f>
        <v>0</v>
      </c>
      <c r="G96">
        <f>data!G96</f>
        <v>1</v>
      </c>
      <c r="H96">
        <f>data!H96</f>
        <v>0</v>
      </c>
      <c r="I96">
        <f>data!I96</f>
        <v>0</v>
      </c>
      <c r="J96">
        <f>data!J96</f>
        <v>0</v>
      </c>
      <c r="K96">
        <f>data!K96</f>
        <v>1</v>
      </c>
      <c r="L96">
        <f>data!L96</f>
        <v>1</v>
      </c>
      <c r="M96">
        <f>data!M96</f>
        <v>0</v>
      </c>
      <c r="N96">
        <f>data!N96</f>
        <v>0</v>
      </c>
      <c r="O96">
        <f>data!O96</f>
        <v>0</v>
      </c>
      <c r="P96">
        <f>data!P96</f>
        <v>1</v>
      </c>
      <c r="Q96">
        <f>data!Q96</f>
        <v>1</v>
      </c>
      <c r="R96">
        <f>data!R96</f>
        <v>0</v>
      </c>
      <c r="S96">
        <f>data!S96</f>
        <v>0</v>
      </c>
      <c r="T96">
        <f>data!T96</f>
        <v>0</v>
      </c>
      <c r="U96">
        <f>data!U96</f>
        <v>0</v>
      </c>
      <c r="V96">
        <f>data!V96</f>
        <v>10</v>
      </c>
      <c r="W96">
        <f>IF(data!W96=0,0,IF(data!W96=1,1,IF(data!W96=2,2,"x")))</f>
        <v>0</v>
      </c>
    </row>
    <row r="97" spans="1:23">
      <c r="A97">
        <f>data!A97</f>
        <v>0</v>
      </c>
      <c r="B97">
        <f>data!B97</f>
        <v>0</v>
      </c>
      <c r="C97">
        <f>data!C97</f>
        <v>0</v>
      </c>
      <c r="D97">
        <f>data!D97</f>
        <v>0</v>
      </c>
      <c r="E97">
        <f>data!E97</f>
        <v>0</v>
      </c>
      <c r="F97">
        <f>data!F97</f>
        <v>0</v>
      </c>
      <c r="G97">
        <f>data!G97</f>
        <v>0</v>
      </c>
      <c r="H97">
        <f>data!H97</f>
        <v>0</v>
      </c>
      <c r="I97">
        <f>data!I97</f>
        <v>0</v>
      </c>
      <c r="J97">
        <f>data!J97</f>
        <v>0</v>
      </c>
      <c r="K97">
        <f>data!K97</f>
        <v>0</v>
      </c>
      <c r="L97">
        <f>data!L97</f>
        <v>0</v>
      </c>
      <c r="M97">
        <f>data!M97</f>
        <v>0</v>
      </c>
      <c r="N97">
        <f>data!N97</f>
        <v>0</v>
      </c>
      <c r="O97">
        <f>data!O97</f>
        <v>0</v>
      </c>
      <c r="P97">
        <f>data!P97</f>
        <v>0</v>
      </c>
      <c r="Q97">
        <f>data!Q97</f>
        <v>0</v>
      </c>
      <c r="R97">
        <f>data!R97</f>
        <v>0</v>
      </c>
      <c r="S97">
        <f>data!S97</f>
        <v>0</v>
      </c>
      <c r="T97">
        <f>data!T97</f>
        <v>0</v>
      </c>
      <c r="U97">
        <f>data!U97</f>
        <v>0</v>
      </c>
      <c r="V97">
        <f>data!V97</f>
        <v>0</v>
      </c>
      <c r="W97">
        <f>IF(data!W97=0,0,IF(data!W97=1,1,IF(data!W97=2,2,"x")))</f>
        <v>0</v>
      </c>
    </row>
    <row r="98" spans="1:23">
      <c r="A98">
        <f>data!A98</f>
        <v>4476</v>
      </c>
      <c r="B98">
        <f>data!B98</f>
        <v>24</v>
      </c>
      <c r="C98">
        <f>data!C98</f>
        <v>0</v>
      </c>
      <c r="D98">
        <f>data!D98</f>
        <v>0</v>
      </c>
      <c r="E98">
        <f>data!E98</f>
        <v>0</v>
      </c>
      <c r="F98">
        <f>data!F98</f>
        <v>0</v>
      </c>
      <c r="G98">
        <f>data!G98</f>
        <v>0</v>
      </c>
      <c r="H98">
        <f>data!H98</f>
        <v>0</v>
      </c>
      <c r="I98">
        <f>data!I98</f>
        <v>1</v>
      </c>
      <c r="J98">
        <f>data!J98</f>
        <v>3</v>
      </c>
      <c r="K98">
        <f>data!K98</f>
        <v>1</v>
      </c>
      <c r="L98">
        <f>data!L98</f>
        <v>2</v>
      </c>
      <c r="M98">
        <f>data!M98</f>
        <v>2</v>
      </c>
      <c r="N98">
        <f>data!N98</f>
        <v>1</v>
      </c>
      <c r="O98">
        <f>data!O98</f>
        <v>0</v>
      </c>
      <c r="P98">
        <f>data!P98</f>
        <v>0</v>
      </c>
      <c r="Q98">
        <f>data!Q98</f>
        <v>0</v>
      </c>
      <c r="R98">
        <f>data!R98</f>
        <v>0</v>
      </c>
      <c r="S98">
        <f>data!S98</f>
        <v>0</v>
      </c>
      <c r="T98">
        <f>data!T98</f>
        <v>0</v>
      </c>
      <c r="U98">
        <f>data!U98</f>
        <v>0</v>
      </c>
      <c r="V98">
        <f>data!V98</f>
        <v>10</v>
      </c>
      <c r="W98">
        <f>IF(data!W98=0,0,IF(data!W98=1,1,IF(data!W98=2,2,"x")))</f>
        <v>0</v>
      </c>
    </row>
    <row r="99" spans="1:23">
      <c r="A99">
        <f>data!A99</f>
        <v>9098</v>
      </c>
      <c r="B99">
        <f>data!B99</f>
        <v>17</v>
      </c>
      <c r="C99">
        <f>data!C99</f>
        <v>0</v>
      </c>
      <c r="D99">
        <f>data!D99</f>
        <v>0</v>
      </c>
      <c r="E99">
        <f>data!E99</f>
        <v>2</v>
      </c>
      <c r="F99">
        <f>data!F99</f>
        <v>0</v>
      </c>
      <c r="G99">
        <f>data!G99</f>
        <v>0</v>
      </c>
      <c r="H99">
        <f>data!H99</f>
        <v>0</v>
      </c>
      <c r="I99">
        <f>data!I99</f>
        <v>1</v>
      </c>
      <c r="J99">
        <f>data!J99</f>
        <v>1</v>
      </c>
      <c r="K99">
        <f>data!K99</f>
        <v>3</v>
      </c>
      <c r="L99">
        <f>data!L99</f>
        <v>0</v>
      </c>
      <c r="M99">
        <f>data!M99</f>
        <v>0</v>
      </c>
      <c r="N99">
        <f>data!N99</f>
        <v>0</v>
      </c>
      <c r="O99">
        <f>data!O99</f>
        <v>0</v>
      </c>
      <c r="P99">
        <f>data!P99</f>
        <v>0</v>
      </c>
      <c r="Q99">
        <f>data!Q99</f>
        <v>1</v>
      </c>
      <c r="R99">
        <f>data!R99</f>
        <v>0</v>
      </c>
      <c r="S99">
        <f>data!S99</f>
        <v>0</v>
      </c>
      <c r="T99">
        <f>data!T99</f>
        <v>0</v>
      </c>
      <c r="U99">
        <f>data!U99</f>
        <v>1</v>
      </c>
      <c r="V99">
        <f>data!V99</f>
        <v>0</v>
      </c>
      <c r="W99">
        <f>IF(data!W99=0,0,IF(data!W99=1,1,IF(data!W99=2,2,"x")))</f>
        <v>0</v>
      </c>
    </row>
    <row r="100" spans="1:23">
      <c r="A100">
        <f>data!A100</f>
        <v>0</v>
      </c>
      <c r="B100">
        <f>data!B100</f>
        <v>0</v>
      </c>
      <c r="C100">
        <f>data!C100</f>
        <v>0</v>
      </c>
      <c r="D100">
        <f>data!D100</f>
        <v>0</v>
      </c>
      <c r="E100">
        <f>data!E100</f>
        <v>0</v>
      </c>
      <c r="F100">
        <f>data!F100</f>
        <v>0</v>
      </c>
      <c r="G100">
        <f>data!G100</f>
        <v>0</v>
      </c>
      <c r="H100">
        <f>data!H100</f>
        <v>0</v>
      </c>
      <c r="I100">
        <f>data!I100</f>
        <v>0</v>
      </c>
      <c r="J100">
        <f>data!J100</f>
        <v>0</v>
      </c>
      <c r="K100">
        <f>data!K100</f>
        <v>0</v>
      </c>
      <c r="L100">
        <f>data!L100</f>
        <v>0</v>
      </c>
      <c r="M100">
        <f>data!M100</f>
        <v>0</v>
      </c>
      <c r="N100">
        <f>data!N100</f>
        <v>0</v>
      </c>
      <c r="O100">
        <f>data!O100</f>
        <v>0</v>
      </c>
      <c r="P100">
        <f>data!P100</f>
        <v>0</v>
      </c>
      <c r="Q100">
        <f>data!Q100</f>
        <v>0</v>
      </c>
      <c r="R100">
        <f>data!R100</f>
        <v>0</v>
      </c>
      <c r="S100">
        <f>data!S100</f>
        <v>0</v>
      </c>
      <c r="T100">
        <f>data!T100</f>
        <v>0</v>
      </c>
      <c r="U100">
        <f>data!U100</f>
        <v>0</v>
      </c>
      <c r="V100">
        <f>data!V100</f>
        <v>0</v>
      </c>
      <c r="W100">
        <f>IF(data!W100=0,0,IF(data!W100=1,1,IF(data!W100=2,2,"x")))</f>
        <v>0</v>
      </c>
    </row>
    <row r="101" spans="1:23">
      <c r="A101">
        <f>data!A101</f>
        <v>2056</v>
      </c>
      <c r="B101">
        <f>data!B101</f>
        <v>18</v>
      </c>
      <c r="C101">
        <f>data!C101</f>
        <v>1</v>
      </c>
      <c r="D101">
        <f>data!D101</f>
        <v>0</v>
      </c>
      <c r="E101">
        <f>data!E101</f>
        <v>3</v>
      </c>
      <c r="F101">
        <f>data!F101</f>
        <v>0</v>
      </c>
      <c r="G101">
        <f>data!G101</f>
        <v>0</v>
      </c>
      <c r="H101">
        <f>data!H101</f>
        <v>0</v>
      </c>
      <c r="I101">
        <f>data!I101</f>
        <v>6</v>
      </c>
      <c r="J101">
        <f>data!J101</f>
        <v>2</v>
      </c>
      <c r="K101">
        <f>data!K101</f>
        <v>3</v>
      </c>
      <c r="L101">
        <f>data!L101</f>
        <v>0</v>
      </c>
      <c r="M101">
        <f>data!M101</f>
        <v>0</v>
      </c>
      <c r="N101">
        <f>data!N101</f>
        <v>0</v>
      </c>
      <c r="O101">
        <f>data!O101</f>
        <v>0</v>
      </c>
      <c r="P101">
        <f>data!P101</f>
        <v>0</v>
      </c>
      <c r="Q101">
        <f>data!Q101</f>
        <v>1</v>
      </c>
      <c r="R101">
        <f>data!R101</f>
        <v>0</v>
      </c>
      <c r="S101">
        <f>data!S101</f>
        <v>0</v>
      </c>
      <c r="T101">
        <f>data!T101</f>
        <v>0</v>
      </c>
      <c r="U101">
        <f>data!U101</f>
        <v>1</v>
      </c>
      <c r="V101">
        <f>data!V101</f>
        <v>10</v>
      </c>
      <c r="W101">
        <f>IF(data!W101=0,0,IF(data!W101=1,1,IF(data!W101=2,2,"x")))</f>
        <v>0</v>
      </c>
    </row>
    <row r="102" spans="1:23">
      <c r="A102">
        <f>data!A102</f>
        <v>0</v>
      </c>
      <c r="B102">
        <f>data!B102</f>
        <v>0</v>
      </c>
      <c r="C102">
        <f>data!C102</f>
        <v>0</v>
      </c>
      <c r="D102">
        <f>data!D102</f>
        <v>0</v>
      </c>
      <c r="E102">
        <f>data!E102</f>
        <v>0</v>
      </c>
      <c r="F102">
        <f>data!F102</f>
        <v>0</v>
      </c>
      <c r="G102">
        <f>data!G102</f>
        <v>0</v>
      </c>
      <c r="H102">
        <f>data!H102</f>
        <v>0</v>
      </c>
      <c r="I102">
        <f>data!I102</f>
        <v>0</v>
      </c>
      <c r="J102">
        <f>data!J102</f>
        <v>0</v>
      </c>
      <c r="K102">
        <f>data!K102</f>
        <v>0</v>
      </c>
      <c r="L102">
        <f>data!L102</f>
        <v>0</v>
      </c>
      <c r="M102">
        <f>data!M102</f>
        <v>0</v>
      </c>
      <c r="N102">
        <f>data!N102</f>
        <v>0</v>
      </c>
      <c r="O102">
        <f>data!O102</f>
        <v>0</v>
      </c>
      <c r="P102">
        <f>data!P102</f>
        <v>0</v>
      </c>
      <c r="Q102">
        <f>data!Q102</f>
        <v>0</v>
      </c>
      <c r="R102">
        <f>data!R102</f>
        <v>0</v>
      </c>
      <c r="S102">
        <f>data!S102</f>
        <v>0</v>
      </c>
      <c r="T102">
        <f>data!T102</f>
        <v>0</v>
      </c>
      <c r="U102">
        <f>data!U102</f>
        <v>0</v>
      </c>
      <c r="V102">
        <f>data!V102</f>
        <v>0</v>
      </c>
      <c r="W102">
        <f>IF(data!W102=0,0,IF(data!W102=1,1,IF(data!W102=2,2,"x")))</f>
        <v>0</v>
      </c>
    </row>
    <row r="103" spans="1:23">
      <c r="A103">
        <f>data!A103</f>
        <v>6978</v>
      </c>
      <c r="B103">
        <f>data!B103</f>
        <v>17</v>
      </c>
      <c r="C103">
        <f>data!C103</f>
        <v>0</v>
      </c>
      <c r="D103">
        <f>data!D103</f>
        <v>1</v>
      </c>
      <c r="E103">
        <f>data!E103</f>
        <v>0</v>
      </c>
      <c r="F103">
        <f>data!F103</f>
        <v>1</v>
      </c>
      <c r="G103">
        <f>data!G103</f>
        <v>0</v>
      </c>
      <c r="H103">
        <f>data!H103</f>
        <v>0</v>
      </c>
      <c r="I103">
        <f>data!I103</f>
        <v>2</v>
      </c>
      <c r="J103">
        <f>data!J103</f>
        <v>8</v>
      </c>
      <c r="K103">
        <f>data!K103</f>
        <v>0</v>
      </c>
      <c r="L103">
        <f>data!L103</f>
        <v>2</v>
      </c>
      <c r="M103">
        <f>data!M103</f>
        <v>0</v>
      </c>
      <c r="N103">
        <f>data!N103</f>
        <v>0</v>
      </c>
      <c r="O103">
        <f>data!O103</f>
        <v>0</v>
      </c>
      <c r="P103">
        <f>data!P103</f>
        <v>0</v>
      </c>
      <c r="Q103">
        <f>data!Q103</f>
        <v>1</v>
      </c>
      <c r="R103">
        <f>data!R103</f>
        <v>0</v>
      </c>
      <c r="S103">
        <f>data!S103</f>
        <v>0</v>
      </c>
      <c r="T103">
        <f>data!T103</f>
        <v>0</v>
      </c>
      <c r="U103">
        <f>data!U103</f>
        <v>0</v>
      </c>
      <c r="V103">
        <f>data!V103</f>
        <v>0</v>
      </c>
      <c r="W103">
        <f>IF(data!W103=0,0,IF(data!W103=1,1,IF(data!W103=2,2,"x")))</f>
        <v>0</v>
      </c>
    </row>
    <row r="104" spans="1:23">
      <c r="A104">
        <f>data!A104</f>
        <v>0</v>
      </c>
      <c r="B104">
        <f>data!B104</f>
        <v>0</v>
      </c>
      <c r="C104">
        <f>data!C104</f>
        <v>0</v>
      </c>
      <c r="D104">
        <f>data!D104</f>
        <v>0</v>
      </c>
      <c r="E104">
        <f>data!E104</f>
        <v>0</v>
      </c>
      <c r="F104">
        <f>data!F104</f>
        <v>0</v>
      </c>
      <c r="G104">
        <f>data!G104</f>
        <v>0</v>
      </c>
      <c r="H104">
        <f>data!H104</f>
        <v>0</v>
      </c>
      <c r="I104">
        <f>data!I104</f>
        <v>0</v>
      </c>
      <c r="J104">
        <f>data!J104</f>
        <v>0</v>
      </c>
      <c r="K104">
        <f>data!K104</f>
        <v>0</v>
      </c>
      <c r="L104">
        <f>data!L104</f>
        <v>0</v>
      </c>
      <c r="M104">
        <f>data!M104</f>
        <v>0</v>
      </c>
      <c r="N104">
        <f>data!N104</f>
        <v>0</v>
      </c>
      <c r="O104">
        <f>data!O104</f>
        <v>0</v>
      </c>
      <c r="P104">
        <f>data!P104</f>
        <v>0</v>
      </c>
      <c r="Q104">
        <f>data!Q104</f>
        <v>0</v>
      </c>
      <c r="R104">
        <f>data!R104</f>
        <v>0</v>
      </c>
      <c r="S104">
        <f>data!S104</f>
        <v>0</v>
      </c>
      <c r="T104">
        <f>data!T104</f>
        <v>0</v>
      </c>
      <c r="U104">
        <f>data!U104</f>
        <v>0</v>
      </c>
      <c r="V104">
        <f>data!V104</f>
        <v>0</v>
      </c>
      <c r="W104">
        <f>IF(data!W104=0,0,IF(data!W104=1,1,IF(data!W104=2,2,"x")))</f>
        <v>0</v>
      </c>
    </row>
    <row r="105" spans="1:23">
      <c r="A105">
        <f>data!A105</f>
        <v>4940</v>
      </c>
      <c r="B105">
        <f>data!B105</f>
        <v>17</v>
      </c>
      <c r="C105">
        <f>data!C105</f>
        <v>1</v>
      </c>
      <c r="D105">
        <f>data!D105</f>
        <v>0</v>
      </c>
      <c r="E105">
        <f>data!E105</f>
        <v>0</v>
      </c>
      <c r="F105">
        <f>data!F105</f>
        <v>0</v>
      </c>
      <c r="G105">
        <f>data!G105</f>
        <v>0</v>
      </c>
      <c r="H105">
        <f>data!H105</f>
        <v>0</v>
      </c>
      <c r="I105">
        <f>data!I105</f>
        <v>0</v>
      </c>
      <c r="J105">
        <f>data!J105</f>
        <v>0</v>
      </c>
      <c r="K105">
        <f>data!K105</f>
        <v>0</v>
      </c>
      <c r="L105">
        <f>data!L105</f>
        <v>0</v>
      </c>
      <c r="M105">
        <f>data!M105</f>
        <v>0</v>
      </c>
      <c r="N105">
        <f>data!N105</f>
        <v>0</v>
      </c>
      <c r="O105">
        <f>data!O105</f>
        <v>2</v>
      </c>
      <c r="P105">
        <f>data!P105</f>
        <v>1</v>
      </c>
      <c r="Q105">
        <f>data!Q105</f>
        <v>0</v>
      </c>
      <c r="R105">
        <f>data!R105</f>
        <v>0</v>
      </c>
      <c r="S105">
        <f>data!S105</f>
        <v>0</v>
      </c>
      <c r="T105">
        <f>data!T105</f>
        <v>0</v>
      </c>
      <c r="U105">
        <f>data!U105</f>
        <v>0</v>
      </c>
      <c r="V105">
        <f>data!V105</f>
        <v>10</v>
      </c>
      <c r="W105">
        <f>IF(data!W105=0,0,IF(data!W105=1,1,IF(data!W105=2,2,"x")))</f>
        <v>0</v>
      </c>
    </row>
    <row r="106" spans="1:23">
      <c r="A106">
        <f>data!A106</f>
        <v>0</v>
      </c>
      <c r="B106">
        <f>data!B106</f>
        <v>0</v>
      </c>
      <c r="C106">
        <f>data!C106</f>
        <v>0</v>
      </c>
      <c r="D106">
        <f>data!D106</f>
        <v>0</v>
      </c>
      <c r="E106">
        <f>data!E106</f>
        <v>0</v>
      </c>
      <c r="F106">
        <f>data!F106</f>
        <v>0</v>
      </c>
      <c r="G106">
        <f>data!G106</f>
        <v>0</v>
      </c>
      <c r="H106">
        <f>data!H106</f>
        <v>0</v>
      </c>
      <c r="I106">
        <f>data!I106</f>
        <v>0</v>
      </c>
      <c r="J106">
        <f>data!J106</f>
        <v>0</v>
      </c>
      <c r="K106">
        <f>data!K106</f>
        <v>0</v>
      </c>
      <c r="L106">
        <f>data!L106</f>
        <v>0</v>
      </c>
      <c r="M106">
        <f>data!M106</f>
        <v>0</v>
      </c>
      <c r="N106">
        <f>data!N106</f>
        <v>0</v>
      </c>
      <c r="O106">
        <f>data!O106</f>
        <v>0</v>
      </c>
      <c r="P106">
        <f>data!P106</f>
        <v>0</v>
      </c>
      <c r="Q106">
        <f>data!Q106</f>
        <v>0</v>
      </c>
      <c r="R106">
        <f>data!R106</f>
        <v>0</v>
      </c>
      <c r="S106">
        <f>data!S106</f>
        <v>0</v>
      </c>
      <c r="T106">
        <f>data!T106</f>
        <v>0</v>
      </c>
      <c r="U106">
        <f>data!U106</f>
        <v>0</v>
      </c>
      <c r="V106">
        <f>data!V106</f>
        <v>0</v>
      </c>
      <c r="W106">
        <f>IF(data!W106=0,0,IF(data!W106=1,1,IF(data!W106=2,2,"x")))</f>
        <v>0</v>
      </c>
    </row>
    <row r="107" spans="1:23">
      <c r="A107">
        <f>data!A107</f>
        <v>4015</v>
      </c>
      <c r="B107">
        <f>data!B107</f>
        <v>17</v>
      </c>
      <c r="C107">
        <f>data!C107</f>
        <v>0</v>
      </c>
      <c r="D107">
        <f>data!D107</f>
        <v>0</v>
      </c>
      <c r="E107">
        <f>data!E107</f>
        <v>0</v>
      </c>
      <c r="F107">
        <f>data!F107</f>
        <v>1</v>
      </c>
      <c r="G107">
        <f>data!G107</f>
        <v>0</v>
      </c>
      <c r="H107">
        <f>data!H107</f>
        <v>0</v>
      </c>
      <c r="I107">
        <f>data!I107</f>
        <v>0</v>
      </c>
      <c r="J107">
        <f>data!J107</f>
        <v>6</v>
      </c>
      <c r="K107">
        <f>data!K107</f>
        <v>0</v>
      </c>
      <c r="L107">
        <f>data!L107</f>
        <v>0</v>
      </c>
      <c r="M107">
        <f>data!M107</f>
        <v>1</v>
      </c>
      <c r="N107">
        <f>data!N107</f>
        <v>0</v>
      </c>
      <c r="O107">
        <f>data!O107</f>
        <v>0</v>
      </c>
      <c r="P107">
        <f>data!P107</f>
        <v>0</v>
      </c>
      <c r="Q107">
        <f>data!Q107</f>
        <v>0</v>
      </c>
      <c r="R107">
        <f>data!R107</f>
        <v>0</v>
      </c>
      <c r="S107">
        <f>data!S107</f>
        <v>0</v>
      </c>
      <c r="T107">
        <f>data!T107</f>
        <v>0</v>
      </c>
      <c r="U107">
        <f>data!U107</f>
        <v>0</v>
      </c>
      <c r="V107">
        <f>data!V107</f>
        <v>0</v>
      </c>
      <c r="W107">
        <f>IF(data!W107=0,0,IF(data!W107=1,1,IF(data!W107=2,2,"x")))</f>
        <v>0</v>
      </c>
    </row>
    <row r="108" spans="1:23">
      <c r="A108">
        <f>data!A108</f>
        <v>0</v>
      </c>
      <c r="B108">
        <f>data!B108</f>
        <v>0</v>
      </c>
      <c r="C108">
        <f>data!C108</f>
        <v>0</v>
      </c>
      <c r="D108">
        <f>data!D108</f>
        <v>0</v>
      </c>
      <c r="E108">
        <f>data!E108</f>
        <v>0</v>
      </c>
      <c r="F108">
        <f>data!F108</f>
        <v>0</v>
      </c>
      <c r="G108">
        <f>data!G108</f>
        <v>0</v>
      </c>
      <c r="H108">
        <f>data!H108</f>
        <v>0</v>
      </c>
      <c r="I108">
        <f>data!I108</f>
        <v>0</v>
      </c>
      <c r="J108">
        <f>data!J108</f>
        <v>0</v>
      </c>
      <c r="K108">
        <f>data!K108</f>
        <v>0</v>
      </c>
      <c r="L108">
        <f>data!L108</f>
        <v>0</v>
      </c>
      <c r="M108">
        <f>data!M108</f>
        <v>0</v>
      </c>
      <c r="N108">
        <f>data!N108</f>
        <v>0</v>
      </c>
      <c r="O108">
        <f>data!O108</f>
        <v>0</v>
      </c>
      <c r="P108">
        <f>data!P108</f>
        <v>0</v>
      </c>
      <c r="Q108">
        <f>data!Q108</f>
        <v>0</v>
      </c>
      <c r="R108">
        <f>data!R108</f>
        <v>0</v>
      </c>
      <c r="S108">
        <f>data!S108</f>
        <v>0</v>
      </c>
      <c r="T108">
        <f>data!T108</f>
        <v>0</v>
      </c>
      <c r="U108">
        <f>data!U108</f>
        <v>0</v>
      </c>
      <c r="V108">
        <f>data!V108</f>
        <v>0</v>
      </c>
      <c r="W108">
        <f>IF(data!W108=0,0,IF(data!W108=1,1,IF(data!W108=2,2,"x")))</f>
        <v>0</v>
      </c>
    </row>
    <row r="109" spans="1:23">
      <c r="A109">
        <f>data!A109</f>
        <v>6975</v>
      </c>
      <c r="B109">
        <f>data!B109</f>
        <v>17</v>
      </c>
      <c r="C109">
        <f>data!C109</f>
        <v>0</v>
      </c>
      <c r="D109">
        <f>data!D109</f>
        <v>1</v>
      </c>
      <c r="E109">
        <f>data!E109</f>
        <v>0</v>
      </c>
      <c r="F109">
        <f>data!F109</f>
        <v>1</v>
      </c>
      <c r="G109">
        <f>data!G109</f>
        <v>0</v>
      </c>
      <c r="H109">
        <f>data!H109</f>
        <v>0</v>
      </c>
      <c r="I109">
        <f>data!I109</f>
        <v>0</v>
      </c>
      <c r="J109">
        <f>data!J109</f>
        <v>0</v>
      </c>
      <c r="K109">
        <f>data!K109</f>
        <v>0</v>
      </c>
      <c r="L109">
        <f>data!L109</f>
        <v>0</v>
      </c>
      <c r="M109">
        <f>data!M109</f>
        <v>0</v>
      </c>
      <c r="N109">
        <f>data!N109</f>
        <v>0</v>
      </c>
      <c r="O109">
        <f>data!O109</f>
        <v>1</v>
      </c>
      <c r="P109">
        <f>data!P109</f>
        <v>0</v>
      </c>
      <c r="Q109">
        <f>data!Q109</f>
        <v>0</v>
      </c>
      <c r="R109">
        <f>data!R109</f>
        <v>0</v>
      </c>
      <c r="S109">
        <f>data!S109</f>
        <v>0</v>
      </c>
      <c r="T109">
        <f>data!T109</f>
        <v>0</v>
      </c>
      <c r="U109">
        <f>data!U109</f>
        <v>0</v>
      </c>
      <c r="V109">
        <f>data!V109</f>
        <v>0</v>
      </c>
      <c r="W109">
        <f>IF(data!W109=0,0,IF(data!W109=1,1,IF(data!W109=2,2,"x")))</f>
        <v>0</v>
      </c>
    </row>
    <row r="110" spans="1:23">
      <c r="A110">
        <f>data!A110</f>
        <v>7200</v>
      </c>
      <c r="B110">
        <f>data!B110</f>
        <v>25</v>
      </c>
      <c r="C110">
        <f>data!C110</f>
        <v>0</v>
      </c>
      <c r="D110">
        <f>data!D110</f>
        <v>1</v>
      </c>
      <c r="E110">
        <f>data!E110</f>
        <v>1</v>
      </c>
      <c r="F110">
        <f>data!F110</f>
        <v>0</v>
      </c>
      <c r="G110">
        <f>data!G110</f>
        <v>0</v>
      </c>
      <c r="H110">
        <f>data!H110</f>
        <v>0</v>
      </c>
      <c r="I110">
        <f>data!I110</f>
        <v>3</v>
      </c>
      <c r="J110">
        <f>data!J110</f>
        <v>1</v>
      </c>
      <c r="K110">
        <f>data!K110</f>
        <v>3</v>
      </c>
      <c r="L110">
        <f>data!L110</f>
        <v>0</v>
      </c>
      <c r="M110">
        <f>data!M110</f>
        <v>1</v>
      </c>
      <c r="N110">
        <f>data!N110</f>
        <v>0</v>
      </c>
      <c r="O110">
        <f>data!O110</f>
        <v>0</v>
      </c>
      <c r="P110">
        <f>data!P110</f>
        <v>0</v>
      </c>
      <c r="Q110">
        <f>data!Q110</f>
        <v>1</v>
      </c>
      <c r="R110">
        <f>data!R110</f>
        <v>0</v>
      </c>
      <c r="S110">
        <f>data!S110</f>
        <v>0</v>
      </c>
      <c r="T110">
        <f>data!T110</f>
        <v>0</v>
      </c>
      <c r="U110">
        <f>data!U110</f>
        <v>0</v>
      </c>
      <c r="V110">
        <f>data!V110</f>
        <v>2</v>
      </c>
      <c r="W110">
        <f>IF(data!W110=0,0,IF(data!W110=1,1,IF(data!W110=2,2,"x")))</f>
        <v>0</v>
      </c>
    </row>
    <row r="111" spans="1:23">
      <c r="A111">
        <f>data!A111</f>
        <v>0</v>
      </c>
      <c r="B111">
        <f>data!B111</f>
        <v>0</v>
      </c>
      <c r="C111">
        <f>data!C111</f>
        <v>0</v>
      </c>
      <c r="D111">
        <f>data!D111</f>
        <v>0</v>
      </c>
      <c r="E111">
        <f>data!E111</f>
        <v>0</v>
      </c>
      <c r="F111">
        <f>data!F111</f>
        <v>0</v>
      </c>
      <c r="G111">
        <f>data!G111</f>
        <v>0</v>
      </c>
      <c r="H111">
        <f>data!H111</f>
        <v>0</v>
      </c>
      <c r="I111">
        <f>data!I111</f>
        <v>0</v>
      </c>
      <c r="J111">
        <f>data!J111</f>
        <v>0</v>
      </c>
      <c r="K111">
        <f>data!K111</f>
        <v>0</v>
      </c>
      <c r="L111">
        <f>data!L111</f>
        <v>0</v>
      </c>
      <c r="M111">
        <f>data!M111</f>
        <v>0</v>
      </c>
      <c r="N111">
        <f>data!N111</f>
        <v>0</v>
      </c>
      <c r="O111">
        <f>data!O111</f>
        <v>0</v>
      </c>
      <c r="P111">
        <f>data!P111</f>
        <v>0</v>
      </c>
      <c r="Q111">
        <f>data!Q111</f>
        <v>0</v>
      </c>
      <c r="R111">
        <f>data!R111</f>
        <v>0</v>
      </c>
      <c r="S111">
        <f>data!S111</f>
        <v>0</v>
      </c>
      <c r="T111">
        <f>data!T111</f>
        <v>0</v>
      </c>
      <c r="U111">
        <f>data!U111</f>
        <v>0</v>
      </c>
      <c r="V111">
        <f>data!V111</f>
        <v>0</v>
      </c>
      <c r="W111">
        <f>IF(data!W111=0,0,IF(data!W111=1,1,IF(data!W111=2,2,"x")))</f>
        <v>0</v>
      </c>
    </row>
    <row r="112" spans="1:23">
      <c r="A112">
        <f>data!A112</f>
        <v>2706</v>
      </c>
      <c r="B112">
        <f>data!B112</f>
        <v>25</v>
      </c>
      <c r="C112">
        <f>data!C112</f>
        <v>1</v>
      </c>
      <c r="D112">
        <f>data!D112</f>
        <v>1</v>
      </c>
      <c r="E112">
        <f>data!E112</f>
        <v>2</v>
      </c>
      <c r="F112">
        <f>data!F112</f>
        <v>0</v>
      </c>
      <c r="G112">
        <f>data!G112</f>
        <v>0</v>
      </c>
      <c r="H112">
        <f>data!H112</f>
        <v>0</v>
      </c>
      <c r="I112">
        <f>data!I112</f>
        <v>0</v>
      </c>
      <c r="J112">
        <f>data!J112</f>
        <v>2</v>
      </c>
      <c r="K112">
        <f>data!K112</f>
        <v>0</v>
      </c>
      <c r="L112">
        <f>data!L112</f>
        <v>0</v>
      </c>
      <c r="M112">
        <f>data!M112</f>
        <v>0</v>
      </c>
      <c r="N112">
        <f>data!N112</f>
        <v>0</v>
      </c>
      <c r="O112">
        <f>data!O112</f>
        <v>0</v>
      </c>
      <c r="P112">
        <f>data!P112</f>
        <v>1</v>
      </c>
      <c r="Q112">
        <f>data!Q112</f>
        <v>1</v>
      </c>
      <c r="R112">
        <f>data!R112</f>
        <v>0</v>
      </c>
      <c r="S112">
        <f>data!S112</f>
        <v>0</v>
      </c>
      <c r="T112">
        <f>data!T112</f>
        <v>0</v>
      </c>
      <c r="U112">
        <f>data!U112</f>
        <v>0</v>
      </c>
      <c r="V112">
        <f>data!V112</f>
        <v>2</v>
      </c>
      <c r="W112">
        <f>IF(data!W112=0,0,IF(data!W112=1,1,IF(data!W112=2,2,"x")))</f>
        <v>0</v>
      </c>
    </row>
    <row r="113" spans="1:23">
      <c r="A113">
        <f>data!A113</f>
        <v>0</v>
      </c>
      <c r="B113">
        <f>data!B113</f>
        <v>0</v>
      </c>
      <c r="C113">
        <f>data!C113</f>
        <v>0</v>
      </c>
      <c r="D113">
        <f>data!D113</f>
        <v>0</v>
      </c>
      <c r="E113">
        <f>data!E113</f>
        <v>0</v>
      </c>
      <c r="F113">
        <f>data!F113</f>
        <v>0</v>
      </c>
      <c r="G113">
        <f>data!G113</f>
        <v>0</v>
      </c>
      <c r="H113">
        <f>data!H113</f>
        <v>0</v>
      </c>
      <c r="I113">
        <f>data!I113</f>
        <v>0</v>
      </c>
      <c r="J113">
        <f>data!J113</f>
        <v>0</v>
      </c>
      <c r="K113">
        <f>data!K113</f>
        <v>0</v>
      </c>
      <c r="L113">
        <f>data!L113</f>
        <v>0</v>
      </c>
      <c r="M113">
        <f>data!M113</f>
        <v>0</v>
      </c>
      <c r="N113">
        <f>data!N113</f>
        <v>0</v>
      </c>
      <c r="O113">
        <f>data!O113</f>
        <v>0</v>
      </c>
      <c r="P113">
        <f>data!P113</f>
        <v>0</v>
      </c>
      <c r="Q113">
        <f>data!Q113</f>
        <v>0</v>
      </c>
      <c r="R113">
        <f>data!R113</f>
        <v>0</v>
      </c>
      <c r="S113">
        <f>data!S113</f>
        <v>0</v>
      </c>
      <c r="T113">
        <f>data!T113</f>
        <v>0</v>
      </c>
      <c r="U113">
        <f>data!U113</f>
        <v>0</v>
      </c>
      <c r="V113">
        <f>data!V113</f>
        <v>0</v>
      </c>
      <c r="W113">
        <f>IF(data!W113=0,0,IF(data!W113=1,1,IF(data!W113=2,2,"x")))</f>
        <v>0</v>
      </c>
    </row>
    <row r="114" spans="1:23">
      <c r="A114">
        <f>data!A114</f>
        <v>7480</v>
      </c>
      <c r="B114">
        <f>data!B114</f>
        <v>25</v>
      </c>
      <c r="C114">
        <f>data!C114</f>
        <v>0</v>
      </c>
      <c r="D114">
        <f>data!D114</f>
        <v>1</v>
      </c>
      <c r="E114">
        <f>data!E114</f>
        <v>0</v>
      </c>
      <c r="F114">
        <f>data!F114</f>
        <v>0</v>
      </c>
      <c r="G114">
        <f>data!G114</f>
        <v>0</v>
      </c>
      <c r="H114">
        <f>data!H114</f>
        <v>0</v>
      </c>
      <c r="I114">
        <f>data!I114</f>
        <v>3</v>
      </c>
      <c r="J114">
        <f>data!J114</f>
        <v>1</v>
      </c>
      <c r="K114">
        <f>data!K114</f>
        <v>0</v>
      </c>
      <c r="L114">
        <f>data!L114</f>
        <v>0</v>
      </c>
      <c r="M114">
        <f>data!M114</f>
        <v>1</v>
      </c>
      <c r="N114">
        <f>data!N114</f>
        <v>0</v>
      </c>
      <c r="O114">
        <f>data!O114</f>
        <v>0</v>
      </c>
      <c r="P114">
        <f>data!P114</f>
        <v>0</v>
      </c>
      <c r="Q114">
        <f>data!Q114</f>
        <v>0</v>
      </c>
      <c r="R114">
        <f>data!R114</f>
        <v>0</v>
      </c>
      <c r="S114">
        <f>data!S114</f>
        <v>0</v>
      </c>
      <c r="T114">
        <f>data!T114</f>
        <v>0</v>
      </c>
      <c r="U114">
        <f>data!U114</f>
        <v>0</v>
      </c>
      <c r="V114">
        <f>data!V114</f>
        <v>5</v>
      </c>
      <c r="W114">
        <f>IF(data!W114=0,0,IF(data!W114=1,1,IF(data!W114=2,2,"x")))</f>
        <v>0</v>
      </c>
    </row>
    <row r="115" spans="1:23">
      <c r="A115">
        <f>data!A115</f>
        <v>0</v>
      </c>
      <c r="B115">
        <f>data!B115</f>
        <v>0</v>
      </c>
      <c r="C115">
        <f>data!C115</f>
        <v>0</v>
      </c>
      <c r="D115">
        <f>data!D115</f>
        <v>0</v>
      </c>
      <c r="E115">
        <f>data!E115</f>
        <v>0</v>
      </c>
      <c r="F115">
        <f>data!F115</f>
        <v>0</v>
      </c>
      <c r="G115">
        <f>data!G115</f>
        <v>0</v>
      </c>
      <c r="H115">
        <f>data!H115</f>
        <v>0</v>
      </c>
      <c r="I115">
        <f>data!I115</f>
        <v>0</v>
      </c>
      <c r="J115">
        <f>data!J115</f>
        <v>0</v>
      </c>
      <c r="K115">
        <f>data!K115</f>
        <v>0</v>
      </c>
      <c r="L115">
        <f>data!L115</f>
        <v>0</v>
      </c>
      <c r="M115">
        <f>data!M115</f>
        <v>0</v>
      </c>
      <c r="N115">
        <f>data!N115</f>
        <v>0</v>
      </c>
      <c r="O115">
        <f>data!O115</f>
        <v>0</v>
      </c>
      <c r="P115">
        <f>data!P115</f>
        <v>0</v>
      </c>
      <c r="Q115">
        <f>data!Q115</f>
        <v>0</v>
      </c>
      <c r="R115">
        <f>data!R115</f>
        <v>0</v>
      </c>
      <c r="S115">
        <f>data!S115</f>
        <v>0</v>
      </c>
      <c r="T115">
        <f>data!T115</f>
        <v>0</v>
      </c>
      <c r="U115">
        <f>data!U115</f>
        <v>0</v>
      </c>
      <c r="V115">
        <f>data!V115</f>
        <v>0</v>
      </c>
      <c r="W115">
        <f>IF(data!W115=0,0,IF(data!W115=1,1,IF(data!W115=2,2,"x")))</f>
        <v>0</v>
      </c>
    </row>
    <row r="116" spans="1:23">
      <c r="A116">
        <f>data!A116</f>
        <v>4976</v>
      </c>
      <c r="B116">
        <f>data!B116</f>
        <v>25</v>
      </c>
      <c r="C116">
        <f>data!C116</f>
        <v>1</v>
      </c>
      <c r="D116">
        <f>data!D116</f>
        <v>0</v>
      </c>
      <c r="E116">
        <f>data!E116</f>
        <v>0</v>
      </c>
      <c r="F116">
        <f>data!F116</f>
        <v>0</v>
      </c>
      <c r="G116">
        <f>data!G116</f>
        <v>0</v>
      </c>
      <c r="H116">
        <f>data!H116</f>
        <v>0</v>
      </c>
      <c r="I116">
        <f>data!I116</f>
        <v>0</v>
      </c>
      <c r="J116">
        <f>data!J116</f>
        <v>2</v>
      </c>
      <c r="K116">
        <f>data!K116</f>
        <v>6</v>
      </c>
      <c r="L116">
        <f>data!L116</f>
        <v>1</v>
      </c>
      <c r="M116">
        <f>data!M116</f>
        <v>1</v>
      </c>
      <c r="N116">
        <f>data!N116</f>
        <v>0</v>
      </c>
      <c r="O116">
        <f>data!O116</f>
        <v>0</v>
      </c>
      <c r="P116">
        <f>data!P116</f>
        <v>0</v>
      </c>
      <c r="Q116">
        <f>data!Q116</f>
        <v>0</v>
      </c>
      <c r="R116">
        <f>data!R116</f>
        <v>1</v>
      </c>
      <c r="S116">
        <f>data!S116</f>
        <v>0</v>
      </c>
      <c r="T116">
        <f>data!T116</f>
        <v>0</v>
      </c>
      <c r="U116">
        <f>data!U116</f>
        <v>0</v>
      </c>
      <c r="V116">
        <f>data!V116</f>
        <v>0</v>
      </c>
      <c r="W116">
        <f>IF(data!W116=0,0,IF(data!W116=1,1,IF(data!W116=2,2,"x")))</f>
        <v>0</v>
      </c>
    </row>
    <row r="117" spans="1:23">
      <c r="A117">
        <f>data!A117</f>
        <v>0</v>
      </c>
      <c r="B117">
        <f>data!B117</f>
        <v>0</v>
      </c>
      <c r="C117">
        <f>data!C117</f>
        <v>0</v>
      </c>
      <c r="D117">
        <f>data!D117</f>
        <v>0</v>
      </c>
      <c r="E117">
        <f>data!E117</f>
        <v>0</v>
      </c>
      <c r="F117">
        <f>data!F117</f>
        <v>0</v>
      </c>
      <c r="G117">
        <f>data!G117</f>
        <v>0</v>
      </c>
      <c r="H117">
        <f>data!H117</f>
        <v>0</v>
      </c>
      <c r="I117">
        <f>data!I117</f>
        <v>0</v>
      </c>
      <c r="J117">
        <f>data!J117</f>
        <v>0</v>
      </c>
      <c r="K117">
        <f>data!K117</f>
        <v>0</v>
      </c>
      <c r="L117">
        <f>data!L117</f>
        <v>0</v>
      </c>
      <c r="M117">
        <f>data!M117</f>
        <v>0</v>
      </c>
      <c r="N117">
        <f>data!N117</f>
        <v>0</v>
      </c>
      <c r="O117">
        <f>data!O117</f>
        <v>0</v>
      </c>
      <c r="P117">
        <f>data!P117</f>
        <v>0</v>
      </c>
      <c r="Q117">
        <f>data!Q117</f>
        <v>0</v>
      </c>
      <c r="R117">
        <f>data!R117</f>
        <v>0</v>
      </c>
      <c r="S117">
        <f>data!S117</f>
        <v>0</v>
      </c>
      <c r="T117">
        <f>data!T117</f>
        <v>0</v>
      </c>
      <c r="U117">
        <f>data!U117</f>
        <v>0</v>
      </c>
      <c r="V117">
        <f>data!V117</f>
        <v>0</v>
      </c>
      <c r="W117">
        <f>IF(data!W117=0,0,IF(data!W117=1,1,IF(data!W117=2,2,"x")))</f>
        <v>0</v>
      </c>
    </row>
    <row r="118" spans="1:23">
      <c r="A118">
        <f>data!A118</f>
        <v>9098</v>
      </c>
      <c r="B118">
        <f>data!B118</f>
        <v>25</v>
      </c>
      <c r="C118">
        <f>data!C118</f>
        <v>0</v>
      </c>
      <c r="D118">
        <f>data!D118</f>
        <v>0</v>
      </c>
      <c r="E118">
        <f>data!E118</f>
        <v>1</v>
      </c>
      <c r="F118">
        <f>data!F118</f>
        <v>0</v>
      </c>
      <c r="G118">
        <f>data!G118</f>
        <v>0</v>
      </c>
      <c r="H118">
        <f>data!H118</f>
        <v>0</v>
      </c>
      <c r="I118">
        <f>data!I118</f>
        <v>2</v>
      </c>
      <c r="J118">
        <f>data!J118</f>
        <v>2</v>
      </c>
      <c r="K118">
        <f>data!K118</f>
        <v>1</v>
      </c>
      <c r="L118">
        <f>data!L118</f>
        <v>0</v>
      </c>
      <c r="M118">
        <f>data!M118</f>
        <v>0</v>
      </c>
      <c r="N118">
        <f>data!N118</f>
        <v>0</v>
      </c>
      <c r="O118">
        <f>data!O118</f>
        <v>0</v>
      </c>
      <c r="P118">
        <f>data!P118</f>
        <v>0</v>
      </c>
      <c r="Q118">
        <f>data!Q118</f>
        <v>1</v>
      </c>
      <c r="R118">
        <f>data!R118</f>
        <v>0</v>
      </c>
      <c r="S118">
        <f>data!S118</f>
        <v>0</v>
      </c>
      <c r="T118">
        <f>data!T118</f>
        <v>0</v>
      </c>
      <c r="U118">
        <f>data!U118</f>
        <v>0</v>
      </c>
      <c r="V118">
        <f>data!V118</f>
        <v>2</v>
      </c>
      <c r="W118">
        <f>IF(data!W118=0,0,IF(data!W118=1,1,IF(data!W118=2,2,"x")))</f>
        <v>0</v>
      </c>
    </row>
    <row r="119" spans="1:23">
      <c r="A119">
        <f>data!A119</f>
        <v>4152</v>
      </c>
      <c r="B119">
        <f>data!B119</f>
        <v>25</v>
      </c>
      <c r="C119">
        <f>data!C119</f>
        <v>1</v>
      </c>
      <c r="D119">
        <f>data!D119</f>
        <v>0</v>
      </c>
      <c r="E119">
        <f>data!E119</f>
        <v>1</v>
      </c>
      <c r="F119">
        <f>data!F119</f>
        <v>0</v>
      </c>
      <c r="G119">
        <f>data!G119</f>
        <v>1</v>
      </c>
      <c r="H119">
        <f>data!H119</f>
        <v>0</v>
      </c>
      <c r="I119">
        <f>data!I119</f>
        <v>2</v>
      </c>
      <c r="J119">
        <f>data!J119</f>
        <v>1</v>
      </c>
      <c r="K119">
        <f>data!K119</f>
        <v>2</v>
      </c>
      <c r="L119">
        <f>data!L119</f>
        <v>1</v>
      </c>
      <c r="M119">
        <f>data!M119</f>
        <v>1</v>
      </c>
      <c r="N119">
        <f>data!N119</f>
        <v>1</v>
      </c>
      <c r="O119">
        <f>data!O119</f>
        <v>0</v>
      </c>
      <c r="P119">
        <f>data!P119</f>
        <v>0</v>
      </c>
      <c r="Q119">
        <f>data!Q119</f>
        <v>1</v>
      </c>
      <c r="R119">
        <f>data!R119</f>
        <v>1</v>
      </c>
      <c r="S119">
        <f>data!S119</f>
        <v>1</v>
      </c>
      <c r="T119">
        <f>data!T119</f>
        <v>0</v>
      </c>
      <c r="U119">
        <f>data!U119</f>
        <v>0</v>
      </c>
      <c r="V119">
        <f>data!V119</f>
        <v>1</v>
      </c>
      <c r="W119">
        <f>IF(data!W119=0,0,IF(data!W119=1,1,IF(data!W119=2,2,"x")))</f>
        <v>0</v>
      </c>
    </row>
    <row r="120" spans="1:23">
      <c r="A120">
        <f>data!A120</f>
        <v>610</v>
      </c>
      <c r="B120">
        <f>data!B120</f>
        <v>24</v>
      </c>
      <c r="C120">
        <f>data!C120</f>
        <v>0</v>
      </c>
      <c r="D120">
        <f>data!D120</f>
        <v>1</v>
      </c>
      <c r="E120">
        <f>data!E120</f>
        <v>3</v>
      </c>
      <c r="F120">
        <f>data!F120</f>
        <v>0</v>
      </c>
      <c r="G120">
        <f>data!G120</f>
        <v>0</v>
      </c>
      <c r="H120">
        <f>data!H120</f>
        <v>0</v>
      </c>
      <c r="I120">
        <f>data!I120</f>
        <v>1</v>
      </c>
      <c r="J120">
        <f>data!J120</f>
        <v>1</v>
      </c>
      <c r="K120">
        <f>data!K120</f>
        <v>4</v>
      </c>
      <c r="L120">
        <f>data!L120</f>
        <v>0</v>
      </c>
      <c r="M120">
        <f>data!M120</f>
        <v>2</v>
      </c>
      <c r="N120">
        <f>data!N120</f>
        <v>1</v>
      </c>
      <c r="O120">
        <f>data!O120</f>
        <v>0</v>
      </c>
      <c r="P120">
        <f>data!P120</f>
        <v>0</v>
      </c>
      <c r="Q120">
        <f>data!Q120</f>
        <v>0</v>
      </c>
      <c r="R120">
        <f>data!R120</f>
        <v>0</v>
      </c>
      <c r="S120">
        <f>data!S120</f>
        <v>0</v>
      </c>
      <c r="T120">
        <f>data!T120</f>
        <v>0</v>
      </c>
      <c r="U120">
        <f>data!U120</f>
        <v>0</v>
      </c>
      <c r="V120">
        <f>data!V120</f>
        <v>15</v>
      </c>
      <c r="W120">
        <f>IF(data!W120=0,0,IF(data!W120=1,1,IF(data!W120=2,2,"x")))</f>
        <v>0</v>
      </c>
    </row>
    <row r="121" spans="1:23">
      <c r="A121">
        <f>data!A121</f>
        <v>610</v>
      </c>
      <c r="B121">
        <f>data!B121</f>
        <v>30</v>
      </c>
      <c r="C121">
        <f>data!C121</f>
        <v>0</v>
      </c>
      <c r="D121">
        <f>data!D121</f>
        <v>1</v>
      </c>
      <c r="E121">
        <f>data!E121</f>
        <v>3</v>
      </c>
      <c r="F121">
        <f>data!F121</f>
        <v>1</v>
      </c>
      <c r="G121">
        <f>data!G121</f>
        <v>0</v>
      </c>
      <c r="H121">
        <f>data!H121</f>
        <v>0</v>
      </c>
      <c r="I121">
        <f>data!I121</f>
        <v>4</v>
      </c>
      <c r="J121">
        <f>data!J121</f>
        <v>0</v>
      </c>
      <c r="K121">
        <f>data!K121</f>
        <v>5</v>
      </c>
      <c r="L121">
        <f>data!L121</f>
        <v>0</v>
      </c>
      <c r="M121">
        <f>data!M121</f>
        <v>0</v>
      </c>
      <c r="N121">
        <f>data!N121</f>
        <v>1</v>
      </c>
      <c r="O121">
        <f>data!O121</f>
        <v>0</v>
      </c>
      <c r="P121">
        <f>data!P121</f>
        <v>0</v>
      </c>
      <c r="Q121">
        <f>data!Q121</f>
        <v>0</v>
      </c>
      <c r="R121">
        <f>data!R121</f>
        <v>0</v>
      </c>
      <c r="S121">
        <f>data!S121</f>
        <v>0</v>
      </c>
      <c r="T121">
        <f>data!T121</f>
        <v>0</v>
      </c>
      <c r="U121">
        <f>data!U121</f>
        <v>0</v>
      </c>
      <c r="V121">
        <f>data!V121</f>
        <v>0</v>
      </c>
      <c r="W121">
        <f>IF(data!W121=0,0,IF(data!W121=1,1,IF(data!W121=2,2,"x")))</f>
        <v>0</v>
      </c>
    </row>
    <row r="122" spans="1:23">
      <c r="A122">
        <f>data!A122</f>
        <v>0</v>
      </c>
      <c r="B122">
        <f>data!B122</f>
        <v>0</v>
      </c>
      <c r="C122">
        <f>data!C122</f>
        <v>0</v>
      </c>
      <c r="D122">
        <f>data!D122</f>
        <v>0</v>
      </c>
      <c r="E122">
        <f>data!E122</f>
        <v>0</v>
      </c>
      <c r="F122">
        <f>data!F122</f>
        <v>0</v>
      </c>
      <c r="G122">
        <f>data!G122</f>
        <v>0</v>
      </c>
      <c r="H122">
        <f>data!H122</f>
        <v>0</v>
      </c>
      <c r="I122">
        <f>data!I122</f>
        <v>0</v>
      </c>
      <c r="J122">
        <f>data!J122</f>
        <v>0</v>
      </c>
      <c r="K122">
        <f>data!K122</f>
        <v>0</v>
      </c>
      <c r="L122">
        <f>data!L122</f>
        <v>0</v>
      </c>
      <c r="M122">
        <f>data!M122</f>
        <v>0</v>
      </c>
      <c r="N122">
        <f>data!N122</f>
        <v>0</v>
      </c>
      <c r="O122">
        <f>data!O122</f>
        <v>0</v>
      </c>
      <c r="P122">
        <f>data!P122</f>
        <v>0</v>
      </c>
      <c r="Q122">
        <f>data!Q122</f>
        <v>0</v>
      </c>
      <c r="R122">
        <f>data!R122</f>
        <v>0</v>
      </c>
      <c r="S122">
        <f>data!S122</f>
        <v>0</v>
      </c>
      <c r="T122">
        <f>data!T122</f>
        <v>0</v>
      </c>
      <c r="U122">
        <f>data!U122</f>
        <v>0</v>
      </c>
      <c r="V122">
        <f>data!V122</f>
        <v>0</v>
      </c>
      <c r="W122">
        <f>IF(data!W122=0,0,IF(data!W122=1,1,IF(data!W122=2,2,"x")))</f>
        <v>0</v>
      </c>
    </row>
    <row r="123" spans="1:23">
      <c r="A123">
        <f>data!A123</f>
        <v>4152</v>
      </c>
      <c r="B123">
        <f>data!B123</f>
        <v>30</v>
      </c>
      <c r="C123">
        <f>data!C123</f>
        <v>0</v>
      </c>
      <c r="D123">
        <f>data!D123</f>
        <v>0</v>
      </c>
      <c r="E123">
        <f>data!E123</f>
        <v>0</v>
      </c>
      <c r="F123">
        <f>data!F123</f>
        <v>0</v>
      </c>
      <c r="G123">
        <f>data!G123</f>
        <v>0</v>
      </c>
      <c r="H123">
        <f>data!H123</f>
        <v>0</v>
      </c>
      <c r="I123">
        <f>data!I123</f>
        <v>3</v>
      </c>
      <c r="J123">
        <f>data!J123</f>
        <v>3</v>
      </c>
      <c r="K123">
        <f>data!K123</f>
        <v>0</v>
      </c>
      <c r="L123">
        <f>data!L123</f>
        <v>0</v>
      </c>
      <c r="M123">
        <f>data!M123</f>
        <v>0</v>
      </c>
      <c r="N123">
        <f>data!N123</f>
        <v>0</v>
      </c>
      <c r="O123">
        <f>data!O123</f>
        <v>0</v>
      </c>
      <c r="P123">
        <f>data!P123</f>
        <v>0</v>
      </c>
      <c r="Q123">
        <f>data!Q123</f>
        <v>1</v>
      </c>
      <c r="R123">
        <f>data!R123</f>
        <v>0</v>
      </c>
      <c r="S123">
        <f>data!S123</f>
        <v>0</v>
      </c>
      <c r="T123">
        <f>data!T123</f>
        <v>0</v>
      </c>
      <c r="U123">
        <f>data!U123</f>
        <v>0</v>
      </c>
      <c r="V123">
        <f>data!V123</f>
        <v>0</v>
      </c>
      <c r="W123">
        <f>IF(data!W123=0,0,IF(data!W123=1,1,IF(data!W123=2,2,"x")))</f>
        <v>0</v>
      </c>
    </row>
    <row r="124" spans="1:23">
      <c r="A124">
        <f>data!A124</f>
        <v>0</v>
      </c>
      <c r="B124">
        <f>data!B124</f>
        <v>0</v>
      </c>
      <c r="C124">
        <f>data!C124</f>
        <v>0</v>
      </c>
      <c r="D124">
        <f>data!D124</f>
        <v>0</v>
      </c>
      <c r="E124">
        <f>data!E124</f>
        <v>0</v>
      </c>
      <c r="F124">
        <f>data!F124</f>
        <v>0</v>
      </c>
      <c r="G124">
        <f>data!G124</f>
        <v>0</v>
      </c>
      <c r="H124">
        <f>data!H124</f>
        <v>0</v>
      </c>
      <c r="I124">
        <f>data!I124</f>
        <v>0</v>
      </c>
      <c r="J124">
        <f>data!J124</f>
        <v>0</v>
      </c>
      <c r="K124">
        <f>data!K124</f>
        <v>0</v>
      </c>
      <c r="L124">
        <f>data!L124</f>
        <v>0</v>
      </c>
      <c r="M124">
        <f>data!M124</f>
        <v>0</v>
      </c>
      <c r="N124">
        <f>data!N124</f>
        <v>0</v>
      </c>
      <c r="O124">
        <f>data!O124</f>
        <v>0</v>
      </c>
      <c r="P124">
        <f>data!P124</f>
        <v>0</v>
      </c>
      <c r="Q124">
        <f>data!Q124</f>
        <v>0</v>
      </c>
      <c r="R124">
        <f>data!R124</f>
        <v>0</v>
      </c>
      <c r="S124">
        <f>data!S124</f>
        <v>0</v>
      </c>
      <c r="T124">
        <f>data!T124</f>
        <v>0</v>
      </c>
      <c r="U124">
        <f>data!U124</f>
        <v>0</v>
      </c>
      <c r="V124">
        <f>data!V124</f>
        <v>0</v>
      </c>
      <c r="W124">
        <f>IF(data!W124=0,0,IF(data!W124=1,1,IF(data!W124=2,2,"x")))</f>
        <v>0</v>
      </c>
    </row>
    <row r="125" spans="1:23">
      <c r="A125">
        <f>data!A125</f>
        <v>5024</v>
      </c>
      <c r="B125">
        <f>data!B125</f>
        <v>30</v>
      </c>
      <c r="C125">
        <f>data!C125</f>
        <v>1</v>
      </c>
      <c r="D125">
        <f>data!D125</f>
        <v>1</v>
      </c>
      <c r="E125">
        <f>data!E125</f>
        <v>1</v>
      </c>
      <c r="F125">
        <f>data!F125</f>
        <v>0</v>
      </c>
      <c r="G125">
        <f>data!G125</f>
        <v>0</v>
      </c>
      <c r="H125">
        <f>data!H125</f>
        <v>0</v>
      </c>
      <c r="I125">
        <f>data!I125</f>
        <v>4</v>
      </c>
      <c r="J125">
        <f>data!J125</f>
        <v>2</v>
      </c>
      <c r="K125">
        <f>data!K125</f>
        <v>0</v>
      </c>
      <c r="L125">
        <f>data!L125</f>
        <v>0</v>
      </c>
      <c r="M125">
        <f>data!M125</f>
        <v>0</v>
      </c>
      <c r="N125">
        <f>data!N125</f>
        <v>0</v>
      </c>
      <c r="O125">
        <f>data!O125</f>
        <v>0</v>
      </c>
      <c r="P125">
        <f>data!P125</f>
        <v>0</v>
      </c>
      <c r="Q125">
        <f>data!Q125</f>
        <v>1</v>
      </c>
      <c r="R125">
        <f>data!R125</f>
        <v>0</v>
      </c>
      <c r="S125">
        <f>data!S125</f>
        <v>0</v>
      </c>
      <c r="T125">
        <f>data!T125</f>
        <v>0</v>
      </c>
      <c r="U125">
        <f>data!U125</f>
        <v>1</v>
      </c>
      <c r="V125">
        <f>data!V125</f>
        <v>0</v>
      </c>
      <c r="W125">
        <f>IF(data!W125=0,0,IF(data!W125=1,1,IF(data!W125=2,2,"x")))</f>
        <v>0</v>
      </c>
    </row>
    <row r="126" spans="1:23">
      <c r="A126">
        <f>data!A126</f>
        <v>0</v>
      </c>
      <c r="B126">
        <f>data!B126</f>
        <v>0</v>
      </c>
      <c r="C126">
        <f>data!C126</f>
        <v>0</v>
      </c>
      <c r="D126">
        <f>data!D126</f>
        <v>0</v>
      </c>
      <c r="E126">
        <f>data!E126</f>
        <v>0</v>
      </c>
      <c r="F126">
        <f>data!F126</f>
        <v>0</v>
      </c>
      <c r="G126">
        <f>data!G126</f>
        <v>0</v>
      </c>
      <c r="H126">
        <f>data!H126</f>
        <v>0</v>
      </c>
      <c r="I126">
        <f>data!I126</f>
        <v>0</v>
      </c>
      <c r="J126">
        <f>data!J126</f>
        <v>0</v>
      </c>
      <c r="K126">
        <f>data!K126</f>
        <v>0</v>
      </c>
      <c r="L126">
        <f>data!L126</f>
        <v>0</v>
      </c>
      <c r="M126">
        <f>data!M126</f>
        <v>0</v>
      </c>
      <c r="N126">
        <f>data!N126</f>
        <v>0</v>
      </c>
      <c r="O126">
        <f>data!O126</f>
        <v>0</v>
      </c>
      <c r="P126">
        <f>data!P126</f>
        <v>0</v>
      </c>
      <c r="Q126">
        <f>data!Q126</f>
        <v>0</v>
      </c>
      <c r="R126">
        <f>data!R126</f>
        <v>0</v>
      </c>
      <c r="S126">
        <f>data!S126</f>
        <v>0</v>
      </c>
      <c r="T126">
        <f>data!T126</f>
        <v>0</v>
      </c>
      <c r="U126">
        <f>data!U126</f>
        <v>0</v>
      </c>
      <c r="V126">
        <f>data!V126</f>
        <v>0</v>
      </c>
      <c r="W126">
        <f>IF(data!W126=0,0,IF(data!W126=1,1,IF(data!W126=2,2,"x")))</f>
        <v>0</v>
      </c>
    </row>
    <row r="127" spans="1:23">
      <c r="A127">
        <f>data!A127</f>
        <v>1114</v>
      </c>
      <c r="B127">
        <f>data!B127</f>
        <v>30</v>
      </c>
      <c r="C127">
        <f>data!C127</f>
        <v>0</v>
      </c>
      <c r="D127">
        <f>data!D127</f>
        <v>1</v>
      </c>
      <c r="E127">
        <f>data!E127</f>
        <v>0</v>
      </c>
      <c r="F127">
        <f>data!F127</f>
        <v>1</v>
      </c>
      <c r="G127">
        <f>data!G127</f>
        <v>0</v>
      </c>
      <c r="H127">
        <f>data!H127</f>
        <v>0</v>
      </c>
      <c r="I127">
        <f>data!I127</f>
        <v>1</v>
      </c>
      <c r="J127">
        <f>data!J127</f>
        <v>0</v>
      </c>
      <c r="K127">
        <f>data!K127</f>
        <v>0</v>
      </c>
      <c r="L127">
        <f>data!L127</f>
        <v>0</v>
      </c>
      <c r="M127">
        <f>data!M127</f>
        <v>1</v>
      </c>
      <c r="N127">
        <f>data!N127</f>
        <v>0</v>
      </c>
      <c r="O127">
        <f>data!O127</f>
        <v>0</v>
      </c>
      <c r="P127">
        <f>data!P127</f>
        <v>0</v>
      </c>
      <c r="Q127">
        <f>data!Q127</f>
        <v>0</v>
      </c>
      <c r="R127">
        <f>data!R127</f>
        <v>0</v>
      </c>
      <c r="S127">
        <f>data!S127</f>
        <v>0</v>
      </c>
      <c r="T127">
        <f>data!T127</f>
        <v>0</v>
      </c>
      <c r="U127">
        <f>data!U127</f>
        <v>0</v>
      </c>
      <c r="V127">
        <f>data!V127</f>
        <v>0</v>
      </c>
      <c r="W127">
        <f>IF(data!W127=0,0,IF(data!W127=1,1,IF(data!W127=2,2,"x")))</f>
        <v>0</v>
      </c>
    </row>
    <row r="128" spans="1:23">
      <c r="A128">
        <f>data!A128</f>
        <v>0</v>
      </c>
      <c r="B128">
        <f>data!B128</f>
        <v>0</v>
      </c>
      <c r="C128">
        <f>data!C128</f>
        <v>0</v>
      </c>
      <c r="D128">
        <f>data!D128</f>
        <v>0</v>
      </c>
      <c r="E128">
        <f>data!E128</f>
        <v>0</v>
      </c>
      <c r="F128">
        <f>data!F128</f>
        <v>0</v>
      </c>
      <c r="G128">
        <f>data!G128</f>
        <v>0</v>
      </c>
      <c r="H128">
        <f>data!H128</f>
        <v>0</v>
      </c>
      <c r="I128">
        <f>data!I128</f>
        <v>0</v>
      </c>
      <c r="J128">
        <f>data!J128</f>
        <v>0</v>
      </c>
      <c r="K128">
        <f>data!K128</f>
        <v>0</v>
      </c>
      <c r="L128">
        <f>data!L128</f>
        <v>0</v>
      </c>
      <c r="M128">
        <f>data!M128</f>
        <v>0</v>
      </c>
      <c r="N128">
        <f>data!N128</f>
        <v>0</v>
      </c>
      <c r="O128">
        <f>data!O128</f>
        <v>0</v>
      </c>
      <c r="P128">
        <f>data!P128</f>
        <v>0</v>
      </c>
      <c r="Q128">
        <f>data!Q128</f>
        <v>0</v>
      </c>
      <c r="R128">
        <f>data!R128</f>
        <v>0</v>
      </c>
      <c r="S128">
        <f>data!S128</f>
        <v>0</v>
      </c>
      <c r="T128">
        <f>data!T128</f>
        <v>0</v>
      </c>
      <c r="U128">
        <f>data!U128</f>
        <v>0</v>
      </c>
      <c r="V128">
        <f>data!V128</f>
        <v>0</v>
      </c>
      <c r="W128">
        <f>IF(data!W128=0,0,IF(data!W128=1,1,IF(data!W128=2,2,"x")))</f>
        <v>0</v>
      </c>
    </row>
    <row r="129" spans="1:23">
      <c r="A129">
        <f>data!A129</f>
        <v>7200</v>
      </c>
      <c r="B129">
        <f>data!B129</f>
        <v>30</v>
      </c>
      <c r="C129">
        <f>data!C129</f>
        <v>1</v>
      </c>
      <c r="D129">
        <f>data!D129</f>
        <v>0</v>
      </c>
      <c r="E129">
        <f>data!E129</f>
        <v>0</v>
      </c>
      <c r="F129">
        <f>data!F129</f>
        <v>0</v>
      </c>
      <c r="G129">
        <f>data!G129</f>
        <v>1</v>
      </c>
      <c r="H129">
        <f>data!H129</f>
        <v>1</v>
      </c>
      <c r="I129">
        <f>data!I129</f>
        <v>0</v>
      </c>
      <c r="J129">
        <f>data!J129</f>
        <v>0</v>
      </c>
      <c r="K129">
        <f>data!K129</f>
        <v>2</v>
      </c>
      <c r="L129">
        <f>data!L129</f>
        <v>0</v>
      </c>
      <c r="M129">
        <f>data!M129</f>
        <v>0</v>
      </c>
      <c r="N129">
        <f>data!N129</f>
        <v>0</v>
      </c>
      <c r="O129">
        <f>data!O129</f>
        <v>0</v>
      </c>
      <c r="P129">
        <f>data!P129</f>
        <v>0</v>
      </c>
      <c r="Q129">
        <f>data!Q129</f>
        <v>0</v>
      </c>
      <c r="R129">
        <f>data!R129</f>
        <v>0</v>
      </c>
      <c r="S129">
        <f>data!S129</f>
        <v>0</v>
      </c>
      <c r="T129">
        <f>data!T129</f>
        <v>0</v>
      </c>
      <c r="U129">
        <f>data!U129</f>
        <v>0</v>
      </c>
      <c r="V129">
        <f>data!V129</f>
        <v>0</v>
      </c>
      <c r="W129">
        <f>IF(data!W129=0,0,IF(data!W129=1,1,IF(data!W129=2,2,"x")))</f>
        <v>0</v>
      </c>
    </row>
    <row r="130" spans="1:23">
      <c r="A130">
        <f>data!A130</f>
        <v>6978</v>
      </c>
      <c r="B130">
        <f>data!B130</f>
        <v>30</v>
      </c>
      <c r="C130">
        <f>data!C130</f>
        <v>1</v>
      </c>
      <c r="D130">
        <f>data!D130</f>
        <v>0</v>
      </c>
      <c r="E130">
        <f>data!E130</f>
        <v>1</v>
      </c>
      <c r="F130">
        <f>data!F130</f>
        <v>0</v>
      </c>
      <c r="G130">
        <f>data!G130</f>
        <v>0</v>
      </c>
      <c r="H130">
        <f>data!H130</f>
        <v>0</v>
      </c>
      <c r="I130">
        <f>data!I130</f>
        <v>6</v>
      </c>
      <c r="J130">
        <f>data!J130</f>
        <v>2</v>
      </c>
      <c r="K130">
        <f>data!K130</f>
        <v>0</v>
      </c>
      <c r="L130">
        <f>data!L130</f>
        <v>2</v>
      </c>
      <c r="M130">
        <f>data!M130</f>
        <v>0</v>
      </c>
      <c r="N130">
        <f>data!N130</f>
        <v>0</v>
      </c>
      <c r="O130">
        <f>data!O130</f>
        <v>0</v>
      </c>
      <c r="P130">
        <f>data!P130</f>
        <v>0</v>
      </c>
      <c r="Q130">
        <f>data!Q130</f>
        <v>1</v>
      </c>
      <c r="R130">
        <f>data!R130</f>
        <v>1</v>
      </c>
      <c r="S130">
        <f>data!S130</f>
        <v>0</v>
      </c>
      <c r="T130">
        <f>data!T130</f>
        <v>0</v>
      </c>
      <c r="U130">
        <f>data!U130</f>
        <v>0</v>
      </c>
      <c r="V130">
        <f>data!V130</f>
        <v>0</v>
      </c>
      <c r="W130">
        <f>IF(data!W130=0,0,IF(data!W130=1,1,IF(data!W130=2,2,"x")))</f>
        <v>0</v>
      </c>
    </row>
    <row r="131" spans="1:23">
      <c r="A131">
        <f>data!A131</f>
        <v>4152</v>
      </c>
      <c r="B131">
        <f>data!B131</f>
        <v>1</v>
      </c>
      <c r="C131">
        <f>data!C131</f>
        <v>0</v>
      </c>
      <c r="D131">
        <f>data!D131</f>
        <v>1</v>
      </c>
      <c r="E131">
        <f>data!E131</f>
        <v>1</v>
      </c>
      <c r="F131">
        <f>data!F131</f>
        <v>0</v>
      </c>
      <c r="G131">
        <f>data!G131</f>
        <v>0</v>
      </c>
      <c r="H131">
        <f>data!H131</f>
        <v>0</v>
      </c>
      <c r="I131">
        <f>data!I131</f>
        <v>6</v>
      </c>
      <c r="J131">
        <f>data!J131</f>
        <v>1</v>
      </c>
      <c r="K131">
        <f>data!K131</f>
        <v>1</v>
      </c>
      <c r="L131">
        <f>data!L131</f>
        <v>0</v>
      </c>
      <c r="M131">
        <f>data!M131</f>
        <v>0</v>
      </c>
      <c r="N131">
        <f>data!N131</f>
        <v>0</v>
      </c>
      <c r="O131">
        <f>data!O131</f>
        <v>0</v>
      </c>
      <c r="P131">
        <f>data!P131</f>
        <v>0</v>
      </c>
      <c r="Q131">
        <f>data!Q131</f>
        <v>1</v>
      </c>
      <c r="R131">
        <f>data!R131</f>
        <v>0</v>
      </c>
      <c r="S131">
        <f>data!S131</f>
        <v>1</v>
      </c>
      <c r="T131">
        <f>data!T131</f>
        <v>0</v>
      </c>
      <c r="U131">
        <f>data!U131</f>
        <v>0</v>
      </c>
      <c r="V131">
        <f>data!V131</f>
        <v>2</v>
      </c>
      <c r="W131">
        <f>IF(data!W131=0,0,IF(data!W131=1,1,IF(data!W131=2,2,"x")))</f>
        <v>0</v>
      </c>
    </row>
    <row r="132" spans="1:23">
      <c r="A132">
        <f>data!A132</f>
        <v>0</v>
      </c>
      <c r="B132">
        <f>data!B132</f>
        <v>0</v>
      </c>
      <c r="C132">
        <f>data!C132</f>
        <v>0</v>
      </c>
      <c r="D132">
        <f>data!D132</f>
        <v>0</v>
      </c>
      <c r="E132">
        <f>data!E132</f>
        <v>0</v>
      </c>
      <c r="F132">
        <f>data!F132</f>
        <v>0</v>
      </c>
      <c r="G132">
        <f>data!G132</f>
        <v>0</v>
      </c>
      <c r="H132">
        <f>data!H132</f>
        <v>0</v>
      </c>
      <c r="I132">
        <f>data!I132</f>
        <v>0</v>
      </c>
      <c r="J132">
        <f>data!J132</f>
        <v>0</v>
      </c>
      <c r="K132">
        <f>data!K132</f>
        <v>0</v>
      </c>
      <c r="L132">
        <f>data!L132</f>
        <v>0</v>
      </c>
      <c r="M132">
        <f>data!M132</f>
        <v>0</v>
      </c>
      <c r="N132">
        <f>data!N132</f>
        <v>0</v>
      </c>
      <c r="O132">
        <f>data!O132</f>
        <v>0</v>
      </c>
      <c r="P132">
        <f>data!P132</f>
        <v>0</v>
      </c>
      <c r="Q132">
        <f>data!Q132</f>
        <v>0</v>
      </c>
      <c r="R132">
        <f>data!R132</f>
        <v>0</v>
      </c>
      <c r="S132">
        <f>data!S132</f>
        <v>0</v>
      </c>
      <c r="T132">
        <f>data!T132</f>
        <v>0</v>
      </c>
      <c r="U132">
        <f>data!U132</f>
        <v>0</v>
      </c>
      <c r="V132">
        <f>data!V132</f>
        <v>0</v>
      </c>
      <c r="W132">
        <f>IF(data!W132=0,0,IF(data!W132=1,1,IF(data!W132=2,2,"x")))</f>
        <v>0</v>
      </c>
    </row>
    <row r="133" spans="1:23">
      <c r="A133">
        <f>data!A133</f>
        <v>6975</v>
      </c>
      <c r="B133">
        <f>data!B133</f>
        <v>2</v>
      </c>
      <c r="C133">
        <f>data!C133</f>
        <v>1</v>
      </c>
      <c r="D133">
        <f>data!D133</f>
        <v>1</v>
      </c>
      <c r="E133">
        <f>data!E133</f>
        <v>0</v>
      </c>
      <c r="F133">
        <f>data!F133</f>
        <v>0</v>
      </c>
      <c r="G133">
        <f>data!G133</f>
        <v>0</v>
      </c>
      <c r="H133">
        <f>data!H133</f>
        <v>0</v>
      </c>
      <c r="I133">
        <f>data!I133</f>
        <v>0</v>
      </c>
      <c r="J133">
        <f>data!J133</f>
        <v>0</v>
      </c>
      <c r="K133">
        <f>data!K133</f>
        <v>0</v>
      </c>
      <c r="L133">
        <f>data!L133</f>
        <v>0</v>
      </c>
      <c r="M133">
        <f>data!M133</f>
        <v>0</v>
      </c>
      <c r="N133">
        <f>data!N133</f>
        <v>0</v>
      </c>
      <c r="O133">
        <f>data!O133</f>
        <v>0</v>
      </c>
      <c r="P133">
        <f>data!P133</f>
        <v>0</v>
      </c>
      <c r="Q133">
        <f>data!Q133</f>
        <v>0</v>
      </c>
      <c r="R133">
        <f>data!R133</f>
        <v>0</v>
      </c>
      <c r="S133">
        <f>data!S133</f>
        <v>0</v>
      </c>
      <c r="T133">
        <f>data!T133</f>
        <v>0</v>
      </c>
      <c r="U133">
        <f>data!U133</f>
        <v>0</v>
      </c>
      <c r="V133">
        <f>data!V133</f>
        <v>0</v>
      </c>
      <c r="W133">
        <f>IF(data!W133=0,0,IF(data!W133=1,1,IF(data!W133=2,2,"x")))</f>
        <v>0</v>
      </c>
    </row>
    <row r="134" spans="1:23">
      <c r="A134">
        <f>data!A134</f>
        <v>0</v>
      </c>
      <c r="B134">
        <f>data!B134</f>
        <v>0</v>
      </c>
      <c r="C134">
        <f>data!C134</f>
        <v>0</v>
      </c>
      <c r="D134">
        <f>data!D134</f>
        <v>0</v>
      </c>
      <c r="E134">
        <f>data!E134</f>
        <v>0</v>
      </c>
      <c r="F134">
        <f>data!F134</f>
        <v>0</v>
      </c>
      <c r="G134">
        <f>data!G134</f>
        <v>0</v>
      </c>
      <c r="H134">
        <f>data!H134</f>
        <v>0</v>
      </c>
      <c r="I134">
        <f>data!I134</f>
        <v>0</v>
      </c>
      <c r="J134">
        <f>data!J134</f>
        <v>0</v>
      </c>
      <c r="K134">
        <f>data!K134</f>
        <v>0</v>
      </c>
      <c r="L134">
        <f>data!L134</f>
        <v>0</v>
      </c>
      <c r="M134">
        <f>data!M134</f>
        <v>0</v>
      </c>
      <c r="N134">
        <f>data!N134</f>
        <v>0</v>
      </c>
      <c r="O134">
        <f>data!O134</f>
        <v>0</v>
      </c>
      <c r="P134">
        <f>data!P134</f>
        <v>0</v>
      </c>
      <c r="Q134">
        <f>data!Q134</f>
        <v>0</v>
      </c>
      <c r="R134">
        <f>data!R134</f>
        <v>0</v>
      </c>
      <c r="S134">
        <f>data!S134</f>
        <v>0</v>
      </c>
      <c r="T134">
        <f>data!T134</f>
        <v>0</v>
      </c>
      <c r="U134">
        <f>data!U134</f>
        <v>0</v>
      </c>
      <c r="V134">
        <f>data!V134</f>
        <v>0</v>
      </c>
      <c r="W134">
        <f>IF(data!W134=0,0,IF(data!W134=1,1,IF(data!W134=2,2,"x")))</f>
        <v>0</v>
      </c>
    </row>
    <row r="135" spans="1:23">
      <c r="A135">
        <f>data!A135</f>
        <v>9127</v>
      </c>
      <c r="B135">
        <f>data!B135</f>
        <v>2</v>
      </c>
      <c r="C135">
        <f>data!C135</f>
        <v>0</v>
      </c>
      <c r="D135">
        <f>data!D135</f>
        <v>1</v>
      </c>
      <c r="E135">
        <f>data!E135</f>
        <v>0</v>
      </c>
      <c r="F135">
        <f>data!F135</f>
        <v>0</v>
      </c>
      <c r="G135">
        <f>data!G135</f>
        <v>0</v>
      </c>
      <c r="H135">
        <f>data!H135</f>
        <v>3</v>
      </c>
      <c r="I135">
        <f>data!I135</f>
        <v>0</v>
      </c>
      <c r="J135">
        <f>data!J135</f>
        <v>0</v>
      </c>
      <c r="K135">
        <f>data!K135</f>
        <v>0</v>
      </c>
      <c r="L135">
        <f>data!L135</f>
        <v>3</v>
      </c>
      <c r="M135">
        <f>data!M135</f>
        <v>0</v>
      </c>
      <c r="N135">
        <f>data!N135</f>
        <v>0</v>
      </c>
      <c r="O135">
        <f>data!O135</f>
        <v>0</v>
      </c>
      <c r="P135">
        <f>data!P135</f>
        <v>0</v>
      </c>
      <c r="Q135">
        <f>data!Q135</f>
        <v>0</v>
      </c>
      <c r="R135">
        <f>data!R135</f>
        <v>0</v>
      </c>
      <c r="S135">
        <f>data!S135</f>
        <v>0</v>
      </c>
      <c r="T135">
        <f>data!T135</f>
        <v>0</v>
      </c>
      <c r="U135">
        <f>data!U135</f>
        <v>0</v>
      </c>
      <c r="V135">
        <f>data!V135</f>
        <v>0</v>
      </c>
      <c r="W135">
        <f>IF(data!W135=0,0,IF(data!W135=1,1,IF(data!W135=2,2,"x")))</f>
        <v>0</v>
      </c>
    </row>
    <row r="136" spans="1:23">
      <c r="A136">
        <f>data!A136</f>
        <v>6514</v>
      </c>
      <c r="B136">
        <f>data!B136</f>
        <v>26</v>
      </c>
      <c r="C136">
        <f>data!C136</f>
        <v>0</v>
      </c>
      <c r="D136">
        <f>data!D136</f>
        <v>1</v>
      </c>
      <c r="E136">
        <f>data!E136</f>
        <v>1</v>
      </c>
      <c r="F136">
        <f>data!F136</f>
        <v>0</v>
      </c>
      <c r="G136">
        <f>data!G136</f>
        <v>0</v>
      </c>
      <c r="H136">
        <f>data!H136</f>
        <v>0</v>
      </c>
      <c r="I136">
        <f>data!I136</f>
        <v>1</v>
      </c>
      <c r="J136">
        <f>data!J136</f>
        <v>0</v>
      </c>
      <c r="K136">
        <f>data!K136</f>
        <v>2</v>
      </c>
      <c r="L136">
        <f>data!L136</f>
        <v>0</v>
      </c>
      <c r="M136">
        <f>data!M136</f>
        <v>0</v>
      </c>
      <c r="N136">
        <f>data!N136</f>
        <v>0</v>
      </c>
      <c r="O136">
        <f>data!O136</f>
        <v>0</v>
      </c>
      <c r="P136">
        <f>data!P136</f>
        <v>0</v>
      </c>
      <c r="Q136">
        <f>data!Q136</f>
        <v>0</v>
      </c>
      <c r="R136">
        <f>data!R136</f>
        <v>0</v>
      </c>
      <c r="S136">
        <f>data!S136</f>
        <v>0</v>
      </c>
      <c r="T136">
        <f>data!T136</f>
        <v>0</v>
      </c>
      <c r="U136">
        <f>data!U136</f>
        <v>0</v>
      </c>
      <c r="V136">
        <f>data!V136</f>
        <v>4</v>
      </c>
      <c r="W136">
        <f>IF(data!W136=0,0,IF(data!W136=1,1,IF(data!W136=2,2,"x")))</f>
        <v>0</v>
      </c>
    </row>
    <row r="137" spans="1:23">
      <c r="A137">
        <f>data!A137</f>
        <v>6978</v>
      </c>
      <c r="B137">
        <f>data!B137</f>
        <v>26</v>
      </c>
      <c r="C137">
        <f>data!C137</f>
        <v>1</v>
      </c>
      <c r="D137">
        <f>data!D137</f>
        <v>0</v>
      </c>
      <c r="E137">
        <f>data!E137</f>
        <v>0</v>
      </c>
      <c r="F137">
        <f>data!F137</f>
        <v>0</v>
      </c>
      <c r="G137">
        <f>data!G137</f>
        <v>0</v>
      </c>
      <c r="H137">
        <f>data!H137</f>
        <v>0</v>
      </c>
      <c r="I137">
        <f>data!I137</f>
        <v>8</v>
      </c>
      <c r="J137">
        <f>data!J137</f>
        <v>0</v>
      </c>
      <c r="K137">
        <f>data!K137</f>
        <v>0</v>
      </c>
      <c r="L137">
        <f>data!L137</f>
        <v>0</v>
      </c>
      <c r="M137">
        <f>data!M137</f>
        <v>0</v>
      </c>
      <c r="N137">
        <f>data!N137</f>
        <v>0</v>
      </c>
      <c r="O137">
        <f>data!O137</f>
        <v>0</v>
      </c>
      <c r="P137">
        <f>data!P137</f>
        <v>0</v>
      </c>
      <c r="Q137">
        <f>data!Q137</f>
        <v>1</v>
      </c>
      <c r="R137">
        <f>data!R137</f>
        <v>1</v>
      </c>
      <c r="S137">
        <f>data!S137</f>
        <v>0</v>
      </c>
      <c r="T137">
        <f>data!T137</f>
        <v>0</v>
      </c>
      <c r="U137">
        <f>data!U137</f>
        <v>0</v>
      </c>
      <c r="V137">
        <f>data!V137</f>
        <v>0</v>
      </c>
      <c r="W137">
        <f>IF(data!W137=0,0,IF(data!W137=1,1,IF(data!W137=2,2,"x")))</f>
        <v>0</v>
      </c>
    </row>
    <row r="138" spans="1:23">
      <c r="A138">
        <f>data!A138</f>
        <v>6854</v>
      </c>
      <c r="B138">
        <f>data!B138</f>
        <v>26</v>
      </c>
      <c r="C138">
        <f>data!C138</f>
        <v>1</v>
      </c>
      <c r="D138">
        <f>data!D138</f>
        <v>1</v>
      </c>
      <c r="E138">
        <f>data!E138</f>
        <v>0</v>
      </c>
      <c r="F138">
        <f>data!F138</f>
        <v>0</v>
      </c>
      <c r="G138">
        <f>data!G138</f>
        <v>0</v>
      </c>
      <c r="H138">
        <f>data!H138</f>
        <v>0</v>
      </c>
      <c r="I138">
        <f>data!I138</f>
        <v>0</v>
      </c>
      <c r="J138">
        <f>data!J138</f>
        <v>0</v>
      </c>
      <c r="K138">
        <f>data!K138</f>
        <v>0</v>
      </c>
      <c r="L138">
        <f>data!L138</f>
        <v>0</v>
      </c>
      <c r="M138">
        <f>data!M138</f>
        <v>0</v>
      </c>
      <c r="N138">
        <f>data!N138</f>
        <v>0</v>
      </c>
      <c r="O138">
        <f>data!O138</f>
        <v>0</v>
      </c>
      <c r="P138">
        <f>data!P138</f>
        <v>0</v>
      </c>
      <c r="Q138">
        <f>data!Q138</f>
        <v>1</v>
      </c>
      <c r="R138">
        <f>data!R138</f>
        <v>0</v>
      </c>
      <c r="S138">
        <f>data!S138</f>
        <v>0</v>
      </c>
      <c r="T138">
        <f>data!T138</f>
        <v>0</v>
      </c>
      <c r="U138">
        <f>data!U138</f>
        <v>1</v>
      </c>
      <c r="V138">
        <f>data!V138</f>
        <v>4</v>
      </c>
      <c r="W138">
        <f>IF(data!W138=0,0,IF(data!W138=1,1,IF(data!W138=2,2,"x")))</f>
        <v>0</v>
      </c>
    </row>
    <row r="139" spans="1:23">
      <c r="A139">
        <f>data!A139</f>
        <v>5024</v>
      </c>
      <c r="B139">
        <f>data!B139</f>
        <v>26</v>
      </c>
      <c r="C139">
        <f>data!C139</f>
        <v>0</v>
      </c>
      <c r="D139">
        <f>data!D139</f>
        <v>1</v>
      </c>
      <c r="E139">
        <f>data!E139</f>
        <v>3</v>
      </c>
      <c r="F139">
        <f>data!F139</f>
        <v>0</v>
      </c>
      <c r="G139">
        <f>data!G139</f>
        <v>0</v>
      </c>
      <c r="H139">
        <f>data!H139</f>
        <v>0</v>
      </c>
      <c r="I139">
        <f>data!I139</f>
        <v>9</v>
      </c>
      <c r="J139">
        <f>data!J139</f>
        <v>0</v>
      </c>
      <c r="K139">
        <f>data!K139</f>
        <v>0</v>
      </c>
      <c r="L139">
        <f>data!L139</f>
        <v>0</v>
      </c>
      <c r="M139">
        <f>data!M139</f>
        <v>1</v>
      </c>
      <c r="N139">
        <f>data!N139</f>
        <v>0</v>
      </c>
      <c r="O139">
        <f>data!O139</f>
        <v>0</v>
      </c>
      <c r="P139">
        <f>data!P139</f>
        <v>0</v>
      </c>
      <c r="Q139">
        <f>data!Q139</f>
        <v>0</v>
      </c>
      <c r="R139">
        <f>data!R139</f>
        <v>0</v>
      </c>
      <c r="S139">
        <f>data!S139</f>
        <v>0</v>
      </c>
      <c r="T139">
        <f>data!T139</f>
        <v>0</v>
      </c>
      <c r="U139">
        <f>data!U139</f>
        <v>0</v>
      </c>
      <c r="V139">
        <f>data!V139</f>
        <v>4</v>
      </c>
      <c r="W139">
        <f>IF(data!W139=0,0,IF(data!W139=1,1,IF(data!W139=2,2,"x")))</f>
        <v>0</v>
      </c>
    </row>
    <row r="140" spans="1:23">
      <c r="A140">
        <f>data!A140</f>
        <v>8349</v>
      </c>
      <c r="B140">
        <f>data!B140</f>
        <v>26</v>
      </c>
      <c r="C140">
        <f>data!C140</f>
        <v>0</v>
      </c>
      <c r="D140">
        <f>data!D140</f>
        <v>1</v>
      </c>
      <c r="E140">
        <f>data!E140</f>
        <v>0</v>
      </c>
      <c r="F140">
        <f>data!F140</f>
        <v>0</v>
      </c>
      <c r="G140">
        <f>data!G140</f>
        <v>0</v>
      </c>
      <c r="H140">
        <f>data!H140</f>
        <v>0</v>
      </c>
      <c r="I140">
        <f>data!I140</f>
        <v>1</v>
      </c>
      <c r="J140">
        <f>data!J140</f>
        <v>0</v>
      </c>
      <c r="K140">
        <f>data!K140</f>
        <v>0</v>
      </c>
      <c r="L140">
        <f>data!L140</f>
        <v>0</v>
      </c>
      <c r="M140">
        <f>data!M140</f>
        <v>0</v>
      </c>
      <c r="N140">
        <f>data!N140</f>
        <v>0</v>
      </c>
      <c r="O140">
        <f>data!O140</f>
        <v>0</v>
      </c>
      <c r="P140">
        <f>data!P140</f>
        <v>1</v>
      </c>
      <c r="Q140">
        <f>data!Q140</f>
        <v>0</v>
      </c>
      <c r="R140">
        <f>data!R140</f>
        <v>0</v>
      </c>
      <c r="S140">
        <f>data!S140</f>
        <v>0</v>
      </c>
      <c r="T140">
        <f>data!T140</f>
        <v>0</v>
      </c>
      <c r="U140">
        <f>data!U140</f>
        <v>0</v>
      </c>
      <c r="V140">
        <f>data!V140</f>
        <v>4</v>
      </c>
      <c r="W140">
        <f>IF(data!W140=0,0,IF(data!W140=1,1,IF(data!W140=2,2,"x")))</f>
        <v>0</v>
      </c>
    </row>
    <row r="141" spans="1:23">
      <c r="A141">
        <f>data!A141</f>
        <v>6854</v>
      </c>
      <c r="B141">
        <f>data!B141</f>
        <v>26</v>
      </c>
      <c r="C141">
        <f>data!C141</f>
        <v>1</v>
      </c>
      <c r="D141">
        <f>data!D141</f>
        <v>0</v>
      </c>
      <c r="E141">
        <f>data!E141</f>
        <v>0</v>
      </c>
      <c r="F141">
        <f>data!F141</f>
        <v>0</v>
      </c>
      <c r="G141">
        <f>data!G141</f>
        <v>0</v>
      </c>
      <c r="H141">
        <f>data!H141</f>
        <v>0</v>
      </c>
      <c r="I141">
        <f>data!I141</f>
        <v>0</v>
      </c>
      <c r="J141">
        <f>data!J141</f>
        <v>0</v>
      </c>
      <c r="K141">
        <f>data!K141</f>
        <v>0</v>
      </c>
      <c r="L141">
        <f>data!L141</f>
        <v>0</v>
      </c>
      <c r="M141">
        <f>data!M141</f>
        <v>0</v>
      </c>
      <c r="N141">
        <f>data!N141</f>
        <v>0</v>
      </c>
      <c r="O141">
        <f>data!O141</f>
        <v>0</v>
      </c>
      <c r="P141">
        <f>data!P141</f>
        <v>0</v>
      </c>
      <c r="Q141">
        <f>data!Q141</f>
        <v>1</v>
      </c>
      <c r="R141">
        <f>data!R141</f>
        <v>0</v>
      </c>
      <c r="S141">
        <f>data!S141</f>
        <v>0</v>
      </c>
      <c r="T141">
        <f>data!T141</f>
        <v>0</v>
      </c>
      <c r="U141">
        <f>data!U141</f>
        <v>0</v>
      </c>
      <c r="V141">
        <f>data!V141</f>
        <v>0</v>
      </c>
      <c r="W141">
        <f>IF(data!W141=0,0,IF(data!W141=1,1,IF(data!W141=2,2,"x")))</f>
        <v>0</v>
      </c>
    </row>
    <row r="142" spans="1:23">
      <c r="A142">
        <f>data!A142</f>
        <v>7476</v>
      </c>
      <c r="B142">
        <f>data!B142</f>
        <v>12</v>
      </c>
      <c r="C142">
        <f>data!C142</f>
        <v>0</v>
      </c>
      <c r="D142">
        <f>data!D142</f>
        <v>1</v>
      </c>
      <c r="E142">
        <f>data!E142</f>
        <v>0</v>
      </c>
      <c r="F142">
        <f>data!F142</f>
        <v>0</v>
      </c>
      <c r="G142">
        <f>data!G142</f>
        <v>0</v>
      </c>
      <c r="H142">
        <f>data!H142</f>
        <v>0</v>
      </c>
      <c r="I142">
        <f>data!I142</f>
        <v>0</v>
      </c>
      <c r="J142">
        <f>data!J142</f>
        <v>0</v>
      </c>
      <c r="K142">
        <f>data!K142</f>
        <v>1</v>
      </c>
      <c r="L142">
        <f>data!L142</f>
        <v>0</v>
      </c>
      <c r="M142">
        <f>data!M142</f>
        <v>0</v>
      </c>
      <c r="N142">
        <f>data!N142</f>
        <v>0</v>
      </c>
      <c r="O142">
        <f>data!O142</f>
        <v>0</v>
      </c>
      <c r="P142">
        <f>data!P142</f>
        <v>0</v>
      </c>
      <c r="Q142">
        <f>data!Q142</f>
        <v>0</v>
      </c>
      <c r="R142">
        <f>data!R142</f>
        <v>0</v>
      </c>
      <c r="S142">
        <f>data!S142</f>
        <v>0</v>
      </c>
      <c r="T142">
        <f>data!T142</f>
        <v>0</v>
      </c>
      <c r="U142">
        <f>data!U142</f>
        <v>0</v>
      </c>
      <c r="V142">
        <f>data!V142</f>
        <v>2</v>
      </c>
      <c r="W142">
        <f>IF(data!W142=0,0,IF(data!W142=1,1,IF(data!W142=2,2,"x")))</f>
        <v>0</v>
      </c>
    </row>
    <row r="143" spans="1:23">
      <c r="A143">
        <f>data!A143</f>
        <v>2056</v>
      </c>
      <c r="B143">
        <f>data!B143</f>
        <v>12</v>
      </c>
      <c r="C143">
        <f>data!C143</f>
        <v>1</v>
      </c>
      <c r="D143">
        <f>data!D143</f>
        <v>1</v>
      </c>
      <c r="E143">
        <f>data!E143</f>
        <v>5</v>
      </c>
      <c r="F143">
        <f>data!F143</f>
        <v>0</v>
      </c>
      <c r="G143">
        <f>data!G143</f>
        <v>0</v>
      </c>
      <c r="H143">
        <f>data!H143</f>
        <v>0</v>
      </c>
      <c r="I143">
        <f>data!I143</f>
        <v>8</v>
      </c>
      <c r="J143">
        <f>data!J143</f>
        <v>1</v>
      </c>
      <c r="K143">
        <f>data!K143</f>
        <v>3</v>
      </c>
      <c r="L143">
        <f>data!L143</f>
        <v>0</v>
      </c>
      <c r="M143">
        <f>data!M143</f>
        <v>0</v>
      </c>
      <c r="N143">
        <f>data!N143</f>
        <v>0</v>
      </c>
      <c r="O143">
        <f>data!O143</f>
        <v>0</v>
      </c>
      <c r="P143">
        <f>data!P143</f>
        <v>0</v>
      </c>
      <c r="Q143">
        <f>data!Q143</f>
        <v>1</v>
      </c>
      <c r="R143">
        <f>data!R143</f>
        <v>0</v>
      </c>
      <c r="S143">
        <f>data!S143</f>
        <v>0</v>
      </c>
      <c r="T143">
        <f>data!T143</f>
        <v>0</v>
      </c>
      <c r="U143">
        <f>data!U143</f>
        <v>0</v>
      </c>
      <c r="V143">
        <f>data!V143</f>
        <v>10</v>
      </c>
      <c r="W143">
        <f>IF(data!W143=0,0,IF(data!W143=1,1,IF(data!W143=2,2,"x")))</f>
        <v>0</v>
      </c>
    </row>
    <row r="144" spans="1:23">
      <c r="A144">
        <f>data!A144</f>
        <v>4343</v>
      </c>
      <c r="B144">
        <f>data!B144</f>
        <v>13</v>
      </c>
      <c r="C144">
        <f>data!C144</f>
        <v>0</v>
      </c>
      <c r="D144">
        <f>data!D144</f>
        <v>1</v>
      </c>
      <c r="E144">
        <f>data!E144</f>
        <v>2</v>
      </c>
      <c r="F144">
        <f>data!F144</f>
        <v>0</v>
      </c>
      <c r="G144">
        <f>data!G144</f>
        <v>0</v>
      </c>
      <c r="H144">
        <f>data!H144</f>
        <v>0</v>
      </c>
      <c r="I144">
        <f>data!I144</f>
        <v>9</v>
      </c>
      <c r="J144">
        <f>data!J144</f>
        <v>0</v>
      </c>
      <c r="K144">
        <f>data!K144</f>
        <v>0</v>
      </c>
      <c r="L144">
        <f>data!L144</f>
        <v>0</v>
      </c>
      <c r="M144">
        <f>data!M144</f>
        <v>0</v>
      </c>
      <c r="N144">
        <f>data!N144</f>
        <v>0</v>
      </c>
      <c r="O144">
        <f>data!O144</f>
        <v>0</v>
      </c>
      <c r="P144">
        <f>data!P144</f>
        <v>0</v>
      </c>
      <c r="Q144">
        <f>data!Q144</f>
        <v>0</v>
      </c>
      <c r="R144">
        <f>data!R144</f>
        <v>0</v>
      </c>
      <c r="S144">
        <f>data!S144</f>
        <v>0</v>
      </c>
      <c r="T144">
        <f>data!T144</f>
        <v>0</v>
      </c>
      <c r="U144">
        <f>data!U144</f>
        <v>0</v>
      </c>
      <c r="V144">
        <f>data!V144</f>
        <v>2</v>
      </c>
      <c r="W144">
        <f>IF(data!W144=0,0,IF(data!W144=1,1,IF(data!W144=2,2,"x")))</f>
        <v>0</v>
      </c>
    </row>
    <row r="145" spans="1:23">
      <c r="A145">
        <f>data!A145</f>
        <v>4039</v>
      </c>
      <c r="B145">
        <f>data!B145</f>
        <v>14</v>
      </c>
      <c r="C145">
        <f>data!C145</f>
        <v>0</v>
      </c>
      <c r="D145">
        <f>data!D145</f>
        <v>1</v>
      </c>
      <c r="E145">
        <f>data!E145</f>
        <v>4</v>
      </c>
      <c r="F145">
        <f>data!F145</f>
        <v>0</v>
      </c>
      <c r="G145">
        <f>data!G145</f>
        <v>0</v>
      </c>
      <c r="H145">
        <f>data!H145</f>
        <v>0</v>
      </c>
      <c r="I145">
        <f>data!I145</f>
        <v>5</v>
      </c>
      <c r="J145">
        <f>data!J145</f>
        <v>1</v>
      </c>
      <c r="K145">
        <f>data!K145</f>
        <v>3</v>
      </c>
      <c r="L145">
        <f>data!L145</f>
        <v>0</v>
      </c>
      <c r="M145">
        <f>data!M145</f>
        <v>1</v>
      </c>
      <c r="N145">
        <f>data!N145</f>
        <v>0</v>
      </c>
      <c r="O145">
        <f>data!O145</f>
        <v>0</v>
      </c>
      <c r="P145">
        <f>data!P145</f>
        <v>0</v>
      </c>
      <c r="Q145">
        <f>data!Q145</f>
        <v>0</v>
      </c>
      <c r="R145">
        <f>data!R145</f>
        <v>0</v>
      </c>
      <c r="S145">
        <f>data!S145</f>
        <v>0</v>
      </c>
      <c r="T145">
        <f>data!T145</f>
        <v>0</v>
      </c>
      <c r="U145">
        <f>data!U145</f>
        <v>0</v>
      </c>
      <c r="V145">
        <f>data!V145</f>
        <v>14</v>
      </c>
      <c r="W145">
        <f>IF(data!W145=0,0,IF(data!W145=1,1,IF(data!W145=2,2,"x")))</f>
        <v>0</v>
      </c>
    </row>
    <row r="146" spans="1:23">
      <c r="A146">
        <f>data!A146</f>
        <v>8764</v>
      </c>
      <c r="B146">
        <f>data!B146</f>
        <v>15</v>
      </c>
      <c r="C146">
        <f>data!C146</f>
        <v>0</v>
      </c>
      <c r="D146">
        <f>data!D146</f>
        <v>1</v>
      </c>
      <c r="E146">
        <f>data!E146</f>
        <v>1</v>
      </c>
      <c r="F146">
        <f>data!F146</f>
        <v>0</v>
      </c>
      <c r="G146">
        <f>data!G146</f>
        <v>0</v>
      </c>
      <c r="H146">
        <f>data!H146</f>
        <v>0</v>
      </c>
      <c r="I146">
        <f>data!I146</f>
        <v>6</v>
      </c>
      <c r="J146">
        <f>data!J146</f>
        <v>1</v>
      </c>
      <c r="K146">
        <f>data!K146</f>
        <v>0</v>
      </c>
      <c r="L146">
        <f>data!L146</f>
        <v>0</v>
      </c>
      <c r="M146">
        <f>data!M146</f>
        <v>0</v>
      </c>
      <c r="N146">
        <f>data!N146</f>
        <v>0</v>
      </c>
      <c r="O146">
        <f>data!O146</f>
        <v>0</v>
      </c>
      <c r="P146">
        <f>data!P146</f>
        <v>0</v>
      </c>
      <c r="Q146">
        <f>data!Q146</f>
        <v>0</v>
      </c>
      <c r="R146">
        <f>data!R146</f>
        <v>0</v>
      </c>
      <c r="S146">
        <f>data!S146</f>
        <v>0</v>
      </c>
      <c r="T146">
        <f>data!T146</f>
        <v>0</v>
      </c>
      <c r="U146">
        <f>data!U146</f>
        <v>0</v>
      </c>
      <c r="V146">
        <f>data!V146</f>
        <v>0</v>
      </c>
      <c r="W146">
        <f>IF(data!W146=0,0,IF(data!W146=1,1,IF(data!W146=2,2,"x")))</f>
        <v>0</v>
      </c>
    </row>
    <row r="147" spans="1:23">
      <c r="A147">
        <f>data!A147</f>
        <v>1305</v>
      </c>
      <c r="B147">
        <f>data!B147</f>
        <v>12</v>
      </c>
      <c r="C147">
        <f>data!C147</f>
        <v>1</v>
      </c>
      <c r="D147">
        <f>data!D147</f>
        <v>0</v>
      </c>
      <c r="E147">
        <f>data!E147</f>
        <v>0</v>
      </c>
      <c r="F147">
        <f>data!F147</f>
        <v>0</v>
      </c>
      <c r="G147">
        <f>data!G147</f>
        <v>0</v>
      </c>
      <c r="H147">
        <f>data!H147</f>
        <v>0</v>
      </c>
      <c r="I147">
        <f>data!I147</f>
        <v>0</v>
      </c>
      <c r="J147">
        <f>data!J147</f>
        <v>0</v>
      </c>
      <c r="K147">
        <f>data!K147</f>
        <v>0</v>
      </c>
      <c r="L147">
        <f>data!L147</f>
        <v>0</v>
      </c>
      <c r="M147">
        <f>data!M147</f>
        <v>0</v>
      </c>
      <c r="N147">
        <f>data!N147</f>
        <v>0</v>
      </c>
      <c r="O147">
        <f>data!O147</f>
        <v>1</v>
      </c>
      <c r="P147">
        <f>data!P147</f>
        <v>0</v>
      </c>
      <c r="Q147">
        <f>data!Q147</f>
        <v>0</v>
      </c>
      <c r="R147">
        <f>data!R147</f>
        <v>0</v>
      </c>
      <c r="S147">
        <f>data!S147</f>
        <v>0</v>
      </c>
      <c r="T147">
        <f>data!T147</f>
        <v>0</v>
      </c>
      <c r="U147">
        <f>data!U147</f>
        <v>0</v>
      </c>
      <c r="V147">
        <f>data!V147</f>
        <v>10</v>
      </c>
      <c r="W147">
        <f>IF(data!W147=0,0,IF(data!W147=1,1,IF(data!W147=2,2,"x")))</f>
        <v>0</v>
      </c>
    </row>
    <row r="148" spans="1:23">
      <c r="A148">
        <f>data!A148</f>
        <v>4152</v>
      </c>
      <c r="B148">
        <f>data!B148</f>
        <v>12</v>
      </c>
      <c r="C148">
        <f>data!C148</f>
        <v>1</v>
      </c>
      <c r="D148">
        <f>data!D148</f>
        <v>1</v>
      </c>
      <c r="E148">
        <f>data!E148</f>
        <v>2</v>
      </c>
      <c r="F148">
        <f>data!F148</f>
        <v>0</v>
      </c>
      <c r="G148">
        <f>data!G148</f>
        <v>0</v>
      </c>
      <c r="H148">
        <f>data!H148</f>
        <v>0</v>
      </c>
      <c r="I148">
        <f>data!I148</f>
        <v>2</v>
      </c>
      <c r="J148">
        <f>data!J148</f>
        <v>0</v>
      </c>
      <c r="K148">
        <f>data!K148</f>
        <v>2</v>
      </c>
      <c r="L148">
        <f>data!L148</f>
        <v>0</v>
      </c>
      <c r="M148">
        <f>data!M148</f>
        <v>0</v>
      </c>
      <c r="N148">
        <f>data!N148</f>
        <v>0</v>
      </c>
      <c r="O148">
        <f>data!O148</f>
        <v>0</v>
      </c>
      <c r="P148">
        <f>data!P148</f>
        <v>0</v>
      </c>
      <c r="Q148">
        <f>data!Q148</f>
        <v>1</v>
      </c>
      <c r="R148">
        <f>data!R148</f>
        <v>0</v>
      </c>
      <c r="S148">
        <f>data!S148</f>
        <v>1</v>
      </c>
      <c r="T148">
        <f>data!T148</f>
        <v>0</v>
      </c>
      <c r="U148">
        <f>data!U148</f>
        <v>0</v>
      </c>
      <c r="V148">
        <f>data!V148</f>
        <v>10</v>
      </c>
      <c r="W148">
        <f>IF(data!W148=0,0,IF(data!W148=1,1,IF(data!W148=2,2,"x")))</f>
        <v>0</v>
      </c>
    </row>
    <row r="149" spans="1:23">
      <c r="A149">
        <f>data!A149</f>
        <v>6854</v>
      </c>
      <c r="B149">
        <f>data!B149</f>
        <v>13</v>
      </c>
      <c r="C149">
        <f>data!C149</f>
        <v>0</v>
      </c>
      <c r="D149">
        <f>data!D149</f>
        <v>0</v>
      </c>
      <c r="E149">
        <f>data!E149</f>
        <v>0</v>
      </c>
      <c r="F149">
        <f>data!F149</f>
        <v>0</v>
      </c>
      <c r="G149">
        <f>data!G149</f>
        <v>0</v>
      </c>
      <c r="H149">
        <f>data!H149</f>
        <v>0</v>
      </c>
      <c r="I149">
        <f>data!I149</f>
        <v>0</v>
      </c>
      <c r="J149">
        <f>data!J149</f>
        <v>0</v>
      </c>
      <c r="K149">
        <f>data!K149</f>
        <v>0</v>
      </c>
      <c r="L149">
        <f>data!L149</f>
        <v>0</v>
      </c>
      <c r="M149">
        <f>data!M149</f>
        <v>0</v>
      </c>
      <c r="N149">
        <f>data!N149</f>
        <v>0</v>
      </c>
      <c r="O149">
        <f>data!O149</f>
        <v>0</v>
      </c>
      <c r="P149">
        <f>data!P149</f>
        <v>0</v>
      </c>
      <c r="Q149">
        <f>data!Q149</f>
        <v>0</v>
      </c>
      <c r="R149">
        <f>data!R149</f>
        <v>0</v>
      </c>
      <c r="S149">
        <f>data!S149</f>
        <v>0</v>
      </c>
      <c r="T149">
        <f>data!T149</f>
        <v>0</v>
      </c>
      <c r="U149">
        <f>data!U149</f>
        <v>0</v>
      </c>
      <c r="V149">
        <f>data!V149</f>
        <v>2</v>
      </c>
      <c r="W149">
        <f>IF(data!W149=0,0,IF(data!W149=1,1,IF(data!W149=2,2,"x")))</f>
        <v>0</v>
      </c>
    </row>
    <row r="150" spans="1:23">
      <c r="A150">
        <f>data!A150</f>
        <v>2386</v>
      </c>
      <c r="B150">
        <f>data!B150</f>
        <v>14</v>
      </c>
      <c r="C150">
        <f>data!C150</f>
        <v>0</v>
      </c>
      <c r="D150">
        <f>data!D150</f>
        <v>1</v>
      </c>
      <c r="E150">
        <f>data!E150</f>
        <v>0</v>
      </c>
      <c r="F150">
        <f>data!F150</f>
        <v>0</v>
      </c>
      <c r="G150">
        <f>data!G150</f>
        <v>1</v>
      </c>
      <c r="H150">
        <f>data!H150</f>
        <v>0</v>
      </c>
      <c r="I150">
        <f>data!I150</f>
        <v>0</v>
      </c>
      <c r="J150">
        <f>data!J150</f>
        <v>0</v>
      </c>
      <c r="K150">
        <f>data!K150</f>
        <v>5</v>
      </c>
      <c r="L150">
        <f>data!L150</f>
        <v>0</v>
      </c>
      <c r="M150">
        <f>data!M150</f>
        <v>0</v>
      </c>
      <c r="N150">
        <f>data!N150</f>
        <v>0</v>
      </c>
      <c r="O150">
        <f>data!O150</f>
        <v>0</v>
      </c>
      <c r="P150">
        <f>data!P150</f>
        <v>0</v>
      </c>
      <c r="Q150">
        <f>data!Q150</f>
        <v>1</v>
      </c>
      <c r="R150">
        <f>data!R150</f>
        <v>0</v>
      </c>
      <c r="S150">
        <f>data!S150</f>
        <v>0</v>
      </c>
      <c r="T150">
        <f>data!T150</f>
        <v>0</v>
      </c>
      <c r="U150">
        <f>data!U150</f>
        <v>0</v>
      </c>
      <c r="V150">
        <f>data!V150</f>
        <v>14</v>
      </c>
      <c r="W150">
        <f>IF(data!W150=0,0,IF(data!W150=1,1,IF(data!W150=2,2,"x")))</f>
        <v>0</v>
      </c>
    </row>
    <row r="151" spans="1:23">
      <c r="A151">
        <f>data!A151</f>
        <v>4951</v>
      </c>
      <c r="B151">
        <f>data!B151</f>
        <v>12</v>
      </c>
      <c r="C151">
        <f>data!C151</f>
        <v>0</v>
      </c>
      <c r="D151">
        <f>data!D151</f>
        <v>0</v>
      </c>
      <c r="E151">
        <f>data!E151</f>
        <v>0</v>
      </c>
      <c r="F151">
        <f>data!F151</f>
        <v>0</v>
      </c>
      <c r="G151">
        <f>data!G151</f>
        <v>0</v>
      </c>
      <c r="H151">
        <f>data!H151</f>
        <v>0</v>
      </c>
      <c r="I151">
        <f>data!I151</f>
        <v>0</v>
      </c>
      <c r="J151">
        <f>data!J151</f>
        <v>2</v>
      </c>
      <c r="K151">
        <f>data!K151</f>
        <v>1</v>
      </c>
      <c r="L151">
        <f>data!L151</f>
        <v>1</v>
      </c>
      <c r="M151">
        <f>data!M151</f>
        <v>0</v>
      </c>
      <c r="N151">
        <f>data!N151</f>
        <v>0</v>
      </c>
      <c r="O151">
        <f>data!O151</f>
        <v>0</v>
      </c>
      <c r="P151">
        <f>data!P151</f>
        <v>0</v>
      </c>
      <c r="Q151">
        <f>data!Q151</f>
        <v>0</v>
      </c>
      <c r="R151">
        <f>data!R151</f>
        <v>0</v>
      </c>
      <c r="S151">
        <f>data!S151</f>
        <v>0</v>
      </c>
      <c r="T151">
        <f>data!T151</f>
        <v>0</v>
      </c>
      <c r="U151">
        <f>data!U151</f>
        <v>0</v>
      </c>
      <c r="V151">
        <f>data!V151</f>
        <v>2</v>
      </c>
      <c r="W151">
        <f>IF(data!W151=0,0,IF(data!W151=1,1,IF(data!W151=2,2,"x")))</f>
        <v>0</v>
      </c>
    </row>
    <row r="152" spans="1:23">
      <c r="A152">
        <f>data!A152</f>
        <v>4976</v>
      </c>
      <c r="B152">
        <f>data!B152</f>
        <v>7</v>
      </c>
      <c r="C152">
        <f>data!C152</f>
        <v>1</v>
      </c>
      <c r="D152">
        <f>data!D152</f>
        <v>1</v>
      </c>
      <c r="E152">
        <f>data!E152</f>
        <v>0</v>
      </c>
      <c r="F152">
        <f>data!F152</f>
        <v>0</v>
      </c>
      <c r="G152">
        <f>data!G152</f>
        <v>0</v>
      </c>
      <c r="H152">
        <f>data!H152</f>
        <v>0</v>
      </c>
      <c r="I152">
        <f>data!I152</f>
        <v>1</v>
      </c>
      <c r="J152">
        <f>data!J152</f>
        <v>1</v>
      </c>
      <c r="K152">
        <f>data!K152</f>
        <v>1</v>
      </c>
      <c r="L152">
        <f>data!L152</f>
        <v>0</v>
      </c>
      <c r="M152">
        <f>data!M152</f>
        <v>0</v>
      </c>
      <c r="N152">
        <f>data!N152</f>
        <v>0</v>
      </c>
      <c r="O152">
        <f>data!O152</f>
        <v>0</v>
      </c>
      <c r="P152">
        <f>data!P152</f>
        <v>0</v>
      </c>
      <c r="Q152">
        <f>data!Q152</f>
        <v>1</v>
      </c>
      <c r="R152">
        <f>data!R152</f>
        <v>0</v>
      </c>
      <c r="S152">
        <f>data!S152</f>
        <v>0</v>
      </c>
      <c r="T152">
        <f>data!T152</f>
        <v>0</v>
      </c>
      <c r="U152">
        <f>data!U152</f>
        <v>1</v>
      </c>
      <c r="V152">
        <f>data!V152</f>
        <v>0</v>
      </c>
      <c r="W152">
        <f>IF(data!W152=0,0,IF(data!W152=1,1,IF(data!W152=2,2,"x")))</f>
        <v>0</v>
      </c>
    </row>
    <row r="153" spans="1:23">
      <c r="A153">
        <f>data!A153</f>
        <v>6514</v>
      </c>
      <c r="B153">
        <f>data!B153</f>
        <v>15</v>
      </c>
      <c r="C153">
        <f>data!C153</f>
        <v>0</v>
      </c>
      <c r="D153">
        <f>data!D153</f>
        <v>1</v>
      </c>
      <c r="E153">
        <f>data!E153</f>
        <v>1</v>
      </c>
      <c r="F153">
        <f>data!F153</f>
        <v>1</v>
      </c>
      <c r="G153">
        <f>data!G153</f>
        <v>0</v>
      </c>
      <c r="H153">
        <f>data!H153</f>
        <v>0</v>
      </c>
      <c r="I153">
        <f>data!I153</f>
        <v>4</v>
      </c>
      <c r="J153">
        <f>data!J153</f>
        <v>1</v>
      </c>
      <c r="K153">
        <f>data!K153</f>
        <v>0</v>
      </c>
      <c r="L153">
        <f>data!L153</f>
        <v>1</v>
      </c>
      <c r="M153">
        <f>data!M153</f>
        <v>0</v>
      </c>
      <c r="N153">
        <f>data!N153</f>
        <v>0</v>
      </c>
      <c r="O153">
        <f>data!O153</f>
        <v>0</v>
      </c>
      <c r="P153">
        <f>data!P153</f>
        <v>0</v>
      </c>
      <c r="Q153">
        <f>data!Q153</f>
        <v>0</v>
      </c>
      <c r="R153">
        <f>data!R153</f>
        <v>0</v>
      </c>
      <c r="S153">
        <f>data!S153</f>
        <v>0</v>
      </c>
      <c r="T153">
        <f>data!T153</f>
        <v>0</v>
      </c>
      <c r="U153">
        <f>data!U153</f>
        <v>0</v>
      </c>
      <c r="V153">
        <f>data!V153</f>
        <v>0</v>
      </c>
      <c r="W153">
        <f>IF(data!W153=0,0,IF(data!W153=1,1,IF(data!W153=2,2,"x")))</f>
        <v>0</v>
      </c>
    </row>
    <row r="154" spans="1:23">
      <c r="A154">
        <f>data!A154</f>
        <v>7200</v>
      </c>
      <c r="B154">
        <f>data!B154</f>
        <v>12</v>
      </c>
      <c r="C154">
        <f>data!C154</f>
        <v>0</v>
      </c>
      <c r="D154">
        <f>data!D154</f>
        <v>1</v>
      </c>
      <c r="E154">
        <f>data!E154</f>
        <v>1</v>
      </c>
      <c r="F154">
        <f>data!F154</f>
        <v>0</v>
      </c>
      <c r="G154">
        <f>data!G154</f>
        <v>0</v>
      </c>
      <c r="H154">
        <f>data!H154</f>
        <v>0</v>
      </c>
      <c r="I154">
        <f>data!I154</f>
        <v>5</v>
      </c>
      <c r="J154">
        <f>data!J154</f>
        <v>2</v>
      </c>
      <c r="K154">
        <f>data!K154</f>
        <v>0</v>
      </c>
      <c r="L154">
        <f>data!L154</f>
        <v>0</v>
      </c>
      <c r="M154">
        <f>data!M154</f>
        <v>0</v>
      </c>
      <c r="N154">
        <f>data!N154</f>
        <v>0</v>
      </c>
      <c r="O154">
        <f>data!O154</f>
        <v>0</v>
      </c>
      <c r="P154">
        <f>data!P154</f>
        <v>0</v>
      </c>
      <c r="Q154">
        <f>data!Q154</f>
        <v>1</v>
      </c>
      <c r="R154">
        <f>data!R154</f>
        <v>0</v>
      </c>
      <c r="S154">
        <f>data!S154</f>
        <v>0</v>
      </c>
      <c r="T154">
        <f>data!T154</f>
        <v>0</v>
      </c>
      <c r="U154">
        <f>data!U154</f>
        <v>0</v>
      </c>
      <c r="V154">
        <f>data!V154</f>
        <v>2</v>
      </c>
      <c r="W154">
        <f>IF(data!W154=0,0,IF(data!W154=1,1,IF(data!W154=2,2,"x")))</f>
        <v>0</v>
      </c>
    </row>
    <row r="155" spans="1:23">
      <c r="A155">
        <f>data!A155</f>
        <v>4976</v>
      </c>
      <c r="B155">
        <f>data!B155</f>
        <v>14</v>
      </c>
      <c r="C155">
        <f>data!C155</f>
        <v>0</v>
      </c>
      <c r="D155">
        <f>data!D155</f>
        <v>0</v>
      </c>
      <c r="E155">
        <f>data!E155</f>
        <v>1</v>
      </c>
      <c r="F155">
        <f>data!F155</f>
        <v>0</v>
      </c>
      <c r="G155">
        <f>data!G155</f>
        <v>0</v>
      </c>
      <c r="H155">
        <f>data!H155</f>
        <v>0</v>
      </c>
      <c r="I155">
        <f>data!I155</f>
        <v>6</v>
      </c>
      <c r="J155">
        <f>data!J155</f>
        <v>0</v>
      </c>
      <c r="K155">
        <f>data!K155</f>
        <v>0</v>
      </c>
      <c r="L155">
        <f>data!L155</f>
        <v>0</v>
      </c>
      <c r="M155">
        <f>data!M155</f>
        <v>0</v>
      </c>
      <c r="N155">
        <f>data!N155</f>
        <v>0</v>
      </c>
      <c r="O155">
        <f>data!O155</f>
        <v>0</v>
      </c>
      <c r="P155">
        <f>data!P155</f>
        <v>0</v>
      </c>
      <c r="Q155">
        <f>data!Q155</f>
        <v>0</v>
      </c>
      <c r="R155">
        <f>data!R155</f>
        <v>0</v>
      </c>
      <c r="S155">
        <f>data!S155</f>
        <v>0</v>
      </c>
      <c r="T155">
        <f>data!T155</f>
        <v>0</v>
      </c>
      <c r="U155">
        <f>data!U155</f>
        <v>0</v>
      </c>
      <c r="V155">
        <f>data!V155</f>
        <v>14</v>
      </c>
      <c r="W155">
        <f>IF(data!W155=0,0,IF(data!W155=1,1,IF(data!W155=2,2,"x")))</f>
        <v>0</v>
      </c>
    </row>
    <row r="156" spans="1:23">
      <c r="A156">
        <f>data!A156</f>
        <v>8349</v>
      </c>
      <c r="B156">
        <f>data!B156</f>
        <v>15</v>
      </c>
      <c r="C156">
        <f>data!C156</f>
        <v>1</v>
      </c>
      <c r="D156">
        <f>data!D156</f>
        <v>0</v>
      </c>
      <c r="E156">
        <f>data!E156</f>
        <v>0</v>
      </c>
      <c r="F156">
        <f>data!F156</f>
        <v>0</v>
      </c>
      <c r="G156">
        <f>data!G156</f>
        <v>0</v>
      </c>
      <c r="H156">
        <f>data!H156</f>
        <v>0</v>
      </c>
      <c r="I156">
        <f>data!I156</f>
        <v>0</v>
      </c>
      <c r="J156">
        <f>data!J156</f>
        <v>2</v>
      </c>
      <c r="K156">
        <f>data!K156</f>
        <v>1</v>
      </c>
      <c r="L156">
        <f>data!L156</f>
        <v>0</v>
      </c>
      <c r="M156">
        <f>data!M156</f>
        <v>0</v>
      </c>
      <c r="N156">
        <f>data!N156</f>
        <v>0</v>
      </c>
      <c r="O156">
        <f>data!O156</f>
        <v>0</v>
      </c>
      <c r="P156">
        <f>data!P156</f>
        <v>0</v>
      </c>
      <c r="Q156">
        <f>data!Q156</f>
        <v>0</v>
      </c>
      <c r="R156">
        <f>data!R156</f>
        <v>0</v>
      </c>
      <c r="S156">
        <f>data!S156</f>
        <v>0</v>
      </c>
      <c r="T156">
        <f>data!T156</f>
        <v>0</v>
      </c>
      <c r="U156">
        <f>data!U156</f>
        <v>0</v>
      </c>
      <c r="V156">
        <f>data!V156</f>
        <v>20</v>
      </c>
      <c r="W156">
        <f>IF(data!W156=0,0,IF(data!W156=1,1,IF(data!W156=2,2,"x")))</f>
        <v>0</v>
      </c>
    </row>
    <row r="157" spans="1:23">
      <c r="A157">
        <f>data!A157</f>
        <v>8729</v>
      </c>
      <c r="B157">
        <f>data!B157</f>
        <v>13</v>
      </c>
      <c r="C157">
        <f>data!C157</f>
        <v>1</v>
      </c>
      <c r="D157">
        <f>data!D157</f>
        <v>0</v>
      </c>
      <c r="E157">
        <f>data!E157</f>
        <v>1</v>
      </c>
      <c r="F157">
        <f>data!F157</f>
        <v>0</v>
      </c>
      <c r="G157">
        <f>data!G157</f>
        <v>0</v>
      </c>
      <c r="H157">
        <f>data!H157</f>
        <v>0</v>
      </c>
      <c r="I157">
        <f>data!I157</f>
        <v>1</v>
      </c>
      <c r="J157">
        <f>data!J157</f>
        <v>1</v>
      </c>
      <c r="K157">
        <f>data!K157</f>
        <v>0</v>
      </c>
      <c r="L157">
        <f>data!L157</f>
        <v>0</v>
      </c>
      <c r="M157">
        <f>data!M157</f>
        <v>0</v>
      </c>
      <c r="N157">
        <f>data!N157</f>
        <v>0</v>
      </c>
      <c r="O157">
        <f>data!O157</f>
        <v>1</v>
      </c>
      <c r="P157">
        <f>data!P157</f>
        <v>1</v>
      </c>
      <c r="Q157">
        <f>data!Q157</f>
        <v>0</v>
      </c>
      <c r="R157">
        <f>data!R157</f>
        <v>0</v>
      </c>
      <c r="S157">
        <f>data!S157</f>
        <v>0</v>
      </c>
      <c r="T157">
        <f>data!T157</f>
        <v>0</v>
      </c>
      <c r="U157">
        <f>data!U157</f>
        <v>0</v>
      </c>
      <c r="V157">
        <f>data!V157</f>
        <v>5</v>
      </c>
      <c r="W157">
        <f>IF(data!W157=0,0,IF(data!W157=1,1,IF(data!W157=2,2,"x")))</f>
        <v>0</v>
      </c>
    </row>
    <row r="158" spans="1:23">
      <c r="A158">
        <f>data!A158</f>
        <v>1114</v>
      </c>
      <c r="B158">
        <f>data!B158</f>
        <v>13</v>
      </c>
      <c r="C158">
        <f>data!C158</f>
        <v>1</v>
      </c>
      <c r="D158">
        <f>data!D158</f>
        <v>1</v>
      </c>
      <c r="E158">
        <f>data!E158</f>
        <v>0</v>
      </c>
      <c r="F158">
        <f>data!F158</f>
        <v>2</v>
      </c>
      <c r="G158">
        <f>data!G158</f>
        <v>0</v>
      </c>
      <c r="H158">
        <f>data!H158</f>
        <v>0</v>
      </c>
      <c r="I158">
        <f>data!I158</f>
        <v>1</v>
      </c>
      <c r="J158">
        <f>data!J158</f>
        <v>1</v>
      </c>
      <c r="K158">
        <f>data!K158</f>
        <v>2</v>
      </c>
      <c r="L158">
        <f>data!L158</f>
        <v>1</v>
      </c>
      <c r="M158">
        <f>data!M158</f>
        <v>1</v>
      </c>
      <c r="N158">
        <f>data!N158</f>
        <v>0</v>
      </c>
      <c r="O158">
        <f>data!O158</f>
        <v>0</v>
      </c>
      <c r="P158">
        <f>data!P158</f>
        <v>0</v>
      </c>
      <c r="Q158">
        <f>data!Q158</f>
        <v>1</v>
      </c>
      <c r="R158">
        <f>data!R158</f>
        <v>0</v>
      </c>
      <c r="S158">
        <f>data!S158</f>
        <v>0</v>
      </c>
      <c r="T158">
        <f>data!T158</f>
        <v>0</v>
      </c>
      <c r="U158">
        <f>data!U158</f>
        <v>0</v>
      </c>
      <c r="V158">
        <f>data!V158</f>
        <v>5</v>
      </c>
      <c r="W158">
        <f>IF(data!W158=0,0,IF(data!W158=1,1,IF(data!W158=2,2,"x")))</f>
        <v>0</v>
      </c>
    </row>
    <row r="159" spans="1:23">
      <c r="A159">
        <f>data!A159</f>
        <v>2706</v>
      </c>
      <c r="B159">
        <f>data!B159</f>
        <v>14</v>
      </c>
      <c r="C159">
        <f>data!C159</f>
        <v>1</v>
      </c>
      <c r="D159">
        <f>data!D159</f>
        <v>1</v>
      </c>
      <c r="E159">
        <f>data!E159</f>
        <v>0</v>
      </c>
      <c r="F159">
        <f>data!F159</f>
        <v>0</v>
      </c>
      <c r="G159">
        <f>data!G159</f>
        <v>0</v>
      </c>
      <c r="H159">
        <f>data!H159</f>
        <v>0</v>
      </c>
      <c r="I159">
        <f>data!I159</f>
        <v>1</v>
      </c>
      <c r="J159">
        <f>data!J159</f>
        <v>1</v>
      </c>
      <c r="K159">
        <f>data!K159</f>
        <v>0</v>
      </c>
      <c r="L159">
        <f>data!L159</f>
        <v>0</v>
      </c>
      <c r="M159">
        <f>data!M159</f>
        <v>0</v>
      </c>
      <c r="N159">
        <f>data!N159</f>
        <v>0</v>
      </c>
      <c r="O159">
        <f>data!O159</f>
        <v>0</v>
      </c>
      <c r="P159">
        <f>data!P159</f>
        <v>0</v>
      </c>
      <c r="Q159">
        <f>data!Q159</f>
        <v>0</v>
      </c>
      <c r="R159">
        <f>data!R159</f>
        <v>0</v>
      </c>
      <c r="S159">
        <f>data!S159</f>
        <v>0</v>
      </c>
      <c r="T159">
        <f>data!T159</f>
        <v>0</v>
      </c>
      <c r="U159">
        <f>data!U159</f>
        <v>0</v>
      </c>
      <c r="V159">
        <f>data!V159</f>
        <v>0</v>
      </c>
      <c r="W159">
        <f>IF(data!W159=0,0,IF(data!W159=1,1,IF(data!W159=2,2,"x")))</f>
        <v>0</v>
      </c>
    </row>
    <row r="160" spans="1:23">
      <c r="A160">
        <f>data!A160</f>
        <v>6987</v>
      </c>
      <c r="B160">
        <f>data!B160</f>
        <v>15</v>
      </c>
      <c r="C160">
        <f>data!C160</f>
        <v>1</v>
      </c>
      <c r="D160">
        <f>data!D160</f>
        <v>0</v>
      </c>
      <c r="E160">
        <f>data!E160</f>
        <v>0</v>
      </c>
      <c r="F160">
        <f>data!F160</f>
        <v>0</v>
      </c>
      <c r="G160">
        <f>data!G160</f>
        <v>0</v>
      </c>
      <c r="H160">
        <f>data!H160</f>
        <v>0</v>
      </c>
      <c r="I160">
        <f>data!I160</f>
        <v>0</v>
      </c>
      <c r="J160">
        <f>data!J160</f>
        <v>3</v>
      </c>
      <c r="K160">
        <f>data!K160</f>
        <v>0</v>
      </c>
      <c r="L160">
        <f>data!L160</f>
        <v>1</v>
      </c>
      <c r="M160">
        <f>data!M160</f>
        <v>0</v>
      </c>
      <c r="N160">
        <f>data!N160</f>
        <v>0</v>
      </c>
      <c r="O160">
        <f>data!O160</f>
        <v>0</v>
      </c>
      <c r="P160">
        <f>data!P160</f>
        <v>0</v>
      </c>
      <c r="Q160">
        <f>data!Q160</f>
        <v>1</v>
      </c>
      <c r="R160">
        <f>data!R160</f>
        <v>1</v>
      </c>
      <c r="S160">
        <f>data!S160</f>
        <v>0</v>
      </c>
      <c r="T160">
        <f>data!T160</f>
        <v>0</v>
      </c>
      <c r="U160">
        <f>data!U160</f>
        <v>0</v>
      </c>
      <c r="V160">
        <f>data!V160</f>
        <v>20</v>
      </c>
      <c r="W160">
        <f>IF(data!W160=0,0,IF(data!W160=1,1,IF(data!W160=2,2,"x")))</f>
        <v>0</v>
      </c>
    </row>
    <row r="161" spans="1:23">
      <c r="A161">
        <f>data!A161</f>
        <v>771</v>
      </c>
      <c r="B161">
        <f>data!B161</f>
        <v>13</v>
      </c>
      <c r="C161">
        <f>data!C161</f>
        <v>1</v>
      </c>
      <c r="D161">
        <f>data!D161</f>
        <v>0</v>
      </c>
      <c r="E161">
        <f>data!E161</f>
        <v>0</v>
      </c>
      <c r="F161">
        <f>data!F161</f>
        <v>0</v>
      </c>
      <c r="G161">
        <f>data!G161</f>
        <v>0</v>
      </c>
      <c r="H161">
        <f>data!H161</f>
        <v>0</v>
      </c>
      <c r="I161">
        <f>data!I161</f>
        <v>0</v>
      </c>
      <c r="J161">
        <f>data!J161</f>
        <v>1</v>
      </c>
      <c r="K161">
        <f>data!K161</f>
        <v>0</v>
      </c>
      <c r="L161">
        <f>data!L161</f>
        <v>0</v>
      </c>
      <c r="M161">
        <f>data!M161</f>
        <v>0</v>
      </c>
      <c r="N161">
        <f>data!N161</f>
        <v>0</v>
      </c>
      <c r="O161">
        <f>data!O161</f>
        <v>0</v>
      </c>
      <c r="P161">
        <f>data!P161</f>
        <v>0</v>
      </c>
      <c r="Q161">
        <f>data!Q161</f>
        <v>0</v>
      </c>
      <c r="R161">
        <f>data!R161</f>
        <v>0</v>
      </c>
      <c r="S161">
        <f>data!S161</f>
        <v>0</v>
      </c>
      <c r="T161">
        <f>data!T161</f>
        <v>0</v>
      </c>
      <c r="U161">
        <f>data!U161</f>
        <v>0</v>
      </c>
      <c r="V161">
        <f>data!V161</f>
        <v>5</v>
      </c>
      <c r="W161">
        <f>IF(data!W161=0,0,IF(data!W161=1,1,IF(data!W161=2,2,"x")))</f>
        <v>0</v>
      </c>
    </row>
    <row r="162" spans="1:23">
      <c r="A162">
        <f>data!A162</f>
        <v>9580</v>
      </c>
      <c r="B162">
        <f>data!B162</f>
        <v>15</v>
      </c>
      <c r="C162">
        <f>data!C162</f>
        <v>0</v>
      </c>
      <c r="D162">
        <f>data!D162</f>
        <v>1</v>
      </c>
      <c r="E162">
        <f>data!E162</f>
        <v>1</v>
      </c>
      <c r="F162">
        <f>data!F162</f>
        <v>0</v>
      </c>
      <c r="G162">
        <f>data!G162</f>
        <v>0</v>
      </c>
      <c r="H162">
        <f>data!H162</f>
        <v>0</v>
      </c>
      <c r="I162">
        <f>data!I162</f>
        <v>0</v>
      </c>
      <c r="J162">
        <f>data!J162</f>
        <v>0</v>
      </c>
      <c r="K162">
        <f>data!K162</f>
        <v>0</v>
      </c>
      <c r="L162">
        <f>data!L162</f>
        <v>0</v>
      </c>
      <c r="M162">
        <f>data!M162</f>
        <v>0</v>
      </c>
      <c r="N162">
        <f>data!N162</f>
        <v>0</v>
      </c>
      <c r="O162">
        <f>data!O162</f>
        <v>0</v>
      </c>
      <c r="P162">
        <f>data!P162</f>
        <v>0</v>
      </c>
      <c r="Q162">
        <f>data!Q162</f>
        <v>0</v>
      </c>
      <c r="R162">
        <f>data!R162</f>
        <v>0</v>
      </c>
      <c r="S162">
        <f>data!S162</f>
        <v>0</v>
      </c>
      <c r="T162">
        <f>data!T162</f>
        <v>0</v>
      </c>
      <c r="U162">
        <f>data!U162</f>
        <v>0</v>
      </c>
      <c r="V162">
        <f>data!V162</f>
        <v>0</v>
      </c>
      <c r="W162">
        <f>IF(data!W162=0,0,IF(data!W162=1,1,IF(data!W162=2,2,"x")))</f>
        <v>0</v>
      </c>
    </row>
    <row r="163" spans="1:23">
      <c r="A163">
        <f>data!A163</f>
        <v>8089</v>
      </c>
      <c r="B163">
        <f>data!B163</f>
        <v>13</v>
      </c>
      <c r="C163">
        <f>data!C163</f>
        <v>0</v>
      </c>
      <c r="D163">
        <f>data!D163</f>
        <v>1</v>
      </c>
      <c r="E163">
        <f>data!E163</f>
        <v>1</v>
      </c>
      <c r="F163">
        <f>data!F163</f>
        <v>0</v>
      </c>
      <c r="G163">
        <f>data!G163</f>
        <v>0</v>
      </c>
      <c r="H163">
        <f>data!H163</f>
        <v>0</v>
      </c>
      <c r="I163">
        <f>data!I163</f>
        <v>0</v>
      </c>
      <c r="J163">
        <f>data!J163</f>
        <v>0</v>
      </c>
      <c r="K163">
        <f>data!K163</f>
        <v>0</v>
      </c>
      <c r="L163">
        <f>data!L163</f>
        <v>0</v>
      </c>
      <c r="M163">
        <f>data!M163</f>
        <v>0</v>
      </c>
      <c r="N163">
        <f>data!N163</f>
        <v>0</v>
      </c>
      <c r="O163">
        <f>data!O163</f>
        <v>1</v>
      </c>
      <c r="P163">
        <f>data!P163</f>
        <v>1</v>
      </c>
      <c r="Q163">
        <f>data!Q163</f>
        <v>1</v>
      </c>
      <c r="R163">
        <f>data!R163</f>
        <v>0</v>
      </c>
      <c r="S163">
        <f>data!S163</f>
        <v>0</v>
      </c>
      <c r="T163">
        <f>data!T163</f>
        <v>0</v>
      </c>
      <c r="U163">
        <f>data!U163</f>
        <v>0</v>
      </c>
      <c r="V163">
        <f>data!V163</f>
        <v>2</v>
      </c>
      <c r="W163">
        <f>IF(data!W163=0,0,IF(data!W163=1,1,IF(data!W163=2,2,"x")))</f>
        <v>0</v>
      </c>
    </row>
    <row r="164" spans="1:23">
      <c r="A164">
        <f>data!A164</f>
        <v>4951</v>
      </c>
      <c r="B164">
        <f>data!B164</f>
        <v>15</v>
      </c>
      <c r="C164">
        <f>data!C164</f>
        <v>1</v>
      </c>
      <c r="D164">
        <f>data!D164</f>
        <v>0</v>
      </c>
      <c r="E164">
        <f>data!E164</f>
        <v>0</v>
      </c>
      <c r="F164">
        <f>data!F164</f>
        <v>0</v>
      </c>
      <c r="G164">
        <f>data!G164</f>
        <v>0</v>
      </c>
      <c r="H164">
        <f>data!H164</f>
        <v>0</v>
      </c>
      <c r="I164">
        <f>data!I164</f>
        <v>0</v>
      </c>
      <c r="J164">
        <f>data!J164</f>
        <v>0</v>
      </c>
      <c r="K164">
        <f>data!K164</f>
        <v>0</v>
      </c>
      <c r="L164">
        <f>data!L164</f>
        <v>2</v>
      </c>
      <c r="M164">
        <f>data!M164</f>
        <v>0</v>
      </c>
      <c r="N164">
        <f>data!N164</f>
        <v>0</v>
      </c>
      <c r="O164">
        <f>data!O164</f>
        <v>0</v>
      </c>
      <c r="P164">
        <f>data!P164</f>
        <v>0</v>
      </c>
      <c r="Q164">
        <f>data!Q164</f>
        <v>0</v>
      </c>
      <c r="R164">
        <f>data!R164</f>
        <v>0</v>
      </c>
      <c r="S164">
        <f>data!S164</f>
        <v>0</v>
      </c>
      <c r="T164">
        <f>data!T164</f>
        <v>0</v>
      </c>
      <c r="U164">
        <f>data!U164</f>
        <v>0</v>
      </c>
      <c r="V164">
        <f>data!V164</f>
        <v>0</v>
      </c>
      <c r="W164">
        <f>IF(data!W164=0,0,IF(data!W164=1,1,IF(data!W164=2,2,"x")))</f>
        <v>0</v>
      </c>
    </row>
    <row r="165" spans="1:23">
      <c r="A165">
        <f>data!A165</f>
        <v>865</v>
      </c>
      <c r="B165">
        <f>data!B165</f>
        <v>28</v>
      </c>
      <c r="C165">
        <f>data!C165</f>
        <v>0</v>
      </c>
      <c r="D165">
        <f>data!D165</f>
        <v>0</v>
      </c>
      <c r="E165">
        <f>data!E165</f>
        <v>1</v>
      </c>
      <c r="F165">
        <f>data!F165</f>
        <v>0</v>
      </c>
      <c r="G165">
        <f>data!G165</f>
        <v>0</v>
      </c>
      <c r="H165">
        <f>data!H165</f>
        <v>0</v>
      </c>
      <c r="I165">
        <f>data!I165</f>
        <v>6</v>
      </c>
      <c r="J165">
        <f>data!J165</f>
        <v>1</v>
      </c>
      <c r="K165">
        <f>data!K165</f>
        <v>0</v>
      </c>
      <c r="L165">
        <f>data!L165</f>
        <v>0</v>
      </c>
      <c r="M165">
        <f>data!M165</f>
        <v>0</v>
      </c>
      <c r="N165">
        <f>data!N165</f>
        <v>1</v>
      </c>
      <c r="O165">
        <f>data!O165</f>
        <v>1</v>
      </c>
      <c r="P165">
        <f>data!P165</f>
        <v>1</v>
      </c>
      <c r="Q165">
        <f>data!Q165</f>
        <v>0</v>
      </c>
      <c r="R165">
        <f>data!R165</f>
        <v>0</v>
      </c>
      <c r="S165">
        <f>data!S165</f>
        <v>0</v>
      </c>
      <c r="T165">
        <f>data!T165</f>
        <v>0</v>
      </c>
      <c r="U165">
        <f>data!U165</f>
        <v>1</v>
      </c>
      <c r="V165">
        <f>data!V165</f>
        <v>5</v>
      </c>
      <c r="W165">
        <f>IF(data!W165=0,0,IF(data!W165=1,1,IF(data!W165=2,2,"x")))</f>
        <v>0</v>
      </c>
    </row>
    <row r="166" spans="1:23">
      <c r="A166">
        <f>data!A166</f>
        <v>7757</v>
      </c>
      <c r="B166">
        <f>data!B166</f>
        <v>27</v>
      </c>
      <c r="C166">
        <f>data!C166</f>
        <v>0</v>
      </c>
      <c r="D166">
        <f>data!D166</f>
        <v>0</v>
      </c>
      <c r="E166">
        <f>data!E166</f>
        <v>0</v>
      </c>
      <c r="F166">
        <f>data!F166</f>
        <v>1</v>
      </c>
      <c r="G166">
        <f>data!G166</f>
        <v>0</v>
      </c>
      <c r="H166">
        <f>data!H166</f>
        <v>0</v>
      </c>
      <c r="I166">
        <f>data!I166</f>
        <v>1</v>
      </c>
      <c r="J166">
        <f>data!J166</f>
        <v>5</v>
      </c>
      <c r="K166">
        <f>data!K166</f>
        <v>0</v>
      </c>
      <c r="L166">
        <f>data!L166</f>
        <v>0</v>
      </c>
      <c r="M166">
        <f>data!M166</f>
        <v>0</v>
      </c>
      <c r="N166">
        <f>data!N166</f>
        <v>0</v>
      </c>
      <c r="O166">
        <f>data!O166</f>
        <v>0</v>
      </c>
      <c r="P166">
        <f>data!P166</f>
        <v>0</v>
      </c>
      <c r="Q166">
        <f>data!Q166</f>
        <v>0</v>
      </c>
      <c r="R166">
        <f>data!R166</f>
        <v>0</v>
      </c>
      <c r="S166">
        <f>data!S166</f>
        <v>0</v>
      </c>
      <c r="T166">
        <f>data!T166</f>
        <v>0</v>
      </c>
      <c r="U166">
        <f>data!U166</f>
        <v>0</v>
      </c>
      <c r="V166">
        <f>data!V166</f>
        <v>0</v>
      </c>
      <c r="W166">
        <f>IF(data!W166=0,0,IF(data!W166=1,1,IF(data!W166=2,2,"x")))</f>
        <v>0</v>
      </c>
    </row>
    <row r="167" spans="1:23">
      <c r="A167">
        <f>data!A167</f>
        <v>7476</v>
      </c>
      <c r="B167">
        <f>data!B167</f>
        <v>27</v>
      </c>
      <c r="C167">
        <f>data!C167</f>
        <v>0</v>
      </c>
      <c r="D167">
        <f>data!D167</f>
        <v>1</v>
      </c>
      <c r="E167">
        <f>data!E167</f>
        <v>0</v>
      </c>
      <c r="F167">
        <f>data!F167</f>
        <v>1</v>
      </c>
      <c r="G167">
        <f>data!G167</f>
        <v>0</v>
      </c>
      <c r="H167">
        <f>data!H167</f>
        <v>0</v>
      </c>
      <c r="I167">
        <f>data!I167</f>
        <v>1</v>
      </c>
      <c r="J167">
        <f>data!J167</f>
        <v>2</v>
      </c>
      <c r="K167">
        <f>data!K167</f>
        <v>0</v>
      </c>
      <c r="L167">
        <f>data!L167</f>
        <v>0</v>
      </c>
      <c r="M167">
        <f>data!M167</f>
        <v>0</v>
      </c>
      <c r="N167">
        <f>data!N167</f>
        <v>1</v>
      </c>
      <c r="O167">
        <f>data!O167</f>
        <v>0</v>
      </c>
      <c r="P167">
        <f>data!P167</f>
        <v>0</v>
      </c>
      <c r="Q167">
        <f>data!Q167</f>
        <v>0</v>
      </c>
      <c r="R167">
        <f>data!R167</f>
        <v>0</v>
      </c>
      <c r="S167">
        <f>data!S167</f>
        <v>0</v>
      </c>
      <c r="T167">
        <f>data!T167</f>
        <v>0</v>
      </c>
      <c r="U167">
        <f>data!U167</f>
        <v>0</v>
      </c>
      <c r="V167">
        <f>data!V167</f>
        <v>0</v>
      </c>
      <c r="W167">
        <f>IF(data!W167=0,0,IF(data!W167=1,1,IF(data!W167=2,2,"x")))</f>
        <v>0</v>
      </c>
    </row>
    <row r="168" spans="1:23">
      <c r="A168">
        <f>data!A168</f>
        <v>4015</v>
      </c>
      <c r="B168">
        <f>data!B168</f>
        <v>27</v>
      </c>
      <c r="C168">
        <f>data!C168</f>
        <v>1</v>
      </c>
      <c r="D168">
        <f>data!D168</f>
        <v>1</v>
      </c>
      <c r="E168">
        <f>data!E168</f>
        <v>0</v>
      </c>
      <c r="F168">
        <f>data!F168</f>
        <v>1</v>
      </c>
      <c r="G168">
        <f>data!G168</f>
        <v>0</v>
      </c>
      <c r="H168">
        <f>data!H168</f>
        <v>0</v>
      </c>
      <c r="I168">
        <f>data!I168</f>
        <v>0</v>
      </c>
      <c r="J168">
        <f>data!J168</f>
        <v>0</v>
      </c>
      <c r="K168">
        <f>data!K168</f>
        <v>0</v>
      </c>
      <c r="L168">
        <f>data!L168</f>
        <v>0</v>
      </c>
      <c r="M168">
        <f>data!M168</f>
        <v>0</v>
      </c>
      <c r="N168">
        <f>data!N168</f>
        <v>0</v>
      </c>
      <c r="O168">
        <f>data!O168</f>
        <v>0</v>
      </c>
      <c r="P168">
        <f>data!P168</f>
        <v>0</v>
      </c>
      <c r="Q168">
        <f>data!Q168</f>
        <v>0</v>
      </c>
      <c r="R168">
        <f>data!R168</f>
        <v>0</v>
      </c>
      <c r="S168">
        <f>data!S168</f>
        <v>0</v>
      </c>
      <c r="T168">
        <f>data!T168</f>
        <v>0</v>
      </c>
      <c r="U168">
        <f>data!U168</f>
        <v>0</v>
      </c>
      <c r="V168">
        <f>data!V168</f>
        <v>0</v>
      </c>
      <c r="W168">
        <f>IF(data!W168=0,0,IF(data!W168=1,1,IF(data!W168=2,2,"x")))</f>
        <v>0</v>
      </c>
    </row>
    <row r="169" spans="1:23">
      <c r="A169">
        <f>data!A169</f>
        <v>4015</v>
      </c>
      <c r="B169">
        <f>data!B169</f>
        <v>27</v>
      </c>
      <c r="C169">
        <f>data!C169</f>
        <v>1</v>
      </c>
      <c r="D169">
        <f>data!D169</f>
        <v>0</v>
      </c>
      <c r="E169">
        <f>data!E169</f>
        <v>0</v>
      </c>
      <c r="F169">
        <f>data!F169</f>
        <v>1</v>
      </c>
      <c r="G169">
        <f>data!G169</f>
        <v>0</v>
      </c>
      <c r="H169">
        <f>data!H169</f>
        <v>0</v>
      </c>
      <c r="I169">
        <f>data!I169</f>
        <v>0</v>
      </c>
      <c r="J169">
        <f>data!J169</f>
        <v>0</v>
      </c>
      <c r="K169">
        <f>data!K169</f>
        <v>0</v>
      </c>
      <c r="L169">
        <f>data!L169</f>
        <v>0</v>
      </c>
      <c r="M169">
        <f>data!M169</f>
        <v>0</v>
      </c>
      <c r="N169">
        <f>data!N169</f>
        <v>0</v>
      </c>
      <c r="O169">
        <f>data!O169</f>
        <v>0</v>
      </c>
      <c r="P169">
        <f>data!P169</f>
        <v>0</v>
      </c>
      <c r="Q169">
        <f>data!Q169</f>
        <v>0</v>
      </c>
      <c r="R169">
        <f>data!R169</f>
        <v>0</v>
      </c>
      <c r="S169">
        <f>data!S169</f>
        <v>0</v>
      </c>
      <c r="T169">
        <f>data!T169</f>
        <v>0</v>
      </c>
      <c r="U169">
        <f>data!U169</f>
        <v>0</v>
      </c>
      <c r="V169">
        <f>data!V169</f>
        <v>0</v>
      </c>
      <c r="W169">
        <f>IF(data!W169=0,0,IF(data!W169=1,1,IF(data!W169=2,2,"x")))</f>
        <v>0</v>
      </c>
    </row>
    <row r="170" spans="1:23">
      <c r="A170">
        <f>data!A170</f>
        <v>6875</v>
      </c>
      <c r="B170">
        <f>data!B170</f>
        <v>28</v>
      </c>
      <c r="C170">
        <f>data!C170</f>
        <v>1</v>
      </c>
      <c r="D170">
        <f>data!D170</f>
        <v>1</v>
      </c>
      <c r="E170">
        <f>data!E170</f>
        <v>0</v>
      </c>
      <c r="F170">
        <f>data!F170</f>
        <v>0</v>
      </c>
      <c r="G170">
        <f>data!G170</f>
        <v>0</v>
      </c>
      <c r="H170">
        <f>data!H170</f>
        <v>0</v>
      </c>
      <c r="I170">
        <f>data!I170</f>
        <v>0</v>
      </c>
      <c r="J170">
        <f>data!J170</f>
        <v>0</v>
      </c>
      <c r="K170">
        <f>data!K170</f>
        <v>0</v>
      </c>
      <c r="L170">
        <f>data!L170</f>
        <v>1</v>
      </c>
      <c r="M170">
        <f>data!M170</f>
        <v>0</v>
      </c>
      <c r="N170">
        <f>data!N170</f>
        <v>0</v>
      </c>
      <c r="O170">
        <f>data!O170</f>
        <v>0</v>
      </c>
      <c r="P170">
        <f>data!P170</f>
        <v>0</v>
      </c>
      <c r="Q170">
        <f>data!Q170</f>
        <v>0</v>
      </c>
      <c r="R170">
        <f>data!R170</f>
        <v>0</v>
      </c>
      <c r="S170">
        <f>data!S170</f>
        <v>0</v>
      </c>
      <c r="T170">
        <f>data!T170</f>
        <v>0</v>
      </c>
      <c r="U170">
        <f>data!U170</f>
        <v>0</v>
      </c>
      <c r="V170">
        <f>data!V170</f>
        <v>5</v>
      </c>
      <c r="W170">
        <f>IF(data!W170=0,0,IF(data!W170=1,1,IF(data!W170=2,2,"x")))</f>
        <v>0</v>
      </c>
    </row>
    <row r="171" spans="1:23">
      <c r="A171">
        <f>data!A171</f>
        <v>4343</v>
      </c>
      <c r="B171">
        <f>data!B171</f>
        <v>26</v>
      </c>
      <c r="C171">
        <f>data!C171</f>
        <v>1</v>
      </c>
      <c r="D171">
        <f>data!D171</f>
        <v>0</v>
      </c>
      <c r="E171">
        <f>data!E171</f>
        <v>1</v>
      </c>
      <c r="F171">
        <f>data!F171</f>
        <v>0</v>
      </c>
      <c r="G171">
        <f>data!G171</f>
        <v>0</v>
      </c>
      <c r="H171">
        <f>data!H171</f>
        <v>2</v>
      </c>
      <c r="I171">
        <f>data!I171</f>
        <v>8</v>
      </c>
      <c r="J171">
        <f>data!J171</f>
        <v>2</v>
      </c>
      <c r="K171">
        <f>data!K171</f>
        <v>0</v>
      </c>
      <c r="L171">
        <f>data!L171</f>
        <v>1</v>
      </c>
      <c r="M171">
        <f>data!M171</f>
        <v>1</v>
      </c>
      <c r="N171">
        <f>data!N171</f>
        <v>0</v>
      </c>
      <c r="O171">
        <f>data!O171</f>
        <v>0</v>
      </c>
      <c r="P171">
        <f>data!P171</f>
        <v>0</v>
      </c>
      <c r="Q171">
        <f>data!Q171</f>
        <v>0</v>
      </c>
      <c r="R171">
        <f>data!R171</f>
        <v>0</v>
      </c>
      <c r="S171">
        <f>data!S171</f>
        <v>0</v>
      </c>
      <c r="T171">
        <f>data!T171</f>
        <v>0</v>
      </c>
      <c r="U171">
        <f>data!U171</f>
        <v>0</v>
      </c>
      <c r="V171">
        <f>data!V171</f>
        <v>0</v>
      </c>
      <c r="W171">
        <f>IF(data!W171=0,0,IF(data!W171=1,1,IF(data!W171=2,2,"x")))</f>
        <v>0</v>
      </c>
    </row>
    <row r="172" spans="1:23">
      <c r="A172">
        <f>data!A172</f>
        <v>9062</v>
      </c>
      <c r="B172">
        <f>data!B172</f>
        <v>27</v>
      </c>
      <c r="C172">
        <f>data!C172</f>
        <v>0</v>
      </c>
      <c r="D172">
        <f>data!D172</f>
        <v>1</v>
      </c>
      <c r="E172">
        <f>data!E172</f>
        <v>1</v>
      </c>
      <c r="F172">
        <f>data!F172</f>
        <v>3</v>
      </c>
      <c r="G172">
        <f>data!G172</f>
        <v>0</v>
      </c>
      <c r="H172">
        <f>data!H172</f>
        <v>0</v>
      </c>
      <c r="I172">
        <f>data!I172</f>
        <v>3</v>
      </c>
      <c r="J172">
        <f>data!J172</f>
        <v>1</v>
      </c>
      <c r="K172">
        <f>data!K172</f>
        <v>4</v>
      </c>
      <c r="L172">
        <f>data!L172</f>
        <v>0</v>
      </c>
      <c r="M172">
        <f>data!M172</f>
        <v>1</v>
      </c>
      <c r="N172">
        <f>data!N172</f>
        <v>0</v>
      </c>
      <c r="O172">
        <f>data!O172</f>
        <v>0</v>
      </c>
      <c r="P172">
        <f>data!P172</f>
        <v>0</v>
      </c>
      <c r="Q172">
        <f>data!Q172</f>
        <v>0</v>
      </c>
      <c r="R172">
        <f>data!R172</f>
        <v>0</v>
      </c>
      <c r="S172">
        <f>data!S172</f>
        <v>0</v>
      </c>
      <c r="T172">
        <f>data!T172</f>
        <v>0</v>
      </c>
      <c r="U172">
        <f>data!U172</f>
        <v>0</v>
      </c>
      <c r="V172">
        <f>data!V172</f>
        <v>0</v>
      </c>
      <c r="W172">
        <f>IF(data!W172=0,0,IF(data!W172=1,1,IF(data!W172=2,2,"x")))</f>
        <v>0</v>
      </c>
    </row>
    <row r="173" spans="1:23">
      <c r="A173">
        <f>data!A173</f>
        <v>4039</v>
      </c>
      <c r="B173">
        <f>data!B173</f>
        <v>28</v>
      </c>
      <c r="C173">
        <f>data!C173</f>
        <v>0</v>
      </c>
      <c r="D173">
        <f>data!D173</f>
        <v>1</v>
      </c>
      <c r="E173">
        <f>data!E173</f>
        <v>2</v>
      </c>
      <c r="F173">
        <f>data!F173</f>
        <v>1</v>
      </c>
      <c r="G173">
        <f>data!G173</f>
        <v>0</v>
      </c>
      <c r="H173">
        <f>data!H173</f>
        <v>0</v>
      </c>
      <c r="I173">
        <f>data!I173</f>
        <v>5</v>
      </c>
      <c r="J173">
        <f>data!J173</f>
        <v>0</v>
      </c>
      <c r="K173">
        <f>data!K173</f>
        <v>4</v>
      </c>
      <c r="L173">
        <f>data!L173</f>
        <v>0</v>
      </c>
      <c r="M173">
        <f>data!M173</f>
        <v>0</v>
      </c>
      <c r="N173">
        <f>data!N173</f>
        <v>1</v>
      </c>
      <c r="O173">
        <f>data!O173</f>
        <v>0</v>
      </c>
      <c r="P173">
        <f>data!P173</f>
        <v>0</v>
      </c>
      <c r="Q173">
        <f>data!Q173</f>
        <v>0</v>
      </c>
      <c r="R173">
        <f>data!R173</f>
        <v>0</v>
      </c>
      <c r="S173">
        <f>data!S173</f>
        <v>0</v>
      </c>
      <c r="T173">
        <f>data!T173</f>
        <v>0</v>
      </c>
      <c r="U173">
        <f>data!U173</f>
        <v>0</v>
      </c>
      <c r="V173">
        <f>data!V173</f>
        <v>5</v>
      </c>
      <c r="W173">
        <f>IF(data!W173=0,0,IF(data!W173=1,1,IF(data!W173=2,2,"x")))</f>
        <v>0</v>
      </c>
    </row>
    <row r="174" spans="1:23">
      <c r="A174">
        <f>data!A174</f>
        <v>2386</v>
      </c>
      <c r="B174">
        <f>data!B174</f>
        <v>28</v>
      </c>
      <c r="C174">
        <f>data!C174</f>
        <v>1</v>
      </c>
      <c r="D174">
        <f>data!D174</f>
        <v>0</v>
      </c>
      <c r="E174">
        <f>data!E174</f>
        <v>1</v>
      </c>
      <c r="F174">
        <f>data!F174</f>
        <v>0</v>
      </c>
      <c r="G174">
        <f>data!G174</f>
        <v>0</v>
      </c>
      <c r="H174">
        <f>data!H174</f>
        <v>0</v>
      </c>
      <c r="I174">
        <f>data!I174</f>
        <v>0</v>
      </c>
      <c r="J174">
        <f>data!J174</f>
        <v>0</v>
      </c>
      <c r="K174">
        <f>data!K174</f>
        <v>4</v>
      </c>
      <c r="L174">
        <f>data!L174</f>
        <v>1</v>
      </c>
      <c r="M174">
        <f>data!M174</f>
        <v>0</v>
      </c>
      <c r="N174">
        <f>data!N174</f>
        <v>0</v>
      </c>
      <c r="O174">
        <f>data!O174</f>
        <v>0</v>
      </c>
      <c r="P174">
        <f>data!P174</f>
        <v>0</v>
      </c>
      <c r="Q174">
        <f>data!Q174</f>
        <v>1</v>
      </c>
      <c r="R174">
        <f>data!R174</f>
        <v>1</v>
      </c>
      <c r="S174">
        <f>data!S174</f>
        <v>0</v>
      </c>
      <c r="T174">
        <f>data!T174</f>
        <v>0</v>
      </c>
      <c r="U174">
        <f>data!U174</f>
        <v>5</v>
      </c>
      <c r="V174">
        <f>data!V174</f>
        <v>0</v>
      </c>
      <c r="W174">
        <f>IF(data!W174=0,0,IF(data!W174=1,1,IF(data!W174=2,2,"x")))</f>
        <v>0</v>
      </c>
    </row>
    <row r="175" spans="1:23">
      <c r="A175">
        <f>data!A175</f>
        <v>8349</v>
      </c>
      <c r="B175">
        <f>data!B175</f>
        <v>26</v>
      </c>
      <c r="C175">
        <f>data!C175</f>
        <v>0</v>
      </c>
      <c r="D175">
        <f>data!D175</f>
        <v>1</v>
      </c>
      <c r="E175">
        <f>data!E175</f>
        <v>0</v>
      </c>
      <c r="F175">
        <f>data!F175</f>
        <v>0</v>
      </c>
      <c r="G175">
        <f>data!G175</f>
        <v>0</v>
      </c>
      <c r="H175">
        <f>data!H175</f>
        <v>0</v>
      </c>
      <c r="I175">
        <f>data!I175</f>
        <v>1</v>
      </c>
      <c r="J175">
        <f>data!J175</f>
        <v>0</v>
      </c>
      <c r="K175">
        <f>data!K175</f>
        <v>0</v>
      </c>
      <c r="L175">
        <f>data!L175</f>
        <v>0</v>
      </c>
      <c r="M175">
        <f>data!M175</f>
        <v>0</v>
      </c>
      <c r="N175">
        <f>data!N175</f>
        <v>0</v>
      </c>
      <c r="O175">
        <f>data!O175</f>
        <v>0</v>
      </c>
      <c r="P175">
        <f>data!P175</f>
        <v>1</v>
      </c>
      <c r="Q175">
        <f>data!Q175</f>
        <v>0</v>
      </c>
      <c r="R175">
        <f>data!R175</f>
        <v>0</v>
      </c>
      <c r="S175">
        <f>data!S175</f>
        <v>0</v>
      </c>
      <c r="T175">
        <f>data!T175</f>
        <v>0</v>
      </c>
      <c r="U175">
        <f>data!U175</f>
        <v>0</v>
      </c>
      <c r="V175">
        <f>data!V175</f>
        <v>4</v>
      </c>
      <c r="W175">
        <f>IF(data!W175=0,0,IF(data!W175=1,1,IF(data!W175=2,2,"x")))</f>
        <v>0</v>
      </c>
    </row>
    <row r="176" spans="1:23">
      <c r="A176">
        <f>data!A176</f>
        <v>771</v>
      </c>
      <c r="B176">
        <f>data!B176</f>
        <v>27</v>
      </c>
      <c r="C176">
        <f>data!C176</f>
        <v>1</v>
      </c>
      <c r="D176">
        <f>data!D176</f>
        <v>0</v>
      </c>
      <c r="E176">
        <f>data!E176</f>
        <v>0</v>
      </c>
      <c r="F176">
        <f>data!F176</f>
        <v>0</v>
      </c>
      <c r="G176">
        <f>data!G176</f>
        <v>0</v>
      </c>
      <c r="H176">
        <f>data!H176</f>
        <v>0</v>
      </c>
      <c r="I176">
        <f>data!I176</f>
        <v>0</v>
      </c>
      <c r="J176">
        <f>data!J176</f>
        <v>1</v>
      </c>
      <c r="K176">
        <f>data!K176</f>
        <v>0</v>
      </c>
      <c r="L176">
        <f>data!L176</f>
        <v>0</v>
      </c>
      <c r="M176">
        <f>data!M176</f>
        <v>0</v>
      </c>
      <c r="N176">
        <f>data!N176</f>
        <v>0</v>
      </c>
      <c r="O176">
        <f>data!O176</f>
        <v>1</v>
      </c>
      <c r="P176">
        <f>data!P176</f>
        <v>0</v>
      </c>
      <c r="Q176">
        <f>data!Q176</f>
        <v>0</v>
      </c>
      <c r="R176">
        <f>data!R176</f>
        <v>0</v>
      </c>
      <c r="S176">
        <f>data!S176</f>
        <v>0</v>
      </c>
      <c r="T176">
        <f>data!T176</f>
        <v>0</v>
      </c>
      <c r="U176">
        <f>data!U176</f>
        <v>0</v>
      </c>
      <c r="V176">
        <f>data!V176</f>
        <v>0</v>
      </c>
      <c r="W176">
        <f>IF(data!W176=0,0,IF(data!W176=1,1,IF(data!W176=2,2,"x")))</f>
        <v>0</v>
      </c>
    </row>
    <row r="177" spans="1:23">
      <c r="A177">
        <f>data!A177</f>
        <v>8764</v>
      </c>
      <c r="B177">
        <f>data!B177</f>
        <v>28</v>
      </c>
      <c r="C177">
        <f>data!C177</f>
        <v>0</v>
      </c>
      <c r="D177">
        <f>data!D177</f>
        <v>0</v>
      </c>
      <c r="E177">
        <f>data!E177</f>
        <v>1</v>
      </c>
      <c r="F177">
        <f>data!F177</f>
        <v>0</v>
      </c>
      <c r="G177">
        <f>data!G177</f>
        <v>0</v>
      </c>
      <c r="H177">
        <f>data!H177</f>
        <v>0</v>
      </c>
      <c r="I177">
        <f>data!I177</f>
        <v>2</v>
      </c>
      <c r="J177">
        <f>data!J177</f>
        <v>0</v>
      </c>
      <c r="K177">
        <f>data!K177</f>
        <v>0</v>
      </c>
      <c r="L177">
        <f>data!L177</f>
        <v>0</v>
      </c>
      <c r="M177">
        <f>data!M177</f>
        <v>0</v>
      </c>
      <c r="N177">
        <f>data!N177</f>
        <v>0</v>
      </c>
      <c r="O177">
        <f>data!O177</f>
        <v>0</v>
      </c>
      <c r="P177">
        <f>data!P177</f>
        <v>0</v>
      </c>
      <c r="Q177">
        <f>data!Q177</f>
        <v>0</v>
      </c>
      <c r="R177">
        <f>data!R177</f>
        <v>0</v>
      </c>
      <c r="S177">
        <f>data!S177</f>
        <v>0</v>
      </c>
      <c r="T177">
        <f>data!T177</f>
        <v>0</v>
      </c>
      <c r="U177">
        <f>data!U177</f>
        <v>0</v>
      </c>
      <c r="V177">
        <f>data!V177</f>
        <v>5</v>
      </c>
      <c r="W177">
        <f>IF(data!W177=0,0,IF(data!W177=1,1,IF(data!W177=2,2,"x")))</f>
        <v>0</v>
      </c>
    </row>
    <row r="178" spans="1:23">
      <c r="A178">
        <f>data!A178</f>
        <v>771</v>
      </c>
      <c r="B178">
        <f>data!B178</f>
        <v>27</v>
      </c>
      <c r="C178">
        <f>data!C178</f>
        <v>1</v>
      </c>
      <c r="D178">
        <f>data!D178</f>
        <v>0</v>
      </c>
      <c r="E178">
        <f>data!E178</f>
        <v>0</v>
      </c>
      <c r="F178">
        <f>data!F178</f>
        <v>0</v>
      </c>
      <c r="G178">
        <f>data!G178</f>
        <v>0</v>
      </c>
      <c r="H178">
        <f>data!H178</f>
        <v>0</v>
      </c>
      <c r="I178">
        <f>data!I178</f>
        <v>0</v>
      </c>
      <c r="J178">
        <f>data!J178</f>
        <v>1</v>
      </c>
      <c r="K178">
        <f>data!K178</f>
        <v>0</v>
      </c>
      <c r="L178">
        <f>data!L178</f>
        <v>0</v>
      </c>
      <c r="M178">
        <f>data!M178</f>
        <v>0</v>
      </c>
      <c r="N178">
        <f>data!N178</f>
        <v>0</v>
      </c>
      <c r="O178">
        <f>data!O178</f>
        <v>1</v>
      </c>
      <c r="P178">
        <f>data!P178</f>
        <v>0</v>
      </c>
      <c r="Q178">
        <f>data!Q178</f>
        <v>0</v>
      </c>
      <c r="R178">
        <f>data!R178</f>
        <v>0</v>
      </c>
      <c r="S178">
        <f>data!S178</f>
        <v>0</v>
      </c>
      <c r="T178">
        <f>data!T178</f>
        <v>0</v>
      </c>
      <c r="U178">
        <f>data!U178</f>
        <v>0</v>
      </c>
      <c r="V178">
        <f>data!V178</f>
        <v>0</v>
      </c>
      <c r="W178">
        <f>IF(data!W178=0,0,IF(data!W178=1,1,IF(data!W178=2,2,"x")))</f>
        <v>0</v>
      </c>
    </row>
    <row r="179" spans="1:23">
      <c r="A179">
        <f>data!A179</f>
        <v>8764</v>
      </c>
      <c r="B179">
        <f>data!B179</f>
        <v>28</v>
      </c>
      <c r="C179">
        <f>data!C179</f>
        <v>0</v>
      </c>
      <c r="D179">
        <f>data!D179</f>
        <v>0</v>
      </c>
      <c r="E179">
        <f>data!E179</f>
        <v>1</v>
      </c>
      <c r="F179">
        <f>data!F179</f>
        <v>0</v>
      </c>
      <c r="G179">
        <f>data!G179</f>
        <v>0</v>
      </c>
      <c r="H179">
        <f>data!H179</f>
        <v>0</v>
      </c>
      <c r="I179">
        <f>data!I179</f>
        <v>2</v>
      </c>
      <c r="J179">
        <f>data!J179</f>
        <v>0</v>
      </c>
      <c r="K179">
        <f>data!K179</f>
        <v>0</v>
      </c>
      <c r="L179">
        <f>data!L179</f>
        <v>0</v>
      </c>
      <c r="M179">
        <f>data!M179</f>
        <v>0</v>
      </c>
      <c r="N179">
        <f>data!N179</f>
        <v>0</v>
      </c>
      <c r="O179">
        <f>data!O179</f>
        <v>0</v>
      </c>
      <c r="P179">
        <f>data!P179</f>
        <v>0</v>
      </c>
      <c r="Q179">
        <f>data!Q179</f>
        <v>0</v>
      </c>
      <c r="R179">
        <f>data!R179</f>
        <v>0</v>
      </c>
      <c r="S179">
        <f>data!S179</f>
        <v>0</v>
      </c>
      <c r="T179">
        <f>data!T179</f>
        <v>0</v>
      </c>
      <c r="U179">
        <f>data!U179</f>
        <v>0</v>
      </c>
      <c r="V179">
        <f>data!V179</f>
        <v>5</v>
      </c>
      <c r="W179">
        <f>IF(data!W179=0,0,IF(data!W179=1,1,IF(data!W179=2,2,"x")))</f>
        <v>0</v>
      </c>
    </row>
    <row r="180" spans="1:23">
      <c r="A180">
        <f>data!A180</f>
        <v>2386</v>
      </c>
      <c r="B180">
        <f>data!B180</f>
        <v>28</v>
      </c>
      <c r="C180">
        <f>data!C180</f>
        <v>1</v>
      </c>
      <c r="D180">
        <f>data!D180</f>
        <v>0</v>
      </c>
      <c r="E180">
        <f>data!E180</f>
        <v>1</v>
      </c>
      <c r="F180">
        <f>data!F180</f>
        <v>0</v>
      </c>
      <c r="G180">
        <f>data!G180</f>
        <v>0</v>
      </c>
      <c r="H180">
        <f>data!H180</f>
        <v>0</v>
      </c>
      <c r="I180">
        <f>data!I180</f>
        <v>0</v>
      </c>
      <c r="J180">
        <f>data!J180</f>
        <v>0</v>
      </c>
      <c r="K180">
        <f>data!K180</f>
        <v>4</v>
      </c>
      <c r="L180">
        <f>data!L180</f>
        <v>1</v>
      </c>
      <c r="M180">
        <f>data!M180</f>
        <v>0</v>
      </c>
      <c r="N180">
        <f>data!N180</f>
        <v>0</v>
      </c>
      <c r="O180">
        <f>data!O180</f>
        <v>0</v>
      </c>
      <c r="P180">
        <f>data!P180</f>
        <v>0</v>
      </c>
      <c r="Q180">
        <f>data!Q180</f>
        <v>1</v>
      </c>
      <c r="R180">
        <f>data!R180</f>
        <v>1</v>
      </c>
      <c r="S180">
        <f>data!S180</f>
        <v>0</v>
      </c>
      <c r="T180">
        <f>data!T180</f>
        <v>0</v>
      </c>
      <c r="U180">
        <f>data!U180</f>
        <v>5</v>
      </c>
      <c r="V180">
        <f>data!V180</f>
        <v>0</v>
      </c>
      <c r="W180">
        <f>IF(data!W180=0,0,IF(data!W180=1,1,IF(data!W180=2,2,"x")))</f>
        <v>0</v>
      </c>
    </row>
    <row r="181" spans="1:23">
      <c r="A181">
        <f>data!A181</f>
        <v>6978</v>
      </c>
      <c r="B181">
        <f>data!B181</f>
        <v>26</v>
      </c>
      <c r="C181">
        <f>data!C181</f>
        <v>1</v>
      </c>
      <c r="D181">
        <f>data!D181</f>
        <v>0</v>
      </c>
      <c r="E181">
        <f>data!E181</f>
        <v>0</v>
      </c>
      <c r="F181">
        <f>data!F181</f>
        <v>0</v>
      </c>
      <c r="G181">
        <f>data!G181</f>
        <v>0</v>
      </c>
      <c r="H181">
        <f>data!H181</f>
        <v>0</v>
      </c>
      <c r="I181">
        <f>data!I181</f>
        <v>8</v>
      </c>
      <c r="J181">
        <f>data!J181</f>
        <v>0</v>
      </c>
      <c r="K181">
        <f>data!K181</f>
        <v>0</v>
      </c>
      <c r="L181">
        <f>data!L181</f>
        <v>0</v>
      </c>
      <c r="M181">
        <f>data!M181</f>
        <v>0</v>
      </c>
      <c r="N181">
        <f>data!N181</f>
        <v>0</v>
      </c>
      <c r="O181">
        <f>data!O181</f>
        <v>0</v>
      </c>
      <c r="P181">
        <f>data!P181</f>
        <v>0</v>
      </c>
      <c r="Q181">
        <f>data!Q181</f>
        <v>1</v>
      </c>
      <c r="R181">
        <f>data!R181</f>
        <v>1</v>
      </c>
      <c r="S181">
        <f>data!S181</f>
        <v>0</v>
      </c>
      <c r="T181">
        <f>data!T181</f>
        <v>0</v>
      </c>
      <c r="U181">
        <f>data!U181</f>
        <v>0</v>
      </c>
      <c r="V181">
        <f>data!V181</f>
        <v>0</v>
      </c>
      <c r="W181">
        <f>IF(data!W181=0,0,IF(data!W181=1,1,IF(data!W181=2,2,"x")))</f>
        <v>0</v>
      </c>
    </row>
    <row r="182" spans="1:23">
      <c r="A182">
        <f>data!A182</f>
        <v>7476</v>
      </c>
      <c r="B182">
        <f>data!B182</f>
        <v>12</v>
      </c>
      <c r="C182">
        <f>data!C182</f>
        <v>0</v>
      </c>
      <c r="D182">
        <f>data!D182</f>
        <v>1</v>
      </c>
      <c r="E182">
        <f>data!E182</f>
        <v>0</v>
      </c>
      <c r="F182">
        <f>data!F182</f>
        <v>0</v>
      </c>
      <c r="G182">
        <f>data!G182</f>
        <v>0</v>
      </c>
      <c r="H182">
        <f>data!H182</f>
        <v>0</v>
      </c>
      <c r="I182">
        <f>data!I182</f>
        <v>0</v>
      </c>
      <c r="J182">
        <f>data!J182</f>
        <v>0</v>
      </c>
      <c r="K182">
        <f>data!K182</f>
        <v>1</v>
      </c>
      <c r="L182">
        <f>data!L182</f>
        <v>0</v>
      </c>
      <c r="M182">
        <f>data!M182</f>
        <v>0</v>
      </c>
      <c r="N182">
        <f>data!N182</f>
        <v>0</v>
      </c>
      <c r="O182">
        <f>data!O182</f>
        <v>0</v>
      </c>
      <c r="P182">
        <f>data!P182</f>
        <v>0</v>
      </c>
      <c r="Q182">
        <f>data!Q182</f>
        <v>0</v>
      </c>
      <c r="R182">
        <f>data!R182</f>
        <v>0</v>
      </c>
      <c r="S182">
        <f>data!S182</f>
        <v>0</v>
      </c>
      <c r="T182">
        <f>data!T182</f>
        <v>0</v>
      </c>
      <c r="U182">
        <f>data!U182</f>
        <v>0</v>
      </c>
      <c r="V182">
        <f>data!V182</f>
        <v>2</v>
      </c>
      <c r="W182">
        <f>IF(data!W182=0,0,IF(data!W182=1,1,IF(data!W182=2,2,"x")))</f>
        <v>0</v>
      </c>
    </row>
    <row r="183" spans="1:23">
      <c r="A183">
        <f>data!A183</f>
        <v>2056</v>
      </c>
      <c r="B183">
        <f>data!B183</f>
        <v>12</v>
      </c>
      <c r="C183">
        <f>data!C183</f>
        <v>1</v>
      </c>
      <c r="D183">
        <f>data!D183</f>
        <v>1</v>
      </c>
      <c r="E183">
        <f>data!E183</f>
        <v>5</v>
      </c>
      <c r="F183">
        <f>data!F183</f>
        <v>0</v>
      </c>
      <c r="G183">
        <f>data!G183</f>
        <v>0</v>
      </c>
      <c r="H183">
        <f>data!H183</f>
        <v>0</v>
      </c>
      <c r="I183">
        <f>data!I183</f>
        <v>8</v>
      </c>
      <c r="J183">
        <f>data!J183</f>
        <v>1</v>
      </c>
      <c r="K183">
        <f>data!K183</f>
        <v>3</v>
      </c>
      <c r="L183">
        <f>data!L183</f>
        <v>0</v>
      </c>
      <c r="M183">
        <f>data!M183</f>
        <v>0</v>
      </c>
      <c r="N183">
        <f>data!N183</f>
        <v>0</v>
      </c>
      <c r="O183">
        <f>data!O183</f>
        <v>0</v>
      </c>
      <c r="P183">
        <f>data!P183</f>
        <v>0</v>
      </c>
      <c r="Q183">
        <f>data!Q183</f>
        <v>1</v>
      </c>
      <c r="R183">
        <f>data!R183</f>
        <v>0</v>
      </c>
      <c r="S183">
        <f>data!S183</f>
        <v>0</v>
      </c>
      <c r="T183">
        <f>data!T183</f>
        <v>0</v>
      </c>
      <c r="U183">
        <f>data!U183</f>
        <v>0</v>
      </c>
      <c r="V183">
        <f>data!V183</f>
        <v>10</v>
      </c>
      <c r="W183">
        <f>IF(data!W183=0,0,IF(data!W183=1,1,IF(data!W183=2,2,"x")))</f>
        <v>0</v>
      </c>
    </row>
    <row r="184" spans="1:23">
      <c r="A184">
        <f>data!A184</f>
        <v>4343</v>
      </c>
      <c r="B184">
        <f>data!B184</f>
        <v>13</v>
      </c>
      <c r="C184">
        <f>data!C184</f>
        <v>0</v>
      </c>
      <c r="D184">
        <f>data!D184</f>
        <v>1</v>
      </c>
      <c r="E184">
        <f>data!E184</f>
        <v>2</v>
      </c>
      <c r="F184">
        <f>data!F184</f>
        <v>0</v>
      </c>
      <c r="G184">
        <f>data!G184</f>
        <v>0</v>
      </c>
      <c r="H184">
        <f>data!H184</f>
        <v>0</v>
      </c>
      <c r="I184">
        <f>data!I184</f>
        <v>9</v>
      </c>
      <c r="J184">
        <f>data!J184</f>
        <v>0</v>
      </c>
      <c r="K184">
        <f>data!K184</f>
        <v>0</v>
      </c>
      <c r="L184">
        <f>data!L184</f>
        <v>0</v>
      </c>
      <c r="M184">
        <f>data!M184</f>
        <v>0</v>
      </c>
      <c r="N184">
        <f>data!N184</f>
        <v>0</v>
      </c>
      <c r="O184">
        <f>data!O184</f>
        <v>0</v>
      </c>
      <c r="P184">
        <f>data!P184</f>
        <v>0</v>
      </c>
      <c r="Q184">
        <f>data!Q184</f>
        <v>0</v>
      </c>
      <c r="R184">
        <f>data!R184</f>
        <v>0</v>
      </c>
      <c r="S184">
        <f>data!S184</f>
        <v>0</v>
      </c>
      <c r="T184">
        <f>data!T184</f>
        <v>0</v>
      </c>
      <c r="U184">
        <f>data!U184</f>
        <v>0</v>
      </c>
      <c r="V184">
        <f>data!V184</f>
        <v>2</v>
      </c>
      <c r="W184">
        <f>IF(data!W184=0,0,IF(data!W184=1,1,IF(data!W184=2,2,"x")))</f>
        <v>0</v>
      </c>
    </row>
    <row r="185" spans="1:23">
      <c r="A185">
        <f>data!A185</f>
        <v>1305</v>
      </c>
      <c r="B185">
        <f>data!B185</f>
        <v>12</v>
      </c>
      <c r="C185">
        <f>data!C185</f>
        <v>1</v>
      </c>
      <c r="D185">
        <f>data!D185</f>
        <v>0</v>
      </c>
      <c r="E185">
        <f>data!E185</f>
        <v>0</v>
      </c>
      <c r="F185">
        <f>data!F185</f>
        <v>0</v>
      </c>
      <c r="G185">
        <f>data!G185</f>
        <v>0</v>
      </c>
      <c r="H185">
        <f>data!H185</f>
        <v>0</v>
      </c>
      <c r="I185">
        <f>data!I185</f>
        <v>0</v>
      </c>
      <c r="J185">
        <f>data!J185</f>
        <v>0</v>
      </c>
      <c r="K185">
        <f>data!K185</f>
        <v>0</v>
      </c>
      <c r="L185">
        <f>data!L185</f>
        <v>0</v>
      </c>
      <c r="M185">
        <f>data!M185</f>
        <v>0</v>
      </c>
      <c r="N185">
        <f>data!N185</f>
        <v>0</v>
      </c>
      <c r="O185">
        <f>data!O185</f>
        <v>1</v>
      </c>
      <c r="P185">
        <f>data!P185</f>
        <v>0</v>
      </c>
      <c r="Q185">
        <f>data!Q185</f>
        <v>0</v>
      </c>
      <c r="R185">
        <f>data!R185</f>
        <v>0</v>
      </c>
      <c r="S185">
        <f>data!S185</f>
        <v>0</v>
      </c>
      <c r="T185">
        <f>data!T185</f>
        <v>0</v>
      </c>
      <c r="U185">
        <f>data!U185</f>
        <v>0</v>
      </c>
      <c r="V185">
        <f>data!V185</f>
        <v>10</v>
      </c>
      <c r="W185">
        <f>IF(data!W185=0,0,IF(data!W185=1,1,IF(data!W185=2,2,"x")))</f>
        <v>0</v>
      </c>
    </row>
    <row r="186" spans="1:23">
      <c r="A186">
        <f>data!A186</f>
        <v>4152</v>
      </c>
      <c r="B186">
        <f>data!B186</f>
        <v>12</v>
      </c>
      <c r="C186">
        <f>data!C186</f>
        <v>1</v>
      </c>
      <c r="D186">
        <f>data!D186</f>
        <v>1</v>
      </c>
      <c r="E186">
        <f>data!E186</f>
        <v>2</v>
      </c>
      <c r="F186">
        <f>data!F186</f>
        <v>0</v>
      </c>
      <c r="G186">
        <f>data!G186</f>
        <v>0</v>
      </c>
      <c r="H186">
        <f>data!H186</f>
        <v>0</v>
      </c>
      <c r="I186">
        <f>data!I186</f>
        <v>2</v>
      </c>
      <c r="J186">
        <f>data!J186</f>
        <v>0</v>
      </c>
      <c r="K186">
        <f>data!K186</f>
        <v>2</v>
      </c>
      <c r="L186">
        <f>data!L186</f>
        <v>0</v>
      </c>
      <c r="M186">
        <f>data!M186</f>
        <v>0</v>
      </c>
      <c r="N186">
        <f>data!N186</f>
        <v>0</v>
      </c>
      <c r="O186">
        <f>data!O186</f>
        <v>0</v>
      </c>
      <c r="P186">
        <f>data!P186</f>
        <v>0</v>
      </c>
      <c r="Q186">
        <f>data!Q186</f>
        <v>1</v>
      </c>
      <c r="R186">
        <f>data!R186</f>
        <v>0</v>
      </c>
      <c r="S186">
        <f>data!S186</f>
        <v>1</v>
      </c>
      <c r="T186">
        <f>data!T186</f>
        <v>0</v>
      </c>
      <c r="U186">
        <f>data!U186</f>
        <v>0</v>
      </c>
      <c r="V186">
        <f>data!V186</f>
        <v>10</v>
      </c>
      <c r="W186">
        <f>IF(data!W186=0,0,IF(data!W186=1,1,IF(data!W186=2,2,"x")))</f>
        <v>0</v>
      </c>
    </row>
    <row r="187" spans="1:23">
      <c r="A187">
        <f>data!A187</f>
        <v>6854</v>
      </c>
      <c r="B187">
        <f>data!B187</f>
        <v>13</v>
      </c>
      <c r="C187">
        <f>data!C187</f>
        <v>0</v>
      </c>
      <c r="D187">
        <f>data!D187</f>
        <v>0</v>
      </c>
      <c r="E187">
        <f>data!E187</f>
        <v>0</v>
      </c>
      <c r="F187">
        <f>data!F187</f>
        <v>0</v>
      </c>
      <c r="G187">
        <f>data!G187</f>
        <v>0</v>
      </c>
      <c r="H187">
        <f>data!H187</f>
        <v>0</v>
      </c>
      <c r="I187">
        <f>data!I187</f>
        <v>0</v>
      </c>
      <c r="J187">
        <f>data!J187</f>
        <v>0</v>
      </c>
      <c r="K187">
        <f>data!K187</f>
        <v>0</v>
      </c>
      <c r="L187">
        <f>data!L187</f>
        <v>0</v>
      </c>
      <c r="M187">
        <f>data!M187</f>
        <v>0</v>
      </c>
      <c r="N187">
        <f>data!N187</f>
        <v>0</v>
      </c>
      <c r="O187">
        <f>data!O187</f>
        <v>0</v>
      </c>
      <c r="P187">
        <f>data!P187</f>
        <v>0</v>
      </c>
      <c r="Q187">
        <f>data!Q187</f>
        <v>0</v>
      </c>
      <c r="R187">
        <f>data!R187</f>
        <v>0</v>
      </c>
      <c r="S187">
        <f>data!S187</f>
        <v>0</v>
      </c>
      <c r="T187">
        <f>data!T187</f>
        <v>0</v>
      </c>
      <c r="U187">
        <f>data!U187</f>
        <v>0</v>
      </c>
      <c r="V187">
        <f>data!V187</f>
        <v>2</v>
      </c>
      <c r="W187">
        <f>IF(data!W187=0,0,IF(data!W187=1,1,IF(data!W187=2,2,"x")))</f>
        <v>0</v>
      </c>
    </row>
    <row r="188" spans="1:23">
      <c r="A188">
        <f>data!A188</f>
        <v>4951</v>
      </c>
      <c r="B188">
        <f>data!B188</f>
        <v>12</v>
      </c>
      <c r="C188">
        <f>data!C188</f>
        <v>0</v>
      </c>
      <c r="D188">
        <f>data!D188</f>
        <v>0</v>
      </c>
      <c r="E188">
        <f>data!E188</f>
        <v>0</v>
      </c>
      <c r="F188">
        <f>data!F188</f>
        <v>0</v>
      </c>
      <c r="G188">
        <f>data!G188</f>
        <v>0</v>
      </c>
      <c r="H188">
        <f>data!H188</f>
        <v>0</v>
      </c>
      <c r="I188">
        <f>data!I188</f>
        <v>0</v>
      </c>
      <c r="J188">
        <f>data!J188</f>
        <v>2</v>
      </c>
      <c r="K188">
        <f>data!K188</f>
        <v>1</v>
      </c>
      <c r="L188">
        <f>data!L188</f>
        <v>1</v>
      </c>
      <c r="M188">
        <f>data!M188</f>
        <v>0</v>
      </c>
      <c r="N188">
        <f>data!N188</f>
        <v>0</v>
      </c>
      <c r="O188">
        <f>data!O188</f>
        <v>0</v>
      </c>
      <c r="P188">
        <f>data!P188</f>
        <v>0</v>
      </c>
      <c r="Q188">
        <f>data!Q188</f>
        <v>0</v>
      </c>
      <c r="R188">
        <f>data!R188</f>
        <v>0</v>
      </c>
      <c r="S188">
        <f>data!S188</f>
        <v>0</v>
      </c>
      <c r="T188">
        <f>data!T188</f>
        <v>0</v>
      </c>
      <c r="U188">
        <f>data!U188</f>
        <v>0</v>
      </c>
      <c r="V188">
        <f>data!V188</f>
        <v>2</v>
      </c>
      <c r="W188">
        <f>IF(data!W188=0,0,IF(data!W188=1,1,IF(data!W188=2,2,"x")))</f>
        <v>0</v>
      </c>
    </row>
    <row r="189" spans="1:23">
      <c r="A189">
        <f>data!A189</f>
        <v>4976</v>
      </c>
      <c r="B189">
        <f>data!B189</f>
        <v>7</v>
      </c>
      <c r="C189">
        <f>data!C189</f>
        <v>1</v>
      </c>
      <c r="D189">
        <f>data!D189</f>
        <v>1</v>
      </c>
      <c r="E189">
        <f>data!E189</f>
        <v>0</v>
      </c>
      <c r="F189">
        <f>data!F189</f>
        <v>0</v>
      </c>
      <c r="G189">
        <f>data!G189</f>
        <v>0</v>
      </c>
      <c r="H189">
        <f>data!H189</f>
        <v>0</v>
      </c>
      <c r="I189">
        <f>data!I189</f>
        <v>1</v>
      </c>
      <c r="J189">
        <f>data!J189</f>
        <v>1</v>
      </c>
      <c r="K189">
        <f>data!K189</f>
        <v>1</v>
      </c>
      <c r="L189">
        <f>data!L189</f>
        <v>0</v>
      </c>
      <c r="M189">
        <f>data!M189</f>
        <v>0</v>
      </c>
      <c r="N189">
        <f>data!N189</f>
        <v>0</v>
      </c>
      <c r="O189">
        <f>data!O189</f>
        <v>0</v>
      </c>
      <c r="P189">
        <f>data!P189</f>
        <v>0</v>
      </c>
      <c r="Q189">
        <f>data!Q189</f>
        <v>1</v>
      </c>
      <c r="R189">
        <f>data!R189</f>
        <v>0</v>
      </c>
      <c r="S189">
        <f>data!S189</f>
        <v>0</v>
      </c>
      <c r="T189">
        <f>data!T189</f>
        <v>0</v>
      </c>
      <c r="U189">
        <f>data!U189</f>
        <v>1</v>
      </c>
      <c r="V189">
        <f>data!V189</f>
        <v>0</v>
      </c>
      <c r="W189">
        <f>IF(data!W189=0,0,IF(data!W189=1,1,IF(data!W189=2,2,"x")))</f>
        <v>0</v>
      </c>
    </row>
    <row r="190" spans="1:23">
      <c r="A190">
        <f>data!A190</f>
        <v>7200</v>
      </c>
      <c r="B190">
        <f>data!B190</f>
        <v>12</v>
      </c>
      <c r="C190">
        <f>data!C190</f>
        <v>0</v>
      </c>
      <c r="D190">
        <f>data!D190</f>
        <v>1</v>
      </c>
      <c r="E190">
        <f>data!E190</f>
        <v>1</v>
      </c>
      <c r="F190">
        <f>data!F190</f>
        <v>0</v>
      </c>
      <c r="G190">
        <f>data!G190</f>
        <v>0</v>
      </c>
      <c r="H190">
        <f>data!H190</f>
        <v>0</v>
      </c>
      <c r="I190">
        <f>data!I190</f>
        <v>5</v>
      </c>
      <c r="J190">
        <f>data!J190</f>
        <v>2</v>
      </c>
      <c r="K190">
        <f>data!K190</f>
        <v>0</v>
      </c>
      <c r="L190">
        <f>data!L190</f>
        <v>0</v>
      </c>
      <c r="M190">
        <f>data!M190</f>
        <v>0</v>
      </c>
      <c r="N190">
        <f>data!N190</f>
        <v>0</v>
      </c>
      <c r="O190">
        <f>data!O190</f>
        <v>0</v>
      </c>
      <c r="P190">
        <f>data!P190</f>
        <v>0</v>
      </c>
      <c r="Q190">
        <f>data!Q190</f>
        <v>1</v>
      </c>
      <c r="R190">
        <f>data!R190</f>
        <v>0</v>
      </c>
      <c r="S190">
        <f>data!S190</f>
        <v>0</v>
      </c>
      <c r="T190">
        <f>data!T190</f>
        <v>0</v>
      </c>
      <c r="U190">
        <f>data!U190</f>
        <v>0</v>
      </c>
      <c r="V190">
        <f>data!V190</f>
        <v>2</v>
      </c>
      <c r="W190">
        <f>IF(data!W190=0,0,IF(data!W190=1,1,IF(data!W190=2,2,"x")))</f>
        <v>0</v>
      </c>
    </row>
    <row r="191" spans="1:23">
      <c r="A191">
        <f>data!A191</f>
        <v>1114</v>
      </c>
      <c r="B191">
        <f>data!B191</f>
        <v>13</v>
      </c>
      <c r="C191">
        <f>data!C191</f>
        <v>1</v>
      </c>
      <c r="D191">
        <f>data!D191</f>
        <v>1</v>
      </c>
      <c r="E191">
        <f>data!E191</f>
        <v>0</v>
      </c>
      <c r="F191">
        <f>data!F191</f>
        <v>2</v>
      </c>
      <c r="G191">
        <f>data!G191</f>
        <v>0</v>
      </c>
      <c r="H191">
        <f>data!H191</f>
        <v>0</v>
      </c>
      <c r="I191">
        <f>data!I191</f>
        <v>1</v>
      </c>
      <c r="J191">
        <f>data!J191</f>
        <v>1</v>
      </c>
      <c r="K191">
        <f>data!K191</f>
        <v>2</v>
      </c>
      <c r="L191">
        <f>data!L191</f>
        <v>1</v>
      </c>
      <c r="M191">
        <f>data!M191</f>
        <v>1</v>
      </c>
      <c r="N191">
        <f>data!N191</f>
        <v>0</v>
      </c>
      <c r="O191">
        <f>data!O191</f>
        <v>0</v>
      </c>
      <c r="P191">
        <f>data!P191</f>
        <v>0</v>
      </c>
      <c r="Q191">
        <f>data!Q191</f>
        <v>1</v>
      </c>
      <c r="R191">
        <f>data!R191</f>
        <v>0</v>
      </c>
      <c r="S191">
        <f>data!S191</f>
        <v>0</v>
      </c>
      <c r="T191">
        <f>data!T191</f>
        <v>0</v>
      </c>
      <c r="U191">
        <f>data!U191</f>
        <v>0</v>
      </c>
      <c r="V191">
        <f>data!V191</f>
        <v>5</v>
      </c>
      <c r="W191">
        <f>IF(data!W191=0,0,IF(data!W191=1,1,IF(data!W191=2,2,"x")))</f>
        <v>0</v>
      </c>
    </row>
    <row r="192" spans="1:23">
      <c r="A192">
        <f>data!A192</f>
        <v>771</v>
      </c>
      <c r="B192">
        <f>data!B192</f>
        <v>13</v>
      </c>
      <c r="C192">
        <f>data!C192</f>
        <v>1</v>
      </c>
      <c r="D192">
        <f>data!D192</f>
        <v>0</v>
      </c>
      <c r="E192">
        <f>data!E192</f>
        <v>0</v>
      </c>
      <c r="F192">
        <f>data!F192</f>
        <v>0</v>
      </c>
      <c r="G192">
        <f>data!G192</f>
        <v>0</v>
      </c>
      <c r="H192">
        <f>data!H192</f>
        <v>0</v>
      </c>
      <c r="I192">
        <f>data!I192</f>
        <v>0</v>
      </c>
      <c r="J192">
        <f>data!J192</f>
        <v>1</v>
      </c>
      <c r="K192">
        <f>data!K192</f>
        <v>0</v>
      </c>
      <c r="L192">
        <f>data!L192</f>
        <v>0</v>
      </c>
      <c r="M192">
        <f>data!M192</f>
        <v>0</v>
      </c>
      <c r="N192">
        <f>data!N192</f>
        <v>0</v>
      </c>
      <c r="O192">
        <f>data!O192</f>
        <v>0</v>
      </c>
      <c r="P192">
        <f>data!P192</f>
        <v>0</v>
      </c>
      <c r="Q192">
        <f>data!Q192</f>
        <v>0</v>
      </c>
      <c r="R192">
        <f>data!R192</f>
        <v>0</v>
      </c>
      <c r="S192">
        <f>data!S192</f>
        <v>0</v>
      </c>
      <c r="T192">
        <f>data!T192</f>
        <v>0</v>
      </c>
      <c r="U192">
        <f>data!U192</f>
        <v>0</v>
      </c>
      <c r="V192">
        <f>data!V192</f>
        <v>5</v>
      </c>
      <c r="W192">
        <f>IF(data!W192=0,0,IF(data!W192=1,1,IF(data!W192=2,2,"x")))</f>
        <v>0</v>
      </c>
    </row>
    <row r="193" spans="1:23">
      <c r="A193">
        <f>data!A193</f>
        <v>8089</v>
      </c>
      <c r="B193">
        <f>data!B193</f>
        <v>13</v>
      </c>
      <c r="C193">
        <f>data!C193</f>
        <v>0</v>
      </c>
      <c r="D193">
        <f>data!D193</f>
        <v>1</v>
      </c>
      <c r="E193">
        <f>data!E193</f>
        <v>1</v>
      </c>
      <c r="F193">
        <f>data!F193</f>
        <v>0</v>
      </c>
      <c r="G193">
        <f>data!G193</f>
        <v>0</v>
      </c>
      <c r="H193">
        <f>data!H193</f>
        <v>0</v>
      </c>
      <c r="I193">
        <f>data!I193</f>
        <v>0</v>
      </c>
      <c r="J193">
        <f>data!J193</f>
        <v>0</v>
      </c>
      <c r="K193">
        <f>data!K193</f>
        <v>0</v>
      </c>
      <c r="L193">
        <f>data!L193</f>
        <v>0</v>
      </c>
      <c r="M193">
        <f>data!M193</f>
        <v>0</v>
      </c>
      <c r="N193">
        <f>data!N193</f>
        <v>0</v>
      </c>
      <c r="O193">
        <f>data!O193</f>
        <v>1</v>
      </c>
      <c r="P193">
        <f>data!P193</f>
        <v>1</v>
      </c>
      <c r="Q193">
        <f>data!Q193</f>
        <v>1</v>
      </c>
      <c r="R193">
        <f>data!R193</f>
        <v>0</v>
      </c>
      <c r="S193">
        <f>data!S193</f>
        <v>0</v>
      </c>
      <c r="T193">
        <f>data!T193</f>
        <v>0</v>
      </c>
      <c r="U193">
        <f>data!U193</f>
        <v>0</v>
      </c>
      <c r="V193">
        <f>data!V193</f>
        <v>2</v>
      </c>
      <c r="W193">
        <f>IF(data!W193=0,0,IF(data!W193=1,1,IF(data!W193=2,2,"x")))</f>
        <v>0</v>
      </c>
    </row>
    <row r="194" spans="1:23">
      <c r="A194">
        <f>data!A194</f>
        <v>8729</v>
      </c>
      <c r="B194">
        <f>data!B194</f>
        <v>13</v>
      </c>
      <c r="C194">
        <f>data!C194</f>
        <v>1</v>
      </c>
      <c r="D194">
        <f>data!D194</f>
        <v>0</v>
      </c>
      <c r="E194">
        <f>data!E194</f>
        <v>1</v>
      </c>
      <c r="F194">
        <f>data!F194</f>
        <v>0</v>
      </c>
      <c r="G194">
        <f>data!G194</f>
        <v>0</v>
      </c>
      <c r="H194">
        <f>data!H194</f>
        <v>0</v>
      </c>
      <c r="I194">
        <f>data!I194</f>
        <v>1</v>
      </c>
      <c r="J194">
        <f>data!J194</f>
        <v>1</v>
      </c>
      <c r="K194">
        <f>data!K194</f>
        <v>0</v>
      </c>
      <c r="L194">
        <f>data!L194</f>
        <v>0</v>
      </c>
      <c r="M194">
        <f>data!M194</f>
        <v>0</v>
      </c>
      <c r="N194">
        <f>data!N194</f>
        <v>0</v>
      </c>
      <c r="O194">
        <f>data!O194</f>
        <v>1</v>
      </c>
      <c r="P194">
        <f>data!P194</f>
        <v>1</v>
      </c>
      <c r="Q194">
        <f>data!Q194</f>
        <v>0</v>
      </c>
      <c r="R194">
        <f>data!R194</f>
        <v>0</v>
      </c>
      <c r="S194">
        <f>data!S194</f>
        <v>0</v>
      </c>
      <c r="T194">
        <f>data!T194</f>
        <v>0</v>
      </c>
      <c r="U194">
        <f>data!U194</f>
        <v>0</v>
      </c>
      <c r="V194">
        <f>data!V194</f>
        <v>5</v>
      </c>
      <c r="W194">
        <f>IF(data!W194=0,0,IF(data!W194=1,1,IF(data!W194=2,2,"x")))</f>
        <v>0</v>
      </c>
    </row>
    <row r="195" spans="1:23">
      <c r="A195">
        <f>data!A195</f>
        <v>7476</v>
      </c>
      <c r="B195">
        <f>data!B195</f>
        <v>12</v>
      </c>
      <c r="C195">
        <f>data!C195</f>
        <v>0</v>
      </c>
      <c r="D195">
        <f>data!D195</f>
        <v>1</v>
      </c>
      <c r="E195">
        <f>data!E195</f>
        <v>0</v>
      </c>
      <c r="F195">
        <f>data!F195</f>
        <v>0</v>
      </c>
      <c r="G195">
        <f>data!G195</f>
        <v>0</v>
      </c>
      <c r="H195">
        <f>data!H195</f>
        <v>0</v>
      </c>
      <c r="I195">
        <f>data!I195</f>
        <v>0</v>
      </c>
      <c r="J195">
        <f>data!J195</f>
        <v>0</v>
      </c>
      <c r="K195">
        <f>data!K195</f>
        <v>1</v>
      </c>
      <c r="L195">
        <f>data!L195</f>
        <v>0</v>
      </c>
      <c r="M195">
        <f>data!M195</f>
        <v>0</v>
      </c>
      <c r="N195">
        <f>data!N195</f>
        <v>0</v>
      </c>
      <c r="O195">
        <f>data!O195</f>
        <v>0</v>
      </c>
      <c r="P195">
        <f>data!P195</f>
        <v>0</v>
      </c>
      <c r="Q195">
        <f>data!Q195</f>
        <v>0</v>
      </c>
      <c r="R195">
        <f>data!R195</f>
        <v>0</v>
      </c>
      <c r="S195">
        <f>data!S195</f>
        <v>0</v>
      </c>
      <c r="T195">
        <f>data!T195</f>
        <v>0</v>
      </c>
      <c r="U195">
        <f>data!U195</f>
        <v>0</v>
      </c>
      <c r="V195">
        <f>data!V195</f>
        <v>2</v>
      </c>
      <c r="W195">
        <f>IF(data!W195=0,0,IF(data!W195=1,1,IF(data!W195=2,2,"x")))</f>
        <v>0</v>
      </c>
    </row>
    <row r="196" spans="1:23">
      <c r="A196">
        <f>data!A196</f>
        <v>2056</v>
      </c>
      <c r="B196">
        <f>data!B196</f>
        <v>12</v>
      </c>
      <c r="C196">
        <f>data!C196</f>
        <v>1</v>
      </c>
      <c r="D196">
        <f>data!D196</f>
        <v>1</v>
      </c>
      <c r="E196">
        <f>data!E196</f>
        <v>5</v>
      </c>
      <c r="F196">
        <f>data!F196</f>
        <v>0</v>
      </c>
      <c r="G196">
        <f>data!G196</f>
        <v>0</v>
      </c>
      <c r="H196">
        <f>data!H196</f>
        <v>0</v>
      </c>
      <c r="I196">
        <f>data!I196</f>
        <v>8</v>
      </c>
      <c r="J196">
        <f>data!J196</f>
        <v>1</v>
      </c>
      <c r="K196">
        <f>data!K196</f>
        <v>3</v>
      </c>
      <c r="L196">
        <f>data!L196</f>
        <v>0</v>
      </c>
      <c r="M196">
        <f>data!M196</f>
        <v>0</v>
      </c>
      <c r="N196">
        <f>data!N196</f>
        <v>0</v>
      </c>
      <c r="O196">
        <f>data!O196</f>
        <v>0</v>
      </c>
      <c r="P196">
        <f>data!P196</f>
        <v>0</v>
      </c>
      <c r="Q196">
        <f>data!Q196</f>
        <v>1</v>
      </c>
      <c r="R196">
        <f>data!R196</f>
        <v>0</v>
      </c>
      <c r="S196">
        <f>data!S196</f>
        <v>0</v>
      </c>
      <c r="T196">
        <f>data!T196</f>
        <v>0</v>
      </c>
      <c r="U196">
        <f>data!U196</f>
        <v>0</v>
      </c>
      <c r="V196">
        <f>data!V196</f>
        <v>10</v>
      </c>
      <c r="W196">
        <f>IF(data!W196=0,0,IF(data!W196=1,1,IF(data!W196=2,2,"x")))</f>
        <v>0</v>
      </c>
    </row>
    <row r="197" spans="1:23">
      <c r="A197">
        <f>data!A197</f>
        <v>1305</v>
      </c>
      <c r="B197">
        <f>data!B197</f>
        <v>12</v>
      </c>
      <c r="C197">
        <f>data!C197</f>
        <v>1</v>
      </c>
      <c r="D197">
        <f>data!D197</f>
        <v>0</v>
      </c>
      <c r="E197">
        <f>data!E197</f>
        <v>0</v>
      </c>
      <c r="F197">
        <f>data!F197</f>
        <v>0</v>
      </c>
      <c r="G197">
        <f>data!G197</f>
        <v>0</v>
      </c>
      <c r="H197">
        <f>data!H197</f>
        <v>0</v>
      </c>
      <c r="I197">
        <f>data!I197</f>
        <v>0</v>
      </c>
      <c r="J197">
        <f>data!J197</f>
        <v>0</v>
      </c>
      <c r="K197">
        <f>data!K197</f>
        <v>0</v>
      </c>
      <c r="L197">
        <f>data!L197</f>
        <v>0</v>
      </c>
      <c r="M197">
        <f>data!M197</f>
        <v>0</v>
      </c>
      <c r="N197">
        <f>data!N197</f>
        <v>0</v>
      </c>
      <c r="O197">
        <f>data!O197</f>
        <v>1</v>
      </c>
      <c r="P197">
        <f>data!P197</f>
        <v>0</v>
      </c>
      <c r="Q197">
        <f>data!Q197</f>
        <v>0</v>
      </c>
      <c r="R197">
        <f>data!R197</f>
        <v>0</v>
      </c>
      <c r="S197">
        <f>data!S197</f>
        <v>0</v>
      </c>
      <c r="T197">
        <f>data!T197</f>
        <v>0</v>
      </c>
      <c r="U197">
        <f>data!U197</f>
        <v>0</v>
      </c>
      <c r="V197">
        <f>data!V197</f>
        <v>10</v>
      </c>
      <c r="W197">
        <f>IF(data!W197=0,0,IF(data!W197=1,1,IF(data!W197=2,2,"x")))</f>
        <v>0</v>
      </c>
    </row>
    <row r="198" spans="1:23">
      <c r="A198">
        <f>data!A198</f>
        <v>4152</v>
      </c>
      <c r="B198">
        <f>data!B198</f>
        <v>12</v>
      </c>
      <c r="C198">
        <f>data!C198</f>
        <v>1</v>
      </c>
      <c r="D198">
        <f>data!D198</f>
        <v>1</v>
      </c>
      <c r="E198">
        <f>data!E198</f>
        <v>2</v>
      </c>
      <c r="F198">
        <f>data!F198</f>
        <v>0</v>
      </c>
      <c r="G198">
        <f>data!G198</f>
        <v>0</v>
      </c>
      <c r="H198">
        <f>data!H198</f>
        <v>0</v>
      </c>
      <c r="I198">
        <f>data!I198</f>
        <v>2</v>
      </c>
      <c r="J198">
        <f>data!J198</f>
        <v>0</v>
      </c>
      <c r="K198">
        <f>data!K198</f>
        <v>2</v>
      </c>
      <c r="L198">
        <f>data!L198</f>
        <v>0</v>
      </c>
      <c r="M198">
        <f>data!M198</f>
        <v>0</v>
      </c>
      <c r="N198">
        <f>data!N198</f>
        <v>0</v>
      </c>
      <c r="O198">
        <f>data!O198</f>
        <v>0</v>
      </c>
      <c r="P198">
        <f>data!P198</f>
        <v>0</v>
      </c>
      <c r="Q198">
        <f>data!Q198</f>
        <v>1</v>
      </c>
      <c r="R198">
        <f>data!R198</f>
        <v>0</v>
      </c>
      <c r="S198">
        <f>data!S198</f>
        <v>1</v>
      </c>
      <c r="T198">
        <f>data!T198</f>
        <v>0</v>
      </c>
      <c r="U198">
        <f>data!U198</f>
        <v>0</v>
      </c>
      <c r="V198">
        <f>data!V198</f>
        <v>10</v>
      </c>
      <c r="W198">
        <f>IF(data!W198=0,0,IF(data!W198=1,1,IF(data!W198=2,2,"x")))</f>
        <v>0</v>
      </c>
    </row>
    <row r="199" spans="1:23">
      <c r="A199">
        <f>data!A199</f>
        <v>4951</v>
      </c>
      <c r="B199">
        <f>data!B199</f>
        <v>12</v>
      </c>
      <c r="C199">
        <f>data!C199</f>
        <v>0</v>
      </c>
      <c r="D199">
        <f>data!D199</f>
        <v>0</v>
      </c>
      <c r="E199">
        <f>data!E199</f>
        <v>0</v>
      </c>
      <c r="F199">
        <f>data!F199</f>
        <v>0</v>
      </c>
      <c r="G199">
        <f>data!G199</f>
        <v>0</v>
      </c>
      <c r="H199">
        <f>data!H199</f>
        <v>0</v>
      </c>
      <c r="I199">
        <f>data!I199</f>
        <v>0</v>
      </c>
      <c r="J199">
        <f>data!J199</f>
        <v>2</v>
      </c>
      <c r="K199">
        <f>data!K199</f>
        <v>1</v>
      </c>
      <c r="L199">
        <f>data!L199</f>
        <v>1</v>
      </c>
      <c r="M199">
        <f>data!M199</f>
        <v>0</v>
      </c>
      <c r="N199">
        <f>data!N199</f>
        <v>0</v>
      </c>
      <c r="O199">
        <f>data!O199</f>
        <v>0</v>
      </c>
      <c r="P199">
        <f>data!P199</f>
        <v>0</v>
      </c>
      <c r="Q199">
        <f>data!Q199</f>
        <v>0</v>
      </c>
      <c r="R199">
        <f>data!R199</f>
        <v>0</v>
      </c>
      <c r="S199">
        <f>data!S199</f>
        <v>0</v>
      </c>
      <c r="T199">
        <f>data!T199</f>
        <v>0</v>
      </c>
      <c r="U199">
        <f>data!U199</f>
        <v>0</v>
      </c>
      <c r="V199">
        <f>data!V199</f>
        <v>2</v>
      </c>
      <c r="W199">
        <f>IF(data!W199=0,0,IF(data!W199=1,1,IF(data!W199=2,2,"x")))</f>
        <v>0</v>
      </c>
    </row>
    <row r="200" spans="1:23">
      <c r="A200">
        <f>data!A200</f>
        <v>7200</v>
      </c>
      <c r="B200">
        <f>data!B200</f>
        <v>12</v>
      </c>
      <c r="C200">
        <f>data!C200</f>
        <v>0</v>
      </c>
      <c r="D200">
        <f>data!D200</f>
        <v>1</v>
      </c>
      <c r="E200">
        <f>data!E200</f>
        <v>1</v>
      </c>
      <c r="F200">
        <f>data!F200</f>
        <v>0</v>
      </c>
      <c r="G200">
        <f>data!G200</f>
        <v>0</v>
      </c>
      <c r="H200">
        <f>data!H200</f>
        <v>0</v>
      </c>
      <c r="I200">
        <f>data!I200</f>
        <v>5</v>
      </c>
      <c r="J200">
        <f>data!J200</f>
        <v>2</v>
      </c>
      <c r="K200">
        <f>data!K200</f>
        <v>0</v>
      </c>
      <c r="L200">
        <f>data!L200</f>
        <v>0</v>
      </c>
      <c r="M200">
        <f>data!M200</f>
        <v>0</v>
      </c>
      <c r="N200">
        <f>data!N200</f>
        <v>0</v>
      </c>
      <c r="O200">
        <f>data!O200</f>
        <v>0</v>
      </c>
      <c r="P200">
        <f>data!P200</f>
        <v>0</v>
      </c>
      <c r="Q200">
        <f>data!Q200</f>
        <v>1</v>
      </c>
      <c r="R200">
        <f>data!R200</f>
        <v>0</v>
      </c>
      <c r="S200">
        <f>data!S200</f>
        <v>0</v>
      </c>
      <c r="T200">
        <f>data!T200</f>
        <v>0</v>
      </c>
      <c r="U200">
        <f>data!U200</f>
        <v>0</v>
      </c>
      <c r="V200">
        <f>data!V200</f>
        <v>2</v>
      </c>
      <c r="W200">
        <f>IF(data!W200=0,0,IF(data!W200=1,1,IF(data!W200=2,2,"x")))</f>
        <v>0</v>
      </c>
    </row>
    <row r="201" spans="1:23">
      <c r="A201">
        <f>data!A201</f>
        <v>6975</v>
      </c>
      <c r="B201">
        <f>data!B201</f>
        <v>53</v>
      </c>
      <c r="C201">
        <f>data!C201</f>
        <v>0</v>
      </c>
      <c r="D201">
        <f>data!D201</f>
        <v>0</v>
      </c>
      <c r="E201">
        <f>data!E201</f>
        <v>0</v>
      </c>
      <c r="F201">
        <f>data!F201</f>
        <v>0</v>
      </c>
      <c r="G201">
        <f>data!G201</f>
        <v>0</v>
      </c>
      <c r="H201">
        <f>data!H201</f>
        <v>0</v>
      </c>
      <c r="I201">
        <f>data!I201</f>
        <v>0</v>
      </c>
      <c r="J201">
        <f>data!J201</f>
        <v>0</v>
      </c>
      <c r="K201">
        <f>data!K201</f>
        <v>1</v>
      </c>
      <c r="L201">
        <f>data!L201</f>
        <v>0</v>
      </c>
      <c r="M201">
        <f>data!M201</f>
        <v>0</v>
      </c>
      <c r="N201">
        <f>data!N201</f>
        <v>0</v>
      </c>
      <c r="O201">
        <f>data!O201</f>
        <v>0</v>
      </c>
      <c r="P201">
        <f>data!P201</f>
        <v>0</v>
      </c>
      <c r="Q201">
        <f>data!Q201</f>
        <v>0</v>
      </c>
      <c r="R201">
        <f>data!R201</f>
        <v>0</v>
      </c>
      <c r="S201">
        <f>data!S201</f>
        <v>0</v>
      </c>
      <c r="T201">
        <f>data!T201</f>
        <v>0</v>
      </c>
      <c r="U201">
        <f>data!U201</f>
        <v>0</v>
      </c>
      <c r="V201">
        <f>data!V201</f>
        <v>0</v>
      </c>
      <c r="W201">
        <f>IF(data!W201=0,0,IF(data!W201=1,1,IF(data!W201=2,2,"x")))</f>
        <v>0</v>
      </c>
    </row>
    <row r="202" spans="1:23">
      <c r="A202">
        <f>data!A202</f>
        <v>1114</v>
      </c>
      <c r="B202">
        <f>data!B202</f>
        <v>53</v>
      </c>
      <c r="C202">
        <f>data!C202</f>
        <v>1</v>
      </c>
      <c r="D202">
        <f>data!D202</f>
        <v>0</v>
      </c>
      <c r="E202">
        <f>data!E202</f>
        <v>2</v>
      </c>
      <c r="F202">
        <f>data!F202</f>
        <v>1</v>
      </c>
      <c r="G202">
        <f>data!G202</f>
        <v>0</v>
      </c>
      <c r="H202">
        <f>data!H202</f>
        <v>0</v>
      </c>
      <c r="I202">
        <f>data!I202</f>
        <v>2</v>
      </c>
      <c r="J202">
        <f>data!J202</f>
        <v>3</v>
      </c>
      <c r="K202">
        <f>data!K202</f>
        <v>2</v>
      </c>
      <c r="L202">
        <f>data!L202</f>
        <v>0</v>
      </c>
      <c r="M202">
        <f>data!M202</f>
        <v>0</v>
      </c>
      <c r="N202">
        <f>data!N202</f>
        <v>0</v>
      </c>
      <c r="O202">
        <f>data!O202</f>
        <v>0</v>
      </c>
      <c r="P202">
        <f>data!P202</f>
        <v>0</v>
      </c>
      <c r="Q202">
        <f>data!Q202</f>
        <v>1</v>
      </c>
      <c r="R202">
        <f>data!R202</f>
        <v>0</v>
      </c>
      <c r="S202">
        <f>data!S202</f>
        <v>0</v>
      </c>
      <c r="T202">
        <f>data!T202</f>
        <v>0</v>
      </c>
      <c r="U202">
        <f>data!U202</f>
        <v>0</v>
      </c>
      <c r="V202">
        <f>data!V202</f>
        <v>0</v>
      </c>
      <c r="W202">
        <f>IF(data!W202=0,0,IF(data!W202=1,1,IF(data!W202=2,2,"x")))</f>
        <v>0</v>
      </c>
    </row>
    <row r="203" spans="1:23">
      <c r="A203">
        <f>data!A203</f>
        <v>4476</v>
      </c>
      <c r="B203">
        <f>data!B203</f>
        <v>53</v>
      </c>
      <c r="C203">
        <f>data!C203</f>
        <v>0</v>
      </c>
      <c r="D203">
        <f>data!D203</f>
        <v>1</v>
      </c>
      <c r="E203">
        <f>data!E203</f>
        <v>2</v>
      </c>
      <c r="F203">
        <f>data!F203</f>
        <v>0</v>
      </c>
      <c r="G203">
        <f>data!G203</f>
        <v>0</v>
      </c>
      <c r="H203">
        <f>data!H203</f>
        <v>0</v>
      </c>
      <c r="I203">
        <f>data!I203</f>
        <v>4</v>
      </c>
      <c r="J203">
        <f>data!J203</f>
        <v>0</v>
      </c>
      <c r="K203">
        <f>data!K203</f>
        <v>5</v>
      </c>
      <c r="L203">
        <f>data!L203</f>
        <v>0</v>
      </c>
      <c r="M203">
        <f>data!M203</f>
        <v>2</v>
      </c>
      <c r="N203">
        <f>data!N203</f>
        <v>0</v>
      </c>
      <c r="O203">
        <f>data!O203</f>
        <v>0</v>
      </c>
      <c r="P203">
        <f>data!P203</f>
        <v>0</v>
      </c>
      <c r="Q203">
        <f>data!Q203</f>
        <v>1</v>
      </c>
      <c r="R203">
        <f>data!R203</f>
        <v>0</v>
      </c>
      <c r="S203">
        <f>data!S203</f>
        <v>0</v>
      </c>
      <c r="T203">
        <f>data!T203</f>
        <v>0</v>
      </c>
      <c r="U203">
        <f>data!U203</f>
        <v>0</v>
      </c>
      <c r="V203">
        <f>data!V203</f>
        <v>7</v>
      </c>
      <c r="W203">
        <f>IF(data!W203=0,0,IF(data!W203=1,1,IF(data!W203=2,2,"x")))</f>
        <v>0</v>
      </c>
    </row>
    <row r="204" spans="1:23">
      <c r="A204">
        <f>data!A204</f>
        <v>4152</v>
      </c>
      <c r="B204">
        <f>data!B204</f>
        <v>53</v>
      </c>
      <c r="C204">
        <f>data!C204</f>
        <v>0</v>
      </c>
      <c r="D204">
        <f>data!D204</f>
        <v>1</v>
      </c>
      <c r="E204">
        <f>data!E204</f>
        <v>1</v>
      </c>
      <c r="F204">
        <f>data!F204</f>
        <v>0</v>
      </c>
      <c r="G204">
        <f>data!G204</f>
        <v>0</v>
      </c>
      <c r="H204">
        <f>data!H204</f>
        <v>0</v>
      </c>
      <c r="I204">
        <f>data!I204</f>
        <v>4</v>
      </c>
      <c r="J204">
        <f>data!J204</f>
        <v>1</v>
      </c>
      <c r="K204">
        <f>data!K204</f>
        <v>0</v>
      </c>
      <c r="L204">
        <f>data!L204</f>
        <v>0</v>
      </c>
      <c r="M204">
        <f>data!M204</f>
        <v>0</v>
      </c>
      <c r="N204">
        <f>data!N204</f>
        <v>0</v>
      </c>
      <c r="O204">
        <f>data!O204</f>
        <v>1</v>
      </c>
      <c r="P204">
        <f>data!P204</f>
        <v>0</v>
      </c>
      <c r="Q204">
        <f>data!Q204</f>
        <v>1</v>
      </c>
      <c r="R204">
        <f>data!R204</f>
        <v>0</v>
      </c>
      <c r="S204">
        <f>data!S204</f>
        <v>0</v>
      </c>
      <c r="T204">
        <f>data!T204</f>
        <v>0</v>
      </c>
      <c r="U204">
        <f>data!U204</f>
        <v>0</v>
      </c>
      <c r="V204">
        <f>data!V204</f>
        <v>7</v>
      </c>
      <c r="W204">
        <f>IF(data!W204=0,0,IF(data!W204=1,1,IF(data!W204=2,2,"x")))</f>
        <v>0</v>
      </c>
    </row>
    <row r="205" spans="1:23">
      <c r="A205">
        <f>data!A205</f>
        <v>8729</v>
      </c>
      <c r="B205">
        <f>data!B205</f>
        <v>53</v>
      </c>
      <c r="C205">
        <f>data!C205</f>
        <v>0</v>
      </c>
      <c r="D205">
        <f>data!D205</f>
        <v>1</v>
      </c>
      <c r="E205">
        <f>data!E205</f>
        <v>1</v>
      </c>
      <c r="F205">
        <f>data!F205</f>
        <v>0</v>
      </c>
      <c r="G205">
        <f>data!G205</f>
        <v>0</v>
      </c>
      <c r="H205">
        <f>data!H205</f>
        <v>0</v>
      </c>
      <c r="I205">
        <f>data!I205</f>
        <v>5</v>
      </c>
      <c r="J205">
        <f>data!J205</f>
        <v>0</v>
      </c>
      <c r="K205">
        <f>data!K205</f>
        <v>0</v>
      </c>
      <c r="L205">
        <f>data!L205</f>
        <v>0</v>
      </c>
      <c r="M205">
        <f>data!M205</f>
        <v>0</v>
      </c>
      <c r="N205">
        <f>data!N205</f>
        <v>0</v>
      </c>
      <c r="O205">
        <f>data!O205</f>
        <v>0</v>
      </c>
      <c r="P205">
        <f>data!P205</f>
        <v>0</v>
      </c>
      <c r="Q205">
        <f>data!Q205</f>
        <v>0</v>
      </c>
      <c r="R205">
        <f>data!R205</f>
        <v>0</v>
      </c>
      <c r="S205">
        <f>data!S205</f>
        <v>0</v>
      </c>
      <c r="T205">
        <f>data!T205</f>
        <v>0</v>
      </c>
      <c r="U205">
        <f>data!U205</f>
        <v>7</v>
      </c>
      <c r="V205">
        <f>data!V205</f>
        <v>0</v>
      </c>
      <c r="W205">
        <f>IF(data!W205=0,0,IF(data!W205=1,1,IF(data!W205=2,2,"x")))</f>
        <v>0</v>
      </c>
    </row>
    <row r="206" spans="1:23">
      <c r="A206">
        <f>data!A206</f>
        <v>4343</v>
      </c>
      <c r="B206">
        <f>data!B206</f>
        <v>54</v>
      </c>
      <c r="C206">
        <f>data!C206</f>
        <v>0</v>
      </c>
      <c r="D206">
        <f>data!D206</f>
        <v>1</v>
      </c>
      <c r="E206">
        <f>data!E206</f>
        <v>2</v>
      </c>
      <c r="F206">
        <f>data!F206</f>
        <v>0</v>
      </c>
      <c r="G206">
        <f>data!G206</f>
        <v>0</v>
      </c>
      <c r="H206">
        <f>data!H206</f>
        <v>0</v>
      </c>
      <c r="I206">
        <f>data!I206</f>
        <v>12</v>
      </c>
      <c r="J206">
        <f>data!J206</f>
        <v>1</v>
      </c>
      <c r="K206">
        <f>data!K206</f>
        <v>0</v>
      </c>
      <c r="L206">
        <f>data!L206</f>
        <v>0</v>
      </c>
      <c r="M206">
        <f>data!M206</f>
        <v>0</v>
      </c>
      <c r="N206">
        <f>data!N206</f>
        <v>0</v>
      </c>
      <c r="O206">
        <f>data!O206</f>
        <v>0</v>
      </c>
      <c r="P206">
        <f>data!P206</f>
        <v>0</v>
      </c>
      <c r="Q206">
        <f>data!Q206</f>
        <v>0</v>
      </c>
      <c r="R206">
        <f>data!R206</f>
        <v>0</v>
      </c>
      <c r="S206">
        <f>data!S206</f>
        <v>0</v>
      </c>
      <c r="T206">
        <f>data!T206</f>
        <v>0</v>
      </c>
      <c r="U206">
        <f>data!U206</f>
        <v>0</v>
      </c>
      <c r="V206">
        <f>data!V206</f>
        <v>0</v>
      </c>
      <c r="W206">
        <f>IF(data!W206=0,0,IF(data!W206=1,1,IF(data!W206=2,2,"x")))</f>
        <v>0</v>
      </c>
    </row>
    <row r="207" spans="1:23">
      <c r="A207">
        <f>data!A207</f>
        <v>7757</v>
      </c>
      <c r="B207">
        <f>data!B207</f>
        <v>44</v>
      </c>
      <c r="C207">
        <f>data!C207</f>
        <v>0</v>
      </c>
      <c r="D207">
        <f>data!D207</f>
        <v>0</v>
      </c>
      <c r="E207">
        <f>data!E207</f>
        <v>0</v>
      </c>
      <c r="F207">
        <f>data!F207</f>
        <v>1</v>
      </c>
      <c r="G207">
        <f>data!G207</f>
        <v>0</v>
      </c>
      <c r="H207">
        <f>data!H207</f>
        <v>0</v>
      </c>
      <c r="I207">
        <f>data!I207</f>
        <v>0</v>
      </c>
      <c r="J207">
        <f>data!J207</f>
        <v>1</v>
      </c>
      <c r="K207">
        <f>data!K207</f>
        <v>0</v>
      </c>
      <c r="L207">
        <f>data!L207</f>
        <v>0</v>
      </c>
      <c r="M207">
        <f>data!M207</f>
        <v>0</v>
      </c>
      <c r="N207">
        <f>data!N207</f>
        <v>0</v>
      </c>
      <c r="O207">
        <f>data!O207</f>
        <v>0</v>
      </c>
      <c r="P207">
        <f>data!P207</f>
        <v>0</v>
      </c>
      <c r="Q207">
        <f>data!Q207</f>
        <v>0</v>
      </c>
      <c r="R207">
        <f>data!R207</f>
        <v>0</v>
      </c>
      <c r="S207">
        <f>data!S207</f>
        <v>0</v>
      </c>
      <c r="T207">
        <f>data!T207</f>
        <v>0</v>
      </c>
      <c r="U207">
        <f>data!U207</f>
        <v>0</v>
      </c>
      <c r="V207">
        <f>data!V207</f>
        <v>0</v>
      </c>
      <c r="W207">
        <f>IF(data!W207=0,0,IF(data!W207=1,1,IF(data!W207=2,2,"x")))</f>
        <v>0</v>
      </c>
    </row>
    <row r="208" spans="1:23">
      <c r="A208">
        <f>data!A208</f>
        <v>6987</v>
      </c>
      <c r="B208">
        <f>data!B208</f>
        <v>54</v>
      </c>
      <c r="C208">
        <f>data!C208</f>
        <v>0</v>
      </c>
      <c r="D208">
        <f>data!D208</f>
        <v>0</v>
      </c>
      <c r="E208">
        <f>data!E208</f>
        <v>2</v>
      </c>
      <c r="F208">
        <f>data!F208</f>
        <v>0</v>
      </c>
      <c r="G208">
        <f>data!G208</f>
        <v>0</v>
      </c>
      <c r="H208">
        <f>data!H208</f>
        <v>0</v>
      </c>
      <c r="I208">
        <f>data!I208</f>
        <v>0</v>
      </c>
      <c r="J208">
        <f>data!J208</f>
        <v>0</v>
      </c>
      <c r="K208">
        <f>data!K208</f>
        <v>0</v>
      </c>
      <c r="L208">
        <f>data!L208</f>
        <v>0</v>
      </c>
      <c r="M208">
        <f>data!M208</f>
        <v>0</v>
      </c>
      <c r="N208">
        <f>data!N208</f>
        <v>0</v>
      </c>
      <c r="O208">
        <f>data!O208</f>
        <v>0</v>
      </c>
      <c r="P208">
        <f>data!P208</f>
        <v>0</v>
      </c>
      <c r="Q208">
        <f>data!Q208</f>
        <v>0</v>
      </c>
      <c r="R208">
        <f>data!R208</f>
        <v>0</v>
      </c>
      <c r="S208">
        <f>data!S208</f>
        <v>0</v>
      </c>
      <c r="T208">
        <f>data!T208</f>
        <v>0</v>
      </c>
      <c r="U208">
        <f>data!U208</f>
        <v>0</v>
      </c>
      <c r="V208">
        <f>data!V208</f>
        <v>0</v>
      </c>
      <c r="W208">
        <f>IF(data!W208=0,0,IF(data!W208=1,1,IF(data!W208=2,2,"x")))</f>
        <v>0</v>
      </c>
    </row>
    <row r="209" spans="1:23">
      <c r="A209">
        <f>data!A209</f>
        <v>771</v>
      </c>
      <c r="B209">
        <f>data!B209</f>
        <v>54</v>
      </c>
      <c r="C209">
        <f>data!C209</f>
        <v>1</v>
      </c>
      <c r="D209">
        <f>data!D209</f>
        <v>0</v>
      </c>
      <c r="E209">
        <f>data!E209</f>
        <v>0</v>
      </c>
      <c r="F209">
        <f>data!F209</f>
        <v>0</v>
      </c>
      <c r="G209">
        <f>data!G209</f>
        <v>0</v>
      </c>
      <c r="H209">
        <f>data!H209</f>
        <v>0</v>
      </c>
      <c r="I209">
        <f>data!I209</f>
        <v>0</v>
      </c>
      <c r="J209">
        <f>data!J209</f>
        <v>5</v>
      </c>
      <c r="K209">
        <f>data!K209</f>
        <v>0</v>
      </c>
      <c r="L209">
        <f>data!L209</f>
        <v>0</v>
      </c>
      <c r="M209">
        <f>data!M209</f>
        <v>0</v>
      </c>
      <c r="N209">
        <f>data!N209</f>
        <v>0</v>
      </c>
      <c r="O209">
        <f>data!O209</f>
        <v>0</v>
      </c>
      <c r="P209">
        <f>data!P209</f>
        <v>0</v>
      </c>
      <c r="Q209">
        <f>data!Q209</f>
        <v>0</v>
      </c>
      <c r="R209">
        <f>data!R209</f>
        <v>0</v>
      </c>
      <c r="S209">
        <f>data!S209</f>
        <v>0</v>
      </c>
      <c r="T209">
        <f>data!T209</f>
        <v>0</v>
      </c>
      <c r="U209">
        <f>data!U209</f>
        <v>0</v>
      </c>
      <c r="V209">
        <f>data!V209</f>
        <v>0</v>
      </c>
      <c r="W209">
        <f>IF(data!W209=0,0,IF(data!W209=1,1,IF(data!W209=2,2,"x")))</f>
        <v>0</v>
      </c>
    </row>
    <row r="210" spans="1:23">
      <c r="A210" t="e">
        <f>data!#REF!</f>
        <v>#REF!</v>
      </c>
      <c r="B210" t="e">
        <f>data!#REF!</f>
        <v>#REF!</v>
      </c>
      <c r="C210" t="e">
        <f>data!#REF!</f>
        <v>#REF!</v>
      </c>
      <c r="D210" t="e">
        <f>data!#REF!</f>
        <v>#REF!</v>
      </c>
      <c r="E210" t="e">
        <f>data!#REF!</f>
        <v>#REF!</v>
      </c>
      <c r="F210" t="e">
        <f>data!#REF!</f>
        <v>#REF!</v>
      </c>
      <c r="G210" t="e">
        <f>data!#REF!</f>
        <v>#REF!</v>
      </c>
      <c r="H210" t="e">
        <f>data!#REF!</f>
        <v>#REF!</v>
      </c>
      <c r="I210" t="e">
        <f>data!#REF!</f>
        <v>#REF!</v>
      </c>
      <c r="J210" t="e">
        <f>data!#REF!</f>
        <v>#REF!</v>
      </c>
      <c r="K210" t="e">
        <f>data!#REF!</f>
        <v>#REF!</v>
      </c>
      <c r="L210" t="e">
        <f>data!#REF!</f>
        <v>#REF!</v>
      </c>
      <c r="M210" t="e">
        <f>data!#REF!</f>
        <v>#REF!</v>
      </c>
      <c r="N210" t="e">
        <f>data!#REF!</f>
        <v>#REF!</v>
      </c>
      <c r="O210" t="e">
        <f>data!#REF!</f>
        <v>#REF!</v>
      </c>
      <c r="P210" t="e">
        <f>data!#REF!</f>
        <v>#REF!</v>
      </c>
      <c r="Q210" t="e">
        <f>data!#REF!</f>
        <v>#REF!</v>
      </c>
      <c r="R210" t="e">
        <f>data!#REF!</f>
        <v>#REF!</v>
      </c>
      <c r="S210" t="e">
        <f>data!#REF!</f>
        <v>#REF!</v>
      </c>
      <c r="T210" t="e">
        <f>data!#REF!</f>
        <v>#REF!</v>
      </c>
      <c r="U210" t="e">
        <f>data!#REF!</f>
        <v>#REF!</v>
      </c>
      <c r="V210" t="e">
        <f>data!#REF!</f>
        <v>#REF!</v>
      </c>
      <c r="W210" t="e">
        <f>IF(data!#REF!=0,0,IF(data!#REF!=1,1,IF(data!#REF!=2,2,"x")))</f>
        <v>#REF!</v>
      </c>
    </row>
    <row r="211" spans="1:23">
      <c r="A211" t="e">
        <f>data!#REF!</f>
        <v>#REF!</v>
      </c>
      <c r="B211" t="e">
        <f>data!#REF!</f>
        <v>#REF!</v>
      </c>
      <c r="C211" t="e">
        <f>data!#REF!</f>
        <v>#REF!</v>
      </c>
      <c r="D211" t="e">
        <f>data!#REF!</f>
        <v>#REF!</v>
      </c>
      <c r="E211" t="e">
        <f>data!#REF!</f>
        <v>#REF!</v>
      </c>
      <c r="F211" t="e">
        <f>data!#REF!</f>
        <v>#REF!</v>
      </c>
      <c r="G211" t="e">
        <f>data!#REF!</f>
        <v>#REF!</v>
      </c>
      <c r="H211" t="e">
        <f>data!#REF!</f>
        <v>#REF!</v>
      </c>
      <c r="I211" t="e">
        <f>data!#REF!</f>
        <v>#REF!</v>
      </c>
      <c r="J211" t="e">
        <f>data!#REF!</f>
        <v>#REF!</v>
      </c>
      <c r="K211" t="e">
        <f>data!#REF!</f>
        <v>#REF!</v>
      </c>
      <c r="L211" t="e">
        <f>data!#REF!</f>
        <v>#REF!</v>
      </c>
      <c r="M211" t="e">
        <f>data!#REF!</f>
        <v>#REF!</v>
      </c>
      <c r="N211" t="e">
        <f>data!#REF!</f>
        <v>#REF!</v>
      </c>
      <c r="O211" t="e">
        <f>data!#REF!</f>
        <v>#REF!</v>
      </c>
      <c r="P211" t="e">
        <f>data!#REF!</f>
        <v>#REF!</v>
      </c>
      <c r="Q211" t="e">
        <f>data!#REF!</f>
        <v>#REF!</v>
      </c>
      <c r="R211" t="e">
        <f>data!#REF!</f>
        <v>#REF!</v>
      </c>
      <c r="S211" t="e">
        <f>data!#REF!</f>
        <v>#REF!</v>
      </c>
      <c r="T211" t="e">
        <f>data!#REF!</f>
        <v>#REF!</v>
      </c>
      <c r="U211" t="e">
        <f>data!#REF!</f>
        <v>#REF!</v>
      </c>
      <c r="V211" t="e">
        <f>data!#REF!</f>
        <v>#REF!</v>
      </c>
      <c r="W211" t="e">
        <f>IF(data!#REF!=0,0,IF(data!#REF!=1,1,IF(data!#REF!=2,2,"x")))</f>
        <v>#REF!</v>
      </c>
    </row>
    <row r="212" spans="1:23">
      <c r="A212">
        <f>data!A212</f>
        <v>4476</v>
      </c>
      <c r="B212">
        <f>data!B212</f>
        <v>53</v>
      </c>
      <c r="C212">
        <f>data!C212</f>
        <v>0</v>
      </c>
      <c r="D212">
        <f>data!D212</f>
        <v>1</v>
      </c>
      <c r="E212">
        <f>data!E212</f>
        <v>2</v>
      </c>
      <c r="F212">
        <f>data!F212</f>
        <v>0</v>
      </c>
      <c r="G212">
        <f>data!G212</f>
        <v>0</v>
      </c>
      <c r="H212">
        <f>data!H212</f>
        <v>0</v>
      </c>
      <c r="I212">
        <f>data!I212</f>
        <v>4</v>
      </c>
      <c r="J212">
        <f>data!J212</f>
        <v>0</v>
      </c>
      <c r="K212">
        <f>data!K212</f>
        <v>5</v>
      </c>
      <c r="L212">
        <f>data!L212</f>
        <v>0</v>
      </c>
      <c r="M212">
        <f>data!M212</f>
        <v>2</v>
      </c>
      <c r="N212">
        <f>data!N212</f>
        <v>0</v>
      </c>
      <c r="O212">
        <f>data!O212</f>
        <v>0</v>
      </c>
      <c r="P212">
        <f>data!P212</f>
        <v>0</v>
      </c>
      <c r="Q212">
        <f>data!Q212</f>
        <v>1</v>
      </c>
      <c r="R212">
        <f>data!R212</f>
        <v>0</v>
      </c>
      <c r="S212">
        <f>data!S212</f>
        <v>0</v>
      </c>
      <c r="T212">
        <f>data!T212</f>
        <v>0</v>
      </c>
      <c r="U212">
        <f>data!U212</f>
        <v>0</v>
      </c>
      <c r="V212">
        <f>data!V212</f>
        <v>7</v>
      </c>
      <c r="W212">
        <f>IF(data!W212=0,0,IF(data!W212=1,1,IF(data!W212=2,2,"x")))</f>
        <v>0</v>
      </c>
    </row>
    <row r="213" spans="1:23">
      <c r="A213">
        <f>data!A213</f>
        <v>4152</v>
      </c>
      <c r="B213">
        <f>data!B213</f>
        <v>53</v>
      </c>
      <c r="C213">
        <f>data!C213</f>
        <v>0</v>
      </c>
      <c r="D213">
        <f>data!D213</f>
        <v>1</v>
      </c>
      <c r="E213">
        <f>data!E213</f>
        <v>1</v>
      </c>
      <c r="F213">
        <f>data!F213</f>
        <v>0</v>
      </c>
      <c r="G213">
        <f>data!G213</f>
        <v>0</v>
      </c>
      <c r="H213">
        <f>data!H213</f>
        <v>0</v>
      </c>
      <c r="I213">
        <f>data!I213</f>
        <v>4</v>
      </c>
      <c r="J213">
        <f>data!J213</f>
        <v>1</v>
      </c>
      <c r="K213">
        <f>data!K213</f>
        <v>0</v>
      </c>
      <c r="L213">
        <f>data!L213</f>
        <v>0</v>
      </c>
      <c r="M213">
        <f>data!M213</f>
        <v>0</v>
      </c>
      <c r="N213">
        <f>data!N213</f>
        <v>0</v>
      </c>
      <c r="O213">
        <f>data!O213</f>
        <v>1</v>
      </c>
      <c r="P213">
        <f>data!P213</f>
        <v>0</v>
      </c>
      <c r="Q213">
        <f>data!Q213</f>
        <v>1</v>
      </c>
      <c r="R213">
        <f>data!R213</f>
        <v>0</v>
      </c>
      <c r="S213">
        <f>data!S213</f>
        <v>0</v>
      </c>
      <c r="T213">
        <f>data!T213</f>
        <v>0</v>
      </c>
      <c r="U213">
        <f>data!U213</f>
        <v>0</v>
      </c>
      <c r="V213">
        <f>data!V213</f>
        <v>7</v>
      </c>
      <c r="W213">
        <f>IF(data!W213=0,0,IF(data!W213=1,1,IF(data!W213=2,2,"x")))</f>
        <v>0</v>
      </c>
    </row>
    <row r="214" spans="1:23">
      <c r="A214">
        <f>data!A214</f>
        <v>8729</v>
      </c>
      <c r="B214">
        <f>data!B214</f>
        <v>53</v>
      </c>
      <c r="C214">
        <f>data!C214</f>
        <v>0</v>
      </c>
      <c r="D214">
        <f>data!D214</f>
        <v>1</v>
      </c>
      <c r="E214">
        <f>data!E214</f>
        <v>1</v>
      </c>
      <c r="F214">
        <f>data!F214</f>
        <v>0</v>
      </c>
      <c r="G214">
        <f>data!G214</f>
        <v>0</v>
      </c>
      <c r="H214">
        <f>data!H214</f>
        <v>0</v>
      </c>
      <c r="I214">
        <f>data!I214</f>
        <v>5</v>
      </c>
      <c r="J214">
        <f>data!J214</f>
        <v>0</v>
      </c>
      <c r="K214">
        <f>data!K214</f>
        <v>0</v>
      </c>
      <c r="L214">
        <f>data!L214</f>
        <v>0</v>
      </c>
      <c r="M214">
        <f>data!M214</f>
        <v>0</v>
      </c>
      <c r="N214">
        <f>data!N214</f>
        <v>0</v>
      </c>
      <c r="O214">
        <f>data!O214</f>
        <v>0</v>
      </c>
      <c r="P214">
        <f>data!P214</f>
        <v>0</v>
      </c>
      <c r="Q214">
        <f>data!Q214</f>
        <v>0</v>
      </c>
      <c r="R214">
        <f>data!R214</f>
        <v>0</v>
      </c>
      <c r="S214">
        <f>data!S214</f>
        <v>0</v>
      </c>
      <c r="T214">
        <f>data!T214</f>
        <v>0</v>
      </c>
      <c r="U214">
        <f>data!U214</f>
        <v>7</v>
      </c>
      <c r="V214">
        <f>data!V214</f>
        <v>0</v>
      </c>
      <c r="W214">
        <f>IF(data!W214=0,0,IF(data!W214=1,1,IF(data!W214=2,2,"x")))</f>
        <v>0</v>
      </c>
    </row>
    <row r="215" spans="1:23">
      <c r="A215">
        <f>data!A215</f>
        <v>0</v>
      </c>
      <c r="B215">
        <f>data!B215</f>
        <v>0</v>
      </c>
      <c r="C215">
        <f>data!C215</f>
        <v>0</v>
      </c>
      <c r="D215">
        <f>data!D215</f>
        <v>0</v>
      </c>
      <c r="E215">
        <f>data!E215</f>
        <v>0</v>
      </c>
      <c r="F215">
        <f>data!F215</f>
        <v>0</v>
      </c>
      <c r="G215">
        <f>data!G215</f>
        <v>0</v>
      </c>
      <c r="H215">
        <f>data!H215</f>
        <v>0</v>
      </c>
      <c r="I215">
        <f>data!I215</f>
        <v>0</v>
      </c>
      <c r="J215">
        <f>data!J215</f>
        <v>0</v>
      </c>
      <c r="K215">
        <f>data!K215</f>
        <v>0</v>
      </c>
      <c r="L215">
        <f>data!L215</f>
        <v>0</v>
      </c>
      <c r="M215">
        <f>data!M215</f>
        <v>0</v>
      </c>
      <c r="N215">
        <f>data!N215</f>
        <v>0</v>
      </c>
      <c r="O215">
        <f>data!O215</f>
        <v>0</v>
      </c>
      <c r="P215">
        <f>data!P215</f>
        <v>0</v>
      </c>
      <c r="Q215">
        <f>data!Q215</f>
        <v>0</v>
      </c>
      <c r="R215">
        <f>data!R215</f>
        <v>0</v>
      </c>
      <c r="S215">
        <f>data!S215</f>
        <v>0</v>
      </c>
      <c r="T215">
        <f>data!T215</f>
        <v>0</v>
      </c>
      <c r="U215">
        <f>data!U215</f>
        <v>0</v>
      </c>
      <c r="V215">
        <f>data!V215</f>
        <v>0</v>
      </c>
      <c r="W215">
        <f>IF(data!W215=0,0,IF(data!W215=1,1,IF(data!W215=2,2,"x")))</f>
        <v>0</v>
      </c>
    </row>
    <row r="216" spans="1:23">
      <c r="A216">
        <f>data!A216</f>
        <v>0</v>
      </c>
      <c r="B216">
        <f>data!B216</f>
        <v>0</v>
      </c>
      <c r="C216">
        <f>data!C216</f>
        <v>0</v>
      </c>
      <c r="D216">
        <f>data!D216</f>
        <v>0</v>
      </c>
      <c r="E216">
        <f>data!E216</f>
        <v>0</v>
      </c>
      <c r="F216">
        <f>data!F216</f>
        <v>0</v>
      </c>
      <c r="G216">
        <f>data!G216</f>
        <v>0</v>
      </c>
      <c r="H216">
        <f>data!H216</f>
        <v>0</v>
      </c>
      <c r="I216">
        <f>data!I216</f>
        <v>0</v>
      </c>
      <c r="J216">
        <f>data!J216</f>
        <v>0</v>
      </c>
      <c r="K216">
        <f>data!K216</f>
        <v>0</v>
      </c>
      <c r="L216">
        <f>data!L216</f>
        <v>0</v>
      </c>
      <c r="M216">
        <f>data!M216</f>
        <v>0</v>
      </c>
      <c r="N216">
        <f>data!N216</f>
        <v>0</v>
      </c>
      <c r="O216">
        <f>data!O216</f>
        <v>0</v>
      </c>
      <c r="P216">
        <f>data!P216</f>
        <v>0</v>
      </c>
      <c r="Q216">
        <f>data!Q216</f>
        <v>0</v>
      </c>
      <c r="R216">
        <f>data!R216</f>
        <v>0</v>
      </c>
      <c r="S216">
        <f>data!S216</f>
        <v>0</v>
      </c>
      <c r="T216">
        <f>data!T216</f>
        <v>0</v>
      </c>
      <c r="U216">
        <f>data!U216</f>
        <v>0</v>
      </c>
      <c r="V216">
        <f>data!V216</f>
        <v>0</v>
      </c>
      <c r="W216">
        <f>IF(data!W216=0,0,IF(data!W216=1,1,IF(data!W216=2,2,"x")))</f>
        <v>0</v>
      </c>
    </row>
    <row r="217" spans="1:23">
      <c r="A217">
        <f>data!A217</f>
        <v>0</v>
      </c>
      <c r="B217">
        <f>data!B217</f>
        <v>0</v>
      </c>
      <c r="C217">
        <f>data!C217</f>
        <v>0</v>
      </c>
      <c r="D217">
        <f>data!D217</f>
        <v>0</v>
      </c>
      <c r="E217">
        <f>data!E217</f>
        <v>0</v>
      </c>
      <c r="F217">
        <f>data!F217</f>
        <v>0</v>
      </c>
      <c r="G217">
        <f>data!G217</f>
        <v>0</v>
      </c>
      <c r="H217">
        <f>data!H217</f>
        <v>0</v>
      </c>
      <c r="I217">
        <f>data!I217</f>
        <v>0</v>
      </c>
      <c r="J217">
        <f>data!J217</f>
        <v>0</v>
      </c>
      <c r="K217">
        <f>data!K217</f>
        <v>0</v>
      </c>
      <c r="L217">
        <f>data!L217</f>
        <v>0</v>
      </c>
      <c r="M217">
        <f>data!M217</f>
        <v>0</v>
      </c>
      <c r="N217">
        <f>data!N217</f>
        <v>0</v>
      </c>
      <c r="O217">
        <f>data!O217</f>
        <v>0</v>
      </c>
      <c r="P217">
        <f>data!P217</f>
        <v>0</v>
      </c>
      <c r="Q217">
        <f>data!Q217</f>
        <v>0</v>
      </c>
      <c r="R217">
        <f>data!R217</f>
        <v>0</v>
      </c>
      <c r="S217">
        <f>data!S217</f>
        <v>0</v>
      </c>
      <c r="T217">
        <f>data!T217</f>
        <v>0</v>
      </c>
      <c r="U217">
        <f>data!U217</f>
        <v>0</v>
      </c>
      <c r="V217">
        <f>data!V217</f>
        <v>0</v>
      </c>
      <c r="W217">
        <f>IF(data!W217=0,0,IF(data!W217=1,1,IF(data!W217=2,2,"x")))</f>
        <v>0</v>
      </c>
    </row>
    <row r="218" spans="1:23">
      <c r="A218">
        <f>data!A218</f>
        <v>0</v>
      </c>
      <c r="B218">
        <f>data!B218</f>
        <v>0</v>
      </c>
      <c r="C218">
        <f>data!C218</f>
        <v>0</v>
      </c>
      <c r="D218">
        <f>data!D218</f>
        <v>0</v>
      </c>
      <c r="E218">
        <f>data!E218</f>
        <v>0</v>
      </c>
      <c r="F218">
        <f>data!F218</f>
        <v>0</v>
      </c>
      <c r="G218">
        <f>data!G218</f>
        <v>0</v>
      </c>
      <c r="H218">
        <f>data!H218</f>
        <v>0</v>
      </c>
      <c r="I218">
        <f>data!I218</f>
        <v>0</v>
      </c>
      <c r="J218">
        <f>data!J218</f>
        <v>0</v>
      </c>
      <c r="K218">
        <f>data!K218</f>
        <v>0</v>
      </c>
      <c r="L218">
        <f>data!L218</f>
        <v>0</v>
      </c>
      <c r="M218">
        <f>data!M218</f>
        <v>0</v>
      </c>
      <c r="N218">
        <f>data!N218</f>
        <v>0</v>
      </c>
      <c r="O218">
        <f>data!O218</f>
        <v>0</v>
      </c>
      <c r="P218">
        <f>data!P218</f>
        <v>0</v>
      </c>
      <c r="Q218">
        <f>data!Q218</f>
        <v>0</v>
      </c>
      <c r="R218">
        <f>data!R218</f>
        <v>0</v>
      </c>
      <c r="S218">
        <f>data!S218</f>
        <v>0</v>
      </c>
      <c r="T218">
        <f>data!T218</f>
        <v>0</v>
      </c>
      <c r="U218">
        <f>data!U218</f>
        <v>0</v>
      </c>
      <c r="V218">
        <f>data!V218</f>
        <v>0</v>
      </c>
      <c r="W218">
        <f>IF(data!W218=0,0,IF(data!W218=1,1,IF(data!W218=2,2,"x")))</f>
        <v>0</v>
      </c>
    </row>
    <row r="219" spans="1:23">
      <c r="A219">
        <f>data!A219</f>
        <v>0</v>
      </c>
      <c r="B219">
        <f>data!B219</f>
        <v>0</v>
      </c>
      <c r="C219">
        <f>data!C219</f>
        <v>0</v>
      </c>
      <c r="D219">
        <f>data!D219</f>
        <v>0</v>
      </c>
      <c r="E219">
        <f>data!E219</f>
        <v>0</v>
      </c>
      <c r="F219">
        <f>data!F219</f>
        <v>0</v>
      </c>
      <c r="G219">
        <f>data!G219</f>
        <v>0</v>
      </c>
      <c r="H219">
        <f>data!H219</f>
        <v>0</v>
      </c>
      <c r="I219">
        <f>data!I219</f>
        <v>0</v>
      </c>
      <c r="J219">
        <f>data!J219</f>
        <v>0</v>
      </c>
      <c r="K219">
        <f>data!K219</f>
        <v>0</v>
      </c>
      <c r="L219">
        <f>data!L219</f>
        <v>0</v>
      </c>
      <c r="M219">
        <f>data!M219</f>
        <v>0</v>
      </c>
      <c r="N219">
        <f>data!N219</f>
        <v>0</v>
      </c>
      <c r="O219">
        <f>data!O219</f>
        <v>0</v>
      </c>
      <c r="P219">
        <f>data!P219</f>
        <v>0</v>
      </c>
      <c r="Q219">
        <f>data!Q219</f>
        <v>0</v>
      </c>
      <c r="R219">
        <f>data!R219</f>
        <v>0</v>
      </c>
      <c r="S219">
        <f>data!S219</f>
        <v>0</v>
      </c>
      <c r="T219">
        <f>data!T219</f>
        <v>0</v>
      </c>
      <c r="U219">
        <f>data!U219</f>
        <v>0</v>
      </c>
      <c r="V219">
        <f>data!V219</f>
        <v>0</v>
      </c>
      <c r="W219">
        <f>IF(data!W219=0,0,IF(data!W219=1,1,IF(data!W219=2,2,"x")))</f>
        <v>0</v>
      </c>
    </row>
    <row r="220" spans="1:23">
      <c r="A220">
        <f>data!A220</f>
        <v>0</v>
      </c>
      <c r="B220">
        <f>data!B220</f>
        <v>0</v>
      </c>
      <c r="C220">
        <f>data!C220</f>
        <v>0</v>
      </c>
      <c r="D220">
        <f>data!D220</f>
        <v>0</v>
      </c>
      <c r="E220">
        <f>data!E220</f>
        <v>0</v>
      </c>
      <c r="F220">
        <f>data!F220</f>
        <v>0</v>
      </c>
      <c r="G220">
        <f>data!G220</f>
        <v>0</v>
      </c>
      <c r="H220">
        <f>data!H220</f>
        <v>0</v>
      </c>
      <c r="I220">
        <f>data!I220</f>
        <v>0</v>
      </c>
      <c r="J220">
        <f>data!J220</f>
        <v>0</v>
      </c>
      <c r="K220">
        <f>data!K220</f>
        <v>0</v>
      </c>
      <c r="L220">
        <f>data!L220</f>
        <v>0</v>
      </c>
      <c r="M220">
        <f>data!M220</f>
        <v>0</v>
      </c>
      <c r="N220">
        <f>data!N220</f>
        <v>0</v>
      </c>
      <c r="O220">
        <f>data!O220</f>
        <v>0</v>
      </c>
      <c r="P220">
        <f>data!P220</f>
        <v>0</v>
      </c>
      <c r="Q220">
        <f>data!Q220</f>
        <v>0</v>
      </c>
      <c r="R220">
        <f>data!R220</f>
        <v>0</v>
      </c>
      <c r="S220">
        <f>data!S220</f>
        <v>0</v>
      </c>
      <c r="T220">
        <f>data!T220</f>
        <v>0</v>
      </c>
      <c r="U220">
        <f>data!U220</f>
        <v>0</v>
      </c>
      <c r="V220">
        <f>data!V220</f>
        <v>0</v>
      </c>
      <c r="W220">
        <f>IF(data!W220=0,0,IF(data!W220=1,1,IF(data!W220=2,2,"x")))</f>
        <v>0</v>
      </c>
    </row>
    <row r="221" spans="1:23">
      <c r="A221">
        <f>data!A221</f>
        <v>0</v>
      </c>
      <c r="B221">
        <f>data!B221</f>
        <v>0</v>
      </c>
      <c r="C221">
        <f>data!C221</f>
        <v>0</v>
      </c>
      <c r="D221">
        <f>data!D221</f>
        <v>0</v>
      </c>
      <c r="E221">
        <f>data!E221</f>
        <v>0</v>
      </c>
      <c r="F221">
        <f>data!F221</f>
        <v>0</v>
      </c>
      <c r="G221">
        <f>data!G221</f>
        <v>0</v>
      </c>
      <c r="H221">
        <f>data!H221</f>
        <v>0</v>
      </c>
      <c r="I221">
        <f>data!I221</f>
        <v>0</v>
      </c>
      <c r="J221">
        <f>data!J221</f>
        <v>0</v>
      </c>
      <c r="K221">
        <f>data!K221</f>
        <v>0</v>
      </c>
      <c r="L221">
        <f>data!L221</f>
        <v>0</v>
      </c>
      <c r="M221">
        <f>data!M221</f>
        <v>0</v>
      </c>
      <c r="N221">
        <f>data!N221</f>
        <v>0</v>
      </c>
      <c r="O221">
        <f>data!O221</f>
        <v>0</v>
      </c>
      <c r="P221">
        <f>data!P221</f>
        <v>0</v>
      </c>
      <c r="Q221">
        <f>data!Q221</f>
        <v>0</v>
      </c>
      <c r="R221">
        <f>data!R221</f>
        <v>0</v>
      </c>
      <c r="S221">
        <f>data!S221</f>
        <v>0</v>
      </c>
      <c r="T221">
        <f>data!T221</f>
        <v>0</v>
      </c>
      <c r="U221">
        <f>data!U221</f>
        <v>0</v>
      </c>
      <c r="V221">
        <f>data!V221</f>
        <v>0</v>
      </c>
      <c r="W221">
        <f>IF(data!W221=0,0,IF(data!W221=1,1,IF(data!W221=2,2,"x")))</f>
        <v>0</v>
      </c>
    </row>
    <row r="222" spans="1:23">
      <c r="A222">
        <f>data!A222</f>
        <v>0</v>
      </c>
      <c r="B222">
        <f>data!B222</f>
        <v>0</v>
      </c>
      <c r="C222">
        <f>data!C222</f>
        <v>0</v>
      </c>
      <c r="D222">
        <f>data!D222</f>
        <v>0</v>
      </c>
      <c r="E222">
        <f>data!E222</f>
        <v>0</v>
      </c>
      <c r="F222">
        <f>data!F222</f>
        <v>0</v>
      </c>
      <c r="G222">
        <f>data!G222</f>
        <v>0</v>
      </c>
      <c r="H222">
        <f>data!H222</f>
        <v>0</v>
      </c>
      <c r="I222">
        <f>data!I222</f>
        <v>0</v>
      </c>
      <c r="J222">
        <f>data!J222</f>
        <v>0</v>
      </c>
      <c r="K222">
        <f>data!K222</f>
        <v>0</v>
      </c>
      <c r="L222">
        <f>data!L222</f>
        <v>0</v>
      </c>
      <c r="M222">
        <f>data!M222</f>
        <v>0</v>
      </c>
      <c r="N222">
        <f>data!N222</f>
        <v>0</v>
      </c>
      <c r="O222">
        <f>data!O222</f>
        <v>0</v>
      </c>
      <c r="P222">
        <f>data!P222</f>
        <v>0</v>
      </c>
      <c r="Q222">
        <f>data!Q222</f>
        <v>0</v>
      </c>
      <c r="R222">
        <f>data!R222</f>
        <v>0</v>
      </c>
      <c r="S222">
        <f>data!S222</f>
        <v>0</v>
      </c>
      <c r="T222">
        <f>data!T222</f>
        <v>0</v>
      </c>
      <c r="U222">
        <f>data!U222</f>
        <v>0</v>
      </c>
      <c r="V222">
        <f>data!V222</f>
        <v>0</v>
      </c>
      <c r="W222">
        <f>IF(data!W222=0,0,IF(data!W222=1,1,IF(data!W222=2,2,"x")))</f>
        <v>0</v>
      </c>
    </row>
    <row r="223" spans="1:23">
      <c r="A223">
        <f>data!A223</f>
        <v>0</v>
      </c>
      <c r="B223">
        <f>data!B223</f>
        <v>0</v>
      </c>
      <c r="C223">
        <f>data!C223</f>
        <v>0</v>
      </c>
      <c r="D223">
        <f>data!D223</f>
        <v>0</v>
      </c>
      <c r="E223">
        <f>data!E223</f>
        <v>0</v>
      </c>
      <c r="F223">
        <f>data!F223</f>
        <v>0</v>
      </c>
      <c r="G223">
        <f>data!G223</f>
        <v>0</v>
      </c>
      <c r="H223">
        <f>data!H223</f>
        <v>0</v>
      </c>
      <c r="I223">
        <f>data!I223</f>
        <v>0</v>
      </c>
      <c r="J223">
        <f>data!J223</f>
        <v>0</v>
      </c>
      <c r="K223">
        <f>data!K223</f>
        <v>0</v>
      </c>
      <c r="L223">
        <f>data!L223</f>
        <v>0</v>
      </c>
      <c r="M223">
        <f>data!M223</f>
        <v>0</v>
      </c>
      <c r="N223">
        <f>data!N223</f>
        <v>0</v>
      </c>
      <c r="O223">
        <f>data!O223</f>
        <v>0</v>
      </c>
      <c r="P223">
        <f>data!P223</f>
        <v>0</v>
      </c>
      <c r="Q223">
        <f>data!Q223</f>
        <v>0</v>
      </c>
      <c r="R223">
        <f>data!R223</f>
        <v>0</v>
      </c>
      <c r="S223">
        <f>data!S223</f>
        <v>0</v>
      </c>
      <c r="T223">
        <f>data!T223</f>
        <v>0</v>
      </c>
      <c r="U223">
        <f>data!U223</f>
        <v>0</v>
      </c>
      <c r="V223">
        <f>data!V223</f>
        <v>0</v>
      </c>
      <c r="W223">
        <f>IF(data!W223=0,0,IF(data!W223=1,1,IF(data!W223=2,2,"x")))</f>
        <v>0</v>
      </c>
    </row>
    <row r="224" spans="1:23">
      <c r="A224">
        <f>data!A224</f>
        <v>0</v>
      </c>
      <c r="B224">
        <f>data!B224</f>
        <v>0</v>
      </c>
      <c r="C224">
        <f>data!C224</f>
        <v>0</v>
      </c>
      <c r="D224">
        <f>data!D224</f>
        <v>0</v>
      </c>
      <c r="E224">
        <f>data!E224</f>
        <v>0</v>
      </c>
      <c r="F224">
        <f>data!F224</f>
        <v>0</v>
      </c>
      <c r="G224">
        <f>data!G224</f>
        <v>0</v>
      </c>
      <c r="H224">
        <f>data!H224</f>
        <v>0</v>
      </c>
      <c r="I224">
        <f>data!I224</f>
        <v>0</v>
      </c>
      <c r="J224">
        <f>data!J224</f>
        <v>0</v>
      </c>
      <c r="K224">
        <f>data!K224</f>
        <v>0</v>
      </c>
      <c r="L224">
        <f>data!L224</f>
        <v>0</v>
      </c>
      <c r="M224">
        <f>data!M224</f>
        <v>0</v>
      </c>
      <c r="N224">
        <f>data!N224</f>
        <v>0</v>
      </c>
      <c r="O224">
        <f>data!O224</f>
        <v>0</v>
      </c>
      <c r="P224">
        <f>data!P224</f>
        <v>0</v>
      </c>
      <c r="Q224">
        <f>data!Q224</f>
        <v>0</v>
      </c>
      <c r="R224">
        <f>data!R224</f>
        <v>0</v>
      </c>
      <c r="S224">
        <f>data!S224</f>
        <v>0</v>
      </c>
      <c r="T224">
        <f>data!T224</f>
        <v>0</v>
      </c>
      <c r="U224">
        <f>data!U224</f>
        <v>0</v>
      </c>
      <c r="V224">
        <f>data!V224</f>
        <v>0</v>
      </c>
      <c r="W224">
        <f>IF(data!W224=0,0,IF(data!W224=1,1,IF(data!W224=2,2,"x")))</f>
        <v>0</v>
      </c>
    </row>
    <row r="225" spans="1:23">
      <c r="A225">
        <f>data!A225</f>
        <v>0</v>
      </c>
      <c r="B225">
        <f>data!B225</f>
        <v>0</v>
      </c>
      <c r="C225">
        <f>data!C225</f>
        <v>0</v>
      </c>
      <c r="D225">
        <f>data!D225</f>
        <v>0</v>
      </c>
      <c r="E225">
        <f>data!E225</f>
        <v>0</v>
      </c>
      <c r="F225">
        <f>data!F225</f>
        <v>0</v>
      </c>
      <c r="G225">
        <f>data!G225</f>
        <v>0</v>
      </c>
      <c r="H225">
        <f>data!H225</f>
        <v>0</v>
      </c>
      <c r="I225">
        <f>data!I225</f>
        <v>0</v>
      </c>
      <c r="J225">
        <f>data!J225</f>
        <v>0</v>
      </c>
      <c r="K225">
        <f>data!K225</f>
        <v>0</v>
      </c>
      <c r="L225">
        <f>data!L225</f>
        <v>0</v>
      </c>
      <c r="M225">
        <f>data!M225</f>
        <v>0</v>
      </c>
      <c r="N225">
        <f>data!N225</f>
        <v>0</v>
      </c>
      <c r="O225">
        <f>data!O225</f>
        <v>0</v>
      </c>
      <c r="P225">
        <f>data!P225</f>
        <v>0</v>
      </c>
      <c r="Q225">
        <f>data!Q225</f>
        <v>0</v>
      </c>
      <c r="R225">
        <f>data!R225</f>
        <v>0</v>
      </c>
      <c r="S225">
        <f>data!S225</f>
        <v>0</v>
      </c>
      <c r="T225">
        <f>data!T225</f>
        <v>0</v>
      </c>
      <c r="U225">
        <f>data!U225</f>
        <v>0</v>
      </c>
      <c r="V225">
        <f>data!V225</f>
        <v>0</v>
      </c>
      <c r="W225">
        <f>IF(data!W225=0,0,IF(data!W225=1,1,IF(data!W225=2,2,"x")))</f>
        <v>0</v>
      </c>
    </row>
    <row r="226" spans="1:23">
      <c r="A226">
        <f>data!A226</f>
        <v>0</v>
      </c>
      <c r="B226">
        <f>data!B226</f>
        <v>0</v>
      </c>
      <c r="C226">
        <f>data!C226</f>
        <v>0</v>
      </c>
      <c r="D226">
        <f>data!D226</f>
        <v>0</v>
      </c>
      <c r="E226">
        <f>data!E226</f>
        <v>0</v>
      </c>
      <c r="F226">
        <f>data!F226</f>
        <v>0</v>
      </c>
      <c r="G226">
        <f>data!G226</f>
        <v>0</v>
      </c>
      <c r="H226">
        <f>data!H226</f>
        <v>0</v>
      </c>
      <c r="I226">
        <f>data!I226</f>
        <v>0</v>
      </c>
      <c r="J226">
        <f>data!J226</f>
        <v>0</v>
      </c>
      <c r="K226">
        <f>data!K226</f>
        <v>0</v>
      </c>
      <c r="L226">
        <f>data!L226</f>
        <v>0</v>
      </c>
      <c r="M226">
        <f>data!M226</f>
        <v>0</v>
      </c>
      <c r="N226">
        <f>data!N226</f>
        <v>0</v>
      </c>
      <c r="O226">
        <f>data!O226</f>
        <v>0</v>
      </c>
      <c r="P226">
        <f>data!P226</f>
        <v>0</v>
      </c>
      <c r="Q226">
        <f>data!Q226</f>
        <v>0</v>
      </c>
      <c r="R226">
        <f>data!R226</f>
        <v>0</v>
      </c>
      <c r="S226">
        <f>data!S226</f>
        <v>0</v>
      </c>
      <c r="T226">
        <f>data!T226</f>
        <v>0</v>
      </c>
      <c r="U226">
        <f>data!U226</f>
        <v>0</v>
      </c>
      <c r="V226">
        <f>data!V226</f>
        <v>0</v>
      </c>
      <c r="W226">
        <f>IF(data!W226=0,0,IF(data!W226=1,1,IF(data!W226=2,2,"x")))</f>
        <v>0</v>
      </c>
    </row>
    <row r="227" spans="1:23">
      <c r="A227">
        <f>data!A227</f>
        <v>0</v>
      </c>
      <c r="B227">
        <f>data!B227</f>
        <v>0</v>
      </c>
      <c r="C227">
        <f>data!C227</f>
        <v>0</v>
      </c>
      <c r="D227">
        <f>data!D227</f>
        <v>0</v>
      </c>
      <c r="E227">
        <f>data!E227</f>
        <v>0</v>
      </c>
      <c r="F227">
        <f>data!F227</f>
        <v>0</v>
      </c>
      <c r="G227">
        <f>data!G227</f>
        <v>0</v>
      </c>
      <c r="H227">
        <f>data!H227</f>
        <v>0</v>
      </c>
      <c r="I227">
        <f>data!I227</f>
        <v>0</v>
      </c>
      <c r="J227">
        <f>data!J227</f>
        <v>0</v>
      </c>
      <c r="K227">
        <f>data!K227</f>
        <v>0</v>
      </c>
      <c r="L227">
        <f>data!L227</f>
        <v>0</v>
      </c>
      <c r="M227">
        <f>data!M227</f>
        <v>0</v>
      </c>
      <c r="N227">
        <f>data!N227</f>
        <v>0</v>
      </c>
      <c r="O227">
        <f>data!O227</f>
        <v>0</v>
      </c>
      <c r="P227">
        <f>data!P227</f>
        <v>0</v>
      </c>
      <c r="Q227">
        <f>data!Q227</f>
        <v>0</v>
      </c>
      <c r="R227">
        <f>data!R227</f>
        <v>0</v>
      </c>
      <c r="S227">
        <f>data!S227</f>
        <v>0</v>
      </c>
      <c r="T227">
        <f>data!T227</f>
        <v>0</v>
      </c>
      <c r="U227">
        <f>data!U227</f>
        <v>0</v>
      </c>
      <c r="V227">
        <f>data!V227</f>
        <v>0</v>
      </c>
      <c r="W227">
        <f>IF(data!W227=0,0,IF(data!W227=1,1,IF(data!W227=2,2,"x")))</f>
        <v>0</v>
      </c>
    </row>
    <row r="228" spans="1:23">
      <c r="A228">
        <f>data!A228</f>
        <v>0</v>
      </c>
      <c r="B228">
        <f>data!B228</f>
        <v>0</v>
      </c>
      <c r="C228">
        <f>data!C228</f>
        <v>0</v>
      </c>
      <c r="D228">
        <f>data!D228</f>
        <v>0</v>
      </c>
      <c r="E228">
        <f>data!E228</f>
        <v>0</v>
      </c>
      <c r="F228">
        <f>data!F228</f>
        <v>0</v>
      </c>
      <c r="G228">
        <f>data!G228</f>
        <v>0</v>
      </c>
      <c r="H228">
        <f>data!H228</f>
        <v>0</v>
      </c>
      <c r="I228">
        <f>data!I228</f>
        <v>0</v>
      </c>
      <c r="J228">
        <f>data!J228</f>
        <v>0</v>
      </c>
      <c r="K228">
        <f>data!K228</f>
        <v>0</v>
      </c>
      <c r="L228">
        <f>data!L228</f>
        <v>0</v>
      </c>
      <c r="M228">
        <f>data!M228</f>
        <v>0</v>
      </c>
      <c r="N228">
        <f>data!N228</f>
        <v>0</v>
      </c>
      <c r="O228">
        <f>data!O228</f>
        <v>0</v>
      </c>
      <c r="P228">
        <f>data!P228</f>
        <v>0</v>
      </c>
      <c r="Q228">
        <f>data!Q228</f>
        <v>0</v>
      </c>
      <c r="R228">
        <f>data!R228</f>
        <v>0</v>
      </c>
      <c r="S228">
        <f>data!S228</f>
        <v>0</v>
      </c>
      <c r="T228">
        <f>data!T228</f>
        <v>0</v>
      </c>
      <c r="U228">
        <f>data!U228</f>
        <v>0</v>
      </c>
      <c r="V228">
        <f>data!V228</f>
        <v>0</v>
      </c>
      <c r="W228">
        <f>IF(data!W228=0,0,IF(data!W228=1,1,IF(data!W228=2,2,"x")))</f>
        <v>0</v>
      </c>
    </row>
    <row r="229" spans="1:23">
      <c r="A229">
        <f>data!A229</f>
        <v>0</v>
      </c>
      <c r="B229">
        <f>data!B229</f>
        <v>0</v>
      </c>
      <c r="C229">
        <f>data!C229</f>
        <v>0</v>
      </c>
      <c r="D229">
        <f>data!D229</f>
        <v>0</v>
      </c>
      <c r="E229">
        <f>data!E229</f>
        <v>0</v>
      </c>
      <c r="F229">
        <f>data!F229</f>
        <v>0</v>
      </c>
      <c r="G229">
        <f>data!G229</f>
        <v>0</v>
      </c>
      <c r="H229">
        <f>data!H229</f>
        <v>0</v>
      </c>
      <c r="I229">
        <f>data!I229</f>
        <v>0</v>
      </c>
      <c r="J229">
        <f>data!J229</f>
        <v>0</v>
      </c>
      <c r="K229">
        <f>data!K229</f>
        <v>0</v>
      </c>
      <c r="L229">
        <f>data!L229</f>
        <v>0</v>
      </c>
      <c r="M229">
        <f>data!M229</f>
        <v>0</v>
      </c>
      <c r="N229">
        <f>data!N229</f>
        <v>0</v>
      </c>
      <c r="O229">
        <f>data!O229</f>
        <v>0</v>
      </c>
      <c r="P229">
        <f>data!P229</f>
        <v>0</v>
      </c>
      <c r="Q229">
        <f>data!Q229</f>
        <v>0</v>
      </c>
      <c r="R229">
        <f>data!R229</f>
        <v>0</v>
      </c>
      <c r="S229">
        <f>data!S229</f>
        <v>0</v>
      </c>
      <c r="T229">
        <f>data!T229</f>
        <v>0</v>
      </c>
      <c r="U229">
        <f>data!U229</f>
        <v>0</v>
      </c>
      <c r="V229">
        <f>data!V229</f>
        <v>0</v>
      </c>
      <c r="W229">
        <f>IF(data!W229=0,0,IF(data!W229=1,1,IF(data!W229=2,2,"x")))</f>
        <v>0</v>
      </c>
    </row>
    <row r="230" spans="1:23">
      <c r="A230">
        <f>data!A230</f>
        <v>0</v>
      </c>
      <c r="B230">
        <f>data!B230</f>
        <v>0</v>
      </c>
      <c r="C230">
        <f>data!C230</f>
        <v>0</v>
      </c>
      <c r="D230">
        <f>data!D230</f>
        <v>0</v>
      </c>
      <c r="E230">
        <f>data!E230</f>
        <v>0</v>
      </c>
      <c r="F230">
        <f>data!F230</f>
        <v>0</v>
      </c>
      <c r="G230">
        <f>data!G230</f>
        <v>0</v>
      </c>
      <c r="H230">
        <f>data!H230</f>
        <v>0</v>
      </c>
      <c r="I230">
        <f>data!I230</f>
        <v>0</v>
      </c>
      <c r="J230">
        <f>data!J230</f>
        <v>0</v>
      </c>
      <c r="K230">
        <f>data!K230</f>
        <v>0</v>
      </c>
      <c r="L230">
        <f>data!L230</f>
        <v>0</v>
      </c>
      <c r="M230">
        <f>data!M230</f>
        <v>0</v>
      </c>
      <c r="N230">
        <f>data!N230</f>
        <v>0</v>
      </c>
      <c r="O230">
        <f>data!O230</f>
        <v>0</v>
      </c>
      <c r="P230">
        <f>data!P230</f>
        <v>0</v>
      </c>
      <c r="Q230">
        <f>data!Q230</f>
        <v>0</v>
      </c>
      <c r="R230">
        <f>data!R230</f>
        <v>0</v>
      </c>
      <c r="S230">
        <f>data!S230</f>
        <v>0</v>
      </c>
      <c r="T230">
        <f>data!T230</f>
        <v>0</v>
      </c>
      <c r="U230">
        <f>data!U230</f>
        <v>0</v>
      </c>
      <c r="V230">
        <f>data!V230</f>
        <v>0</v>
      </c>
      <c r="W230">
        <f>IF(data!W230=0,0,IF(data!W230=1,1,IF(data!W230=2,2,"x")))</f>
        <v>0</v>
      </c>
    </row>
    <row r="231" spans="1:23">
      <c r="A231">
        <f>data!A231</f>
        <v>0</v>
      </c>
      <c r="B231">
        <f>data!B231</f>
        <v>0</v>
      </c>
      <c r="C231">
        <f>data!C231</f>
        <v>0</v>
      </c>
      <c r="D231">
        <f>data!D231</f>
        <v>0</v>
      </c>
      <c r="E231">
        <f>data!E231</f>
        <v>0</v>
      </c>
      <c r="F231">
        <f>data!F231</f>
        <v>0</v>
      </c>
      <c r="G231">
        <f>data!G231</f>
        <v>0</v>
      </c>
      <c r="H231">
        <f>data!H231</f>
        <v>0</v>
      </c>
      <c r="I231">
        <f>data!I231</f>
        <v>0</v>
      </c>
      <c r="J231">
        <f>data!J231</f>
        <v>0</v>
      </c>
      <c r="K231">
        <f>data!K231</f>
        <v>0</v>
      </c>
      <c r="L231">
        <f>data!L231</f>
        <v>0</v>
      </c>
      <c r="M231">
        <f>data!M231</f>
        <v>0</v>
      </c>
      <c r="N231">
        <f>data!N231</f>
        <v>0</v>
      </c>
      <c r="O231">
        <f>data!O231</f>
        <v>0</v>
      </c>
      <c r="P231">
        <f>data!P231</f>
        <v>0</v>
      </c>
      <c r="Q231">
        <f>data!Q231</f>
        <v>0</v>
      </c>
      <c r="R231">
        <f>data!R231</f>
        <v>0</v>
      </c>
      <c r="S231">
        <f>data!S231</f>
        <v>0</v>
      </c>
      <c r="T231">
        <f>data!T231</f>
        <v>0</v>
      </c>
      <c r="U231">
        <f>data!U231</f>
        <v>0</v>
      </c>
      <c r="V231">
        <f>data!V231</f>
        <v>0</v>
      </c>
      <c r="W231">
        <f>IF(data!W231=0,0,IF(data!W231=1,1,IF(data!W231=2,2,"x")))</f>
        <v>0</v>
      </c>
    </row>
    <row r="232" spans="1:23">
      <c r="A232">
        <f>data!A232</f>
        <v>0</v>
      </c>
      <c r="B232">
        <f>data!B232</f>
        <v>0</v>
      </c>
      <c r="C232">
        <f>data!C232</f>
        <v>0</v>
      </c>
      <c r="D232">
        <f>data!D232</f>
        <v>0</v>
      </c>
      <c r="E232">
        <f>data!E232</f>
        <v>0</v>
      </c>
      <c r="F232">
        <f>data!F232</f>
        <v>0</v>
      </c>
      <c r="G232">
        <f>data!G232</f>
        <v>0</v>
      </c>
      <c r="H232">
        <f>data!H232</f>
        <v>0</v>
      </c>
      <c r="I232">
        <f>data!I232</f>
        <v>0</v>
      </c>
      <c r="J232">
        <f>data!J232</f>
        <v>0</v>
      </c>
      <c r="K232">
        <f>data!K232</f>
        <v>0</v>
      </c>
      <c r="L232">
        <f>data!L232</f>
        <v>0</v>
      </c>
      <c r="M232">
        <f>data!M232</f>
        <v>0</v>
      </c>
      <c r="N232">
        <f>data!N232</f>
        <v>0</v>
      </c>
      <c r="O232">
        <f>data!O232</f>
        <v>0</v>
      </c>
      <c r="P232">
        <f>data!P232</f>
        <v>0</v>
      </c>
      <c r="Q232">
        <f>data!Q232</f>
        <v>0</v>
      </c>
      <c r="R232">
        <f>data!R232</f>
        <v>0</v>
      </c>
      <c r="S232">
        <f>data!S232</f>
        <v>0</v>
      </c>
      <c r="T232">
        <f>data!T232</f>
        <v>0</v>
      </c>
      <c r="U232">
        <f>data!U232</f>
        <v>0</v>
      </c>
      <c r="V232">
        <f>data!V232</f>
        <v>0</v>
      </c>
      <c r="W232">
        <f>IF(data!W232=0,0,IF(data!W232=1,1,IF(data!W232=2,2,"x")))</f>
        <v>0</v>
      </c>
    </row>
    <row r="233" spans="1:23">
      <c r="A233">
        <f>data!A233</f>
        <v>0</v>
      </c>
      <c r="B233">
        <f>data!B233</f>
        <v>0</v>
      </c>
      <c r="C233">
        <f>data!C233</f>
        <v>0</v>
      </c>
      <c r="D233">
        <f>data!D233</f>
        <v>0</v>
      </c>
      <c r="E233">
        <f>data!E233</f>
        <v>0</v>
      </c>
      <c r="F233">
        <f>data!F233</f>
        <v>0</v>
      </c>
      <c r="G233">
        <f>data!G233</f>
        <v>0</v>
      </c>
      <c r="H233">
        <f>data!H233</f>
        <v>0</v>
      </c>
      <c r="I233">
        <f>data!I233</f>
        <v>0</v>
      </c>
      <c r="J233">
        <f>data!J233</f>
        <v>0</v>
      </c>
      <c r="K233">
        <f>data!K233</f>
        <v>0</v>
      </c>
      <c r="L233">
        <f>data!L233</f>
        <v>0</v>
      </c>
      <c r="M233">
        <f>data!M233</f>
        <v>0</v>
      </c>
      <c r="N233">
        <f>data!N233</f>
        <v>0</v>
      </c>
      <c r="O233">
        <f>data!O233</f>
        <v>0</v>
      </c>
      <c r="P233">
        <f>data!P233</f>
        <v>0</v>
      </c>
      <c r="Q233">
        <f>data!Q233</f>
        <v>0</v>
      </c>
      <c r="R233">
        <f>data!R233</f>
        <v>0</v>
      </c>
      <c r="S233">
        <f>data!S233</f>
        <v>0</v>
      </c>
      <c r="T233">
        <f>data!T233</f>
        <v>0</v>
      </c>
      <c r="U233">
        <f>data!U233</f>
        <v>0</v>
      </c>
      <c r="V233">
        <f>data!V233</f>
        <v>0</v>
      </c>
      <c r="W233">
        <f>IF(data!W233=0,0,IF(data!W233=1,1,IF(data!W233=2,2,"x")))</f>
        <v>0</v>
      </c>
    </row>
    <row r="234" spans="1:23">
      <c r="A234">
        <f>data!A234</f>
        <v>0</v>
      </c>
      <c r="B234">
        <f>data!B234</f>
        <v>0</v>
      </c>
      <c r="C234">
        <f>data!C234</f>
        <v>0</v>
      </c>
      <c r="D234">
        <f>data!D234</f>
        <v>0</v>
      </c>
      <c r="E234">
        <f>data!E234</f>
        <v>0</v>
      </c>
      <c r="F234">
        <f>data!F234</f>
        <v>0</v>
      </c>
      <c r="G234">
        <f>data!G234</f>
        <v>0</v>
      </c>
      <c r="H234">
        <f>data!H234</f>
        <v>0</v>
      </c>
      <c r="I234">
        <f>data!I234</f>
        <v>0</v>
      </c>
      <c r="J234">
        <f>data!J234</f>
        <v>0</v>
      </c>
      <c r="K234">
        <f>data!K234</f>
        <v>0</v>
      </c>
      <c r="L234">
        <f>data!L234</f>
        <v>0</v>
      </c>
      <c r="M234">
        <f>data!M234</f>
        <v>0</v>
      </c>
      <c r="N234">
        <f>data!N234</f>
        <v>0</v>
      </c>
      <c r="O234">
        <f>data!O234</f>
        <v>0</v>
      </c>
      <c r="P234">
        <f>data!P234</f>
        <v>0</v>
      </c>
      <c r="Q234">
        <f>data!Q234</f>
        <v>0</v>
      </c>
      <c r="R234">
        <f>data!R234</f>
        <v>0</v>
      </c>
      <c r="S234">
        <f>data!S234</f>
        <v>0</v>
      </c>
      <c r="T234">
        <f>data!T234</f>
        <v>0</v>
      </c>
      <c r="U234">
        <f>data!U234</f>
        <v>0</v>
      </c>
      <c r="V234">
        <f>data!V234</f>
        <v>0</v>
      </c>
      <c r="W234">
        <f>IF(data!W234=0,0,IF(data!W234=1,1,IF(data!W234=2,2,"x")))</f>
        <v>0</v>
      </c>
    </row>
    <row r="235" spans="1:23">
      <c r="A235">
        <f>data!A235</f>
        <v>0</v>
      </c>
      <c r="B235">
        <f>data!B235</f>
        <v>0</v>
      </c>
      <c r="C235">
        <f>data!C235</f>
        <v>0</v>
      </c>
      <c r="D235">
        <f>data!D235</f>
        <v>0</v>
      </c>
      <c r="E235">
        <f>data!E235</f>
        <v>0</v>
      </c>
      <c r="F235">
        <f>data!F235</f>
        <v>0</v>
      </c>
      <c r="G235">
        <f>data!G235</f>
        <v>0</v>
      </c>
      <c r="H235">
        <f>data!H235</f>
        <v>0</v>
      </c>
      <c r="I235">
        <f>data!I235</f>
        <v>0</v>
      </c>
      <c r="J235">
        <f>data!J235</f>
        <v>0</v>
      </c>
      <c r="K235">
        <f>data!K235</f>
        <v>0</v>
      </c>
      <c r="L235">
        <f>data!L235</f>
        <v>0</v>
      </c>
      <c r="M235">
        <f>data!M235</f>
        <v>0</v>
      </c>
      <c r="N235">
        <f>data!N235</f>
        <v>0</v>
      </c>
      <c r="O235">
        <f>data!O235</f>
        <v>0</v>
      </c>
      <c r="P235">
        <f>data!P235</f>
        <v>0</v>
      </c>
      <c r="Q235">
        <f>data!Q235</f>
        <v>0</v>
      </c>
      <c r="R235">
        <f>data!R235</f>
        <v>0</v>
      </c>
      <c r="S235">
        <f>data!S235</f>
        <v>0</v>
      </c>
      <c r="T235">
        <f>data!T235</f>
        <v>0</v>
      </c>
      <c r="U235">
        <f>data!U235</f>
        <v>0</v>
      </c>
      <c r="V235">
        <f>data!V235</f>
        <v>0</v>
      </c>
      <c r="W235">
        <f>IF(data!W235=0,0,IF(data!W235=1,1,IF(data!W235=2,2,"x")))</f>
        <v>0</v>
      </c>
    </row>
    <row r="236" spans="1:23">
      <c r="A236">
        <f>data!A236</f>
        <v>0</v>
      </c>
      <c r="B236">
        <f>data!B236</f>
        <v>0</v>
      </c>
      <c r="C236">
        <f>data!C236</f>
        <v>0</v>
      </c>
      <c r="D236">
        <f>data!D236</f>
        <v>0</v>
      </c>
      <c r="E236">
        <f>data!E236</f>
        <v>0</v>
      </c>
      <c r="F236">
        <f>data!F236</f>
        <v>0</v>
      </c>
      <c r="G236">
        <f>data!G236</f>
        <v>0</v>
      </c>
      <c r="H236">
        <f>data!H236</f>
        <v>0</v>
      </c>
      <c r="I236">
        <f>data!I236</f>
        <v>0</v>
      </c>
      <c r="J236">
        <f>data!J236</f>
        <v>0</v>
      </c>
      <c r="K236">
        <f>data!K236</f>
        <v>0</v>
      </c>
      <c r="L236">
        <f>data!L236</f>
        <v>0</v>
      </c>
      <c r="M236">
        <f>data!M236</f>
        <v>0</v>
      </c>
      <c r="N236">
        <f>data!N236</f>
        <v>0</v>
      </c>
      <c r="O236">
        <f>data!O236</f>
        <v>0</v>
      </c>
      <c r="P236">
        <f>data!P236</f>
        <v>0</v>
      </c>
      <c r="Q236">
        <f>data!Q236</f>
        <v>0</v>
      </c>
      <c r="R236">
        <f>data!R236</f>
        <v>0</v>
      </c>
      <c r="S236">
        <f>data!S236</f>
        <v>0</v>
      </c>
      <c r="T236">
        <f>data!T236</f>
        <v>0</v>
      </c>
      <c r="U236">
        <f>data!U236</f>
        <v>0</v>
      </c>
      <c r="V236">
        <f>data!V236</f>
        <v>0</v>
      </c>
      <c r="W236">
        <f>IF(data!W236=0,0,IF(data!W236=1,1,IF(data!W236=2,2,"x")))</f>
        <v>0</v>
      </c>
    </row>
    <row r="237" spans="1:23">
      <c r="A237">
        <f>data!A237</f>
        <v>0</v>
      </c>
      <c r="B237">
        <f>data!B237</f>
        <v>0</v>
      </c>
      <c r="C237">
        <f>data!C237</f>
        <v>0</v>
      </c>
      <c r="D237">
        <f>data!D237</f>
        <v>0</v>
      </c>
      <c r="E237">
        <f>data!E237</f>
        <v>0</v>
      </c>
      <c r="F237">
        <f>data!F237</f>
        <v>0</v>
      </c>
      <c r="G237">
        <f>data!G237</f>
        <v>0</v>
      </c>
      <c r="H237">
        <f>data!H237</f>
        <v>0</v>
      </c>
      <c r="I237">
        <f>data!I237</f>
        <v>0</v>
      </c>
      <c r="J237">
        <f>data!J237</f>
        <v>0</v>
      </c>
      <c r="K237">
        <f>data!K237</f>
        <v>0</v>
      </c>
      <c r="L237">
        <f>data!L237</f>
        <v>0</v>
      </c>
      <c r="M237">
        <f>data!M237</f>
        <v>0</v>
      </c>
      <c r="N237">
        <f>data!N237</f>
        <v>0</v>
      </c>
      <c r="O237">
        <f>data!O237</f>
        <v>0</v>
      </c>
      <c r="P237">
        <f>data!P237</f>
        <v>0</v>
      </c>
      <c r="Q237">
        <f>data!Q237</f>
        <v>0</v>
      </c>
      <c r="R237">
        <f>data!R237</f>
        <v>0</v>
      </c>
      <c r="S237">
        <f>data!S237</f>
        <v>0</v>
      </c>
      <c r="T237">
        <f>data!T237</f>
        <v>0</v>
      </c>
      <c r="U237">
        <f>data!U237</f>
        <v>0</v>
      </c>
      <c r="V237">
        <f>data!V237</f>
        <v>0</v>
      </c>
      <c r="W237">
        <f>IF(data!W237=0,0,IF(data!W237=1,1,IF(data!W237=2,2,"x")))</f>
        <v>0</v>
      </c>
    </row>
    <row r="238" spans="1:23">
      <c r="A238">
        <f>data!A238</f>
        <v>0</v>
      </c>
      <c r="B238">
        <f>data!B238</f>
        <v>0</v>
      </c>
      <c r="C238">
        <f>data!C238</f>
        <v>0</v>
      </c>
      <c r="D238">
        <f>data!D238</f>
        <v>0</v>
      </c>
      <c r="E238">
        <f>data!E238</f>
        <v>0</v>
      </c>
      <c r="F238">
        <f>data!F238</f>
        <v>0</v>
      </c>
      <c r="G238">
        <f>data!G238</f>
        <v>0</v>
      </c>
      <c r="H238">
        <f>data!H238</f>
        <v>0</v>
      </c>
      <c r="I238">
        <f>data!I238</f>
        <v>0</v>
      </c>
      <c r="J238">
        <f>data!J238</f>
        <v>0</v>
      </c>
      <c r="K238">
        <f>data!K238</f>
        <v>0</v>
      </c>
      <c r="L238">
        <f>data!L238</f>
        <v>0</v>
      </c>
      <c r="M238">
        <f>data!M238</f>
        <v>0</v>
      </c>
      <c r="N238">
        <f>data!N238</f>
        <v>0</v>
      </c>
      <c r="O238">
        <f>data!O238</f>
        <v>0</v>
      </c>
      <c r="P238">
        <f>data!P238</f>
        <v>0</v>
      </c>
      <c r="Q238">
        <f>data!Q238</f>
        <v>0</v>
      </c>
      <c r="R238">
        <f>data!R238</f>
        <v>0</v>
      </c>
      <c r="S238">
        <f>data!S238</f>
        <v>0</v>
      </c>
      <c r="T238">
        <f>data!T238</f>
        <v>0</v>
      </c>
      <c r="U238">
        <f>data!U238</f>
        <v>0</v>
      </c>
      <c r="V238">
        <f>data!V238</f>
        <v>0</v>
      </c>
      <c r="W238">
        <f>IF(data!W238=0,0,IF(data!W238=1,1,IF(data!W238=2,2,"x")))</f>
        <v>0</v>
      </c>
    </row>
    <row r="239" spans="1:23">
      <c r="A239">
        <f>data!A239</f>
        <v>0</v>
      </c>
      <c r="B239">
        <f>data!B239</f>
        <v>0</v>
      </c>
      <c r="C239">
        <f>data!C239</f>
        <v>0</v>
      </c>
      <c r="D239">
        <f>data!D239</f>
        <v>0</v>
      </c>
      <c r="E239">
        <f>data!E239</f>
        <v>0</v>
      </c>
      <c r="F239">
        <f>data!F239</f>
        <v>0</v>
      </c>
      <c r="G239">
        <f>data!G239</f>
        <v>0</v>
      </c>
      <c r="H239">
        <f>data!H239</f>
        <v>0</v>
      </c>
      <c r="I239">
        <f>data!I239</f>
        <v>0</v>
      </c>
      <c r="J239">
        <f>data!J239</f>
        <v>0</v>
      </c>
      <c r="K239">
        <f>data!K239</f>
        <v>0</v>
      </c>
      <c r="L239">
        <f>data!L239</f>
        <v>0</v>
      </c>
      <c r="M239">
        <f>data!M239</f>
        <v>0</v>
      </c>
      <c r="N239">
        <f>data!N239</f>
        <v>0</v>
      </c>
      <c r="O239">
        <f>data!O239</f>
        <v>0</v>
      </c>
      <c r="P239">
        <f>data!P239</f>
        <v>0</v>
      </c>
      <c r="Q239">
        <f>data!Q239</f>
        <v>0</v>
      </c>
      <c r="R239">
        <f>data!R239</f>
        <v>0</v>
      </c>
      <c r="S239">
        <f>data!S239</f>
        <v>0</v>
      </c>
      <c r="T239">
        <f>data!T239</f>
        <v>0</v>
      </c>
      <c r="U239">
        <f>data!U239</f>
        <v>0</v>
      </c>
      <c r="V239">
        <f>data!V239</f>
        <v>0</v>
      </c>
      <c r="W239">
        <f>IF(data!W239=0,0,IF(data!W239=1,1,IF(data!W239=2,2,"x")))</f>
        <v>0</v>
      </c>
    </row>
    <row r="240" spans="1:23">
      <c r="A240">
        <f>data!A240</f>
        <v>0</v>
      </c>
      <c r="B240">
        <f>data!B240</f>
        <v>0</v>
      </c>
      <c r="C240">
        <f>data!C240</f>
        <v>0</v>
      </c>
      <c r="D240">
        <f>data!D240</f>
        <v>0</v>
      </c>
      <c r="E240">
        <f>data!E240</f>
        <v>0</v>
      </c>
      <c r="F240">
        <f>data!F240</f>
        <v>0</v>
      </c>
      <c r="G240">
        <f>data!G240</f>
        <v>0</v>
      </c>
      <c r="H240">
        <f>data!H240</f>
        <v>0</v>
      </c>
      <c r="I240">
        <f>data!I240</f>
        <v>0</v>
      </c>
      <c r="J240">
        <f>data!J240</f>
        <v>0</v>
      </c>
      <c r="K240">
        <f>data!K240</f>
        <v>0</v>
      </c>
      <c r="L240">
        <f>data!L240</f>
        <v>0</v>
      </c>
      <c r="M240">
        <f>data!M240</f>
        <v>0</v>
      </c>
      <c r="N240">
        <f>data!N240</f>
        <v>0</v>
      </c>
      <c r="O240">
        <f>data!O240</f>
        <v>0</v>
      </c>
      <c r="P240">
        <f>data!P240</f>
        <v>0</v>
      </c>
      <c r="Q240">
        <f>data!Q240</f>
        <v>0</v>
      </c>
      <c r="R240">
        <f>data!R240</f>
        <v>0</v>
      </c>
      <c r="S240">
        <f>data!S240</f>
        <v>0</v>
      </c>
      <c r="T240">
        <f>data!T240</f>
        <v>0</v>
      </c>
      <c r="U240">
        <f>data!U240</f>
        <v>0</v>
      </c>
      <c r="V240">
        <f>data!V240</f>
        <v>0</v>
      </c>
      <c r="W240">
        <f>IF(data!W240=0,0,IF(data!W240=1,1,IF(data!W240=2,2,"x")))</f>
        <v>0</v>
      </c>
    </row>
    <row r="241" spans="1:23">
      <c r="A241">
        <f>data!A241</f>
        <v>0</v>
      </c>
      <c r="B241">
        <f>data!B241</f>
        <v>0</v>
      </c>
      <c r="C241">
        <f>data!C241</f>
        <v>0</v>
      </c>
      <c r="D241">
        <f>data!D241</f>
        <v>0</v>
      </c>
      <c r="E241">
        <f>data!E241</f>
        <v>0</v>
      </c>
      <c r="F241">
        <f>data!F241</f>
        <v>0</v>
      </c>
      <c r="G241">
        <f>data!G241</f>
        <v>0</v>
      </c>
      <c r="H241">
        <f>data!H241</f>
        <v>0</v>
      </c>
      <c r="I241">
        <f>data!I241</f>
        <v>0</v>
      </c>
      <c r="J241">
        <f>data!J241</f>
        <v>0</v>
      </c>
      <c r="K241">
        <f>data!K241</f>
        <v>0</v>
      </c>
      <c r="L241">
        <f>data!L241</f>
        <v>0</v>
      </c>
      <c r="M241">
        <f>data!M241</f>
        <v>0</v>
      </c>
      <c r="N241">
        <f>data!N241</f>
        <v>0</v>
      </c>
      <c r="O241">
        <f>data!O241</f>
        <v>0</v>
      </c>
      <c r="P241">
        <f>data!P241</f>
        <v>0</v>
      </c>
      <c r="Q241">
        <f>data!Q241</f>
        <v>0</v>
      </c>
      <c r="R241">
        <f>data!R241</f>
        <v>0</v>
      </c>
      <c r="S241">
        <f>data!S241</f>
        <v>0</v>
      </c>
      <c r="T241">
        <f>data!T241</f>
        <v>0</v>
      </c>
      <c r="U241">
        <f>data!U241</f>
        <v>0</v>
      </c>
      <c r="V241">
        <f>data!V241</f>
        <v>0</v>
      </c>
      <c r="W241">
        <f>IF(data!W241=0,0,IF(data!W241=1,1,IF(data!W241=2,2,"x")))</f>
        <v>0</v>
      </c>
    </row>
    <row r="242" spans="1:23">
      <c r="A242">
        <f>data!A242</f>
        <v>0</v>
      </c>
      <c r="B242">
        <f>data!B242</f>
        <v>0</v>
      </c>
      <c r="C242">
        <f>data!C242</f>
        <v>0</v>
      </c>
      <c r="D242">
        <f>data!D242</f>
        <v>0</v>
      </c>
      <c r="E242">
        <f>data!E242</f>
        <v>0</v>
      </c>
      <c r="F242">
        <f>data!F242</f>
        <v>0</v>
      </c>
      <c r="G242">
        <f>data!G242</f>
        <v>0</v>
      </c>
      <c r="H242">
        <f>data!H242</f>
        <v>0</v>
      </c>
      <c r="I242">
        <f>data!I242</f>
        <v>0</v>
      </c>
      <c r="J242">
        <f>data!J242</f>
        <v>0</v>
      </c>
      <c r="K242">
        <f>data!K242</f>
        <v>0</v>
      </c>
      <c r="L242">
        <f>data!L242</f>
        <v>0</v>
      </c>
      <c r="M242">
        <f>data!M242</f>
        <v>0</v>
      </c>
      <c r="N242">
        <f>data!N242</f>
        <v>0</v>
      </c>
      <c r="O242">
        <f>data!O242</f>
        <v>0</v>
      </c>
      <c r="P242">
        <f>data!P242</f>
        <v>0</v>
      </c>
      <c r="Q242">
        <f>data!Q242</f>
        <v>0</v>
      </c>
      <c r="R242">
        <f>data!R242</f>
        <v>0</v>
      </c>
      <c r="S242">
        <f>data!S242</f>
        <v>0</v>
      </c>
      <c r="T242">
        <f>data!T242</f>
        <v>0</v>
      </c>
      <c r="U242">
        <f>data!U242</f>
        <v>0</v>
      </c>
      <c r="V242">
        <f>data!V242</f>
        <v>0</v>
      </c>
      <c r="W242">
        <f>IF(data!W242=0,0,IF(data!W242=1,1,IF(data!W242=2,2,"x")))</f>
        <v>0</v>
      </c>
    </row>
    <row r="243" spans="1:23">
      <c r="A243">
        <f>data!A243</f>
        <v>0</v>
      </c>
      <c r="B243">
        <f>data!B243</f>
        <v>0</v>
      </c>
      <c r="C243">
        <f>data!C243</f>
        <v>0</v>
      </c>
      <c r="D243">
        <f>data!D243</f>
        <v>0</v>
      </c>
      <c r="E243">
        <f>data!E243</f>
        <v>0</v>
      </c>
      <c r="F243">
        <f>data!F243</f>
        <v>0</v>
      </c>
      <c r="G243">
        <f>data!G243</f>
        <v>0</v>
      </c>
      <c r="H243">
        <f>data!H243</f>
        <v>0</v>
      </c>
      <c r="I243">
        <f>data!I243</f>
        <v>0</v>
      </c>
      <c r="J243">
        <f>data!J243</f>
        <v>0</v>
      </c>
      <c r="K243">
        <f>data!K243</f>
        <v>0</v>
      </c>
      <c r="L243">
        <f>data!L243</f>
        <v>0</v>
      </c>
      <c r="M243">
        <f>data!M243</f>
        <v>0</v>
      </c>
      <c r="N243">
        <f>data!N243</f>
        <v>0</v>
      </c>
      <c r="O243">
        <f>data!O243</f>
        <v>0</v>
      </c>
      <c r="P243">
        <f>data!P243</f>
        <v>0</v>
      </c>
      <c r="Q243">
        <f>data!Q243</f>
        <v>0</v>
      </c>
      <c r="R243">
        <f>data!R243</f>
        <v>0</v>
      </c>
      <c r="S243">
        <f>data!S243</f>
        <v>0</v>
      </c>
      <c r="T243">
        <f>data!T243</f>
        <v>0</v>
      </c>
      <c r="U243">
        <f>data!U243</f>
        <v>0</v>
      </c>
      <c r="V243">
        <f>data!V243</f>
        <v>0</v>
      </c>
      <c r="W243">
        <f>IF(data!W243=0,0,IF(data!W243=1,1,IF(data!W243=2,2,"x")))</f>
        <v>0</v>
      </c>
    </row>
    <row r="244" spans="1:23">
      <c r="A244">
        <f>data!A244</f>
        <v>0</v>
      </c>
      <c r="B244">
        <f>data!B244</f>
        <v>0</v>
      </c>
      <c r="C244">
        <f>data!C244</f>
        <v>0</v>
      </c>
      <c r="D244">
        <f>data!D244</f>
        <v>0</v>
      </c>
      <c r="E244">
        <f>data!E244</f>
        <v>0</v>
      </c>
      <c r="F244">
        <f>data!F244</f>
        <v>0</v>
      </c>
      <c r="G244">
        <f>data!G244</f>
        <v>0</v>
      </c>
      <c r="H244">
        <f>data!H244</f>
        <v>0</v>
      </c>
      <c r="I244">
        <f>data!I244</f>
        <v>0</v>
      </c>
      <c r="J244">
        <f>data!J244</f>
        <v>0</v>
      </c>
      <c r="K244">
        <f>data!K244</f>
        <v>0</v>
      </c>
      <c r="L244">
        <f>data!L244</f>
        <v>0</v>
      </c>
      <c r="M244">
        <f>data!M244</f>
        <v>0</v>
      </c>
      <c r="N244">
        <f>data!N244</f>
        <v>0</v>
      </c>
      <c r="O244">
        <f>data!O244</f>
        <v>0</v>
      </c>
      <c r="P244">
        <f>data!P244</f>
        <v>0</v>
      </c>
      <c r="Q244">
        <f>data!Q244</f>
        <v>0</v>
      </c>
      <c r="R244">
        <f>data!R244</f>
        <v>0</v>
      </c>
      <c r="S244">
        <f>data!S244</f>
        <v>0</v>
      </c>
      <c r="T244">
        <f>data!T244</f>
        <v>0</v>
      </c>
      <c r="U244">
        <f>data!U244</f>
        <v>0</v>
      </c>
      <c r="V244">
        <f>data!V244</f>
        <v>0</v>
      </c>
      <c r="W244">
        <f>IF(data!W244=0,0,IF(data!W244=1,1,IF(data!W244=2,2,"x")))</f>
        <v>0</v>
      </c>
    </row>
    <row r="245" spans="1:23">
      <c r="A245">
        <f>data!A245</f>
        <v>0</v>
      </c>
      <c r="B245">
        <f>data!B245</f>
        <v>0</v>
      </c>
      <c r="C245">
        <f>data!C245</f>
        <v>0</v>
      </c>
      <c r="D245">
        <f>data!D245</f>
        <v>0</v>
      </c>
      <c r="E245">
        <f>data!E245</f>
        <v>0</v>
      </c>
      <c r="F245">
        <f>data!F245</f>
        <v>0</v>
      </c>
      <c r="G245">
        <f>data!G245</f>
        <v>0</v>
      </c>
      <c r="H245">
        <f>data!H245</f>
        <v>0</v>
      </c>
      <c r="I245">
        <f>data!I245</f>
        <v>0</v>
      </c>
      <c r="J245">
        <f>data!J245</f>
        <v>0</v>
      </c>
      <c r="K245">
        <f>data!K245</f>
        <v>0</v>
      </c>
      <c r="L245">
        <f>data!L245</f>
        <v>0</v>
      </c>
      <c r="M245">
        <f>data!M245</f>
        <v>0</v>
      </c>
      <c r="N245">
        <f>data!N245</f>
        <v>0</v>
      </c>
      <c r="O245">
        <f>data!O245</f>
        <v>0</v>
      </c>
      <c r="P245">
        <f>data!P245</f>
        <v>0</v>
      </c>
      <c r="Q245">
        <f>data!Q245</f>
        <v>0</v>
      </c>
      <c r="R245">
        <f>data!R245</f>
        <v>0</v>
      </c>
      <c r="S245">
        <f>data!S245</f>
        <v>0</v>
      </c>
      <c r="T245">
        <f>data!T245</f>
        <v>0</v>
      </c>
      <c r="U245">
        <f>data!U245</f>
        <v>0</v>
      </c>
      <c r="V245">
        <f>data!V245</f>
        <v>0</v>
      </c>
      <c r="W245">
        <f>IF(data!W245=0,0,IF(data!W245=1,1,IF(data!W245=2,2,"x")))</f>
        <v>0</v>
      </c>
    </row>
    <row r="246" spans="1:23">
      <c r="A246">
        <f>data!A246</f>
        <v>0</v>
      </c>
      <c r="B246">
        <f>data!B246</f>
        <v>0</v>
      </c>
      <c r="C246">
        <f>data!C246</f>
        <v>0</v>
      </c>
      <c r="D246">
        <f>data!D246</f>
        <v>0</v>
      </c>
      <c r="E246">
        <f>data!E246</f>
        <v>0</v>
      </c>
      <c r="F246">
        <f>data!F246</f>
        <v>0</v>
      </c>
      <c r="G246">
        <f>data!G246</f>
        <v>0</v>
      </c>
      <c r="H246">
        <f>data!H246</f>
        <v>0</v>
      </c>
      <c r="I246">
        <f>data!I246</f>
        <v>0</v>
      </c>
      <c r="J246">
        <f>data!J246</f>
        <v>0</v>
      </c>
      <c r="K246">
        <f>data!K246</f>
        <v>0</v>
      </c>
      <c r="L246">
        <f>data!L246</f>
        <v>0</v>
      </c>
      <c r="M246">
        <f>data!M246</f>
        <v>0</v>
      </c>
      <c r="N246">
        <f>data!N246</f>
        <v>0</v>
      </c>
      <c r="O246">
        <f>data!O246</f>
        <v>0</v>
      </c>
      <c r="P246">
        <f>data!P246</f>
        <v>0</v>
      </c>
      <c r="Q246">
        <f>data!Q246</f>
        <v>0</v>
      </c>
      <c r="R246">
        <f>data!R246</f>
        <v>0</v>
      </c>
      <c r="S246">
        <f>data!S246</f>
        <v>0</v>
      </c>
      <c r="T246">
        <f>data!T246</f>
        <v>0</v>
      </c>
      <c r="U246">
        <f>data!U246</f>
        <v>0</v>
      </c>
      <c r="V246">
        <f>data!V246</f>
        <v>0</v>
      </c>
      <c r="W246">
        <f>IF(data!W246=0,0,IF(data!W246=1,1,IF(data!W246=2,2,"x")))</f>
        <v>0</v>
      </c>
    </row>
    <row r="247" spans="1:23">
      <c r="A247">
        <f>data!A247</f>
        <v>0</v>
      </c>
      <c r="B247">
        <f>data!B247</f>
        <v>0</v>
      </c>
      <c r="C247">
        <f>data!C247</f>
        <v>0</v>
      </c>
      <c r="D247">
        <f>data!D247</f>
        <v>0</v>
      </c>
      <c r="E247">
        <f>data!E247</f>
        <v>0</v>
      </c>
      <c r="F247">
        <f>data!F247</f>
        <v>0</v>
      </c>
      <c r="G247">
        <f>data!G247</f>
        <v>0</v>
      </c>
      <c r="H247">
        <f>data!H247</f>
        <v>0</v>
      </c>
      <c r="I247">
        <f>data!I247</f>
        <v>0</v>
      </c>
      <c r="J247">
        <f>data!J247</f>
        <v>0</v>
      </c>
      <c r="K247">
        <f>data!K247</f>
        <v>0</v>
      </c>
      <c r="L247">
        <f>data!L247</f>
        <v>0</v>
      </c>
      <c r="M247">
        <f>data!M247</f>
        <v>0</v>
      </c>
      <c r="N247">
        <f>data!N247</f>
        <v>0</v>
      </c>
      <c r="O247">
        <f>data!O247</f>
        <v>0</v>
      </c>
      <c r="P247">
        <f>data!P247</f>
        <v>0</v>
      </c>
      <c r="Q247">
        <f>data!Q247</f>
        <v>0</v>
      </c>
      <c r="R247">
        <f>data!R247</f>
        <v>0</v>
      </c>
      <c r="S247">
        <f>data!S247</f>
        <v>0</v>
      </c>
      <c r="T247">
        <f>data!T247</f>
        <v>0</v>
      </c>
      <c r="U247">
        <f>data!U247</f>
        <v>0</v>
      </c>
      <c r="V247">
        <f>data!V247</f>
        <v>0</v>
      </c>
      <c r="W247">
        <f>IF(data!W247=0,0,IF(data!W247=1,1,IF(data!W247=2,2,"x")))</f>
        <v>0</v>
      </c>
    </row>
    <row r="248" spans="1:23">
      <c r="A248">
        <f>data!A248</f>
        <v>0</v>
      </c>
      <c r="B248">
        <f>data!B248</f>
        <v>0</v>
      </c>
      <c r="C248">
        <f>data!C248</f>
        <v>0</v>
      </c>
      <c r="D248">
        <f>data!D248</f>
        <v>0</v>
      </c>
      <c r="E248">
        <f>data!E248</f>
        <v>0</v>
      </c>
      <c r="F248">
        <f>data!F248</f>
        <v>0</v>
      </c>
      <c r="G248">
        <f>data!G248</f>
        <v>0</v>
      </c>
      <c r="H248">
        <f>data!H248</f>
        <v>0</v>
      </c>
      <c r="I248">
        <f>data!I248</f>
        <v>0</v>
      </c>
      <c r="J248">
        <f>data!J248</f>
        <v>0</v>
      </c>
      <c r="K248">
        <f>data!K248</f>
        <v>0</v>
      </c>
      <c r="L248">
        <f>data!L248</f>
        <v>0</v>
      </c>
      <c r="M248">
        <f>data!M248</f>
        <v>0</v>
      </c>
      <c r="N248">
        <f>data!N248</f>
        <v>0</v>
      </c>
      <c r="O248">
        <f>data!O248</f>
        <v>0</v>
      </c>
      <c r="P248">
        <f>data!P248</f>
        <v>0</v>
      </c>
      <c r="Q248">
        <f>data!Q248</f>
        <v>0</v>
      </c>
      <c r="R248">
        <f>data!R248</f>
        <v>0</v>
      </c>
      <c r="S248">
        <f>data!S248</f>
        <v>0</v>
      </c>
      <c r="T248">
        <f>data!T248</f>
        <v>0</v>
      </c>
      <c r="U248">
        <f>data!U248</f>
        <v>0</v>
      </c>
      <c r="V248">
        <f>data!V248</f>
        <v>0</v>
      </c>
      <c r="W248">
        <f>IF(data!W248=0,0,IF(data!W248=1,1,IF(data!W248=2,2,"x")))</f>
        <v>0</v>
      </c>
    </row>
    <row r="249" spans="1:23">
      <c r="A249">
        <f>data!A249</f>
        <v>0</v>
      </c>
      <c r="B249">
        <f>data!B249</f>
        <v>0</v>
      </c>
      <c r="C249">
        <f>data!C249</f>
        <v>0</v>
      </c>
      <c r="D249">
        <f>data!D249</f>
        <v>0</v>
      </c>
      <c r="E249">
        <f>data!E249</f>
        <v>0</v>
      </c>
      <c r="F249">
        <f>data!F249</f>
        <v>0</v>
      </c>
      <c r="G249">
        <f>data!G249</f>
        <v>0</v>
      </c>
      <c r="H249">
        <f>data!H249</f>
        <v>0</v>
      </c>
      <c r="I249">
        <f>data!I249</f>
        <v>0</v>
      </c>
      <c r="J249">
        <f>data!J249</f>
        <v>0</v>
      </c>
      <c r="K249">
        <f>data!K249</f>
        <v>0</v>
      </c>
      <c r="L249">
        <f>data!L249</f>
        <v>0</v>
      </c>
      <c r="M249">
        <f>data!M249</f>
        <v>0</v>
      </c>
      <c r="N249">
        <f>data!N249</f>
        <v>0</v>
      </c>
      <c r="O249">
        <f>data!O249</f>
        <v>0</v>
      </c>
      <c r="P249">
        <f>data!P249</f>
        <v>0</v>
      </c>
      <c r="Q249">
        <f>data!Q249</f>
        <v>0</v>
      </c>
      <c r="R249">
        <f>data!R249</f>
        <v>0</v>
      </c>
      <c r="S249">
        <f>data!S249</f>
        <v>0</v>
      </c>
      <c r="T249">
        <f>data!T249</f>
        <v>0</v>
      </c>
      <c r="U249">
        <f>data!U249</f>
        <v>0</v>
      </c>
      <c r="V249">
        <f>data!V249</f>
        <v>0</v>
      </c>
      <c r="W249">
        <f>IF(data!W249=0,0,IF(data!W249=1,1,IF(data!W249=2,2,"x")))</f>
        <v>0</v>
      </c>
    </row>
    <row r="250" spans="1:23">
      <c r="A250">
        <f>data!A250</f>
        <v>0</v>
      </c>
      <c r="B250">
        <f>data!B250</f>
        <v>0</v>
      </c>
      <c r="C250">
        <f>data!C250</f>
        <v>0</v>
      </c>
      <c r="D250">
        <f>data!D250</f>
        <v>0</v>
      </c>
      <c r="E250">
        <f>data!E250</f>
        <v>0</v>
      </c>
      <c r="F250">
        <f>data!F250</f>
        <v>0</v>
      </c>
      <c r="G250">
        <f>data!G250</f>
        <v>0</v>
      </c>
      <c r="H250">
        <f>data!H250</f>
        <v>0</v>
      </c>
      <c r="I250">
        <f>data!I250</f>
        <v>0</v>
      </c>
      <c r="J250">
        <f>data!J250</f>
        <v>0</v>
      </c>
      <c r="K250">
        <f>data!K250</f>
        <v>0</v>
      </c>
      <c r="L250">
        <f>data!L250</f>
        <v>0</v>
      </c>
      <c r="M250">
        <f>data!M250</f>
        <v>0</v>
      </c>
      <c r="N250">
        <f>data!N250</f>
        <v>0</v>
      </c>
      <c r="O250">
        <f>data!O250</f>
        <v>0</v>
      </c>
      <c r="P250">
        <f>data!P250</f>
        <v>0</v>
      </c>
      <c r="Q250">
        <f>data!Q250</f>
        <v>0</v>
      </c>
      <c r="R250">
        <f>data!R250</f>
        <v>0</v>
      </c>
      <c r="S250">
        <f>data!S250</f>
        <v>0</v>
      </c>
      <c r="T250">
        <f>data!T250</f>
        <v>0</v>
      </c>
      <c r="U250">
        <f>data!U250</f>
        <v>0</v>
      </c>
      <c r="V250">
        <f>data!V250</f>
        <v>0</v>
      </c>
      <c r="W250">
        <f>IF(data!W250=0,0,IF(data!W250=1,1,IF(data!W250=2,2,"x")))</f>
        <v>0</v>
      </c>
    </row>
    <row r="251" spans="1:23">
      <c r="A251">
        <f>data!A251</f>
        <v>0</v>
      </c>
      <c r="B251">
        <f>data!B251</f>
        <v>0</v>
      </c>
      <c r="C251">
        <f>data!C251</f>
        <v>0</v>
      </c>
      <c r="D251">
        <f>data!D251</f>
        <v>0</v>
      </c>
      <c r="E251">
        <f>data!E251</f>
        <v>0</v>
      </c>
      <c r="F251">
        <f>data!F251</f>
        <v>0</v>
      </c>
      <c r="G251">
        <f>data!G251</f>
        <v>0</v>
      </c>
      <c r="H251">
        <f>data!H251</f>
        <v>0</v>
      </c>
      <c r="I251">
        <f>data!I251</f>
        <v>0</v>
      </c>
      <c r="J251">
        <f>data!J251</f>
        <v>0</v>
      </c>
      <c r="K251">
        <f>data!K251</f>
        <v>0</v>
      </c>
      <c r="L251">
        <f>data!L251</f>
        <v>0</v>
      </c>
      <c r="M251">
        <f>data!M251</f>
        <v>0</v>
      </c>
      <c r="N251">
        <f>data!N251</f>
        <v>0</v>
      </c>
      <c r="O251">
        <f>data!O251</f>
        <v>0</v>
      </c>
      <c r="P251">
        <f>data!P251</f>
        <v>0</v>
      </c>
      <c r="Q251">
        <f>data!Q251</f>
        <v>0</v>
      </c>
      <c r="R251">
        <f>data!R251</f>
        <v>0</v>
      </c>
      <c r="S251">
        <f>data!S251</f>
        <v>0</v>
      </c>
      <c r="T251">
        <f>data!T251</f>
        <v>0</v>
      </c>
      <c r="U251">
        <f>data!U251</f>
        <v>0</v>
      </c>
      <c r="V251">
        <f>data!V251</f>
        <v>0</v>
      </c>
      <c r="W251">
        <f>IF(data!W251=0,0,IF(data!W251=1,1,IF(data!W251=2,2,"x")))</f>
        <v>0</v>
      </c>
    </row>
    <row r="252" spans="1:23">
      <c r="A252">
        <f>data!A252</f>
        <v>0</v>
      </c>
      <c r="B252">
        <f>data!B252</f>
        <v>0</v>
      </c>
      <c r="C252">
        <f>data!C252</f>
        <v>0</v>
      </c>
      <c r="D252">
        <f>data!D252</f>
        <v>0</v>
      </c>
      <c r="E252">
        <f>data!E252</f>
        <v>0</v>
      </c>
      <c r="F252">
        <f>data!F252</f>
        <v>0</v>
      </c>
      <c r="G252">
        <f>data!G252</f>
        <v>0</v>
      </c>
      <c r="H252">
        <f>data!H252</f>
        <v>0</v>
      </c>
      <c r="I252">
        <f>data!I252</f>
        <v>0</v>
      </c>
      <c r="J252">
        <f>data!J252</f>
        <v>0</v>
      </c>
      <c r="K252">
        <f>data!K252</f>
        <v>0</v>
      </c>
      <c r="L252">
        <f>data!L252</f>
        <v>0</v>
      </c>
      <c r="M252">
        <f>data!M252</f>
        <v>0</v>
      </c>
      <c r="N252">
        <f>data!N252</f>
        <v>0</v>
      </c>
      <c r="O252">
        <f>data!O252</f>
        <v>0</v>
      </c>
      <c r="P252">
        <f>data!P252</f>
        <v>0</v>
      </c>
      <c r="Q252">
        <f>data!Q252</f>
        <v>0</v>
      </c>
      <c r="R252">
        <f>data!R252</f>
        <v>0</v>
      </c>
      <c r="S252">
        <f>data!S252</f>
        <v>0</v>
      </c>
      <c r="T252">
        <f>data!T252</f>
        <v>0</v>
      </c>
      <c r="U252">
        <f>data!U252</f>
        <v>0</v>
      </c>
      <c r="V252">
        <f>data!V252</f>
        <v>0</v>
      </c>
      <c r="W252">
        <f>IF(data!W252=0,0,IF(data!W252=1,1,IF(data!W252=2,2,"x")))</f>
        <v>0</v>
      </c>
    </row>
    <row r="253" spans="1:23">
      <c r="A253">
        <f>data!A253</f>
        <v>0</v>
      </c>
      <c r="B253">
        <f>data!B253</f>
        <v>0</v>
      </c>
      <c r="C253">
        <f>data!C253</f>
        <v>0</v>
      </c>
      <c r="D253">
        <f>data!D253</f>
        <v>0</v>
      </c>
      <c r="E253">
        <f>data!E253</f>
        <v>0</v>
      </c>
      <c r="F253">
        <f>data!F253</f>
        <v>0</v>
      </c>
      <c r="G253">
        <f>data!G253</f>
        <v>0</v>
      </c>
      <c r="H253">
        <f>data!H253</f>
        <v>0</v>
      </c>
      <c r="I253">
        <f>data!I253</f>
        <v>0</v>
      </c>
      <c r="J253">
        <f>data!J253</f>
        <v>0</v>
      </c>
      <c r="K253">
        <f>data!K253</f>
        <v>0</v>
      </c>
      <c r="L253">
        <f>data!L253</f>
        <v>0</v>
      </c>
      <c r="M253">
        <f>data!M253</f>
        <v>0</v>
      </c>
      <c r="N253">
        <f>data!N253</f>
        <v>0</v>
      </c>
      <c r="O253">
        <f>data!O253</f>
        <v>0</v>
      </c>
      <c r="P253">
        <f>data!P253</f>
        <v>0</v>
      </c>
      <c r="Q253">
        <f>data!Q253</f>
        <v>0</v>
      </c>
      <c r="R253">
        <f>data!R253</f>
        <v>0</v>
      </c>
      <c r="S253">
        <f>data!S253</f>
        <v>0</v>
      </c>
      <c r="T253">
        <f>data!T253</f>
        <v>0</v>
      </c>
      <c r="U253">
        <f>data!U253</f>
        <v>0</v>
      </c>
      <c r="V253">
        <f>data!V253</f>
        <v>0</v>
      </c>
      <c r="W253">
        <f>IF(data!W253=0,0,IF(data!W253=1,1,IF(data!W253=2,2,"x")))</f>
        <v>0</v>
      </c>
    </row>
    <row r="254" spans="1:23">
      <c r="A254">
        <f>data!A254</f>
        <v>0</v>
      </c>
      <c r="B254">
        <f>data!B254</f>
        <v>0</v>
      </c>
      <c r="C254">
        <f>data!C254</f>
        <v>0</v>
      </c>
      <c r="D254">
        <f>data!D254</f>
        <v>0</v>
      </c>
      <c r="E254">
        <f>data!E254</f>
        <v>0</v>
      </c>
      <c r="F254">
        <f>data!F254</f>
        <v>0</v>
      </c>
      <c r="G254">
        <f>data!G254</f>
        <v>0</v>
      </c>
      <c r="H254">
        <f>data!H254</f>
        <v>0</v>
      </c>
      <c r="I254">
        <f>data!I254</f>
        <v>0</v>
      </c>
      <c r="J254">
        <f>data!J254</f>
        <v>0</v>
      </c>
      <c r="K254">
        <f>data!K254</f>
        <v>0</v>
      </c>
      <c r="L254">
        <f>data!L254</f>
        <v>0</v>
      </c>
      <c r="M254">
        <f>data!M254</f>
        <v>0</v>
      </c>
      <c r="N254">
        <f>data!N254</f>
        <v>0</v>
      </c>
      <c r="O254">
        <f>data!O254</f>
        <v>0</v>
      </c>
      <c r="P254">
        <f>data!P254</f>
        <v>0</v>
      </c>
      <c r="Q254">
        <f>data!Q254</f>
        <v>0</v>
      </c>
      <c r="R254">
        <f>data!R254</f>
        <v>0</v>
      </c>
      <c r="S254">
        <f>data!S254</f>
        <v>0</v>
      </c>
      <c r="T254">
        <f>data!T254</f>
        <v>0</v>
      </c>
      <c r="U254">
        <f>data!U254</f>
        <v>0</v>
      </c>
      <c r="V254">
        <f>data!V254</f>
        <v>0</v>
      </c>
      <c r="W254">
        <f>IF(data!W254=0,0,IF(data!W254=1,1,IF(data!W254=2,2,"x")))</f>
        <v>0</v>
      </c>
    </row>
    <row r="255" spans="1:23">
      <c r="A255">
        <f>data!A255</f>
        <v>0</v>
      </c>
      <c r="B255">
        <f>data!B255</f>
        <v>0</v>
      </c>
      <c r="C255">
        <f>data!C255</f>
        <v>0</v>
      </c>
      <c r="D255">
        <f>data!D255</f>
        <v>0</v>
      </c>
      <c r="E255">
        <f>data!E255</f>
        <v>0</v>
      </c>
      <c r="F255">
        <f>data!F255</f>
        <v>0</v>
      </c>
      <c r="G255">
        <f>data!G255</f>
        <v>0</v>
      </c>
      <c r="H255">
        <f>data!H255</f>
        <v>0</v>
      </c>
      <c r="I255">
        <f>data!I255</f>
        <v>0</v>
      </c>
      <c r="J255">
        <f>data!J255</f>
        <v>0</v>
      </c>
      <c r="K255">
        <f>data!K255</f>
        <v>0</v>
      </c>
      <c r="L255">
        <f>data!L255</f>
        <v>0</v>
      </c>
      <c r="M255">
        <f>data!M255</f>
        <v>0</v>
      </c>
      <c r="N255">
        <f>data!N255</f>
        <v>0</v>
      </c>
      <c r="O255">
        <f>data!O255</f>
        <v>0</v>
      </c>
      <c r="P255">
        <f>data!P255</f>
        <v>0</v>
      </c>
      <c r="Q255">
        <f>data!Q255</f>
        <v>0</v>
      </c>
      <c r="R255">
        <f>data!R255</f>
        <v>0</v>
      </c>
      <c r="S255">
        <f>data!S255</f>
        <v>0</v>
      </c>
      <c r="T255">
        <f>data!T255</f>
        <v>0</v>
      </c>
      <c r="U255">
        <f>data!U255</f>
        <v>0</v>
      </c>
      <c r="V255">
        <f>data!V255</f>
        <v>0</v>
      </c>
      <c r="W255">
        <f>IF(data!W255=0,0,IF(data!W255=1,1,IF(data!W255=2,2,"x")))</f>
        <v>0</v>
      </c>
    </row>
    <row r="256" spans="1:23">
      <c r="A256">
        <f>data!A256</f>
        <v>0</v>
      </c>
      <c r="B256">
        <f>data!B256</f>
        <v>0</v>
      </c>
      <c r="C256">
        <f>data!C256</f>
        <v>0</v>
      </c>
      <c r="D256">
        <f>data!D256</f>
        <v>0</v>
      </c>
      <c r="E256">
        <f>data!E256</f>
        <v>0</v>
      </c>
      <c r="F256">
        <f>data!F256</f>
        <v>0</v>
      </c>
      <c r="G256">
        <f>data!G256</f>
        <v>0</v>
      </c>
      <c r="H256">
        <f>data!H256</f>
        <v>0</v>
      </c>
      <c r="I256">
        <f>data!I256</f>
        <v>0</v>
      </c>
      <c r="J256">
        <f>data!J256</f>
        <v>0</v>
      </c>
      <c r="K256">
        <f>data!K256</f>
        <v>0</v>
      </c>
      <c r="L256">
        <f>data!L256</f>
        <v>0</v>
      </c>
      <c r="M256">
        <f>data!M256</f>
        <v>0</v>
      </c>
      <c r="N256">
        <f>data!N256</f>
        <v>0</v>
      </c>
      <c r="O256">
        <f>data!O256</f>
        <v>0</v>
      </c>
      <c r="P256">
        <f>data!P256</f>
        <v>0</v>
      </c>
      <c r="Q256">
        <f>data!Q256</f>
        <v>0</v>
      </c>
      <c r="R256">
        <f>data!R256</f>
        <v>0</v>
      </c>
      <c r="S256">
        <f>data!S256</f>
        <v>0</v>
      </c>
      <c r="T256">
        <f>data!T256</f>
        <v>0</v>
      </c>
      <c r="U256">
        <f>data!U256</f>
        <v>0</v>
      </c>
      <c r="V256">
        <f>data!V256</f>
        <v>0</v>
      </c>
      <c r="W256">
        <f>IF(data!W256=0,0,IF(data!W256=1,1,IF(data!W256=2,2,"x")))</f>
        <v>0</v>
      </c>
    </row>
    <row r="257" spans="1:23">
      <c r="A257">
        <f>data!A257</f>
        <v>0</v>
      </c>
      <c r="B257">
        <f>data!B257</f>
        <v>0</v>
      </c>
      <c r="C257">
        <f>data!C257</f>
        <v>0</v>
      </c>
      <c r="D257">
        <f>data!D257</f>
        <v>0</v>
      </c>
      <c r="E257">
        <f>data!E257</f>
        <v>0</v>
      </c>
      <c r="F257">
        <f>data!F257</f>
        <v>0</v>
      </c>
      <c r="G257">
        <f>data!G257</f>
        <v>0</v>
      </c>
      <c r="H257">
        <f>data!H257</f>
        <v>0</v>
      </c>
      <c r="I257">
        <f>data!I257</f>
        <v>0</v>
      </c>
      <c r="J257">
        <f>data!J257</f>
        <v>0</v>
      </c>
      <c r="K257">
        <f>data!K257</f>
        <v>0</v>
      </c>
      <c r="L257">
        <f>data!L257</f>
        <v>0</v>
      </c>
      <c r="M257">
        <f>data!M257</f>
        <v>0</v>
      </c>
      <c r="N257">
        <f>data!N257</f>
        <v>0</v>
      </c>
      <c r="O257">
        <f>data!O257</f>
        <v>0</v>
      </c>
      <c r="P257">
        <f>data!P257</f>
        <v>0</v>
      </c>
      <c r="Q257">
        <f>data!Q257</f>
        <v>0</v>
      </c>
      <c r="R257">
        <f>data!R257</f>
        <v>0</v>
      </c>
      <c r="S257">
        <f>data!S257</f>
        <v>0</v>
      </c>
      <c r="T257">
        <f>data!T257</f>
        <v>0</v>
      </c>
      <c r="U257">
        <f>data!U257</f>
        <v>0</v>
      </c>
      <c r="V257">
        <f>data!V257</f>
        <v>0</v>
      </c>
      <c r="W257">
        <f>IF(data!W257=0,0,IF(data!W257=1,1,IF(data!W257=2,2,"x")))</f>
        <v>0</v>
      </c>
    </row>
    <row r="258" spans="1:23">
      <c r="A258">
        <f>data!A258</f>
        <v>0</v>
      </c>
      <c r="B258">
        <f>data!B258</f>
        <v>0</v>
      </c>
      <c r="C258">
        <f>data!C258</f>
        <v>0</v>
      </c>
      <c r="D258">
        <f>data!D258</f>
        <v>0</v>
      </c>
      <c r="E258">
        <f>data!E258</f>
        <v>0</v>
      </c>
      <c r="F258">
        <f>data!F258</f>
        <v>0</v>
      </c>
      <c r="G258">
        <f>data!G258</f>
        <v>0</v>
      </c>
      <c r="H258">
        <f>data!H258</f>
        <v>0</v>
      </c>
      <c r="I258">
        <f>data!I258</f>
        <v>0</v>
      </c>
      <c r="J258">
        <f>data!J258</f>
        <v>0</v>
      </c>
      <c r="K258">
        <f>data!K258</f>
        <v>0</v>
      </c>
      <c r="L258">
        <f>data!L258</f>
        <v>0</v>
      </c>
      <c r="M258">
        <f>data!M258</f>
        <v>0</v>
      </c>
      <c r="N258">
        <f>data!N258</f>
        <v>0</v>
      </c>
      <c r="O258">
        <f>data!O258</f>
        <v>0</v>
      </c>
      <c r="P258">
        <f>data!P258</f>
        <v>0</v>
      </c>
      <c r="Q258">
        <f>data!Q258</f>
        <v>0</v>
      </c>
      <c r="R258">
        <f>data!R258</f>
        <v>0</v>
      </c>
      <c r="S258">
        <f>data!S258</f>
        <v>0</v>
      </c>
      <c r="T258">
        <f>data!T258</f>
        <v>0</v>
      </c>
      <c r="U258">
        <f>data!U258</f>
        <v>0</v>
      </c>
      <c r="V258">
        <f>data!V258</f>
        <v>0</v>
      </c>
      <c r="W258">
        <f>IF(data!W258=0,0,IF(data!W258=1,1,IF(data!W258=2,2,"x")))</f>
        <v>0</v>
      </c>
    </row>
    <row r="259" spans="1:23">
      <c r="A259">
        <f>data!A259</f>
        <v>0</v>
      </c>
      <c r="B259">
        <f>data!B259</f>
        <v>0</v>
      </c>
      <c r="C259">
        <f>data!C259</f>
        <v>0</v>
      </c>
      <c r="D259">
        <f>data!D259</f>
        <v>0</v>
      </c>
      <c r="E259">
        <f>data!E259</f>
        <v>0</v>
      </c>
      <c r="F259">
        <f>data!F259</f>
        <v>0</v>
      </c>
      <c r="G259">
        <f>data!G259</f>
        <v>0</v>
      </c>
      <c r="H259">
        <f>data!H259</f>
        <v>0</v>
      </c>
      <c r="I259">
        <f>data!I259</f>
        <v>0</v>
      </c>
      <c r="J259">
        <f>data!J259</f>
        <v>0</v>
      </c>
      <c r="K259">
        <f>data!K259</f>
        <v>0</v>
      </c>
      <c r="L259">
        <f>data!L259</f>
        <v>0</v>
      </c>
      <c r="M259">
        <f>data!M259</f>
        <v>0</v>
      </c>
      <c r="N259">
        <f>data!N259</f>
        <v>0</v>
      </c>
      <c r="O259">
        <f>data!O259</f>
        <v>0</v>
      </c>
      <c r="P259">
        <f>data!P259</f>
        <v>0</v>
      </c>
      <c r="Q259">
        <f>data!Q259</f>
        <v>0</v>
      </c>
      <c r="R259">
        <f>data!R259</f>
        <v>0</v>
      </c>
      <c r="S259">
        <f>data!S259</f>
        <v>0</v>
      </c>
      <c r="T259">
        <f>data!T259</f>
        <v>0</v>
      </c>
      <c r="U259">
        <f>data!U259</f>
        <v>0</v>
      </c>
      <c r="V259">
        <f>data!V259</f>
        <v>0</v>
      </c>
      <c r="W259">
        <f>IF(data!W259=0,0,IF(data!W259=1,1,IF(data!W259=2,2,"x")))</f>
        <v>0</v>
      </c>
    </row>
    <row r="260" spans="1:23">
      <c r="A260">
        <f>data!A260</f>
        <v>0</v>
      </c>
      <c r="B260">
        <f>data!B260</f>
        <v>0</v>
      </c>
      <c r="C260">
        <f>data!C260</f>
        <v>0</v>
      </c>
      <c r="D260">
        <f>data!D260</f>
        <v>0</v>
      </c>
      <c r="E260">
        <f>data!E260</f>
        <v>0</v>
      </c>
      <c r="F260">
        <f>data!F260</f>
        <v>0</v>
      </c>
      <c r="G260">
        <f>data!G260</f>
        <v>0</v>
      </c>
      <c r="H260">
        <f>data!H260</f>
        <v>0</v>
      </c>
      <c r="I260">
        <f>data!I260</f>
        <v>0</v>
      </c>
      <c r="J260">
        <f>data!J260</f>
        <v>0</v>
      </c>
      <c r="K260">
        <f>data!K260</f>
        <v>0</v>
      </c>
      <c r="L260">
        <f>data!L260</f>
        <v>0</v>
      </c>
      <c r="M260">
        <f>data!M260</f>
        <v>0</v>
      </c>
      <c r="N260">
        <f>data!N260</f>
        <v>0</v>
      </c>
      <c r="O260">
        <f>data!O260</f>
        <v>0</v>
      </c>
      <c r="P260">
        <f>data!P260</f>
        <v>0</v>
      </c>
      <c r="Q260">
        <f>data!Q260</f>
        <v>0</v>
      </c>
      <c r="R260">
        <f>data!R260</f>
        <v>0</v>
      </c>
      <c r="S260">
        <f>data!S260</f>
        <v>0</v>
      </c>
      <c r="T260">
        <f>data!T260</f>
        <v>0</v>
      </c>
      <c r="U260">
        <f>data!U260</f>
        <v>0</v>
      </c>
      <c r="V260">
        <f>data!V260</f>
        <v>0</v>
      </c>
      <c r="W260">
        <f>IF(data!W260=0,0,IF(data!W260=1,1,IF(data!W260=2,2,"x")))</f>
        <v>0</v>
      </c>
    </row>
    <row r="261" spans="1:23">
      <c r="A261">
        <f>data!A261</f>
        <v>0</v>
      </c>
      <c r="B261">
        <f>data!B261</f>
        <v>0</v>
      </c>
      <c r="C261">
        <f>data!C261</f>
        <v>0</v>
      </c>
      <c r="D261">
        <f>data!D261</f>
        <v>0</v>
      </c>
      <c r="E261">
        <f>data!E261</f>
        <v>0</v>
      </c>
      <c r="F261">
        <f>data!F261</f>
        <v>0</v>
      </c>
      <c r="G261">
        <f>data!G261</f>
        <v>0</v>
      </c>
      <c r="H261">
        <f>data!H261</f>
        <v>0</v>
      </c>
      <c r="I261">
        <f>data!I261</f>
        <v>0</v>
      </c>
      <c r="J261">
        <f>data!J261</f>
        <v>0</v>
      </c>
      <c r="K261">
        <f>data!K261</f>
        <v>0</v>
      </c>
      <c r="L261">
        <f>data!L261</f>
        <v>0</v>
      </c>
      <c r="M261">
        <f>data!M261</f>
        <v>0</v>
      </c>
      <c r="N261">
        <f>data!N261</f>
        <v>0</v>
      </c>
      <c r="O261">
        <f>data!O261</f>
        <v>0</v>
      </c>
      <c r="P261">
        <f>data!P261</f>
        <v>0</v>
      </c>
      <c r="Q261">
        <f>data!Q261</f>
        <v>0</v>
      </c>
      <c r="R261">
        <f>data!R261</f>
        <v>0</v>
      </c>
      <c r="S261">
        <f>data!S261</f>
        <v>0</v>
      </c>
      <c r="T261">
        <f>data!T261</f>
        <v>0</v>
      </c>
      <c r="U261">
        <f>data!U261</f>
        <v>0</v>
      </c>
      <c r="V261">
        <f>data!V261</f>
        <v>0</v>
      </c>
      <c r="W261">
        <f>IF(data!W261=0,0,IF(data!W261=1,1,IF(data!W261=2,2,"x")))</f>
        <v>0</v>
      </c>
    </row>
    <row r="262" spans="1:23">
      <c r="A262">
        <f>data!A262</f>
        <v>0</v>
      </c>
      <c r="B262">
        <f>data!B262</f>
        <v>0</v>
      </c>
      <c r="C262">
        <f>data!C262</f>
        <v>0</v>
      </c>
      <c r="D262">
        <f>data!D262</f>
        <v>0</v>
      </c>
      <c r="E262">
        <f>data!E262</f>
        <v>0</v>
      </c>
      <c r="F262">
        <f>data!F262</f>
        <v>0</v>
      </c>
      <c r="G262">
        <f>data!G262</f>
        <v>0</v>
      </c>
      <c r="H262">
        <f>data!H262</f>
        <v>0</v>
      </c>
      <c r="I262">
        <f>data!I262</f>
        <v>0</v>
      </c>
      <c r="J262">
        <f>data!J262</f>
        <v>0</v>
      </c>
      <c r="K262">
        <f>data!K262</f>
        <v>0</v>
      </c>
      <c r="L262">
        <f>data!L262</f>
        <v>0</v>
      </c>
      <c r="M262">
        <f>data!M262</f>
        <v>0</v>
      </c>
      <c r="N262">
        <f>data!N262</f>
        <v>0</v>
      </c>
      <c r="O262">
        <f>data!O262</f>
        <v>0</v>
      </c>
      <c r="P262">
        <f>data!P262</f>
        <v>0</v>
      </c>
      <c r="Q262">
        <f>data!Q262</f>
        <v>0</v>
      </c>
      <c r="R262">
        <f>data!R262</f>
        <v>0</v>
      </c>
      <c r="S262">
        <f>data!S262</f>
        <v>0</v>
      </c>
      <c r="T262">
        <f>data!T262</f>
        <v>0</v>
      </c>
      <c r="U262">
        <f>data!U262</f>
        <v>0</v>
      </c>
      <c r="V262">
        <f>data!V262</f>
        <v>0</v>
      </c>
      <c r="W262">
        <f>IF(data!W262=0,0,IF(data!W262=1,1,IF(data!W262=2,2,"x")))</f>
        <v>0</v>
      </c>
    </row>
    <row r="263" spans="1:23">
      <c r="A263">
        <f>data!A263</f>
        <v>0</v>
      </c>
      <c r="B263">
        <f>data!B263</f>
        <v>0</v>
      </c>
      <c r="C263">
        <f>data!C263</f>
        <v>0</v>
      </c>
      <c r="D263">
        <f>data!D263</f>
        <v>0</v>
      </c>
      <c r="E263">
        <f>data!E263</f>
        <v>0</v>
      </c>
      <c r="F263">
        <f>data!F263</f>
        <v>0</v>
      </c>
      <c r="G263">
        <f>data!G263</f>
        <v>0</v>
      </c>
      <c r="H263">
        <f>data!H263</f>
        <v>0</v>
      </c>
      <c r="I263">
        <f>data!I263</f>
        <v>0</v>
      </c>
      <c r="J263">
        <f>data!J263</f>
        <v>0</v>
      </c>
      <c r="K263">
        <f>data!K263</f>
        <v>0</v>
      </c>
      <c r="L263">
        <f>data!L263</f>
        <v>0</v>
      </c>
      <c r="M263">
        <f>data!M263</f>
        <v>0</v>
      </c>
      <c r="N263">
        <f>data!N263</f>
        <v>0</v>
      </c>
      <c r="O263">
        <f>data!O263</f>
        <v>0</v>
      </c>
      <c r="P263">
        <f>data!P263</f>
        <v>0</v>
      </c>
      <c r="Q263">
        <f>data!Q263</f>
        <v>0</v>
      </c>
      <c r="R263">
        <f>data!R263</f>
        <v>0</v>
      </c>
      <c r="S263">
        <f>data!S263</f>
        <v>0</v>
      </c>
      <c r="T263">
        <f>data!T263</f>
        <v>0</v>
      </c>
      <c r="U263">
        <f>data!U263</f>
        <v>0</v>
      </c>
      <c r="V263">
        <f>data!V263</f>
        <v>0</v>
      </c>
      <c r="W263">
        <f>IF(data!W263=0,0,IF(data!W263=1,1,IF(data!W263=2,2,"x")))</f>
        <v>0</v>
      </c>
    </row>
    <row r="264" spans="1:23">
      <c r="A264">
        <f>data!A264</f>
        <v>0</v>
      </c>
      <c r="B264">
        <f>data!B264</f>
        <v>0</v>
      </c>
      <c r="C264">
        <f>data!C264</f>
        <v>0</v>
      </c>
      <c r="D264">
        <f>data!D264</f>
        <v>0</v>
      </c>
      <c r="E264">
        <f>data!E264</f>
        <v>0</v>
      </c>
      <c r="F264">
        <f>data!F264</f>
        <v>0</v>
      </c>
      <c r="G264">
        <f>data!G264</f>
        <v>0</v>
      </c>
      <c r="H264">
        <f>data!H264</f>
        <v>0</v>
      </c>
      <c r="I264">
        <f>data!I264</f>
        <v>0</v>
      </c>
      <c r="J264">
        <f>data!J264</f>
        <v>0</v>
      </c>
      <c r="K264">
        <f>data!K264</f>
        <v>0</v>
      </c>
      <c r="L264">
        <f>data!L264</f>
        <v>0</v>
      </c>
      <c r="M264">
        <f>data!M264</f>
        <v>0</v>
      </c>
      <c r="N264">
        <f>data!N264</f>
        <v>0</v>
      </c>
      <c r="O264">
        <f>data!O264</f>
        <v>0</v>
      </c>
      <c r="P264">
        <f>data!P264</f>
        <v>0</v>
      </c>
      <c r="Q264">
        <f>data!Q264</f>
        <v>0</v>
      </c>
      <c r="R264">
        <f>data!R264</f>
        <v>0</v>
      </c>
      <c r="S264">
        <f>data!S264</f>
        <v>0</v>
      </c>
      <c r="T264">
        <f>data!T264</f>
        <v>0</v>
      </c>
      <c r="U264">
        <f>data!U264</f>
        <v>0</v>
      </c>
      <c r="V264">
        <f>data!V264</f>
        <v>0</v>
      </c>
      <c r="W264">
        <f>IF(data!W264=0,0,IF(data!W264=1,1,IF(data!W264=2,2,"x")))</f>
        <v>0</v>
      </c>
    </row>
    <row r="265" spans="1:23">
      <c r="A265">
        <f>data!A265</f>
        <v>0</v>
      </c>
      <c r="B265">
        <f>data!B265</f>
        <v>0</v>
      </c>
      <c r="C265">
        <f>data!C265</f>
        <v>0</v>
      </c>
      <c r="D265">
        <f>data!D265</f>
        <v>0</v>
      </c>
      <c r="E265">
        <f>data!E265</f>
        <v>0</v>
      </c>
      <c r="F265">
        <f>data!F265</f>
        <v>0</v>
      </c>
      <c r="G265">
        <f>data!G265</f>
        <v>0</v>
      </c>
      <c r="H265">
        <f>data!H265</f>
        <v>0</v>
      </c>
      <c r="I265">
        <f>data!I265</f>
        <v>0</v>
      </c>
      <c r="J265">
        <f>data!J265</f>
        <v>0</v>
      </c>
      <c r="K265">
        <f>data!K265</f>
        <v>0</v>
      </c>
      <c r="L265">
        <f>data!L265</f>
        <v>0</v>
      </c>
      <c r="M265">
        <f>data!M265</f>
        <v>0</v>
      </c>
      <c r="N265">
        <f>data!N265</f>
        <v>0</v>
      </c>
      <c r="O265">
        <f>data!O265</f>
        <v>0</v>
      </c>
      <c r="P265">
        <f>data!P265</f>
        <v>0</v>
      </c>
      <c r="Q265">
        <f>data!Q265</f>
        <v>0</v>
      </c>
      <c r="R265">
        <f>data!R265</f>
        <v>0</v>
      </c>
      <c r="S265">
        <f>data!S265</f>
        <v>0</v>
      </c>
      <c r="T265">
        <f>data!T265</f>
        <v>0</v>
      </c>
      <c r="U265">
        <f>data!U265</f>
        <v>0</v>
      </c>
      <c r="V265">
        <f>data!V265</f>
        <v>0</v>
      </c>
      <c r="W265">
        <f>IF(data!W265=0,0,IF(data!W265=1,1,IF(data!W265=2,2,"x")))</f>
        <v>0</v>
      </c>
    </row>
    <row r="266" spans="1:23">
      <c r="A266">
        <f>data!A266</f>
        <v>0</v>
      </c>
      <c r="B266">
        <f>data!B266</f>
        <v>0</v>
      </c>
      <c r="C266">
        <f>data!C266</f>
        <v>0</v>
      </c>
      <c r="D266">
        <f>data!D266</f>
        <v>0</v>
      </c>
      <c r="E266">
        <f>data!E266</f>
        <v>0</v>
      </c>
      <c r="F266">
        <f>data!F266</f>
        <v>0</v>
      </c>
      <c r="G266">
        <f>data!G266</f>
        <v>0</v>
      </c>
      <c r="H266">
        <f>data!H266</f>
        <v>0</v>
      </c>
      <c r="I266">
        <f>data!I266</f>
        <v>0</v>
      </c>
      <c r="J266">
        <f>data!J266</f>
        <v>0</v>
      </c>
      <c r="K266">
        <f>data!K266</f>
        <v>0</v>
      </c>
      <c r="L266">
        <f>data!L266</f>
        <v>0</v>
      </c>
      <c r="M266">
        <f>data!M266</f>
        <v>0</v>
      </c>
      <c r="N266">
        <f>data!N266</f>
        <v>0</v>
      </c>
      <c r="O266">
        <f>data!O266</f>
        <v>0</v>
      </c>
      <c r="P266">
        <f>data!P266</f>
        <v>0</v>
      </c>
      <c r="Q266">
        <f>data!Q266</f>
        <v>0</v>
      </c>
      <c r="R266">
        <f>data!R266</f>
        <v>0</v>
      </c>
      <c r="S266">
        <f>data!S266</f>
        <v>0</v>
      </c>
      <c r="T266">
        <f>data!T266</f>
        <v>0</v>
      </c>
      <c r="U266">
        <f>data!U266</f>
        <v>0</v>
      </c>
      <c r="V266">
        <f>data!V266</f>
        <v>0</v>
      </c>
      <c r="W266">
        <f>IF(data!W266=0,0,IF(data!W266=1,1,IF(data!W266=2,2,"x")))</f>
        <v>0</v>
      </c>
    </row>
    <row r="267" spans="1:23">
      <c r="A267">
        <f>data!A267</f>
        <v>0</v>
      </c>
      <c r="B267">
        <f>data!B267</f>
        <v>0</v>
      </c>
      <c r="C267">
        <f>data!C267</f>
        <v>0</v>
      </c>
      <c r="D267">
        <f>data!D267</f>
        <v>0</v>
      </c>
      <c r="E267">
        <f>data!E267</f>
        <v>0</v>
      </c>
      <c r="F267">
        <f>data!F267</f>
        <v>0</v>
      </c>
      <c r="G267">
        <f>data!G267</f>
        <v>0</v>
      </c>
      <c r="H267">
        <f>data!H267</f>
        <v>0</v>
      </c>
      <c r="I267">
        <f>data!I267</f>
        <v>0</v>
      </c>
      <c r="J267">
        <f>data!J267</f>
        <v>0</v>
      </c>
      <c r="K267">
        <f>data!K267</f>
        <v>0</v>
      </c>
      <c r="L267">
        <f>data!L267</f>
        <v>0</v>
      </c>
      <c r="M267">
        <f>data!M267</f>
        <v>0</v>
      </c>
      <c r="N267">
        <f>data!N267</f>
        <v>0</v>
      </c>
      <c r="O267">
        <f>data!O267</f>
        <v>0</v>
      </c>
      <c r="P267">
        <f>data!P267</f>
        <v>0</v>
      </c>
      <c r="Q267">
        <f>data!Q267</f>
        <v>0</v>
      </c>
      <c r="R267">
        <f>data!R267</f>
        <v>0</v>
      </c>
      <c r="S267">
        <f>data!S267</f>
        <v>0</v>
      </c>
      <c r="T267">
        <f>data!T267</f>
        <v>0</v>
      </c>
      <c r="U267">
        <f>data!U267</f>
        <v>0</v>
      </c>
      <c r="V267">
        <f>data!V267</f>
        <v>0</v>
      </c>
      <c r="W267">
        <f>IF(data!W267=0,0,IF(data!W267=1,1,IF(data!W267=2,2,"x")))</f>
        <v>0</v>
      </c>
    </row>
    <row r="268" spans="1:23">
      <c r="A268">
        <f>data!A268</f>
        <v>0</v>
      </c>
      <c r="B268">
        <f>data!B268</f>
        <v>0</v>
      </c>
      <c r="C268">
        <f>data!C268</f>
        <v>0</v>
      </c>
      <c r="D268">
        <f>data!D268</f>
        <v>0</v>
      </c>
      <c r="E268">
        <f>data!E268</f>
        <v>0</v>
      </c>
      <c r="F268">
        <f>data!F268</f>
        <v>0</v>
      </c>
      <c r="G268">
        <f>data!G268</f>
        <v>0</v>
      </c>
      <c r="H268">
        <f>data!H268</f>
        <v>0</v>
      </c>
      <c r="I268">
        <f>data!I268</f>
        <v>0</v>
      </c>
      <c r="J268">
        <f>data!J268</f>
        <v>0</v>
      </c>
      <c r="K268">
        <f>data!K268</f>
        <v>0</v>
      </c>
      <c r="L268">
        <f>data!L268</f>
        <v>0</v>
      </c>
      <c r="M268">
        <f>data!M268</f>
        <v>0</v>
      </c>
      <c r="N268">
        <f>data!N268</f>
        <v>0</v>
      </c>
      <c r="O268">
        <f>data!O268</f>
        <v>0</v>
      </c>
      <c r="P268">
        <f>data!P268</f>
        <v>0</v>
      </c>
      <c r="Q268">
        <f>data!Q268</f>
        <v>0</v>
      </c>
      <c r="R268">
        <f>data!R268</f>
        <v>0</v>
      </c>
      <c r="S268">
        <f>data!S268</f>
        <v>0</v>
      </c>
      <c r="T268">
        <f>data!T268</f>
        <v>0</v>
      </c>
      <c r="U268">
        <f>data!U268</f>
        <v>0</v>
      </c>
      <c r="V268">
        <f>data!V268</f>
        <v>0</v>
      </c>
      <c r="W268">
        <f>IF(data!W268=0,0,IF(data!W268=1,1,IF(data!W268=2,2,"x")))</f>
        <v>0</v>
      </c>
    </row>
    <row r="269" spans="1:23">
      <c r="A269">
        <f>data!A269</f>
        <v>0</v>
      </c>
      <c r="B269">
        <f>data!B269</f>
        <v>0</v>
      </c>
      <c r="C269">
        <f>data!C269</f>
        <v>0</v>
      </c>
      <c r="D269">
        <f>data!D269</f>
        <v>0</v>
      </c>
      <c r="E269">
        <f>data!E269</f>
        <v>0</v>
      </c>
      <c r="F269">
        <f>data!F269</f>
        <v>0</v>
      </c>
      <c r="G269">
        <f>data!G269</f>
        <v>0</v>
      </c>
      <c r="H269">
        <f>data!H269</f>
        <v>0</v>
      </c>
      <c r="I269">
        <f>data!I269</f>
        <v>0</v>
      </c>
      <c r="J269">
        <f>data!J269</f>
        <v>0</v>
      </c>
      <c r="K269">
        <f>data!K269</f>
        <v>0</v>
      </c>
      <c r="L269">
        <f>data!L269</f>
        <v>0</v>
      </c>
      <c r="M269">
        <f>data!M269</f>
        <v>0</v>
      </c>
      <c r="N269">
        <f>data!N269</f>
        <v>0</v>
      </c>
      <c r="O269">
        <f>data!O269</f>
        <v>0</v>
      </c>
      <c r="P269">
        <f>data!P269</f>
        <v>0</v>
      </c>
      <c r="Q269">
        <f>data!Q269</f>
        <v>0</v>
      </c>
      <c r="R269">
        <f>data!R269</f>
        <v>0</v>
      </c>
      <c r="S269">
        <f>data!S269</f>
        <v>0</v>
      </c>
      <c r="T269">
        <f>data!T269</f>
        <v>0</v>
      </c>
      <c r="U269">
        <f>data!U269</f>
        <v>0</v>
      </c>
      <c r="V269">
        <f>data!V269</f>
        <v>0</v>
      </c>
      <c r="W269">
        <f>IF(data!W269=0,0,IF(data!W269=1,1,IF(data!W269=2,2,"x")))</f>
        <v>0</v>
      </c>
    </row>
    <row r="270" spans="1:23">
      <c r="A270">
        <f>data!A270</f>
        <v>0</v>
      </c>
      <c r="B270">
        <f>data!B270</f>
        <v>0</v>
      </c>
      <c r="C270">
        <f>data!C270</f>
        <v>0</v>
      </c>
      <c r="D270">
        <f>data!D270</f>
        <v>0</v>
      </c>
      <c r="E270">
        <f>data!E270</f>
        <v>0</v>
      </c>
      <c r="F270">
        <f>data!F270</f>
        <v>0</v>
      </c>
      <c r="G270">
        <f>data!G270</f>
        <v>0</v>
      </c>
      <c r="H270">
        <f>data!H270</f>
        <v>0</v>
      </c>
      <c r="I270">
        <f>data!I270</f>
        <v>0</v>
      </c>
      <c r="J270">
        <f>data!J270</f>
        <v>0</v>
      </c>
      <c r="K270">
        <f>data!K270</f>
        <v>0</v>
      </c>
      <c r="L270">
        <f>data!L270</f>
        <v>0</v>
      </c>
      <c r="M270">
        <f>data!M270</f>
        <v>0</v>
      </c>
      <c r="N270">
        <f>data!N270</f>
        <v>0</v>
      </c>
      <c r="O270">
        <f>data!O270</f>
        <v>0</v>
      </c>
      <c r="P270">
        <f>data!P270</f>
        <v>0</v>
      </c>
      <c r="Q270">
        <f>data!Q270</f>
        <v>0</v>
      </c>
      <c r="R270">
        <f>data!R270</f>
        <v>0</v>
      </c>
      <c r="S270">
        <f>data!S270</f>
        <v>0</v>
      </c>
      <c r="T270">
        <f>data!T270</f>
        <v>0</v>
      </c>
      <c r="U270">
        <f>data!U270</f>
        <v>0</v>
      </c>
      <c r="V270">
        <f>data!V270</f>
        <v>0</v>
      </c>
      <c r="W270">
        <f>IF(data!W270=0,0,IF(data!W270=1,1,IF(data!W270=2,2,"x")))</f>
        <v>0</v>
      </c>
    </row>
    <row r="271" spans="1:23">
      <c r="A271">
        <f>data!A271</f>
        <v>0</v>
      </c>
      <c r="B271">
        <f>data!B271</f>
        <v>0</v>
      </c>
      <c r="C271">
        <f>data!C271</f>
        <v>0</v>
      </c>
      <c r="D271">
        <f>data!D271</f>
        <v>0</v>
      </c>
      <c r="E271">
        <f>data!E271</f>
        <v>0</v>
      </c>
      <c r="F271">
        <f>data!F271</f>
        <v>0</v>
      </c>
      <c r="G271">
        <f>data!G271</f>
        <v>0</v>
      </c>
      <c r="H271">
        <f>data!H271</f>
        <v>0</v>
      </c>
      <c r="I271">
        <f>data!I271</f>
        <v>0</v>
      </c>
      <c r="J271">
        <f>data!J271</f>
        <v>0</v>
      </c>
      <c r="K271">
        <f>data!K271</f>
        <v>0</v>
      </c>
      <c r="L271">
        <f>data!L271</f>
        <v>0</v>
      </c>
      <c r="M271">
        <f>data!M271</f>
        <v>0</v>
      </c>
      <c r="N271">
        <f>data!N271</f>
        <v>0</v>
      </c>
      <c r="O271">
        <f>data!O271</f>
        <v>0</v>
      </c>
      <c r="P271">
        <f>data!P271</f>
        <v>0</v>
      </c>
      <c r="Q271">
        <f>data!Q271</f>
        <v>0</v>
      </c>
      <c r="R271">
        <f>data!R271</f>
        <v>0</v>
      </c>
      <c r="S271">
        <f>data!S271</f>
        <v>0</v>
      </c>
      <c r="T271">
        <f>data!T271</f>
        <v>0</v>
      </c>
      <c r="U271">
        <f>data!U271</f>
        <v>0</v>
      </c>
      <c r="V271">
        <f>data!V271</f>
        <v>0</v>
      </c>
      <c r="W271">
        <f>IF(data!W271=0,0,IF(data!W271=1,1,IF(data!W271=2,2,"x")))</f>
        <v>0</v>
      </c>
    </row>
    <row r="272" spans="1:23">
      <c r="A272">
        <f>data!A272</f>
        <v>0</v>
      </c>
      <c r="B272">
        <f>data!B272</f>
        <v>0</v>
      </c>
      <c r="C272">
        <f>data!C272</f>
        <v>0</v>
      </c>
      <c r="D272">
        <f>data!D272</f>
        <v>0</v>
      </c>
      <c r="E272">
        <f>data!E272</f>
        <v>0</v>
      </c>
      <c r="F272">
        <f>data!F272</f>
        <v>0</v>
      </c>
      <c r="G272">
        <f>data!G272</f>
        <v>0</v>
      </c>
      <c r="H272">
        <f>data!H272</f>
        <v>0</v>
      </c>
      <c r="I272">
        <f>data!I272</f>
        <v>0</v>
      </c>
      <c r="J272">
        <f>data!J272</f>
        <v>0</v>
      </c>
      <c r="K272">
        <f>data!K272</f>
        <v>0</v>
      </c>
      <c r="L272">
        <f>data!L272</f>
        <v>0</v>
      </c>
      <c r="M272">
        <f>data!M272</f>
        <v>0</v>
      </c>
      <c r="N272">
        <f>data!N272</f>
        <v>0</v>
      </c>
      <c r="O272">
        <f>data!O272</f>
        <v>0</v>
      </c>
      <c r="P272">
        <f>data!P272</f>
        <v>0</v>
      </c>
      <c r="Q272">
        <f>data!Q272</f>
        <v>0</v>
      </c>
      <c r="R272">
        <f>data!R272</f>
        <v>0</v>
      </c>
      <c r="S272">
        <f>data!S272</f>
        <v>0</v>
      </c>
      <c r="T272">
        <f>data!T272</f>
        <v>0</v>
      </c>
      <c r="U272">
        <f>data!U272</f>
        <v>0</v>
      </c>
      <c r="V272">
        <f>data!V272</f>
        <v>0</v>
      </c>
      <c r="W272">
        <f>IF(data!W272=0,0,IF(data!W272=1,1,IF(data!W272=2,2,"x")))</f>
        <v>0</v>
      </c>
    </row>
    <row r="273" spans="1:23">
      <c r="A273">
        <f>data!A273</f>
        <v>0</v>
      </c>
      <c r="B273">
        <f>data!B273</f>
        <v>0</v>
      </c>
      <c r="C273">
        <f>data!C273</f>
        <v>0</v>
      </c>
      <c r="D273">
        <f>data!D273</f>
        <v>0</v>
      </c>
      <c r="E273">
        <f>data!E273</f>
        <v>0</v>
      </c>
      <c r="F273">
        <f>data!F273</f>
        <v>0</v>
      </c>
      <c r="G273">
        <f>data!G273</f>
        <v>0</v>
      </c>
      <c r="H273">
        <f>data!H273</f>
        <v>0</v>
      </c>
      <c r="I273">
        <f>data!I273</f>
        <v>0</v>
      </c>
      <c r="J273">
        <f>data!J273</f>
        <v>0</v>
      </c>
      <c r="K273">
        <f>data!K273</f>
        <v>0</v>
      </c>
      <c r="L273">
        <f>data!L273</f>
        <v>0</v>
      </c>
      <c r="M273">
        <f>data!M273</f>
        <v>0</v>
      </c>
      <c r="N273">
        <f>data!N273</f>
        <v>0</v>
      </c>
      <c r="O273">
        <f>data!O273</f>
        <v>0</v>
      </c>
      <c r="P273">
        <f>data!P273</f>
        <v>0</v>
      </c>
      <c r="Q273">
        <f>data!Q273</f>
        <v>0</v>
      </c>
      <c r="R273">
        <f>data!R273</f>
        <v>0</v>
      </c>
      <c r="S273">
        <f>data!S273</f>
        <v>0</v>
      </c>
      <c r="T273">
        <f>data!T273</f>
        <v>0</v>
      </c>
      <c r="U273">
        <f>data!U273</f>
        <v>0</v>
      </c>
      <c r="V273">
        <f>data!V273</f>
        <v>0</v>
      </c>
      <c r="W273">
        <f>IF(data!W273=0,0,IF(data!W273=1,1,IF(data!W273=2,2,"x")))</f>
        <v>0</v>
      </c>
    </row>
    <row r="274" spans="1:23">
      <c r="A274">
        <f>data!A274</f>
        <v>0</v>
      </c>
      <c r="B274">
        <f>data!B274</f>
        <v>0</v>
      </c>
      <c r="C274">
        <f>data!C274</f>
        <v>0</v>
      </c>
      <c r="D274">
        <f>data!D274</f>
        <v>0</v>
      </c>
      <c r="E274">
        <f>data!E274</f>
        <v>0</v>
      </c>
      <c r="F274">
        <f>data!F274</f>
        <v>0</v>
      </c>
      <c r="G274">
        <f>data!G274</f>
        <v>0</v>
      </c>
      <c r="H274">
        <f>data!H274</f>
        <v>0</v>
      </c>
      <c r="I274">
        <f>data!I274</f>
        <v>0</v>
      </c>
      <c r="J274">
        <f>data!J274</f>
        <v>0</v>
      </c>
      <c r="K274">
        <f>data!K274</f>
        <v>0</v>
      </c>
      <c r="L274">
        <f>data!L274</f>
        <v>0</v>
      </c>
      <c r="M274">
        <f>data!M274</f>
        <v>0</v>
      </c>
      <c r="N274">
        <f>data!N274</f>
        <v>0</v>
      </c>
      <c r="O274">
        <f>data!O274</f>
        <v>0</v>
      </c>
      <c r="P274">
        <f>data!P274</f>
        <v>0</v>
      </c>
      <c r="Q274">
        <f>data!Q274</f>
        <v>0</v>
      </c>
      <c r="R274">
        <f>data!R274</f>
        <v>0</v>
      </c>
      <c r="S274">
        <f>data!S274</f>
        <v>0</v>
      </c>
      <c r="T274">
        <f>data!T274</f>
        <v>0</v>
      </c>
      <c r="U274">
        <f>data!U274</f>
        <v>0</v>
      </c>
      <c r="V274">
        <f>data!V274</f>
        <v>0</v>
      </c>
      <c r="W274">
        <f>IF(data!W274=0,0,IF(data!W274=1,1,IF(data!W274=2,2,"x")))</f>
        <v>0</v>
      </c>
    </row>
    <row r="275" spans="1:23">
      <c r="A275">
        <f>data!A275</f>
        <v>0</v>
      </c>
      <c r="B275">
        <f>data!B275</f>
        <v>0</v>
      </c>
      <c r="C275">
        <f>data!C275</f>
        <v>0</v>
      </c>
      <c r="D275">
        <f>data!D275</f>
        <v>0</v>
      </c>
      <c r="E275">
        <f>data!E275</f>
        <v>0</v>
      </c>
      <c r="F275">
        <f>data!F275</f>
        <v>0</v>
      </c>
      <c r="G275">
        <f>data!G275</f>
        <v>0</v>
      </c>
      <c r="H275">
        <f>data!H275</f>
        <v>0</v>
      </c>
      <c r="I275">
        <f>data!I275</f>
        <v>0</v>
      </c>
      <c r="J275">
        <f>data!J275</f>
        <v>0</v>
      </c>
      <c r="K275">
        <f>data!K275</f>
        <v>0</v>
      </c>
      <c r="L275">
        <f>data!L275</f>
        <v>0</v>
      </c>
      <c r="M275">
        <f>data!M275</f>
        <v>0</v>
      </c>
      <c r="N275">
        <f>data!N275</f>
        <v>0</v>
      </c>
      <c r="O275">
        <f>data!O275</f>
        <v>0</v>
      </c>
      <c r="P275">
        <f>data!P275</f>
        <v>0</v>
      </c>
      <c r="Q275">
        <f>data!Q275</f>
        <v>0</v>
      </c>
      <c r="R275">
        <f>data!R275</f>
        <v>0</v>
      </c>
      <c r="S275">
        <f>data!S275</f>
        <v>0</v>
      </c>
      <c r="T275">
        <f>data!T275</f>
        <v>0</v>
      </c>
      <c r="U275">
        <f>data!U275</f>
        <v>0</v>
      </c>
      <c r="V275">
        <f>data!V275</f>
        <v>0</v>
      </c>
      <c r="W275">
        <f>IF(data!W275=0,0,IF(data!W275=1,1,IF(data!W275=2,2,"x")))</f>
        <v>0</v>
      </c>
    </row>
    <row r="276" spans="1:23">
      <c r="A276">
        <f>data!A276</f>
        <v>0</v>
      </c>
      <c r="B276">
        <f>data!B276</f>
        <v>0</v>
      </c>
      <c r="C276">
        <f>data!C276</f>
        <v>0</v>
      </c>
      <c r="D276">
        <f>data!D276</f>
        <v>0</v>
      </c>
      <c r="E276">
        <f>data!E276</f>
        <v>0</v>
      </c>
      <c r="F276">
        <f>data!F276</f>
        <v>0</v>
      </c>
      <c r="G276">
        <f>data!G276</f>
        <v>0</v>
      </c>
      <c r="H276">
        <f>data!H276</f>
        <v>0</v>
      </c>
      <c r="I276">
        <f>data!I276</f>
        <v>0</v>
      </c>
      <c r="J276">
        <f>data!J276</f>
        <v>0</v>
      </c>
      <c r="K276">
        <f>data!K276</f>
        <v>0</v>
      </c>
      <c r="L276">
        <f>data!L276</f>
        <v>0</v>
      </c>
      <c r="M276">
        <f>data!M276</f>
        <v>0</v>
      </c>
      <c r="N276">
        <f>data!N276</f>
        <v>0</v>
      </c>
      <c r="O276">
        <f>data!O276</f>
        <v>0</v>
      </c>
      <c r="P276">
        <f>data!P276</f>
        <v>0</v>
      </c>
      <c r="Q276">
        <f>data!Q276</f>
        <v>0</v>
      </c>
      <c r="R276">
        <f>data!R276</f>
        <v>0</v>
      </c>
      <c r="S276">
        <f>data!S276</f>
        <v>0</v>
      </c>
      <c r="T276">
        <f>data!T276</f>
        <v>0</v>
      </c>
      <c r="U276">
        <f>data!U276</f>
        <v>0</v>
      </c>
      <c r="V276">
        <f>data!V276</f>
        <v>0</v>
      </c>
      <c r="W276">
        <f>IF(data!W276=0,0,IF(data!W276=1,1,IF(data!W276=2,2,"x")))</f>
        <v>0</v>
      </c>
    </row>
    <row r="277" spans="1:23">
      <c r="A277">
        <f>data!A277</f>
        <v>0</v>
      </c>
      <c r="B277">
        <f>data!B277</f>
        <v>0</v>
      </c>
      <c r="C277">
        <f>data!C277</f>
        <v>0</v>
      </c>
      <c r="D277">
        <f>data!D277</f>
        <v>0</v>
      </c>
      <c r="E277">
        <f>data!E277</f>
        <v>0</v>
      </c>
      <c r="F277">
        <f>data!F277</f>
        <v>0</v>
      </c>
      <c r="G277">
        <f>data!G277</f>
        <v>0</v>
      </c>
      <c r="H277">
        <f>data!H277</f>
        <v>0</v>
      </c>
      <c r="I277">
        <f>data!I277</f>
        <v>0</v>
      </c>
      <c r="J277">
        <f>data!J277</f>
        <v>0</v>
      </c>
      <c r="K277">
        <f>data!K277</f>
        <v>0</v>
      </c>
      <c r="L277">
        <f>data!L277</f>
        <v>0</v>
      </c>
      <c r="M277">
        <f>data!M277</f>
        <v>0</v>
      </c>
      <c r="N277">
        <f>data!N277</f>
        <v>0</v>
      </c>
      <c r="O277">
        <f>data!O277</f>
        <v>0</v>
      </c>
      <c r="P277">
        <f>data!P277</f>
        <v>0</v>
      </c>
      <c r="Q277">
        <f>data!Q277</f>
        <v>0</v>
      </c>
      <c r="R277">
        <f>data!R277</f>
        <v>0</v>
      </c>
      <c r="S277">
        <f>data!S277</f>
        <v>0</v>
      </c>
      <c r="T277">
        <f>data!T277</f>
        <v>0</v>
      </c>
      <c r="U277">
        <f>data!U277</f>
        <v>0</v>
      </c>
      <c r="V277">
        <f>data!V277</f>
        <v>0</v>
      </c>
      <c r="W277">
        <f>IF(data!W277=0,0,IF(data!W277=1,1,IF(data!W277=2,2,"x")))</f>
        <v>0</v>
      </c>
    </row>
    <row r="278" spans="1:23">
      <c r="A278">
        <f>data!A278</f>
        <v>0</v>
      </c>
      <c r="B278">
        <f>data!B278</f>
        <v>0</v>
      </c>
      <c r="C278">
        <f>data!C278</f>
        <v>0</v>
      </c>
      <c r="D278">
        <f>data!D278</f>
        <v>0</v>
      </c>
      <c r="E278">
        <f>data!E278</f>
        <v>0</v>
      </c>
      <c r="F278">
        <f>data!F278</f>
        <v>0</v>
      </c>
      <c r="G278">
        <f>data!G278</f>
        <v>0</v>
      </c>
      <c r="H278">
        <f>data!H278</f>
        <v>0</v>
      </c>
      <c r="I278">
        <f>data!I278</f>
        <v>0</v>
      </c>
      <c r="J278">
        <f>data!J278</f>
        <v>0</v>
      </c>
      <c r="K278">
        <f>data!K278</f>
        <v>0</v>
      </c>
      <c r="L278">
        <f>data!L278</f>
        <v>0</v>
      </c>
      <c r="M278">
        <f>data!M278</f>
        <v>0</v>
      </c>
      <c r="N278">
        <f>data!N278</f>
        <v>0</v>
      </c>
      <c r="O278">
        <f>data!O278</f>
        <v>0</v>
      </c>
      <c r="P278">
        <f>data!P278</f>
        <v>0</v>
      </c>
      <c r="Q278">
        <f>data!Q278</f>
        <v>0</v>
      </c>
      <c r="R278">
        <f>data!R278</f>
        <v>0</v>
      </c>
      <c r="S278">
        <f>data!S278</f>
        <v>0</v>
      </c>
      <c r="T278">
        <f>data!T278</f>
        <v>0</v>
      </c>
      <c r="U278">
        <f>data!U278</f>
        <v>0</v>
      </c>
      <c r="V278">
        <f>data!V278</f>
        <v>0</v>
      </c>
      <c r="W278">
        <f>IF(data!W278=0,0,IF(data!W278=1,1,IF(data!W278=2,2,"x")))</f>
        <v>0</v>
      </c>
    </row>
    <row r="279" spans="1:23">
      <c r="A279">
        <f>data!A279</f>
        <v>0</v>
      </c>
      <c r="B279">
        <f>data!B279</f>
        <v>0</v>
      </c>
      <c r="C279">
        <f>data!C279</f>
        <v>0</v>
      </c>
      <c r="D279">
        <f>data!D279</f>
        <v>0</v>
      </c>
      <c r="E279">
        <f>data!E279</f>
        <v>0</v>
      </c>
      <c r="F279">
        <f>data!F279</f>
        <v>0</v>
      </c>
      <c r="G279">
        <f>data!G279</f>
        <v>0</v>
      </c>
      <c r="H279">
        <f>data!H279</f>
        <v>0</v>
      </c>
      <c r="I279">
        <f>data!I279</f>
        <v>0</v>
      </c>
      <c r="J279">
        <f>data!J279</f>
        <v>0</v>
      </c>
      <c r="K279">
        <f>data!K279</f>
        <v>0</v>
      </c>
      <c r="L279">
        <f>data!L279</f>
        <v>0</v>
      </c>
      <c r="M279">
        <f>data!M279</f>
        <v>0</v>
      </c>
      <c r="N279">
        <f>data!N279</f>
        <v>0</v>
      </c>
      <c r="O279">
        <f>data!O279</f>
        <v>0</v>
      </c>
      <c r="P279">
        <f>data!P279</f>
        <v>0</v>
      </c>
      <c r="Q279">
        <f>data!Q279</f>
        <v>0</v>
      </c>
      <c r="R279">
        <f>data!R279</f>
        <v>0</v>
      </c>
      <c r="S279">
        <f>data!S279</f>
        <v>0</v>
      </c>
      <c r="T279">
        <f>data!T279</f>
        <v>0</v>
      </c>
      <c r="U279">
        <f>data!U279</f>
        <v>0</v>
      </c>
      <c r="V279">
        <f>data!V279</f>
        <v>0</v>
      </c>
      <c r="W279">
        <f>IF(data!W279=0,0,IF(data!W279=1,1,IF(data!W279=2,2,"x")))</f>
        <v>0</v>
      </c>
    </row>
    <row r="280" spans="1:23">
      <c r="A280">
        <f>data!A280</f>
        <v>0</v>
      </c>
      <c r="B280">
        <f>data!B280</f>
        <v>0</v>
      </c>
      <c r="C280">
        <f>data!C280</f>
        <v>0</v>
      </c>
      <c r="D280">
        <f>data!D280</f>
        <v>0</v>
      </c>
      <c r="E280">
        <f>data!E280</f>
        <v>0</v>
      </c>
      <c r="F280">
        <f>data!F280</f>
        <v>0</v>
      </c>
      <c r="G280">
        <f>data!G280</f>
        <v>0</v>
      </c>
      <c r="H280">
        <f>data!H280</f>
        <v>0</v>
      </c>
      <c r="I280">
        <f>data!I280</f>
        <v>0</v>
      </c>
      <c r="J280">
        <f>data!J280</f>
        <v>0</v>
      </c>
      <c r="K280">
        <f>data!K280</f>
        <v>0</v>
      </c>
      <c r="L280">
        <f>data!L280</f>
        <v>0</v>
      </c>
      <c r="M280">
        <f>data!M280</f>
        <v>0</v>
      </c>
      <c r="N280">
        <f>data!N280</f>
        <v>0</v>
      </c>
      <c r="O280">
        <f>data!O280</f>
        <v>0</v>
      </c>
      <c r="P280">
        <f>data!P280</f>
        <v>0</v>
      </c>
      <c r="Q280">
        <f>data!Q280</f>
        <v>0</v>
      </c>
      <c r="R280">
        <f>data!R280</f>
        <v>0</v>
      </c>
      <c r="S280">
        <f>data!S280</f>
        <v>0</v>
      </c>
      <c r="T280">
        <f>data!T280</f>
        <v>0</v>
      </c>
      <c r="U280">
        <f>data!U280</f>
        <v>0</v>
      </c>
      <c r="V280">
        <f>data!V280</f>
        <v>0</v>
      </c>
      <c r="W280">
        <f>IF(data!W280=0,0,IF(data!W280=1,1,IF(data!W280=2,2,"x")))</f>
        <v>0</v>
      </c>
    </row>
    <row r="281" spans="1:23">
      <c r="A281">
        <f>data!A281</f>
        <v>0</v>
      </c>
      <c r="B281">
        <f>data!B281</f>
        <v>0</v>
      </c>
      <c r="C281">
        <f>data!C281</f>
        <v>0</v>
      </c>
      <c r="D281">
        <f>data!D281</f>
        <v>0</v>
      </c>
      <c r="E281">
        <f>data!E281</f>
        <v>0</v>
      </c>
      <c r="F281">
        <f>data!F281</f>
        <v>0</v>
      </c>
      <c r="G281">
        <f>data!G281</f>
        <v>0</v>
      </c>
      <c r="H281">
        <f>data!H281</f>
        <v>0</v>
      </c>
      <c r="I281">
        <f>data!I281</f>
        <v>0</v>
      </c>
      <c r="J281">
        <f>data!J281</f>
        <v>0</v>
      </c>
      <c r="K281">
        <f>data!K281</f>
        <v>0</v>
      </c>
      <c r="L281">
        <f>data!L281</f>
        <v>0</v>
      </c>
      <c r="M281">
        <f>data!M281</f>
        <v>0</v>
      </c>
      <c r="N281">
        <f>data!N281</f>
        <v>0</v>
      </c>
      <c r="O281">
        <f>data!O281</f>
        <v>0</v>
      </c>
      <c r="P281">
        <f>data!P281</f>
        <v>0</v>
      </c>
      <c r="Q281">
        <f>data!Q281</f>
        <v>0</v>
      </c>
      <c r="R281">
        <f>data!R281</f>
        <v>0</v>
      </c>
      <c r="S281">
        <f>data!S281</f>
        <v>0</v>
      </c>
      <c r="T281">
        <f>data!T281</f>
        <v>0</v>
      </c>
      <c r="U281">
        <f>data!U281</f>
        <v>0</v>
      </c>
      <c r="V281">
        <f>data!V281</f>
        <v>0</v>
      </c>
      <c r="W281">
        <f>IF(data!W281=0,0,IF(data!W281=1,1,IF(data!W281=2,2,"x")))</f>
        <v>0</v>
      </c>
    </row>
    <row r="282" spans="1:23">
      <c r="A282">
        <f>data!A282</f>
        <v>0</v>
      </c>
      <c r="B282">
        <f>data!B282</f>
        <v>0</v>
      </c>
      <c r="C282">
        <f>data!C282</f>
        <v>0</v>
      </c>
      <c r="D282">
        <f>data!D282</f>
        <v>0</v>
      </c>
      <c r="E282">
        <f>data!E282</f>
        <v>0</v>
      </c>
      <c r="F282">
        <f>data!F282</f>
        <v>0</v>
      </c>
      <c r="G282">
        <f>data!G282</f>
        <v>0</v>
      </c>
      <c r="H282">
        <f>data!H282</f>
        <v>0</v>
      </c>
      <c r="I282">
        <f>data!I282</f>
        <v>0</v>
      </c>
      <c r="J282">
        <f>data!J282</f>
        <v>0</v>
      </c>
      <c r="K282">
        <f>data!K282</f>
        <v>0</v>
      </c>
      <c r="L282">
        <f>data!L282</f>
        <v>0</v>
      </c>
      <c r="M282">
        <f>data!M282</f>
        <v>0</v>
      </c>
      <c r="N282">
        <f>data!N282</f>
        <v>0</v>
      </c>
      <c r="O282">
        <f>data!O282</f>
        <v>0</v>
      </c>
      <c r="P282">
        <f>data!P282</f>
        <v>0</v>
      </c>
      <c r="Q282">
        <f>data!Q282</f>
        <v>0</v>
      </c>
      <c r="R282">
        <f>data!R282</f>
        <v>0</v>
      </c>
      <c r="S282">
        <f>data!S282</f>
        <v>0</v>
      </c>
      <c r="T282">
        <f>data!T282</f>
        <v>0</v>
      </c>
      <c r="U282">
        <f>data!U282</f>
        <v>0</v>
      </c>
      <c r="V282">
        <f>data!V282</f>
        <v>0</v>
      </c>
      <c r="W282">
        <f>IF(data!W282=0,0,IF(data!W282=1,1,IF(data!W282=2,2,"x")))</f>
        <v>0</v>
      </c>
    </row>
    <row r="283" spans="1:23">
      <c r="A283">
        <f>data!A283</f>
        <v>0</v>
      </c>
      <c r="B283">
        <f>data!B283</f>
        <v>0</v>
      </c>
      <c r="C283">
        <f>data!C283</f>
        <v>0</v>
      </c>
      <c r="D283">
        <f>data!D283</f>
        <v>0</v>
      </c>
      <c r="E283">
        <f>data!E283</f>
        <v>0</v>
      </c>
      <c r="F283">
        <f>data!F283</f>
        <v>0</v>
      </c>
      <c r="G283">
        <f>data!G283</f>
        <v>0</v>
      </c>
      <c r="H283">
        <f>data!H283</f>
        <v>0</v>
      </c>
      <c r="I283">
        <f>data!I283</f>
        <v>0</v>
      </c>
      <c r="J283">
        <f>data!J283</f>
        <v>0</v>
      </c>
      <c r="K283">
        <f>data!K283</f>
        <v>0</v>
      </c>
      <c r="L283">
        <f>data!L283</f>
        <v>0</v>
      </c>
      <c r="M283">
        <f>data!M283</f>
        <v>0</v>
      </c>
      <c r="N283">
        <f>data!N283</f>
        <v>0</v>
      </c>
      <c r="O283">
        <f>data!O283</f>
        <v>0</v>
      </c>
      <c r="P283">
        <f>data!P283</f>
        <v>0</v>
      </c>
      <c r="Q283">
        <f>data!Q283</f>
        <v>0</v>
      </c>
      <c r="R283">
        <f>data!R283</f>
        <v>0</v>
      </c>
      <c r="S283">
        <f>data!S283</f>
        <v>0</v>
      </c>
      <c r="T283">
        <f>data!T283</f>
        <v>0</v>
      </c>
      <c r="U283">
        <f>data!U283</f>
        <v>0</v>
      </c>
      <c r="V283">
        <f>data!V283</f>
        <v>0</v>
      </c>
      <c r="W283">
        <f>IF(data!W283=0,0,IF(data!W283=1,1,IF(data!W283=2,2,"x")))</f>
        <v>0</v>
      </c>
    </row>
    <row r="284" spans="1:23">
      <c r="A284">
        <f>data!A284</f>
        <v>0</v>
      </c>
      <c r="B284">
        <f>data!B284</f>
        <v>0</v>
      </c>
      <c r="C284">
        <f>data!C284</f>
        <v>0</v>
      </c>
      <c r="D284">
        <f>data!D284</f>
        <v>0</v>
      </c>
      <c r="E284">
        <f>data!E284</f>
        <v>0</v>
      </c>
      <c r="F284">
        <f>data!F284</f>
        <v>0</v>
      </c>
      <c r="G284">
        <f>data!G284</f>
        <v>0</v>
      </c>
      <c r="H284">
        <f>data!H284</f>
        <v>0</v>
      </c>
      <c r="I284">
        <f>data!I284</f>
        <v>0</v>
      </c>
      <c r="J284">
        <f>data!J284</f>
        <v>0</v>
      </c>
      <c r="K284">
        <f>data!K284</f>
        <v>0</v>
      </c>
      <c r="L284">
        <f>data!L284</f>
        <v>0</v>
      </c>
      <c r="M284">
        <f>data!M284</f>
        <v>0</v>
      </c>
      <c r="N284">
        <f>data!N284</f>
        <v>0</v>
      </c>
      <c r="O284">
        <f>data!O284</f>
        <v>0</v>
      </c>
      <c r="P284">
        <f>data!P284</f>
        <v>0</v>
      </c>
      <c r="Q284">
        <f>data!Q284</f>
        <v>0</v>
      </c>
      <c r="R284">
        <f>data!R284</f>
        <v>0</v>
      </c>
      <c r="S284">
        <f>data!S284</f>
        <v>0</v>
      </c>
      <c r="T284">
        <f>data!T284</f>
        <v>0</v>
      </c>
      <c r="U284">
        <f>data!U284</f>
        <v>0</v>
      </c>
      <c r="V284">
        <f>data!V284</f>
        <v>0</v>
      </c>
      <c r="W284">
        <f>IF(data!W284=0,0,IF(data!W284=1,1,IF(data!W284=2,2,"x")))</f>
        <v>0</v>
      </c>
    </row>
    <row r="285" spans="1:23">
      <c r="A285">
        <f>data!A285</f>
        <v>0</v>
      </c>
      <c r="B285">
        <f>data!B285</f>
        <v>0</v>
      </c>
      <c r="C285">
        <f>data!C285</f>
        <v>0</v>
      </c>
      <c r="D285">
        <f>data!D285</f>
        <v>0</v>
      </c>
      <c r="E285">
        <f>data!E285</f>
        <v>0</v>
      </c>
      <c r="F285">
        <f>data!F285</f>
        <v>0</v>
      </c>
      <c r="G285">
        <f>data!G285</f>
        <v>0</v>
      </c>
      <c r="H285">
        <f>data!H285</f>
        <v>0</v>
      </c>
      <c r="I285">
        <f>data!I285</f>
        <v>0</v>
      </c>
      <c r="J285">
        <f>data!J285</f>
        <v>0</v>
      </c>
      <c r="K285">
        <f>data!K285</f>
        <v>0</v>
      </c>
      <c r="L285">
        <f>data!L285</f>
        <v>0</v>
      </c>
      <c r="M285">
        <f>data!M285</f>
        <v>0</v>
      </c>
      <c r="N285">
        <f>data!N285</f>
        <v>0</v>
      </c>
      <c r="O285">
        <f>data!O285</f>
        <v>0</v>
      </c>
      <c r="P285">
        <f>data!P285</f>
        <v>0</v>
      </c>
      <c r="Q285">
        <f>data!Q285</f>
        <v>0</v>
      </c>
      <c r="R285">
        <f>data!R285</f>
        <v>0</v>
      </c>
      <c r="S285">
        <f>data!S285</f>
        <v>0</v>
      </c>
      <c r="T285">
        <f>data!T285</f>
        <v>0</v>
      </c>
      <c r="U285">
        <f>data!U285</f>
        <v>0</v>
      </c>
      <c r="V285">
        <f>data!V285</f>
        <v>0</v>
      </c>
      <c r="W285">
        <f>IF(data!W285=0,0,IF(data!W285=1,1,IF(data!W285=2,2,"x")))</f>
        <v>0</v>
      </c>
    </row>
    <row r="286" spans="1:23">
      <c r="A286">
        <f>data!A286</f>
        <v>0</v>
      </c>
      <c r="B286">
        <f>data!B286</f>
        <v>0</v>
      </c>
      <c r="C286">
        <f>data!C286</f>
        <v>0</v>
      </c>
      <c r="D286">
        <f>data!D286</f>
        <v>0</v>
      </c>
      <c r="E286">
        <f>data!E286</f>
        <v>0</v>
      </c>
      <c r="F286">
        <f>data!F286</f>
        <v>0</v>
      </c>
      <c r="G286">
        <f>data!G286</f>
        <v>0</v>
      </c>
      <c r="H286">
        <f>data!H286</f>
        <v>0</v>
      </c>
      <c r="I286">
        <f>data!I286</f>
        <v>0</v>
      </c>
      <c r="J286">
        <f>data!J286</f>
        <v>0</v>
      </c>
      <c r="K286">
        <f>data!K286</f>
        <v>0</v>
      </c>
      <c r="L286">
        <f>data!L286</f>
        <v>0</v>
      </c>
      <c r="M286">
        <f>data!M286</f>
        <v>0</v>
      </c>
      <c r="N286">
        <f>data!N286</f>
        <v>0</v>
      </c>
      <c r="O286">
        <f>data!O286</f>
        <v>0</v>
      </c>
      <c r="P286">
        <f>data!P286</f>
        <v>0</v>
      </c>
      <c r="Q286">
        <f>data!Q286</f>
        <v>0</v>
      </c>
      <c r="R286">
        <f>data!R286</f>
        <v>0</v>
      </c>
      <c r="S286">
        <f>data!S286</f>
        <v>0</v>
      </c>
      <c r="T286">
        <f>data!T286</f>
        <v>0</v>
      </c>
      <c r="U286">
        <f>data!U286</f>
        <v>0</v>
      </c>
      <c r="V286">
        <f>data!V286</f>
        <v>0</v>
      </c>
      <c r="W286">
        <f>IF(data!W286=0,0,IF(data!W286=1,1,IF(data!W286=2,2,"x")))</f>
        <v>0</v>
      </c>
    </row>
    <row r="287" spans="1:23">
      <c r="A287">
        <f>data!A287</f>
        <v>0</v>
      </c>
      <c r="B287">
        <f>data!B287</f>
        <v>0</v>
      </c>
      <c r="C287">
        <f>data!C287</f>
        <v>0</v>
      </c>
      <c r="D287">
        <f>data!D287</f>
        <v>0</v>
      </c>
      <c r="E287">
        <f>data!E287</f>
        <v>0</v>
      </c>
      <c r="F287">
        <f>data!F287</f>
        <v>0</v>
      </c>
      <c r="G287">
        <f>data!G287</f>
        <v>0</v>
      </c>
      <c r="H287">
        <f>data!H287</f>
        <v>0</v>
      </c>
      <c r="I287">
        <f>data!I287</f>
        <v>0</v>
      </c>
      <c r="J287">
        <f>data!J287</f>
        <v>0</v>
      </c>
      <c r="K287">
        <f>data!K287</f>
        <v>0</v>
      </c>
      <c r="L287">
        <f>data!L287</f>
        <v>0</v>
      </c>
      <c r="M287">
        <f>data!M287</f>
        <v>0</v>
      </c>
      <c r="N287">
        <f>data!N287</f>
        <v>0</v>
      </c>
      <c r="O287">
        <f>data!O287</f>
        <v>0</v>
      </c>
      <c r="P287">
        <f>data!P287</f>
        <v>0</v>
      </c>
      <c r="Q287">
        <f>data!Q287</f>
        <v>0</v>
      </c>
      <c r="R287">
        <f>data!R287</f>
        <v>0</v>
      </c>
      <c r="S287">
        <f>data!S287</f>
        <v>0</v>
      </c>
      <c r="T287">
        <f>data!T287</f>
        <v>0</v>
      </c>
      <c r="U287">
        <f>data!U287</f>
        <v>0</v>
      </c>
      <c r="V287">
        <f>data!V287</f>
        <v>0</v>
      </c>
      <c r="W287">
        <f>IF(data!W287=0,0,IF(data!W287=1,1,IF(data!W287=2,2,"x")))</f>
        <v>0</v>
      </c>
    </row>
    <row r="288" spans="1:23">
      <c r="A288">
        <f>data!A288</f>
        <v>0</v>
      </c>
      <c r="B288">
        <f>data!B288</f>
        <v>0</v>
      </c>
      <c r="C288">
        <f>data!C288</f>
        <v>0</v>
      </c>
      <c r="D288">
        <f>data!D288</f>
        <v>0</v>
      </c>
      <c r="E288">
        <f>data!E288</f>
        <v>0</v>
      </c>
      <c r="F288">
        <f>data!F288</f>
        <v>0</v>
      </c>
      <c r="G288">
        <f>data!G288</f>
        <v>0</v>
      </c>
      <c r="H288">
        <f>data!H288</f>
        <v>0</v>
      </c>
      <c r="I288">
        <f>data!I288</f>
        <v>0</v>
      </c>
      <c r="J288">
        <f>data!J288</f>
        <v>0</v>
      </c>
      <c r="K288">
        <f>data!K288</f>
        <v>0</v>
      </c>
      <c r="L288">
        <f>data!L288</f>
        <v>0</v>
      </c>
      <c r="M288">
        <f>data!M288</f>
        <v>0</v>
      </c>
      <c r="N288">
        <f>data!N288</f>
        <v>0</v>
      </c>
      <c r="O288">
        <f>data!O288</f>
        <v>0</v>
      </c>
      <c r="P288">
        <f>data!P288</f>
        <v>0</v>
      </c>
      <c r="Q288">
        <f>data!Q288</f>
        <v>0</v>
      </c>
      <c r="R288">
        <f>data!R288</f>
        <v>0</v>
      </c>
      <c r="S288">
        <f>data!S288</f>
        <v>0</v>
      </c>
      <c r="T288">
        <f>data!T288</f>
        <v>0</v>
      </c>
      <c r="U288">
        <f>data!U288</f>
        <v>0</v>
      </c>
      <c r="V288">
        <f>data!V288</f>
        <v>0</v>
      </c>
      <c r="W288">
        <f>IF(data!W288=0,0,IF(data!W288=1,1,IF(data!W288=2,2,"x")))</f>
        <v>0</v>
      </c>
    </row>
    <row r="289" spans="1:23">
      <c r="A289">
        <f>data!A289</f>
        <v>0</v>
      </c>
      <c r="B289">
        <f>data!B289</f>
        <v>0</v>
      </c>
      <c r="C289">
        <f>data!C289</f>
        <v>0</v>
      </c>
      <c r="D289">
        <f>data!D289</f>
        <v>0</v>
      </c>
      <c r="E289">
        <f>data!E289</f>
        <v>0</v>
      </c>
      <c r="F289">
        <f>data!F289</f>
        <v>0</v>
      </c>
      <c r="G289">
        <f>data!G289</f>
        <v>0</v>
      </c>
      <c r="H289">
        <f>data!H289</f>
        <v>0</v>
      </c>
      <c r="I289">
        <f>data!I289</f>
        <v>0</v>
      </c>
      <c r="J289">
        <f>data!J289</f>
        <v>0</v>
      </c>
      <c r="K289">
        <f>data!K289</f>
        <v>0</v>
      </c>
      <c r="L289">
        <f>data!L289</f>
        <v>0</v>
      </c>
      <c r="M289">
        <f>data!M289</f>
        <v>0</v>
      </c>
      <c r="N289">
        <f>data!N289</f>
        <v>0</v>
      </c>
      <c r="O289">
        <f>data!O289</f>
        <v>0</v>
      </c>
      <c r="P289">
        <f>data!P289</f>
        <v>0</v>
      </c>
      <c r="Q289">
        <f>data!Q289</f>
        <v>0</v>
      </c>
      <c r="R289">
        <f>data!R289</f>
        <v>0</v>
      </c>
      <c r="S289">
        <f>data!S289</f>
        <v>0</v>
      </c>
      <c r="T289">
        <f>data!T289</f>
        <v>0</v>
      </c>
      <c r="U289">
        <f>data!U289</f>
        <v>0</v>
      </c>
      <c r="V289">
        <f>data!V289</f>
        <v>0</v>
      </c>
      <c r="W289">
        <f>IF(data!W289=0,0,IF(data!W289=1,1,IF(data!W289=2,2,"x")))</f>
        <v>0</v>
      </c>
    </row>
    <row r="290" spans="1:23">
      <c r="A290">
        <f>data!A290</f>
        <v>0</v>
      </c>
      <c r="B290">
        <f>data!B290</f>
        <v>0</v>
      </c>
      <c r="C290">
        <f>data!C290</f>
        <v>0</v>
      </c>
      <c r="D290">
        <f>data!D290</f>
        <v>0</v>
      </c>
      <c r="E290">
        <f>data!E290</f>
        <v>0</v>
      </c>
      <c r="F290">
        <f>data!F290</f>
        <v>0</v>
      </c>
      <c r="G290">
        <f>data!G290</f>
        <v>0</v>
      </c>
      <c r="H290">
        <f>data!H290</f>
        <v>0</v>
      </c>
      <c r="I290">
        <f>data!I290</f>
        <v>0</v>
      </c>
      <c r="J290">
        <f>data!J290</f>
        <v>0</v>
      </c>
      <c r="K290">
        <f>data!K290</f>
        <v>0</v>
      </c>
      <c r="L290">
        <f>data!L290</f>
        <v>0</v>
      </c>
      <c r="M290">
        <f>data!M290</f>
        <v>0</v>
      </c>
      <c r="N290">
        <f>data!N290</f>
        <v>0</v>
      </c>
      <c r="O290">
        <f>data!O290</f>
        <v>0</v>
      </c>
      <c r="P290">
        <f>data!P290</f>
        <v>0</v>
      </c>
      <c r="Q290">
        <f>data!Q290</f>
        <v>0</v>
      </c>
      <c r="R290">
        <f>data!R290</f>
        <v>0</v>
      </c>
      <c r="S290">
        <f>data!S290</f>
        <v>0</v>
      </c>
      <c r="T290">
        <f>data!T290</f>
        <v>0</v>
      </c>
      <c r="U290">
        <f>data!U290</f>
        <v>0</v>
      </c>
      <c r="V290">
        <f>data!V290</f>
        <v>0</v>
      </c>
      <c r="W290">
        <f>IF(data!W290=0,0,IF(data!W290=1,1,IF(data!W290=2,2,"x")))</f>
        <v>0</v>
      </c>
    </row>
    <row r="291" spans="1:23">
      <c r="A291">
        <f>data!A291</f>
        <v>0</v>
      </c>
      <c r="B291">
        <f>data!B291</f>
        <v>0</v>
      </c>
      <c r="C291">
        <f>data!C291</f>
        <v>0</v>
      </c>
      <c r="D291">
        <f>data!D291</f>
        <v>0</v>
      </c>
      <c r="E291">
        <f>data!E291</f>
        <v>0</v>
      </c>
      <c r="F291">
        <f>data!F291</f>
        <v>0</v>
      </c>
      <c r="G291">
        <f>data!G291</f>
        <v>0</v>
      </c>
      <c r="H291">
        <f>data!H291</f>
        <v>0</v>
      </c>
      <c r="I291">
        <f>data!I291</f>
        <v>0</v>
      </c>
      <c r="J291">
        <f>data!J291</f>
        <v>0</v>
      </c>
      <c r="K291">
        <f>data!K291</f>
        <v>0</v>
      </c>
      <c r="L291">
        <f>data!L291</f>
        <v>0</v>
      </c>
      <c r="M291">
        <f>data!M291</f>
        <v>0</v>
      </c>
      <c r="N291">
        <f>data!N291</f>
        <v>0</v>
      </c>
      <c r="O291">
        <f>data!O291</f>
        <v>0</v>
      </c>
      <c r="P291">
        <f>data!P291</f>
        <v>0</v>
      </c>
      <c r="Q291">
        <f>data!Q291</f>
        <v>0</v>
      </c>
      <c r="R291">
        <f>data!R291</f>
        <v>0</v>
      </c>
      <c r="S291">
        <f>data!S291</f>
        <v>0</v>
      </c>
      <c r="T291">
        <f>data!T291</f>
        <v>0</v>
      </c>
      <c r="U291">
        <f>data!U291</f>
        <v>0</v>
      </c>
      <c r="V291">
        <f>data!V291</f>
        <v>0</v>
      </c>
      <c r="W291">
        <f>IF(data!W291=0,0,IF(data!W291=1,1,IF(data!W291=2,2,"x")))</f>
        <v>0</v>
      </c>
    </row>
    <row r="292" spans="1:23">
      <c r="A292">
        <f>data!A292</f>
        <v>0</v>
      </c>
      <c r="B292">
        <f>data!B292</f>
        <v>0</v>
      </c>
      <c r="C292">
        <f>data!C292</f>
        <v>0</v>
      </c>
      <c r="D292">
        <f>data!D292</f>
        <v>0</v>
      </c>
      <c r="E292">
        <f>data!E292</f>
        <v>0</v>
      </c>
      <c r="F292">
        <f>data!F292</f>
        <v>0</v>
      </c>
      <c r="G292">
        <f>data!G292</f>
        <v>0</v>
      </c>
      <c r="H292">
        <f>data!H292</f>
        <v>0</v>
      </c>
      <c r="I292">
        <f>data!I292</f>
        <v>0</v>
      </c>
      <c r="J292">
        <f>data!J292</f>
        <v>0</v>
      </c>
      <c r="K292">
        <f>data!K292</f>
        <v>0</v>
      </c>
      <c r="L292">
        <f>data!L292</f>
        <v>0</v>
      </c>
      <c r="M292">
        <f>data!M292</f>
        <v>0</v>
      </c>
      <c r="N292">
        <f>data!N292</f>
        <v>0</v>
      </c>
      <c r="O292">
        <f>data!O292</f>
        <v>0</v>
      </c>
      <c r="P292">
        <f>data!P292</f>
        <v>0</v>
      </c>
      <c r="Q292">
        <f>data!Q292</f>
        <v>0</v>
      </c>
      <c r="R292">
        <f>data!R292</f>
        <v>0</v>
      </c>
      <c r="S292">
        <f>data!S292</f>
        <v>0</v>
      </c>
      <c r="T292">
        <f>data!T292</f>
        <v>0</v>
      </c>
      <c r="U292">
        <f>data!U292</f>
        <v>0</v>
      </c>
      <c r="V292">
        <f>data!V292</f>
        <v>0</v>
      </c>
      <c r="W292">
        <f>IF(data!W292=0,0,IF(data!W292=1,1,IF(data!W292=2,2,"x")))</f>
        <v>0</v>
      </c>
    </row>
    <row r="293" spans="1:23">
      <c r="A293">
        <f>data!A293</f>
        <v>0</v>
      </c>
      <c r="B293">
        <f>data!B293</f>
        <v>0</v>
      </c>
      <c r="C293">
        <f>data!C293</f>
        <v>0</v>
      </c>
      <c r="D293">
        <f>data!D293</f>
        <v>0</v>
      </c>
      <c r="E293">
        <f>data!E293</f>
        <v>0</v>
      </c>
      <c r="F293">
        <f>data!F293</f>
        <v>0</v>
      </c>
      <c r="G293">
        <f>data!G293</f>
        <v>0</v>
      </c>
      <c r="H293">
        <f>data!H293</f>
        <v>0</v>
      </c>
      <c r="I293">
        <f>data!I293</f>
        <v>0</v>
      </c>
      <c r="J293">
        <f>data!J293</f>
        <v>0</v>
      </c>
      <c r="K293">
        <f>data!K293</f>
        <v>0</v>
      </c>
      <c r="L293">
        <f>data!L293</f>
        <v>0</v>
      </c>
      <c r="M293">
        <f>data!M293</f>
        <v>0</v>
      </c>
      <c r="N293">
        <f>data!N293</f>
        <v>0</v>
      </c>
      <c r="O293">
        <f>data!O293</f>
        <v>0</v>
      </c>
      <c r="P293">
        <f>data!P293</f>
        <v>0</v>
      </c>
      <c r="Q293">
        <f>data!Q293</f>
        <v>0</v>
      </c>
      <c r="R293">
        <f>data!R293</f>
        <v>0</v>
      </c>
      <c r="S293">
        <f>data!S293</f>
        <v>0</v>
      </c>
      <c r="T293">
        <f>data!T293</f>
        <v>0</v>
      </c>
      <c r="U293">
        <f>data!U293</f>
        <v>0</v>
      </c>
      <c r="V293">
        <f>data!V293</f>
        <v>0</v>
      </c>
      <c r="W293">
        <f>IF(data!W293=0,0,IF(data!W293=1,1,IF(data!W293=2,2,"x")))</f>
        <v>0</v>
      </c>
    </row>
    <row r="294" spans="1:23">
      <c r="A294">
        <f>data!A294</f>
        <v>0</v>
      </c>
      <c r="B294">
        <f>data!B294</f>
        <v>0</v>
      </c>
      <c r="C294">
        <f>data!C294</f>
        <v>0</v>
      </c>
      <c r="D294">
        <f>data!D294</f>
        <v>0</v>
      </c>
      <c r="E294">
        <f>data!E294</f>
        <v>0</v>
      </c>
      <c r="F294">
        <f>data!F294</f>
        <v>0</v>
      </c>
      <c r="G294">
        <f>data!G294</f>
        <v>0</v>
      </c>
      <c r="H294">
        <f>data!H294</f>
        <v>0</v>
      </c>
      <c r="I294">
        <f>data!I294</f>
        <v>0</v>
      </c>
      <c r="J294">
        <f>data!J294</f>
        <v>0</v>
      </c>
      <c r="K294">
        <f>data!K294</f>
        <v>0</v>
      </c>
      <c r="L294">
        <f>data!L294</f>
        <v>0</v>
      </c>
      <c r="M294">
        <f>data!M294</f>
        <v>0</v>
      </c>
      <c r="N294">
        <f>data!N294</f>
        <v>0</v>
      </c>
      <c r="O294">
        <f>data!O294</f>
        <v>0</v>
      </c>
      <c r="P294">
        <f>data!P294</f>
        <v>0</v>
      </c>
      <c r="Q294">
        <f>data!Q294</f>
        <v>0</v>
      </c>
      <c r="R294">
        <f>data!R294</f>
        <v>0</v>
      </c>
      <c r="S294">
        <f>data!S294</f>
        <v>0</v>
      </c>
      <c r="T294">
        <f>data!T294</f>
        <v>0</v>
      </c>
      <c r="U294">
        <f>data!U294</f>
        <v>0</v>
      </c>
      <c r="V294">
        <f>data!V294</f>
        <v>0</v>
      </c>
      <c r="W294">
        <f>IF(data!W294=0,0,IF(data!W294=1,1,IF(data!W294=2,2,"x")))</f>
        <v>0</v>
      </c>
    </row>
    <row r="295" spans="1:23">
      <c r="A295">
        <f>data!A295</f>
        <v>0</v>
      </c>
      <c r="B295">
        <f>data!B295</f>
        <v>0</v>
      </c>
      <c r="C295">
        <f>data!C295</f>
        <v>0</v>
      </c>
      <c r="D295">
        <f>data!D295</f>
        <v>0</v>
      </c>
      <c r="E295">
        <f>data!E295</f>
        <v>0</v>
      </c>
      <c r="F295">
        <f>data!F295</f>
        <v>0</v>
      </c>
      <c r="G295">
        <f>data!G295</f>
        <v>0</v>
      </c>
      <c r="H295">
        <f>data!H295</f>
        <v>0</v>
      </c>
      <c r="I295">
        <f>data!I295</f>
        <v>0</v>
      </c>
      <c r="J295">
        <f>data!J295</f>
        <v>0</v>
      </c>
      <c r="K295">
        <f>data!K295</f>
        <v>0</v>
      </c>
      <c r="L295">
        <f>data!L295</f>
        <v>0</v>
      </c>
      <c r="M295">
        <f>data!M295</f>
        <v>0</v>
      </c>
      <c r="N295">
        <f>data!N295</f>
        <v>0</v>
      </c>
      <c r="O295">
        <f>data!O295</f>
        <v>0</v>
      </c>
      <c r="P295">
        <f>data!P295</f>
        <v>0</v>
      </c>
      <c r="Q295">
        <f>data!Q295</f>
        <v>0</v>
      </c>
      <c r="R295">
        <f>data!R295</f>
        <v>0</v>
      </c>
      <c r="S295">
        <f>data!S295</f>
        <v>0</v>
      </c>
      <c r="T295">
        <f>data!T295</f>
        <v>0</v>
      </c>
      <c r="U295">
        <f>data!U295</f>
        <v>0</v>
      </c>
      <c r="V295">
        <f>data!V295</f>
        <v>0</v>
      </c>
      <c r="W295">
        <f>IF(data!W295=0,0,IF(data!W295=1,1,IF(data!W295=2,2,"x")))</f>
        <v>0</v>
      </c>
    </row>
    <row r="296" spans="1:23">
      <c r="A296">
        <f>data!A296</f>
        <v>0</v>
      </c>
      <c r="B296">
        <f>data!B296</f>
        <v>0</v>
      </c>
      <c r="C296">
        <f>data!C296</f>
        <v>0</v>
      </c>
      <c r="D296">
        <f>data!D296</f>
        <v>0</v>
      </c>
      <c r="E296">
        <f>data!E296</f>
        <v>0</v>
      </c>
      <c r="F296">
        <f>data!F296</f>
        <v>0</v>
      </c>
      <c r="G296">
        <f>data!G296</f>
        <v>0</v>
      </c>
      <c r="H296">
        <f>data!H296</f>
        <v>0</v>
      </c>
      <c r="I296">
        <f>data!I296</f>
        <v>0</v>
      </c>
      <c r="J296">
        <f>data!J296</f>
        <v>0</v>
      </c>
      <c r="K296">
        <f>data!K296</f>
        <v>0</v>
      </c>
      <c r="L296">
        <f>data!L296</f>
        <v>0</v>
      </c>
      <c r="M296">
        <f>data!M296</f>
        <v>0</v>
      </c>
      <c r="N296">
        <f>data!N296</f>
        <v>0</v>
      </c>
      <c r="O296">
        <f>data!O296</f>
        <v>0</v>
      </c>
      <c r="P296">
        <f>data!P296</f>
        <v>0</v>
      </c>
      <c r="Q296">
        <f>data!Q296</f>
        <v>0</v>
      </c>
      <c r="R296">
        <f>data!R296</f>
        <v>0</v>
      </c>
      <c r="S296">
        <f>data!S296</f>
        <v>0</v>
      </c>
      <c r="T296">
        <f>data!T296</f>
        <v>0</v>
      </c>
      <c r="U296">
        <f>data!U296</f>
        <v>0</v>
      </c>
      <c r="V296">
        <f>data!V296</f>
        <v>0</v>
      </c>
      <c r="W296">
        <f>IF(data!W296=0,0,IF(data!W296=1,1,IF(data!W296=2,2,"x")))</f>
        <v>0</v>
      </c>
    </row>
    <row r="297" spans="1:23">
      <c r="A297">
        <f>data!A297</f>
        <v>0</v>
      </c>
      <c r="B297">
        <f>data!B297</f>
        <v>0</v>
      </c>
      <c r="C297">
        <f>data!C297</f>
        <v>0</v>
      </c>
      <c r="D297">
        <f>data!D297</f>
        <v>0</v>
      </c>
      <c r="E297">
        <f>data!E297</f>
        <v>0</v>
      </c>
      <c r="F297">
        <f>data!F297</f>
        <v>0</v>
      </c>
      <c r="G297">
        <f>data!G297</f>
        <v>0</v>
      </c>
      <c r="H297">
        <f>data!H297</f>
        <v>0</v>
      </c>
      <c r="I297">
        <f>data!I297</f>
        <v>0</v>
      </c>
      <c r="J297">
        <f>data!J297</f>
        <v>0</v>
      </c>
      <c r="K297">
        <f>data!K297</f>
        <v>0</v>
      </c>
      <c r="L297">
        <f>data!L297</f>
        <v>0</v>
      </c>
      <c r="M297">
        <f>data!M297</f>
        <v>0</v>
      </c>
      <c r="N297">
        <f>data!N297</f>
        <v>0</v>
      </c>
      <c r="O297">
        <f>data!O297</f>
        <v>0</v>
      </c>
      <c r="P297">
        <f>data!P297</f>
        <v>0</v>
      </c>
      <c r="Q297">
        <f>data!Q297</f>
        <v>0</v>
      </c>
      <c r="R297">
        <f>data!R297</f>
        <v>0</v>
      </c>
      <c r="S297">
        <f>data!S297</f>
        <v>0</v>
      </c>
      <c r="T297">
        <f>data!T297</f>
        <v>0</v>
      </c>
      <c r="U297">
        <f>data!U297</f>
        <v>0</v>
      </c>
      <c r="V297">
        <f>data!V297</f>
        <v>0</v>
      </c>
      <c r="W297">
        <f>IF(data!W297=0,0,IF(data!W297=1,1,IF(data!W297=2,2,"x")))</f>
        <v>0</v>
      </c>
    </row>
    <row r="298" spans="1:23">
      <c r="A298">
        <f>data!A298</f>
        <v>0</v>
      </c>
      <c r="B298">
        <f>data!B298</f>
        <v>0</v>
      </c>
      <c r="C298">
        <f>data!C298</f>
        <v>0</v>
      </c>
      <c r="D298">
        <f>data!D298</f>
        <v>0</v>
      </c>
      <c r="E298">
        <f>data!E298</f>
        <v>0</v>
      </c>
      <c r="F298">
        <f>data!F298</f>
        <v>0</v>
      </c>
      <c r="G298">
        <f>data!G298</f>
        <v>0</v>
      </c>
      <c r="H298">
        <f>data!H298</f>
        <v>0</v>
      </c>
      <c r="I298">
        <f>data!I298</f>
        <v>0</v>
      </c>
      <c r="J298">
        <f>data!J298</f>
        <v>0</v>
      </c>
      <c r="K298">
        <f>data!K298</f>
        <v>0</v>
      </c>
      <c r="L298">
        <f>data!L298</f>
        <v>0</v>
      </c>
      <c r="M298">
        <f>data!M298</f>
        <v>0</v>
      </c>
      <c r="N298">
        <f>data!N298</f>
        <v>0</v>
      </c>
      <c r="O298">
        <f>data!O298</f>
        <v>0</v>
      </c>
      <c r="P298">
        <f>data!P298</f>
        <v>0</v>
      </c>
      <c r="Q298">
        <f>data!Q298</f>
        <v>0</v>
      </c>
      <c r="R298">
        <f>data!R298</f>
        <v>0</v>
      </c>
      <c r="S298">
        <f>data!S298</f>
        <v>0</v>
      </c>
      <c r="T298">
        <f>data!T298</f>
        <v>0</v>
      </c>
      <c r="U298">
        <f>data!U298</f>
        <v>0</v>
      </c>
      <c r="V298">
        <f>data!V298</f>
        <v>0</v>
      </c>
      <c r="W298">
        <f>IF(data!W298=0,0,IF(data!W298=1,1,IF(data!W298=2,2,"x")))</f>
        <v>0</v>
      </c>
    </row>
    <row r="299" spans="1:23">
      <c r="A299">
        <f>data!A299</f>
        <v>0</v>
      </c>
      <c r="B299">
        <f>data!B299</f>
        <v>0</v>
      </c>
      <c r="C299">
        <f>data!C299</f>
        <v>0</v>
      </c>
      <c r="D299">
        <f>data!D299</f>
        <v>0</v>
      </c>
      <c r="E299">
        <f>data!E299</f>
        <v>0</v>
      </c>
      <c r="F299">
        <f>data!F299</f>
        <v>0</v>
      </c>
      <c r="G299">
        <f>data!G299</f>
        <v>0</v>
      </c>
      <c r="H299">
        <f>data!H299</f>
        <v>0</v>
      </c>
      <c r="I299">
        <f>data!I299</f>
        <v>0</v>
      </c>
      <c r="J299">
        <f>data!J299</f>
        <v>0</v>
      </c>
      <c r="K299">
        <f>data!K299</f>
        <v>0</v>
      </c>
      <c r="L299">
        <f>data!L299</f>
        <v>0</v>
      </c>
      <c r="M299">
        <f>data!M299</f>
        <v>0</v>
      </c>
      <c r="N299">
        <f>data!N299</f>
        <v>0</v>
      </c>
      <c r="O299">
        <f>data!O299</f>
        <v>0</v>
      </c>
      <c r="P299">
        <f>data!P299</f>
        <v>0</v>
      </c>
      <c r="Q299">
        <f>data!Q299</f>
        <v>0</v>
      </c>
      <c r="R299">
        <f>data!R299</f>
        <v>0</v>
      </c>
      <c r="S299">
        <f>data!S299</f>
        <v>0</v>
      </c>
      <c r="T299">
        <f>data!T299</f>
        <v>0</v>
      </c>
      <c r="U299">
        <f>data!U299</f>
        <v>0</v>
      </c>
      <c r="V299">
        <f>data!V299</f>
        <v>0</v>
      </c>
      <c r="W299">
        <f>IF(data!W299=0,0,IF(data!W299=1,1,IF(data!W299=2,2,"x")))</f>
        <v>0</v>
      </c>
    </row>
    <row r="300" spans="1:23">
      <c r="A300">
        <f>data!A300</f>
        <v>0</v>
      </c>
      <c r="B300">
        <f>data!B300</f>
        <v>0</v>
      </c>
      <c r="C300">
        <f>data!C300</f>
        <v>0</v>
      </c>
      <c r="D300">
        <f>data!D300</f>
        <v>0</v>
      </c>
      <c r="E300">
        <f>data!E300</f>
        <v>0</v>
      </c>
      <c r="F300">
        <f>data!F300</f>
        <v>0</v>
      </c>
      <c r="G300">
        <f>data!G300</f>
        <v>0</v>
      </c>
      <c r="H300">
        <f>data!H300</f>
        <v>0</v>
      </c>
      <c r="I300">
        <f>data!I300</f>
        <v>0</v>
      </c>
      <c r="J300">
        <f>data!J300</f>
        <v>0</v>
      </c>
      <c r="K300">
        <f>data!K300</f>
        <v>0</v>
      </c>
      <c r="L300">
        <f>data!L300</f>
        <v>0</v>
      </c>
      <c r="M300">
        <f>data!M300</f>
        <v>0</v>
      </c>
      <c r="N300">
        <f>data!N300</f>
        <v>0</v>
      </c>
      <c r="O300">
        <f>data!O300</f>
        <v>0</v>
      </c>
      <c r="P300">
        <f>data!P300</f>
        <v>0</v>
      </c>
      <c r="Q300">
        <f>data!Q300</f>
        <v>0</v>
      </c>
      <c r="R300">
        <f>data!R300</f>
        <v>0</v>
      </c>
      <c r="S300">
        <f>data!S300</f>
        <v>0</v>
      </c>
      <c r="T300">
        <f>data!T300</f>
        <v>0</v>
      </c>
      <c r="U300">
        <f>data!U300</f>
        <v>0</v>
      </c>
      <c r="V300">
        <f>data!V300</f>
        <v>0</v>
      </c>
      <c r="W300">
        <f>IF(data!W300=0,0,IF(data!W300=1,1,IF(data!W300=2,2,"x")))</f>
        <v>0</v>
      </c>
    </row>
    <row r="301" spans="1:23">
      <c r="A301">
        <f>data!A301</f>
        <v>0</v>
      </c>
      <c r="B301">
        <f>data!B301</f>
        <v>0</v>
      </c>
      <c r="C301">
        <f>data!C301</f>
        <v>0</v>
      </c>
      <c r="D301">
        <f>data!D301</f>
        <v>0</v>
      </c>
      <c r="E301">
        <f>data!E301</f>
        <v>0</v>
      </c>
      <c r="F301">
        <f>data!F301</f>
        <v>0</v>
      </c>
      <c r="G301">
        <f>data!G301</f>
        <v>0</v>
      </c>
      <c r="H301">
        <f>data!H301</f>
        <v>0</v>
      </c>
      <c r="I301">
        <f>data!I301</f>
        <v>0</v>
      </c>
      <c r="J301">
        <f>data!J301</f>
        <v>0</v>
      </c>
      <c r="K301">
        <f>data!K301</f>
        <v>0</v>
      </c>
      <c r="L301">
        <f>data!L301</f>
        <v>0</v>
      </c>
      <c r="M301">
        <f>data!M301</f>
        <v>0</v>
      </c>
      <c r="N301">
        <f>data!N301</f>
        <v>0</v>
      </c>
      <c r="O301">
        <f>data!O301</f>
        <v>0</v>
      </c>
      <c r="P301">
        <f>data!P301</f>
        <v>0</v>
      </c>
      <c r="Q301">
        <f>data!Q301</f>
        <v>0</v>
      </c>
      <c r="R301">
        <f>data!R301</f>
        <v>0</v>
      </c>
      <c r="S301">
        <f>data!S301</f>
        <v>0</v>
      </c>
      <c r="T301">
        <f>data!T301</f>
        <v>0</v>
      </c>
      <c r="U301">
        <f>data!U301</f>
        <v>0</v>
      </c>
      <c r="V301">
        <f>data!V301</f>
        <v>0</v>
      </c>
      <c r="W301">
        <f>IF(data!W301=0,0,IF(data!W301=1,1,IF(data!W301=2,2,"x")))</f>
        <v>0</v>
      </c>
    </row>
    <row r="302" spans="1:23">
      <c r="A302">
        <f>data!A302</f>
        <v>0</v>
      </c>
      <c r="B302">
        <f>data!B302</f>
        <v>0</v>
      </c>
      <c r="C302">
        <f>data!C302</f>
        <v>0</v>
      </c>
      <c r="D302">
        <f>data!D302</f>
        <v>0</v>
      </c>
      <c r="E302">
        <f>data!E302</f>
        <v>0</v>
      </c>
      <c r="F302">
        <f>data!F302</f>
        <v>0</v>
      </c>
      <c r="G302">
        <f>data!G302</f>
        <v>0</v>
      </c>
      <c r="H302">
        <f>data!H302</f>
        <v>0</v>
      </c>
      <c r="I302">
        <f>data!I302</f>
        <v>0</v>
      </c>
      <c r="J302">
        <f>data!J302</f>
        <v>0</v>
      </c>
      <c r="K302">
        <f>data!K302</f>
        <v>0</v>
      </c>
      <c r="L302">
        <f>data!L302</f>
        <v>0</v>
      </c>
      <c r="M302">
        <f>data!M302</f>
        <v>0</v>
      </c>
      <c r="N302">
        <f>data!N302</f>
        <v>0</v>
      </c>
      <c r="O302">
        <f>data!O302</f>
        <v>0</v>
      </c>
      <c r="P302">
        <f>data!P302</f>
        <v>0</v>
      </c>
      <c r="Q302">
        <f>data!Q302</f>
        <v>0</v>
      </c>
      <c r="R302">
        <f>data!R302</f>
        <v>0</v>
      </c>
      <c r="S302">
        <f>data!S302</f>
        <v>0</v>
      </c>
      <c r="T302">
        <f>data!T302</f>
        <v>0</v>
      </c>
      <c r="U302">
        <f>data!U302</f>
        <v>0</v>
      </c>
      <c r="V302">
        <f>data!V302</f>
        <v>0</v>
      </c>
      <c r="W302">
        <f>IF(data!W302=0,0,IF(data!W302=1,1,IF(data!W302=2,2,"x")))</f>
        <v>0</v>
      </c>
    </row>
    <row r="303" spans="1:23">
      <c r="A303">
        <f>data!A303</f>
        <v>0</v>
      </c>
      <c r="B303">
        <f>data!B303</f>
        <v>0</v>
      </c>
      <c r="C303">
        <f>data!C303</f>
        <v>0</v>
      </c>
      <c r="D303">
        <f>data!D303</f>
        <v>0</v>
      </c>
      <c r="E303">
        <f>data!E303</f>
        <v>0</v>
      </c>
      <c r="F303">
        <f>data!F303</f>
        <v>0</v>
      </c>
      <c r="G303">
        <f>data!G303</f>
        <v>0</v>
      </c>
      <c r="H303">
        <f>data!H303</f>
        <v>0</v>
      </c>
      <c r="I303">
        <f>data!I303</f>
        <v>0</v>
      </c>
      <c r="J303">
        <f>data!J303</f>
        <v>0</v>
      </c>
      <c r="K303">
        <f>data!K303</f>
        <v>0</v>
      </c>
      <c r="L303">
        <f>data!L303</f>
        <v>0</v>
      </c>
      <c r="M303">
        <f>data!M303</f>
        <v>0</v>
      </c>
      <c r="N303">
        <f>data!N303</f>
        <v>0</v>
      </c>
      <c r="O303">
        <f>data!O303</f>
        <v>0</v>
      </c>
      <c r="P303">
        <f>data!P303</f>
        <v>0</v>
      </c>
      <c r="Q303">
        <f>data!Q303</f>
        <v>0</v>
      </c>
      <c r="R303">
        <f>data!R303</f>
        <v>0</v>
      </c>
      <c r="S303">
        <f>data!S303</f>
        <v>0</v>
      </c>
      <c r="T303">
        <f>data!T303</f>
        <v>0</v>
      </c>
      <c r="U303">
        <f>data!U303</f>
        <v>0</v>
      </c>
      <c r="V303">
        <f>data!V303</f>
        <v>0</v>
      </c>
      <c r="W303">
        <f>IF(data!W303=0,0,IF(data!W303=1,1,IF(data!W303=2,2,"x")))</f>
        <v>0</v>
      </c>
    </row>
    <row r="304" spans="1:23">
      <c r="A304">
        <f>data!A304</f>
        <v>0</v>
      </c>
      <c r="B304">
        <f>data!B304</f>
        <v>0</v>
      </c>
      <c r="C304">
        <f>data!C304</f>
        <v>0</v>
      </c>
      <c r="D304">
        <f>data!D304</f>
        <v>0</v>
      </c>
      <c r="E304">
        <f>data!E304</f>
        <v>0</v>
      </c>
      <c r="F304">
        <f>data!F304</f>
        <v>0</v>
      </c>
      <c r="G304">
        <f>data!G304</f>
        <v>0</v>
      </c>
      <c r="H304">
        <f>data!H304</f>
        <v>0</v>
      </c>
      <c r="I304">
        <f>data!I304</f>
        <v>0</v>
      </c>
      <c r="J304">
        <f>data!J304</f>
        <v>0</v>
      </c>
      <c r="K304">
        <f>data!K304</f>
        <v>0</v>
      </c>
      <c r="L304">
        <f>data!L304</f>
        <v>0</v>
      </c>
      <c r="M304">
        <f>data!M304</f>
        <v>0</v>
      </c>
      <c r="N304">
        <f>data!N304</f>
        <v>0</v>
      </c>
      <c r="O304">
        <f>data!O304</f>
        <v>0</v>
      </c>
      <c r="P304">
        <f>data!P304</f>
        <v>0</v>
      </c>
      <c r="Q304">
        <f>data!Q304</f>
        <v>0</v>
      </c>
      <c r="R304">
        <f>data!R304</f>
        <v>0</v>
      </c>
      <c r="S304">
        <f>data!S304</f>
        <v>0</v>
      </c>
      <c r="T304">
        <f>data!T304</f>
        <v>0</v>
      </c>
      <c r="U304">
        <f>data!U304</f>
        <v>0</v>
      </c>
      <c r="V304">
        <f>data!V304</f>
        <v>0</v>
      </c>
      <c r="W304">
        <f>IF(data!W304=0,0,IF(data!W304=1,1,IF(data!W304=2,2,"x")))</f>
        <v>0</v>
      </c>
    </row>
    <row r="305" spans="1:23">
      <c r="A305">
        <f>data!A305</f>
        <v>0</v>
      </c>
      <c r="B305">
        <f>data!B305</f>
        <v>0</v>
      </c>
      <c r="C305">
        <f>data!C305</f>
        <v>0</v>
      </c>
      <c r="D305">
        <f>data!D305</f>
        <v>0</v>
      </c>
      <c r="E305">
        <f>data!E305</f>
        <v>0</v>
      </c>
      <c r="F305">
        <f>data!F305</f>
        <v>0</v>
      </c>
      <c r="G305">
        <f>data!G305</f>
        <v>0</v>
      </c>
      <c r="H305">
        <f>data!H305</f>
        <v>0</v>
      </c>
      <c r="I305">
        <f>data!I305</f>
        <v>0</v>
      </c>
      <c r="J305">
        <f>data!J305</f>
        <v>0</v>
      </c>
      <c r="K305">
        <f>data!K305</f>
        <v>0</v>
      </c>
      <c r="L305">
        <f>data!L305</f>
        <v>0</v>
      </c>
      <c r="M305">
        <f>data!M305</f>
        <v>0</v>
      </c>
      <c r="N305">
        <f>data!N305</f>
        <v>0</v>
      </c>
      <c r="O305">
        <f>data!O305</f>
        <v>0</v>
      </c>
      <c r="P305">
        <f>data!P305</f>
        <v>0</v>
      </c>
      <c r="Q305">
        <f>data!Q305</f>
        <v>0</v>
      </c>
      <c r="R305">
        <f>data!R305</f>
        <v>0</v>
      </c>
      <c r="S305">
        <f>data!S305</f>
        <v>0</v>
      </c>
      <c r="T305">
        <f>data!T305</f>
        <v>0</v>
      </c>
      <c r="U305">
        <f>data!U305</f>
        <v>0</v>
      </c>
      <c r="V305">
        <f>data!V305</f>
        <v>0</v>
      </c>
      <c r="W305">
        <f>IF(data!W305=0,0,IF(data!W305=1,1,IF(data!W305=2,2,"x")))</f>
        <v>0</v>
      </c>
    </row>
    <row r="306" spans="1:23">
      <c r="A306">
        <f>data!A306</f>
        <v>0</v>
      </c>
      <c r="B306">
        <f>data!B306</f>
        <v>0</v>
      </c>
      <c r="C306">
        <f>data!C306</f>
        <v>0</v>
      </c>
      <c r="D306">
        <f>data!D306</f>
        <v>0</v>
      </c>
      <c r="E306">
        <f>data!E306</f>
        <v>0</v>
      </c>
      <c r="F306">
        <f>data!F306</f>
        <v>0</v>
      </c>
      <c r="G306">
        <f>data!G306</f>
        <v>0</v>
      </c>
      <c r="H306">
        <f>data!H306</f>
        <v>0</v>
      </c>
      <c r="I306">
        <f>data!I306</f>
        <v>0</v>
      </c>
      <c r="J306">
        <f>data!J306</f>
        <v>0</v>
      </c>
      <c r="K306">
        <f>data!K306</f>
        <v>0</v>
      </c>
      <c r="L306">
        <f>data!L306</f>
        <v>0</v>
      </c>
      <c r="M306">
        <f>data!M306</f>
        <v>0</v>
      </c>
      <c r="N306">
        <f>data!N306</f>
        <v>0</v>
      </c>
      <c r="O306">
        <f>data!O306</f>
        <v>0</v>
      </c>
      <c r="P306">
        <f>data!P306</f>
        <v>0</v>
      </c>
      <c r="Q306">
        <f>data!Q306</f>
        <v>0</v>
      </c>
      <c r="R306">
        <f>data!R306</f>
        <v>0</v>
      </c>
      <c r="S306">
        <f>data!S306</f>
        <v>0</v>
      </c>
      <c r="T306">
        <f>data!T306</f>
        <v>0</v>
      </c>
      <c r="U306">
        <f>data!U306</f>
        <v>0</v>
      </c>
      <c r="V306">
        <f>data!V306</f>
        <v>0</v>
      </c>
      <c r="W306">
        <f>IF(data!W306=0,0,IF(data!W306=1,1,IF(data!W306=2,2,"x")))</f>
        <v>0</v>
      </c>
    </row>
    <row r="307" spans="1:23">
      <c r="A307">
        <f>data!A307</f>
        <v>0</v>
      </c>
      <c r="B307">
        <f>data!B307</f>
        <v>0</v>
      </c>
      <c r="C307">
        <f>data!C307</f>
        <v>0</v>
      </c>
      <c r="D307">
        <f>data!D307</f>
        <v>0</v>
      </c>
      <c r="E307">
        <f>data!E307</f>
        <v>0</v>
      </c>
      <c r="F307">
        <f>data!F307</f>
        <v>0</v>
      </c>
      <c r="G307">
        <f>data!G307</f>
        <v>0</v>
      </c>
      <c r="H307">
        <f>data!H307</f>
        <v>0</v>
      </c>
      <c r="I307">
        <f>data!I307</f>
        <v>0</v>
      </c>
      <c r="J307">
        <f>data!J307</f>
        <v>0</v>
      </c>
      <c r="K307">
        <f>data!K307</f>
        <v>0</v>
      </c>
      <c r="L307">
        <f>data!L307</f>
        <v>0</v>
      </c>
      <c r="M307">
        <f>data!M307</f>
        <v>0</v>
      </c>
      <c r="N307">
        <f>data!N307</f>
        <v>0</v>
      </c>
      <c r="O307">
        <f>data!O307</f>
        <v>0</v>
      </c>
      <c r="P307">
        <f>data!P307</f>
        <v>0</v>
      </c>
      <c r="Q307">
        <f>data!Q307</f>
        <v>0</v>
      </c>
      <c r="R307">
        <f>data!R307</f>
        <v>0</v>
      </c>
      <c r="S307">
        <f>data!S307</f>
        <v>0</v>
      </c>
      <c r="T307">
        <f>data!T307</f>
        <v>0</v>
      </c>
      <c r="U307">
        <f>data!U307</f>
        <v>0</v>
      </c>
      <c r="V307">
        <f>data!V307</f>
        <v>0</v>
      </c>
      <c r="W307">
        <f>IF(data!W307=0,0,IF(data!W307=1,1,IF(data!W307=2,2,"x")))</f>
        <v>0</v>
      </c>
    </row>
    <row r="308" spans="1:23">
      <c r="A308">
        <f>data!A308</f>
        <v>0</v>
      </c>
      <c r="B308">
        <f>data!B308</f>
        <v>0</v>
      </c>
      <c r="C308">
        <f>data!C308</f>
        <v>0</v>
      </c>
      <c r="D308">
        <f>data!D308</f>
        <v>0</v>
      </c>
      <c r="E308">
        <f>data!E308</f>
        <v>0</v>
      </c>
      <c r="F308">
        <f>data!F308</f>
        <v>0</v>
      </c>
      <c r="G308">
        <f>data!G308</f>
        <v>0</v>
      </c>
      <c r="H308">
        <f>data!H308</f>
        <v>0</v>
      </c>
      <c r="I308">
        <f>data!I308</f>
        <v>0</v>
      </c>
      <c r="J308">
        <f>data!J308</f>
        <v>0</v>
      </c>
      <c r="K308">
        <f>data!K308</f>
        <v>0</v>
      </c>
      <c r="L308">
        <f>data!L308</f>
        <v>0</v>
      </c>
      <c r="M308">
        <f>data!M308</f>
        <v>0</v>
      </c>
      <c r="N308">
        <f>data!N308</f>
        <v>0</v>
      </c>
      <c r="O308">
        <f>data!O308</f>
        <v>0</v>
      </c>
      <c r="P308">
        <f>data!P308</f>
        <v>0</v>
      </c>
      <c r="Q308">
        <f>data!Q308</f>
        <v>0</v>
      </c>
      <c r="R308">
        <f>data!R308</f>
        <v>0</v>
      </c>
      <c r="S308">
        <f>data!S308</f>
        <v>0</v>
      </c>
      <c r="T308">
        <f>data!T308</f>
        <v>0</v>
      </c>
      <c r="U308">
        <f>data!U308</f>
        <v>0</v>
      </c>
      <c r="V308">
        <f>data!V308</f>
        <v>0</v>
      </c>
      <c r="W308">
        <f>IF(data!W308=0,0,IF(data!W308=1,1,IF(data!W308=2,2,"x")))</f>
        <v>0</v>
      </c>
    </row>
    <row r="309" spans="1:23">
      <c r="A309">
        <f>data!A309</f>
        <v>0</v>
      </c>
      <c r="B309">
        <f>data!B309</f>
        <v>0</v>
      </c>
      <c r="C309">
        <f>data!C309</f>
        <v>0</v>
      </c>
      <c r="D309">
        <f>data!D309</f>
        <v>0</v>
      </c>
      <c r="E309">
        <f>data!E309</f>
        <v>0</v>
      </c>
      <c r="F309">
        <f>data!F309</f>
        <v>0</v>
      </c>
      <c r="G309">
        <f>data!G309</f>
        <v>0</v>
      </c>
      <c r="H309">
        <f>data!H309</f>
        <v>0</v>
      </c>
      <c r="I309">
        <f>data!I309</f>
        <v>0</v>
      </c>
      <c r="J309">
        <f>data!J309</f>
        <v>0</v>
      </c>
      <c r="K309">
        <f>data!K309</f>
        <v>0</v>
      </c>
      <c r="L309">
        <f>data!L309</f>
        <v>0</v>
      </c>
      <c r="M309">
        <f>data!M309</f>
        <v>0</v>
      </c>
      <c r="N309">
        <f>data!N309</f>
        <v>0</v>
      </c>
      <c r="O309">
        <f>data!O309</f>
        <v>0</v>
      </c>
      <c r="P309">
        <f>data!P309</f>
        <v>0</v>
      </c>
      <c r="Q309">
        <f>data!Q309</f>
        <v>0</v>
      </c>
      <c r="R309">
        <f>data!R309</f>
        <v>0</v>
      </c>
      <c r="S309">
        <f>data!S309</f>
        <v>0</v>
      </c>
      <c r="T309">
        <f>data!T309</f>
        <v>0</v>
      </c>
      <c r="U309">
        <f>data!U309</f>
        <v>0</v>
      </c>
      <c r="V309">
        <f>data!V309</f>
        <v>0</v>
      </c>
      <c r="W309">
        <f>IF(data!W309=0,0,IF(data!W309=1,1,IF(data!W309=2,2,"x")))</f>
        <v>0</v>
      </c>
    </row>
    <row r="310" spans="1:23">
      <c r="A310">
        <f>data!A310</f>
        <v>0</v>
      </c>
      <c r="B310">
        <f>data!B310</f>
        <v>0</v>
      </c>
      <c r="C310">
        <f>data!C310</f>
        <v>0</v>
      </c>
      <c r="D310">
        <f>data!D310</f>
        <v>0</v>
      </c>
      <c r="E310">
        <f>data!E310</f>
        <v>0</v>
      </c>
      <c r="F310">
        <f>data!F310</f>
        <v>0</v>
      </c>
      <c r="G310">
        <f>data!G310</f>
        <v>0</v>
      </c>
      <c r="H310">
        <f>data!H310</f>
        <v>0</v>
      </c>
      <c r="I310">
        <f>data!I310</f>
        <v>0</v>
      </c>
      <c r="J310">
        <f>data!J310</f>
        <v>0</v>
      </c>
      <c r="K310">
        <f>data!K310</f>
        <v>0</v>
      </c>
      <c r="L310">
        <f>data!L310</f>
        <v>0</v>
      </c>
      <c r="M310">
        <f>data!M310</f>
        <v>0</v>
      </c>
      <c r="N310">
        <f>data!N310</f>
        <v>0</v>
      </c>
      <c r="O310">
        <f>data!O310</f>
        <v>0</v>
      </c>
      <c r="P310">
        <f>data!P310</f>
        <v>0</v>
      </c>
      <c r="Q310">
        <f>data!Q310</f>
        <v>0</v>
      </c>
      <c r="R310">
        <f>data!R310</f>
        <v>0</v>
      </c>
      <c r="S310">
        <f>data!S310</f>
        <v>0</v>
      </c>
      <c r="T310">
        <f>data!T310</f>
        <v>0</v>
      </c>
      <c r="U310">
        <f>data!U310</f>
        <v>0</v>
      </c>
      <c r="V310">
        <f>data!V310</f>
        <v>0</v>
      </c>
      <c r="W310">
        <f>IF(data!W310=0,0,IF(data!W310=1,1,IF(data!W310=2,2,"x")))</f>
        <v>0</v>
      </c>
    </row>
    <row r="311" spans="1:23">
      <c r="A311">
        <f>data!A311</f>
        <v>0</v>
      </c>
      <c r="B311">
        <f>data!B311</f>
        <v>0</v>
      </c>
      <c r="C311">
        <f>data!C311</f>
        <v>0</v>
      </c>
      <c r="D311">
        <f>data!D311</f>
        <v>0</v>
      </c>
      <c r="E311">
        <f>data!E311</f>
        <v>0</v>
      </c>
      <c r="F311">
        <f>data!F311</f>
        <v>0</v>
      </c>
      <c r="G311">
        <f>data!G311</f>
        <v>0</v>
      </c>
      <c r="H311">
        <f>data!H311</f>
        <v>0</v>
      </c>
      <c r="I311">
        <f>data!I311</f>
        <v>0</v>
      </c>
      <c r="J311">
        <f>data!J311</f>
        <v>0</v>
      </c>
      <c r="K311">
        <f>data!K311</f>
        <v>0</v>
      </c>
      <c r="L311">
        <f>data!L311</f>
        <v>0</v>
      </c>
      <c r="M311">
        <f>data!M311</f>
        <v>0</v>
      </c>
      <c r="N311">
        <f>data!N311</f>
        <v>0</v>
      </c>
      <c r="O311">
        <f>data!O311</f>
        <v>0</v>
      </c>
      <c r="P311">
        <f>data!P311</f>
        <v>0</v>
      </c>
      <c r="Q311">
        <f>data!Q311</f>
        <v>0</v>
      </c>
      <c r="R311">
        <f>data!R311</f>
        <v>0</v>
      </c>
      <c r="S311">
        <f>data!S311</f>
        <v>0</v>
      </c>
      <c r="T311">
        <f>data!T311</f>
        <v>0</v>
      </c>
      <c r="U311">
        <f>data!U311</f>
        <v>0</v>
      </c>
      <c r="V311">
        <f>data!V311</f>
        <v>0</v>
      </c>
      <c r="W311">
        <f>IF(data!W311=0,0,IF(data!W311=1,1,IF(data!W311=2,2,"x")))</f>
        <v>0</v>
      </c>
    </row>
    <row r="312" spans="1:23">
      <c r="A312">
        <f>data!A312</f>
        <v>0</v>
      </c>
      <c r="B312">
        <f>data!B312</f>
        <v>0</v>
      </c>
      <c r="C312">
        <f>data!C312</f>
        <v>0</v>
      </c>
      <c r="D312">
        <f>data!D312</f>
        <v>0</v>
      </c>
      <c r="E312">
        <f>data!E312</f>
        <v>0</v>
      </c>
      <c r="F312">
        <f>data!F312</f>
        <v>0</v>
      </c>
      <c r="G312">
        <f>data!G312</f>
        <v>0</v>
      </c>
      <c r="H312">
        <f>data!H312</f>
        <v>0</v>
      </c>
      <c r="I312">
        <f>data!I312</f>
        <v>0</v>
      </c>
      <c r="J312">
        <f>data!J312</f>
        <v>0</v>
      </c>
      <c r="K312">
        <f>data!K312</f>
        <v>0</v>
      </c>
      <c r="L312">
        <f>data!L312</f>
        <v>0</v>
      </c>
      <c r="M312">
        <f>data!M312</f>
        <v>0</v>
      </c>
      <c r="N312">
        <f>data!N312</f>
        <v>0</v>
      </c>
      <c r="O312">
        <f>data!O312</f>
        <v>0</v>
      </c>
      <c r="P312">
        <f>data!P312</f>
        <v>0</v>
      </c>
      <c r="Q312">
        <f>data!Q312</f>
        <v>0</v>
      </c>
      <c r="R312">
        <f>data!R312</f>
        <v>0</v>
      </c>
      <c r="S312">
        <f>data!S312</f>
        <v>0</v>
      </c>
      <c r="T312">
        <f>data!T312</f>
        <v>0</v>
      </c>
      <c r="U312">
        <f>data!U312</f>
        <v>0</v>
      </c>
      <c r="V312">
        <f>data!V312</f>
        <v>0</v>
      </c>
      <c r="W312">
        <f>IF(data!W312=0,0,IF(data!W312=1,1,IF(data!W312=2,2,"x")))</f>
        <v>0</v>
      </c>
    </row>
    <row r="313" spans="1:23">
      <c r="A313">
        <f>data!A313</f>
        <v>0</v>
      </c>
      <c r="B313">
        <f>data!B313</f>
        <v>0</v>
      </c>
      <c r="C313">
        <f>data!C313</f>
        <v>0</v>
      </c>
      <c r="D313">
        <f>data!D313</f>
        <v>0</v>
      </c>
      <c r="E313">
        <f>data!E313</f>
        <v>0</v>
      </c>
      <c r="F313">
        <f>data!F313</f>
        <v>0</v>
      </c>
      <c r="G313">
        <f>data!G313</f>
        <v>0</v>
      </c>
      <c r="H313">
        <f>data!H313</f>
        <v>0</v>
      </c>
      <c r="I313">
        <f>data!I313</f>
        <v>0</v>
      </c>
      <c r="J313">
        <f>data!J313</f>
        <v>0</v>
      </c>
      <c r="K313">
        <f>data!K313</f>
        <v>0</v>
      </c>
      <c r="L313">
        <f>data!L313</f>
        <v>0</v>
      </c>
      <c r="M313">
        <f>data!M313</f>
        <v>0</v>
      </c>
      <c r="N313">
        <f>data!N313</f>
        <v>0</v>
      </c>
      <c r="O313">
        <f>data!O313</f>
        <v>0</v>
      </c>
      <c r="P313">
        <f>data!P313</f>
        <v>0</v>
      </c>
      <c r="Q313">
        <f>data!Q313</f>
        <v>0</v>
      </c>
      <c r="R313">
        <f>data!R313</f>
        <v>0</v>
      </c>
      <c r="S313">
        <f>data!S313</f>
        <v>0</v>
      </c>
      <c r="T313">
        <f>data!T313</f>
        <v>0</v>
      </c>
      <c r="U313">
        <f>data!U313</f>
        <v>0</v>
      </c>
      <c r="V313">
        <f>data!V313</f>
        <v>0</v>
      </c>
      <c r="W313">
        <f>IF(data!W313=0,0,IF(data!W313=1,1,IF(data!W313=2,2,"x")))</f>
        <v>0</v>
      </c>
    </row>
    <row r="314" spans="1:23">
      <c r="A314">
        <f>data!A314</f>
        <v>0</v>
      </c>
      <c r="B314">
        <f>data!B314</f>
        <v>0</v>
      </c>
      <c r="C314">
        <f>data!C314</f>
        <v>0</v>
      </c>
      <c r="D314">
        <f>data!D314</f>
        <v>0</v>
      </c>
      <c r="E314">
        <f>data!E314</f>
        <v>0</v>
      </c>
      <c r="F314">
        <f>data!F314</f>
        <v>0</v>
      </c>
      <c r="G314">
        <f>data!G314</f>
        <v>0</v>
      </c>
      <c r="H314">
        <f>data!H314</f>
        <v>0</v>
      </c>
      <c r="I314">
        <f>data!I314</f>
        <v>0</v>
      </c>
      <c r="J314">
        <f>data!J314</f>
        <v>0</v>
      </c>
      <c r="K314">
        <f>data!K314</f>
        <v>0</v>
      </c>
      <c r="L314">
        <f>data!L314</f>
        <v>0</v>
      </c>
      <c r="M314">
        <f>data!M314</f>
        <v>0</v>
      </c>
      <c r="N314">
        <f>data!N314</f>
        <v>0</v>
      </c>
      <c r="O314">
        <f>data!O314</f>
        <v>0</v>
      </c>
      <c r="P314">
        <f>data!P314</f>
        <v>0</v>
      </c>
      <c r="Q314">
        <f>data!Q314</f>
        <v>0</v>
      </c>
      <c r="R314">
        <f>data!R314</f>
        <v>0</v>
      </c>
      <c r="S314">
        <f>data!S314</f>
        <v>0</v>
      </c>
      <c r="T314">
        <f>data!T314</f>
        <v>0</v>
      </c>
      <c r="U314">
        <f>data!U314</f>
        <v>0</v>
      </c>
      <c r="V314">
        <f>data!V314</f>
        <v>0</v>
      </c>
      <c r="W314">
        <f>IF(data!W314=0,0,IF(data!W314=1,1,IF(data!W314=2,2,"x")))</f>
        <v>0</v>
      </c>
    </row>
    <row r="315" spans="1:23">
      <c r="A315">
        <f>data!A315</f>
        <v>0</v>
      </c>
      <c r="B315">
        <f>data!B315</f>
        <v>0</v>
      </c>
      <c r="C315">
        <f>data!C315</f>
        <v>0</v>
      </c>
      <c r="D315">
        <f>data!D315</f>
        <v>0</v>
      </c>
      <c r="E315">
        <f>data!E315</f>
        <v>0</v>
      </c>
      <c r="F315">
        <f>data!F315</f>
        <v>0</v>
      </c>
      <c r="G315">
        <f>data!G315</f>
        <v>0</v>
      </c>
      <c r="H315">
        <f>data!H315</f>
        <v>0</v>
      </c>
      <c r="I315">
        <f>data!I315</f>
        <v>0</v>
      </c>
      <c r="J315">
        <f>data!J315</f>
        <v>0</v>
      </c>
      <c r="K315">
        <f>data!K315</f>
        <v>0</v>
      </c>
      <c r="L315">
        <f>data!L315</f>
        <v>0</v>
      </c>
      <c r="M315">
        <f>data!M315</f>
        <v>0</v>
      </c>
      <c r="N315">
        <f>data!N315</f>
        <v>0</v>
      </c>
      <c r="O315">
        <f>data!O315</f>
        <v>0</v>
      </c>
      <c r="P315">
        <f>data!P315</f>
        <v>0</v>
      </c>
      <c r="Q315">
        <f>data!Q315</f>
        <v>0</v>
      </c>
      <c r="R315">
        <f>data!R315</f>
        <v>0</v>
      </c>
      <c r="S315">
        <f>data!S315</f>
        <v>0</v>
      </c>
      <c r="T315">
        <f>data!T315</f>
        <v>0</v>
      </c>
      <c r="U315">
        <f>data!U315</f>
        <v>0</v>
      </c>
      <c r="V315">
        <f>data!V315</f>
        <v>0</v>
      </c>
      <c r="W315">
        <f>IF(data!W315=0,0,IF(data!W315=1,1,IF(data!W315=2,2,"x")))</f>
        <v>0</v>
      </c>
    </row>
    <row r="316" spans="1:23">
      <c r="A316">
        <f>data!A316</f>
        <v>0</v>
      </c>
      <c r="B316">
        <f>data!B316</f>
        <v>0</v>
      </c>
      <c r="C316">
        <f>data!C316</f>
        <v>0</v>
      </c>
      <c r="D316">
        <f>data!D316</f>
        <v>0</v>
      </c>
      <c r="E316">
        <f>data!E316</f>
        <v>0</v>
      </c>
      <c r="F316">
        <f>data!F316</f>
        <v>0</v>
      </c>
      <c r="G316">
        <f>data!G316</f>
        <v>0</v>
      </c>
      <c r="H316">
        <f>data!H316</f>
        <v>0</v>
      </c>
      <c r="I316">
        <f>data!I316</f>
        <v>0</v>
      </c>
      <c r="J316">
        <f>data!J316</f>
        <v>0</v>
      </c>
      <c r="K316">
        <f>data!K316</f>
        <v>0</v>
      </c>
      <c r="L316">
        <f>data!L316</f>
        <v>0</v>
      </c>
      <c r="M316">
        <f>data!M316</f>
        <v>0</v>
      </c>
      <c r="N316">
        <f>data!N316</f>
        <v>0</v>
      </c>
      <c r="O316">
        <f>data!O316</f>
        <v>0</v>
      </c>
      <c r="P316">
        <f>data!P316</f>
        <v>0</v>
      </c>
      <c r="Q316">
        <f>data!Q316</f>
        <v>0</v>
      </c>
      <c r="R316">
        <f>data!R316</f>
        <v>0</v>
      </c>
      <c r="S316">
        <f>data!S316</f>
        <v>0</v>
      </c>
      <c r="T316">
        <f>data!T316</f>
        <v>0</v>
      </c>
      <c r="U316">
        <f>data!U316</f>
        <v>0</v>
      </c>
      <c r="V316">
        <f>data!V316</f>
        <v>0</v>
      </c>
      <c r="W316">
        <f>IF(data!W316=0,0,IF(data!W316=1,1,IF(data!W316=2,2,"x")))</f>
        <v>0</v>
      </c>
    </row>
    <row r="317" spans="1:23">
      <c r="A317">
        <f>data!A317</f>
        <v>0</v>
      </c>
      <c r="B317">
        <f>data!B317</f>
        <v>0</v>
      </c>
      <c r="C317">
        <f>data!C317</f>
        <v>0</v>
      </c>
      <c r="D317">
        <f>data!D317</f>
        <v>0</v>
      </c>
      <c r="E317">
        <f>data!E317</f>
        <v>0</v>
      </c>
      <c r="F317">
        <f>data!F317</f>
        <v>0</v>
      </c>
      <c r="G317">
        <f>data!G317</f>
        <v>0</v>
      </c>
      <c r="H317">
        <f>data!H317</f>
        <v>0</v>
      </c>
      <c r="I317">
        <f>data!I317</f>
        <v>0</v>
      </c>
      <c r="J317">
        <f>data!J317</f>
        <v>0</v>
      </c>
      <c r="K317">
        <f>data!K317</f>
        <v>0</v>
      </c>
      <c r="L317">
        <f>data!L317</f>
        <v>0</v>
      </c>
      <c r="M317">
        <f>data!M317</f>
        <v>0</v>
      </c>
      <c r="N317">
        <f>data!N317</f>
        <v>0</v>
      </c>
      <c r="O317">
        <f>data!O317</f>
        <v>0</v>
      </c>
      <c r="P317">
        <f>data!P317</f>
        <v>0</v>
      </c>
      <c r="Q317">
        <f>data!Q317</f>
        <v>0</v>
      </c>
      <c r="R317">
        <f>data!R317</f>
        <v>0</v>
      </c>
      <c r="S317">
        <f>data!S317</f>
        <v>0</v>
      </c>
      <c r="T317">
        <f>data!T317</f>
        <v>0</v>
      </c>
      <c r="U317">
        <f>data!U317</f>
        <v>0</v>
      </c>
      <c r="V317">
        <f>data!V317</f>
        <v>0</v>
      </c>
      <c r="W317">
        <f>IF(data!W317=0,0,IF(data!W317=1,1,IF(data!W317=2,2,"x")))</f>
        <v>0</v>
      </c>
    </row>
    <row r="318" spans="1:23">
      <c r="A318">
        <f>data!A318</f>
        <v>0</v>
      </c>
      <c r="B318">
        <f>data!B318</f>
        <v>0</v>
      </c>
      <c r="C318">
        <f>data!C318</f>
        <v>0</v>
      </c>
      <c r="D318">
        <f>data!D318</f>
        <v>0</v>
      </c>
      <c r="E318">
        <f>data!E318</f>
        <v>0</v>
      </c>
      <c r="F318">
        <f>data!F318</f>
        <v>0</v>
      </c>
      <c r="G318">
        <f>data!G318</f>
        <v>0</v>
      </c>
      <c r="H318">
        <f>data!H318</f>
        <v>0</v>
      </c>
      <c r="I318">
        <f>data!I318</f>
        <v>0</v>
      </c>
      <c r="J318">
        <f>data!J318</f>
        <v>0</v>
      </c>
      <c r="K318">
        <f>data!K318</f>
        <v>0</v>
      </c>
      <c r="L318">
        <f>data!L318</f>
        <v>0</v>
      </c>
      <c r="M318">
        <f>data!M318</f>
        <v>0</v>
      </c>
      <c r="N318">
        <f>data!N318</f>
        <v>0</v>
      </c>
      <c r="O318">
        <f>data!O318</f>
        <v>0</v>
      </c>
      <c r="P318">
        <f>data!P318</f>
        <v>0</v>
      </c>
      <c r="Q318">
        <f>data!Q318</f>
        <v>0</v>
      </c>
      <c r="R318">
        <f>data!R318</f>
        <v>0</v>
      </c>
      <c r="S318">
        <f>data!S318</f>
        <v>0</v>
      </c>
      <c r="T318">
        <f>data!T318</f>
        <v>0</v>
      </c>
      <c r="U318">
        <f>data!U318</f>
        <v>0</v>
      </c>
      <c r="V318">
        <f>data!V318</f>
        <v>0</v>
      </c>
      <c r="W318">
        <f>IF(data!W318=0,0,IF(data!W318=1,1,IF(data!W318=2,2,"x")))</f>
        <v>0</v>
      </c>
    </row>
    <row r="319" spans="1:23">
      <c r="A319">
        <f>data!A319</f>
        <v>0</v>
      </c>
      <c r="B319">
        <f>data!B319</f>
        <v>0</v>
      </c>
      <c r="C319">
        <f>data!C319</f>
        <v>0</v>
      </c>
      <c r="D319">
        <f>data!D319</f>
        <v>0</v>
      </c>
      <c r="E319">
        <f>data!E319</f>
        <v>0</v>
      </c>
      <c r="F319">
        <f>data!F319</f>
        <v>0</v>
      </c>
      <c r="G319">
        <f>data!G319</f>
        <v>0</v>
      </c>
      <c r="H319">
        <f>data!H319</f>
        <v>0</v>
      </c>
      <c r="I319">
        <f>data!I319</f>
        <v>0</v>
      </c>
      <c r="J319">
        <f>data!J319</f>
        <v>0</v>
      </c>
      <c r="K319">
        <f>data!K319</f>
        <v>0</v>
      </c>
      <c r="L319">
        <f>data!L319</f>
        <v>0</v>
      </c>
      <c r="M319">
        <f>data!M319</f>
        <v>0</v>
      </c>
      <c r="N319">
        <f>data!N319</f>
        <v>0</v>
      </c>
      <c r="O319">
        <f>data!O319</f>
        <v>0</v>
      </c>
      <c r="P319">
        <f>data!P319</f>
        <v>0</v>
      </c>
      <c r="Q319">
        <f>data!Q319</f>
        <v>0</v>
      </c>
      <c r="R319">
        <f>data!R319</f>
        <v>0</v>
      </c>
      <c r="S319">
        <f>data!S319</f>
        <v>0</v>
      </c>
      <c r="T319">
        <f>data!T319</f>
        <v>0</v>
      </c>
      <c r="U319">
        <f>data!U319</f>
        <v>0</v>
      </c>
      <c r="V319">
        <f>data!V319</f>
        <v>0</v>
      </c>
      <c r="W319">
        <f>IF(data!W319=0,0,IF(data!W319=1,1,IF(data!W319=2,2,"x")))</f>
        <v>0</v>
      </c>
    </row>
    <row r="320" spans="1:23">
      <c r="A320">
        <f>data!A320</f>
        <v>0</v>
      </c>
      <c r="B320">
        <f>data!B320</f>
        <v>0</v>
      </c>
      <c r="C320">
        <f>data!C320</f>
        <v>0</v>
      </c>
      <c r="D320">
        <f>data!D320</f>
        <v>0</v>
      </c>
      <c r="E320">
        <f>data!E320</f>
        <v>0</v>
      </c>
      <c r="F320">
        <f>data!F320</f>
        <v>0</v>
      </c>
      <c r="G320">
        <f>data!G320</f>
        <v>0</v>
      </c>
      <c r="H320">
        <f>data!H320</f>
        <v>0</v>
      </c>
      <c r="I320">
        <f>data!I320</f>
        <v>0</v>
      </c>
      <c r="J320">
        <f>data!J320</f>
        <v>0</v>
      </c>
      <c r="K320">
        <f>data!K320</f>
        <v>0</v>
      </c>
      <c r="L320">
        <f>data!L320</f>
        <v>0</v>
      </c>
      <c r="M320">
        <f>data!M320</f>
        <v>0</v>
      </c>
      <c r="N320">
        <f>data!N320</f>
        <v>0</v>
      </c>
      <c r="O320">
        <f>data!O320</f>
        <v>0</v>
      </c>
      <c r="P320">
        <f>data!P320</f>
        <v>0</v>
      </c>
      <c r="Q320">
        <f>data!Q320</f>
        <v>0</v>
      </c>
      <c r="R320">
        <f>data!R320</f>
        <v>0</v>
      </c>
      <c r="S320">
        <f>data!S320</f>
        <v>0</v>
      </c>
      <c r="T320">
        <f>data!T320</f>
        <v>0</v>
      </c>
      <c r="U320">
        <f>data!U320</f>
        <v>0</v>
      </c>
      <c r="V320">
        <f>data!V320</f>
        <v>0</v>
      </c>
      <c r="W320">
        <f>IF(data!W320=0,0,IF(data!W320=1,1,IF(data!W320=2,2,"x")))</f>
        <v>0</v>
      </c>
    </row>
    <row r="321" spans="1:23">
      <c r="A321">
        <f>data!A321</f>
        <v>0</v>
      </c>
      <c r="B321">
        <f>data!B321</f>
        <v>0</v>
      </c>
      <c r="C321">
        <f>data!C321</f>
        <v>0</v>
      </c>
      <c r="D321">
        <f>data!D321</f>
        <v>0</v>
      </c>
      <c r="E321">
        <f>data!E321</f>
        <v>0</v>
      </c>
      <c r="F321">
        <f>data!F321</f>
        <v>0</v>
      </c>
      <c r="G321">
        <f>data!G321</f>
        <v>0</v>
      </c>
      <c r="H321">
        <f>data!H321</f>
        <v>0</v>
      </c>
      <c r="I321">
        <f>data!I321</f>
        <v>0</v>
      </c>
      <c r="J321">
        <f>data!J321</f>
        <v>0</v>
      </c>
      <c r="K321">
        <f>data!K321</f>
        <v>0</v>
      </c>
      <c r="L321">
        <f>data!L321</f>
        <v>0</v>
      </c>
      <c r="M321">
        <f>data!M321</f>
        <v>0</v>
      </c>
      <c r="N321">
        <f>data!N321</f>
        <v>0</v>
      </c>
      <c r="O321">
        <f>data!O321</f>
        <v>0</v>
      </c>
      <c r="P321">
        <f>data!P321</f>
        <v>0</v>
      </c>
      <c r="Q321">
        <f>data!Q321</f>
        <v>0</v>
      </c>
      <c r="R321">
        <f>data!R321</f>
        <v>0</v>
      </c>
      <c r="S321">
        <f>data!S321</f>
        <v>0</v>
      </c>
      <c r="T321">
        <f>data!T321</f>
        <v>0</v>
      </c>
      <c r="U321">
        <f>data!U321</f>
        <v>0</v>
      </c>
      <c r="V321">
        <f>data!V321</f>
        <v>0</v>
      </c>
      <c r="W321">
        <f>IF(data!W321=0,0,IF(data!W321=1,1,IF(data!W321=2,2,"x")))</f>
        <v>0</v>
      </c>
    </row>
    <row r="322" spans="1:23">
      <c r="A322">
        <f>data!A322</f>
        <v>0</v>
      </c>
      <c r="B322">
        <f>data!B322</f>
        <v>0</v>
      </c>
      <c r="C322">
        <f>data!C322</f>
        <v>0</v>
      </c>
      <c r="D322">
        <f>data!D322</f>
        <v>0</v>
      </c>
      <c r="E322">
        <f>data!E322</f>
        <v>0</v>
      </c>
      <c r="F322">
        <f>data!F322</f>
        <v>0</v>
      </c>
      <c r="G322">
        <f>data!G322</f>
        <v>0</v>
      </c>
      <c r="H322">
        <f>data!H322</f>
        <v>0</v>
      </c>
      <c r="I322">
        <f>data!I322</f>
        <v>0</v>
      </c>
      <c r="J322">
        <f>data!J322</f>
        <v>0</v>
      </c>
      <c r="K322">
        <f>data!K322</f>
        <v>0</v>
      </c>
      <c r="L322">
        <f>data!L322</f>
        <v>0</v>
      </c>
      <c r="M322">
        <f>data!M322</f>
        <v>0</v>
      </c>
      <c r="N322">
        <f>data!N322</f>
        <v>0</v>
      </c>
      <c r="O322">
        <f>data!O322</f>
        <v>0</v>
      </c>
      <c r="P322">
        <f>data!P322</f>
        <v>0</v>
      </c>
      <c r="Q322">
        <f>data!Q322</f>
        <v>0</v>
      </c>
      <c r="R322">
        <f>data!R322</f>
        <v>0</v>
      </c>
      <c r="S322">
        <f>data!S322</f>
        <v>0</v>
      </c>
      <c r="T322">
        <f>data!T322</f>
        <v>0</v>
      </c>
      <c r="U322">
        <f>data!U322</f>
        <v>0</v>
      </c>
      <c r="V322">
        <f>data!V322</f>
        <v>0</v>
      </c>
      <c r="W322">
        <f>IF(data!W322=0,0,IF(data!W322=1,1,IF(data!W322=2,2,"x")))</f>
        <v>0</v>
      </c>
    </row>
    <row r="323" spans="1:23">
      <c r="A323">
        <f>data!A323</f>
        <v>0</v>
      </c>
      <c r="B323">
        <f>data!B323</f>
        <v>0</v>
      </c>
      <c r="C323">
        <f>data!C323</f>
        <v>0</v>
      </c>
      <c r="D323">
        <f>data!D323</f>
        <v>0</v>
      </c>
      <c r="E323">
        <f>data!E323</f>
        <v>0</v>
      </c>
      <c r="F323">
        <f>data!F323</f>
        <v>0</v>
      </c>
      <c r="G323">
        <f>data!G323</f>
        <v>0</v>
      </c>
      <c r="H323">
        <f>data!H323</f>
        <v>0</v>
      </c>
      <c r="I323">
        <f>data!I323</f>
        <v>0</v>
      </c>
      <c r="J323">
        <f>data!J323</f>
        <v>0</v>
      </c>
      <c r="K323">
        <f>data!K323</f>
        <v>0</v>
      </c>
      <c r="L323">
        <f>data!L323</f>
        <v>0</v>
      </c>
      <c r="M323">
        <f>data!M323</f>
        <v>0</v>
      </c>
      <c r="N323">
        <f>data!N323</f>
        <v>0</v>
      </c>
      <c r="O323">
        <f>data!O323</f>
        <v>0</v>
      </c>
      <c r="P323">
        <f>data!P323</f>
        <v>0</v>
      </c>
      <c r="Q323">
        <f>data!Q323</f>
        <v>0</v>
      </c>
      <c r="R323">
        <f>data!R323</f>
        <v>0</v>
      </c>
      <c r="S323">
        <f>data!S323</f>
        <v>0</v>
      </c>
      <c r="T323">
        <f>data!T323</f>
        <v>0</v>
      </c>
      <c r="U323">
        <f>data!U323</f>
        <v>0</v>
      </c>
      <c r="V323">
        <f>data!V323</f>
        <v>0</v>
      </c>
      <c r="W323">
        <f>IF(data!W323=0,0,IF(data!W323=1,1,IF(data!W323=2,2,"x")))</f>
        <v>0</v>
      </c>
    </row>
    <row r="324" spans="1:23">
      <c r="A324">
        <f>data!A324</f>
        <v>0</v>
      </c>
      <c r="B324">
        <f>data!B324</f>
        <v>0</v>
      </c>
      <c r="C324">
        <f>data!C324</f>
        <v>0</v>
      </c>
      <c r="D324">
        <f>data!D324</f>
        <v>0</v>
      </c>
      <c r="E324">
        <f>data!E324</f>
        <v>0</v>
      </c>
      <c r="F324">
        <f>data!F324</f>
        <v>0</v>
      </c>
      <c r="G324">
        <f>data!G324</f>
        <v>0</v>
      </c>
      <c r="H324">
        <f>data!H324</f>
        <v>0</v>
      </c>
      <c r="I324">
        <f>data!I324</f>
        <v>0</v>
      </c>
      <c r="J324">
        <f>data!J324</f>
        <v>0</v>
      </c>
      <c r="K324">
        <f>data!K324</f>
        <v>0</v>
      </c>
      <c r="L324">
        <f>data!L324</f>
        <v>0</v>
      </c>
      <c r="M324">
        <f>data!M324</f>
        <v>0</v>
      </c>
      <c r="N324">
        <f>data!N324</f>
        <v>0</v>
      </c>
      <c r="O324">
        <f>data!O324</f>
        <v>0</v>
      </c>
      <c r="P324">
        <f>data!P324</f>
        <v>0</v>
      </c>
      <c r="Q324">
        <f>data!Q324</f>
        <v>0</v>
      </c>
      <c r="R324">
        <f>data!R324</f>
        <v>0</v>
      </c>
      <c r="S324">
        <f>data!S324</f>
        <v>0</v>
      </c>
      <c r="T324">
        <f>data!T324</f>
        <v>0</v>
      </c>
      <c r="U324">
        <f>data!U324</f>
        <v>0</v>
      </c>
      <c r="V324">
        <f>data!V324</f>
        <v>0</v>
      </c>
      <c r="W324">
        <f>IF(data!W324=0,0,IF(data!W324=1,1,IF(data!W324=2,2,"x")))</f>
        <v>0</v>
      </c>
    </row>
    <row r="325" spans="1:23">
      <c r="A325">
        <f>data!A325</f>
        <v>0</v>
      </c>
      <c r="B325">
        <f>data!B325</f>
        <v>0</v>
      </c>
      <c r="C325">
        <f>data!C325</f>
        <v>0</v>
      </c>
      <c r="D325">
        <f>data!D325</f>
        <v>0</v>
      </c>
      <c r="E325">
        <f>data!E325</f>
        <v>0</v>
      </c>
      <c r="F325">
        <f>data!F325</f>
        <v>0</v>
      </c>
      <c r="G325">
        <f>data!G325</f>
        <v>0</v>
      </c>
      <c r="H325">
        <f>data!H325</f>
        <v>0</v>
      </c>
      <c r="I325">
        <f>data!I325</f>
        <v>0</v>
      </c>
      <c r="J325">
        <f>data!J325</f>
        <v>0</v>
      </c>
      <c r="K325">
        <f>data!K325</f>
        <v>0</v>
      </c>
      <c r="L325">
        <f>data!L325</f>
        <v>0</v>
      </c>
      <c r="M325">
        <f>data!M325</f>
        <v>0</v>
      </c>
      <c r="N325">
        <f>data!N325</f>
        <v>0</v>
      </c>
      <c r="O325">
        <f>data!O325</f>
        <v>0</v>
      </c>
      <c r="P325">
        <f>data!P325</f>
        <v>0</v>
      </c>
      <c r="Q325">
        <f>data!Q325</f>
        <v>0</v>
      </c>
      <c r="R325">
        <f>data!R325</f>
        <v>0</v>
      </c>
      <c r="S325">
        <f>data!S325</f>
        <v>0</v>
      </c>
      <c r="T325">
        <f>data!T325</f>
        <v>0</v>
      </c>
      <c r="U325">
        <f>data!U325</f>
        <v>0</v>
      </c>
      <c r="V325">
        <f>data!V325</f>
        <v>0</v>
      </c>
      <c r="W325">
        <f>IF(data!W325=0,0,IF(data!W325=1,1,IF(data!W325=2,2,"x")))</f>
        <v>0</v>
      </c>
    </row>
    <row r="326" spans="1:23">
      <c r="A326">
        <f>data!A326</f>
        <v>0</v>
      </c>
      <c r="B326">
        <f>data!B326</f>
        <v>0</v>
      </c>
      <c r="C326">
        <f>data!C326</f>
        <v>0</v>
      </c>
      <c r="D326">
        <f>data!D326</f>
        <v>0</v>
      </c>
      <c r="E326">
        <f>data!E326</f>
        <v>0</v>
      </c>
      <c r="F326">
        <f>data!F326</f>
        <v>0</v>
      </c>
      <c r="G326">
        <f>data!G326</f>
        <v>0</v>
      </c>
      <c r="H326">
        <f>data!H326</f>
        <v>0</v>
      </c>
      <c r="I326">
        <f>data!I326</f>
        <v>0</v>
      </c>
      <c r="J326">
        <f>data!J326</f>
        <v>0</v>
      </c>
      <c r="K326">
        <f>data!K326</f>
        <v>0</v>
      </c>
      <c r="L326">
        <f>data!L326</f>
        <v>0</v>
      </c>
      <c r="M326">
        <f>data!M326</f>
        <v>0</v>
      </c>
      <c r="N326">
        <f>data!N326</f>
        <v>0</v>
      </c>
      <c r="O326">
        <f>data!O326</f>
        <v>0</v>
      </c>
      <c r="P326">
        <f>data!P326</f>
        <v>0</v>
      </c>
      <c r="Q326">
        <f>data!Q326</f>
        <v>0</v>
      </c>
      <c r="R326">
        <f>data!R326</f>
        <v>0</v>
      </c>
      <c r="S326">
        <f>data!S326</f>
        <v>0</v>
      </c>
      <c r="T326">
        <f>data!T326</f>
        <v>0</v>
      </c>
      <c r="U326">
        <f>data!U326</f>
        <v>0</v>
      </c>
      <c r="V326">
        <f>data!V326</f>
        <v>0</v>
      </c>
      <c r="W326">
        <f>IF(data!W326=0,0,IF(data!W326=1,1,IF(data!W326=2,2,"x")))</f>
        <v>0</v>
      </c>
    </row>
    <row r="327" spans="1:23">
      <c r="A327">
        <f>data!A327</f>
        <v>0</v>
      </c>
      <c r="B327">
        <f>data!B327</f>
        <v>0</v>
      </c>
      <c r="C327">
        <f>data!C327</f>
        <v>0</v>
      </c>
      <c r="D327">
        <f>data!D327</f>
        <v>0</v>
      </c>
      <c r="E327">
        <f>data!E327</f>
        <v>0</v>
      </c>
      <c r="F327">
        <f>data!F327</f>
        <v>0</v>
      </c>
      <c r="G327">
        <f>data!G327</f>
        <v>0</v>
      </c>
      <c r="H327">
        <f>data!H327</f>
        <v>0</v>
      </c>
      <c r="I327">
        <f>data!I327</f>
        <v>0</v>
      </c>
      <c r="J327">
        <f>data!J327</f>
        <v>0</v>
      </c>
      <c r="K327">
        <f>data!K327</f>
        <v>0</v>
      </c>
      <c r="L327">
        <f>data!L327</f>
        <v>0</v>
      </c>
      <c r="M327">
        <f>data!M327</f>
        <v>0</v>
      </c>
      <c r="N327">
        <f>data!N327</f>
        <v>0</v>
      </c>
      <c r="O327">
        <f>data!O327</f>
        <v>0</v>
      </c>
      <c r="P327">
        <f>data!P327</f>
        <v>0</v>
      </c>
      <c r="Q327">
        <f>data!Q327</f>
        <v>0</v>
      </c>
      <c r="R327">
        <f>data!R327</f>
        <v>0</v>
      </c>
      <c r="S327">
        <f>data!S327</f>
        <v>0</v>
      </c>
      <c r="T327">
        <f>data!T327</f>
        <v>0</v>
      </c>
      <c r="U327">
        <f>data!U327</f>
        <v>0</v>
      </c>
      <c r="V327">
        <f>data!V327</f>
        <v>0</v>
      </c>
      <c r="W327">
        <f>IF(data!W327=0,0,IF(data!W327=1,1,IF(data!W327=2,2,"x")))</f>
        <v>0</v>
      </c>
    </row>
    <row r="328" spans="1:23">
      <c r="A328">
        <f>data!A328</f>
        <v>0</v>
      </c>
      <c r="B328">
        <f>data!B328</f>
        <v>0</v>
      </c>
      <c r="C328">
        <f>data!C328</f>
        <v>0</v>
      </c>
      <c r="D328">
        <f>data!D328</f>
        <v>0</v>
      </c>
      <c r="E328">
        <f>data!E328</f>
        <v>0</v>
      </c>
      <c r="F328">
        <f>data!F328</f>
        <v>0</v>
      </c>
      <c r="G328">
        <f>data!G328</f>
        <v>0</v>
      </c>
      <c r="H328">
        <f>data!H328</f>
        <v>0</v>
      </c>
      <c r="I328">
        <f>data!I328</f>
        <v>0</v>
      </c>
      <c r="J328">
        <f>data!J328</f>
        <v>0</v>
      </c>
      <c r="K328">
        <f>data!K328</f>
        <v>0</v>
      </c>
      <c r="L328">
        <f>data!L328</f>
        <v>0</v>
      </c>
      <c r="M328">
        <f>data!M328</f>
        <v>0</v>
      </c>
      <c r="N328">
        <f>data!N328</f>
        <v>0</v>
      </c>
      <c r="O328">
        <f>data!O328</f>
        <v>0</v>
      </c>
      <c r="P328">
        <f>data!P328</f>
        <v>0</v>
      </c>
      <c r="Q328">
        <f>data!Q328</f>
        <v>0</v>
      </c>
      <c r="R328">
        <f>data!R328</f>
        <v>0</v>
      </c>
      <c r="S328">
        <f>data!S328</f>
        <v>0</v>
      </c>
      <c r="T328">
        <f>data!T328</f>
        <v>0</v>
      </c>
      <c r="U328">
        <f>data!U328</f>
        <v>0</v>
      </c>
      <c r="V328">
        <f>data!V328</f>
        <v>0</v>
      </c>
      <c r="W328">
        <f>IF(data!W328=0,0,IF(data!W328=1,1,IF(data!W328=2,2,"x")))</f>
        <v>0</v>
      </c>
    </row>
    <row r="329" spans="1:23">
      <c r="A329">
        <f>data!A329</f>
        <v>0</v>
      </c>
      <c r="B329">
        <f>data!B329</f>
        <v>0</v>
      </c>
      <c r="C329">
        <f>data!C329</f>
        <v>0</v>
      </c>
      <c r="D329">
        <f>data!D329</f>
        <v>0</v>
      </c>
      <c r="E329">
        <f>data!E329</f>
        <v>0</v>
      </c>
      <c r="F329">
        <f>data!F329</f>
        <v>0</v>
      </c>
      <c r="G329">
        <f>data!G329</f>
        <v>0</v>
      </c>
      <c r="H329">
        <f>data!H329</f>
        <v>0</v>
      </c>
      <c r="I329">
        <f>data!I329</f>
        <v>0</v>
      </c>
      <c r="J329">
        <f>data!J329</f>
        <v>0</v>
      </c>
      <c r="K329">
        <f>data!K329</f>
        <v>0</v>
      </c>
      <c r="L329">
        <f>data!L329</f>
        <v>0</v>
      </c>
      <c r="M329">
        <f>data!M329</f>
        <v>0</v>
      </c>
      <c r="N329">
        <f>data!N329</f>
        <v>0</v>
      </c>
      <c r="O329">
        <f>data!O329</f>
        <v>0</v>
      </c>
      <c r="P329">
        <f>data!P329</f>
        <v>0</v>
      </c>
      <c r="Q329">
        <f>data!Q329</f>
        <v>0</v>
      </c>
      <c r="R329">
        <f>data!R329</f>
        <v>0</v>
      </c>
      <c r="S329">
        <f>data!S329</f>
        <v>0</v>
      </c>
      <c r="T329">
        <f>data!T329</f>
        <v>0</v>
      </c>
      <c r="U329">
        <f>data!U329</f>
        <v>0</v>
      </c>
      <c r="V329">
        <f>data!V329</f>
        <v>0</v>
      </c>
      <c r="W329">
        <f>IF(data!W329=0,0,IF(data!W329=1,1,IF(data!W329=2,2,"x")))</f>
        <v>0</v>
      </c>
    </row>
    <row r="330" spans="1:23">
      <c r="A330">
        <f>data!A330</f>
        <v>0</v>
      </c>
      <c r="B330">
        <f>data!B330</f>
        <v>0</v>
      </c>
      <c r="C330">
        <f>data!C330</f>
        <v>0</v>
      </c>
      <c r="D330">
        <f>data!D330</f>
        <v>0</v>
      </c>
      <c r="E330">
        <f>data!E330</f>
        <v>0</v>
      </c>
      <c r="F330">
        <f>data!F330</f>
        <v>0</v>
      </c>
      <c r="G330">
        <f>data!G330</f>
        <v>0</v>
      </c>
      <c r="H330">
        <f>data!H330</f>
        <v>0</v>
      </c>
      <c r="I330">
        <f>data!I330</f>
        <v>0</v>
      </c>
      <c r="J330">
        <f>data!J330</f>
        <v>0</v>
      </c>
      <c r="K330">
        <f>data!K330</f>
        <v>0</v>
      </c>
      <c r="L330">
        <f>data!L330</f>
        <v>0</v>
      </c>
      <c r="M330">
        <f>data!M330</f>
        <v>0</v>
      </c>
      <c r="N330">
        <f>data!N330</f>
        <v>0</v>
      </c>
      <c r="O330">
        <f>data!O330</f>
        <v>0</v>
      </c>
      <c r="P330">
        <f>data!P330</f>
        <v>0</v>
      </c>
      <c r="Q330">
        <f>data!Q330</f>
        <v>0</v>
      </c>
      <c r="R330">
        <f>data!R330</f>
        <v>0</v>
      </c>
      <c r="S330">
        <f>data!S330</f>
        <v>0</v>
      </c>
      <c r="T330">
        <f>data!T330</f>
        <v>0</v>
      </c>
      <c r="U330">
        <f>data!U330</f>
        <v>0</v>
      </c>
      <c r="V330">
        <f>data!V330</f>
        <v>0</v>
      </c>
      <c r="W330">
        <f>IF(data!W330=0,0,IF(data!W330=1,1,IF(data!W330=2,2,"x")))</f>
        <v>0</v>
      </c>
    </row>
    <row r="331" spans="1:23">
      <c r="A331">
        <f>data!A331</f>
        <v>0</v>
      </c>
      <c r="B331">
        <f>data!B331</f>
        <v>0</v>
      </c>
      <c r="C331">
        <f>data!C331</f>
        <v>0</v>
      </c>
      <c r="D331">
        <f>data!D331</f>
        <v>0</v>
      </c>
      <c r="E331">
        <f>data!E331</f>
        <v>0</v>
      </c>
      <c r="F331">
        <f>data!F331</f>
        <v>0</v>
      </c>
      <c r="G331">
        <f>data!G331</f>
        <v>0</v>
      </c>
      <c r="H331">
        <f>data!H331</f>
        <v>0</v>
      </c>
      <c r="I331">
        <f>data!I331</f>
        <v>0</v>
      </c>
      <c r="J331">
        <f>data!J331</f>
        <v>0</v>
      </c>
      <c r="K331">
        <f>data!K331</f>
        <v>0</v>
      </c>
      <c r="L331">
        <f>data!L331</f>
        <v>0</v>
      </c>
      <c r="M331">
        <f>data!M331</f>
        <v>0</v>
      </c>
      <c r="N331">
        <f>data!N331</f>
        <v>0</v>
      </c>
      <c r="O331">
        <f>data!O331</f>
        <v>0</v>
      </c>
      <c r="P331">
        <f>data!P331</f>
        <v>0</v>
      </c>
      <c r="Q331">
        <f>data!Q331</f>
        <v>0</v>
      </c>
      <c r="R331">
        <f>data!R331</f>
        <v>0</v>
      </c>
      <c r="S331">
        <f>data!S331</f>
        <v>0</v>
      </c>
      <c r="T331">
        <f>data!T331</f>
        <v>0</v>
      </c>
      <c r="U331">
        <f>data!U331</f>
        <v>0</v>
      </c>
      <c r="V331">
        <f>data!V331</f>
        <v>0</v>
      </c>
      <c r="W331">
        <f>IF(data!W331=0,0,IF(data!W331=1,1,IF(data!W331=2,2,"x")))</f>
        <v>0</v>
      </c>
    </row>
    <row r="332" spans="1:23">
      <c r="A332">
        <f>data!A332</f>
        <v>0</v>
      </c>
      <c r="B332">
        <f>data!B332</f>
        <v>0</v>
      </c>
      <c r="C332">
        <f>data!C332</f>
        <v>0</v>
      </c>
      <c r="D332">
        <f>data!D332</f>
        <v>0</v>
      </c>
      <c r="E332">
        <f>data!E332</f>
        <v>0</v>
      </c>
      <c r="F332">
        <f>data!F332</f>
        <v>0</v>
      </c>
      <c r="G332">
        <f>data!G332</f>
        <v>0</v>
      </c>
      <c r="H332">
        <f>data!H332</f>
        <v>0</v>
      </c>
      <c r="I332">
        <f>data!I332</f>
        <v>0</v>
      </c>
      <c r="J332">
        <f>data!J332</f>
        <v>0</v>
      </c>
      <c r="K332">
        <f>data!K332</f>
        <v>0</v>
      </c>
      <c r="L332">
        <f>data!L332</f>
        <v>0</v>
      </c>
      <c r="M332">
        <f>data!M332</f>
        <v>0</v>
      </c>
      <c r="N332">
        <f>data!N332</f>
        <v>0</v>
      </c>
      <c r="O332">
        <f>data!O332</f>
        <v>0</v>
      </c>
      <c r="P332">
        <f>data!P332</f>
        <v>0</v>
      </c>
      <c r="Q332">
        <f>data!Q332</f>
        <v>0</v>
      </c>
      <c r="R332">
        <f>data!R332</f>
        <v>0</v>
      </c>
      <c r="S332">
        <f>data!S332</f>
        <v>0</v>
      </c>
      <c r="T332">
        <f>data!T332</f>
        <v>0</v>
      </c>
      <c r="U332">
        <f>data!U332</f>
        <v>0</v>
      </c>
      <c r="V332">
        <f>data!V332</f>
        <v>0</v>
      </c>
      <c r="W332">
        <f>IF(data!W332=0,0,IF(data!W332=1,1,IF(data!W332=2,2,"x")))</f>
        <v>0</v>
      </c>
    </row>
    <row r="333" spans="1:23">
      <c r="A333">
        <f>data!A333</f>
        <v>0</v>
      </c>
      <c r="B333">
        <f>data!B333</f>
        <v>0</v>
      </c>
      <c r="C333">
        <f>data!C333</f>
        <v>0</v>
      </c>
      <c r="D333">
        <f>data!D333</f>
        <v>0</v>
      </c>
      <c r="E333">
        <f>data!E333</f>
        <v>0</v>
      </c>
      <c r="F333">
        <f>data!F333</f>
        <v>0</v>
      </c>
      <c r="G333">
        <f>data!G333</f>
        <v>0</v>
      </c>
      <c r="H333">
        <f>data!H333</f>
        <v>0</v>
      </c>
      <c r="I333">
        <f>data!I333</f>
        <v>0</v>
      </c>
      <c r="J333">
        <f>data!J333</f>
        <v>0</v>
      </c>
      <c r="K333">
        <f>data!K333</f>
        <v>0</v>
      </c>
      <c r="L333">
        <f>data!L333</f>
        <v>0</v>
      </c>
      <c r="M333">
        <f>data!M333</f>
        <v>0</v>
      </c>
      <c r="N333">
        <f>data!N333</f>
        <v>0</v>
      </c>
      <c r="O333">
        <f>data!O333</f>
        <v>0</v>
      </c>
      <c r="P333">
        <f>data!P333</f>
        <v>0</v>
      </c>
      <c r="Q333">
        <f>data!Q333</f>
        <v>0</v>
      </c>
      <c r="R333">
        <f>data!R333</f>
        <v>0</v>
      </c>
      <c r="S333">
        <f>data!S333</f>
        <v>0</v>
      </c>
      <c r="T333">
        <f>data!T333</f>
        <v>0</v>
      </c>
      <c r="U333">
        <f>data!U333</f>
        <v>0</v>
      </c>
      <c r="V333">
        <f>data!V333</f>
        <v>0</v>
      </c>
      <c r="W333">
        <f>IF(data!W333=0,0,IF(data!W333=1,1,IF(data!W333=2,2,"x")))</f>
        <v>0</v>
      </c>
    </row>
    <row r="334" spans="1:23">
      <c r="A334">
        <f>data!A334</f>
        <v>0</v>
      </c>
      <c r="B334">
        <f>data!B334</f>
        <v>0</v>
      </c>
      <c r="C334">
        <f>data!C334</f>
        <v>0</v>
      </c>
      <c r="D334">
        <f>data!D334</f>
        <v>0</v>
      </c>
      <c r="E334">
        <f>data!E334</f>
        <v>0</v>
      </c>
      <c r="F334">
        <f>data!F334</f>
        <v>0</v>
      </c>
      <c r="G334">
        <f>data!G334</f>
        <v>0</v>
      </c>
      <c r="H334">
        <f>data!H334</f>
        <v>0</v>
      </c>
      <c r="I334">
        <f>data!I334</f>
        <v>0</v>
      </c>
      <c r="J334">
        <f>data!J334</f>
        <v>0</v>
      </c>
      <c r="K334">
        <f>data!K334</f>
        <v>0</v>
      </c>
      <c r="L334">
        <f>data!L334</f>
        <v>0</v>
      </c>
      <c r="M334">
        <f>data!M334</f>
        <v>0</v>
      </c>
      <c r="N334">
        <f>data!N334</f>
        <v>0</v>
      </c>
      <c r="O334">
        <f>data!O334</f>
        <v>0</v>
      </c>
      <c r="P334">
        <f>data!P334</f>
        <v>0</v>
      </c>
      <c r="Q334">
        <f>data!Q334</f>
        <v>0</v>
      </c>
      <c r="R334">
        <f>data!R334</f>
        <v>0</v>
      </c>
      <c r="S334">
        <f>data!S334</f>
        <v>0</v>
      </c>
      <c r="T334">
        <f>data!T334</f>
        <v>0</v>
      </c>
      <c r="U334">
        <f>data!U334</f>
        <v>0</v>
      </c>
      <c r="V334">
        <f>data!V334</f>
        <v>0</v>
      </c>
      <c r="W334">
        <f>IF(data!W334=0,0,IF(data!W334=1,1,IF(data!W334=2,2,"x")))</f>
        <v>0</v>
      </c>
    </row>
    <row r="335" spans="1:23">
      <c r="A335">
        <f>data!A335</f>
        <v>0</v>
      </c>
      <c r="B335">
        <f>data!B335</f>
        <v>0</v>
      </c>
      <c r="C335">
        <f>data!C335</f>
        <v>0</v>
      </c>
      <c r="D335">
        <f>data!D335</f>
        <v>0</v>
      </c>
      <c r="E335">
        <f>data!E335</f>
        <v>0</v>
      </c>
      <c r="F335">
        <f>data!F335</f>
        <v>0</v>
      </c>
      <c r="G335">
        <f>data!G335</f>
        <v>0</v>
      </c>
      <c r="H335">
        <f>data!H335</f>
        <v>0</v>
      </c>
      <c r="I335">
        <f>data!I335</f>
        <v>0</v>
      </c>
      <c r="J335">
        <f>data!J335</f>
        <v>0</v>
      </c>
      <c r="K335">
        <f>data!K335</f>
        <v>0</v>
      </c>
      <c r="L335">
        <f>data!L335</f>
        <v>0</v>
      </c>
      <c r="M335">
        <f>data!M335</f>
        <v>0</v>
      </c>
      <c r="N335">
        <f>data!N335</f>
        <v>0</v>
      </c>
      <c r="O335">
        <f>data!O335</f>
        <v>0</v>
      </c>
      <c r="P335">
        <f>data!P335</f>
        <v>0</v>
      </c>
      <c r="Q335">
        <f>data!Q335</f>
        <v>0</v>
      </c>
      <c r="R335">
        <f>data!R335</f>
        <v>0</v>
      </c>
      <c r="S335">
        <f>data!S335</f>
        <v>0</v>
      </c>
      <c r="T335">
        <f>data!T335</f>
        <v>0</v>
      </c>
      <c r="U335">
        <f>data!U335</f>
        <v>0</v>
      </c>
      <c r="V335">
        <f>data!V335</f>
        <v>0</v>
      </c>
      <c r="W335">
        <f>IF(data!W335=0,0,IF(data!W335=1,1,IF(data!W335=2,2,"x")))</f>
        <v>0</v>
      </c>
    </row>
    <row r="336" spans="1:23">
      <c r="A336">
        <f>data!A336</f>
        <v>0</v>
      </c>
      <c r="B336">
        <f>data!B336</f>
        <v>0</v>
      </c>
      <c r="C336">
        <f>data!C336</f>
        <v>0</v>
      </c>
      <c r="D336">
        <f>data!D336</f>
        <v>0</v>
      </c>
      <c r="E336">
        <f>data!E336</f>
        <v>0</v>
      </c>
      <c r="F336">
        <f>data!F336</f>
        <v>0</v>
      </c>
      <c r="G336">
        <f>data!G336</f>
        <v>0</v>
      </c>
      <c r="H336">
        <f>data!H336</f>
        <v>0</v>
      </c>
      <c r="I336">
        <f>data!I336</f>
        <v>0</v>
      </c>
      <c r="J336">
        <f>data!J336</f>
        <v>0</v>
      </c>
      <c r="K336">
        <f>data!K336</f>
        <v>0</v>
      </c>
      <c r="L336">
        <f>data!L336</f>
        <v>0</v>
      </c>
      <c r="M336">
        <f>data!M336</f>
        <v>0</v>
      </c>
      <c r="N336">
        <f>data!N336</f>
        <v>0</v>
      </c>
      <c r="O336">
        <f>data!O336</f>
        <v>0</v>
      </c>
      <c r="P336">
        <f>data!P336</f>
        <v>0</v>
      </c>
      <c r="Q336">
        <f>data!Q336</f>
        <v>0</v>
      </c>
      <c r="R336">
        <f>data!R336</f>
        <v>0</v>
      </c>
      <c r="S336">
        <f>data!S336</f>
        <v>0</v>
      </c>
      <c r="T336">
        <f>data!T336</f>
        <v>0</v>
      </c>
      <c r="U336">
        <f>data!U336</f>
        <v>0</v>
      </c>
      <c r="V336">
        <f>data!V336</f>
        <v>0</v>
      </c>
      <c r="W336">
        <f>IF(data!W336=0,0,IF(data!W336=1,1,IF(data!W336=2,2,"x")))</f>
        <v>0</v>
      </c>
    </row>
    <row r="337" spans="1:23">
      <c r="A337">
        <f>data!A337</f>
        <v>0</v>
      </c>
      <c r="B337">
        <f>data!B337</f>
        <v>0</v>
      </c>
      <c r="C337">
        <f>data!C337</f>
        <v>0</v>
      </c>
      <c r="D337">
        <f>data!D337</f>
        <v>0</v>
      </c>
      <c r="E337">
        <f>data!E337</f>
        <v>0</v>
      </c>
      <c r="F337">
        <f>data!F337</f>
        <v>0</v>
      </c>
      <c r="G337">
        <f>data!G337</f>
        <v>0</v>
      </c>
      <c r="H337">
        <f>data!H337</f>
        <v>0</v>
      </c>
      <c r="I337">
        <f>data!I337</f>
        <v>0</v>
      </c>
      <c r="J337">
        <f>data!J337</f>
        <v>0</v>
      </c>
      <c r="K337">
        <f>data!K337</f>
        <v>0</v>
      </c>
      <c r="L337">
        <f>data!L337</f>
        <v>0</v>
      </c>
      <c r="M337">
        <f>data!M337</f>
        <v>0</v>
      </c>
      <c r="N337">
        <f>data!N337</f>
        <v>0</v>
      </c>
      <c r="O337">
        <f>data!O337</f>
        <v>0</v>
      </c>
      <c r="P337">
        <f>data!P337</f>
        <v>0</v>
      </c>
      <c r="Q337">
        <f>data!Q337</f>
        <v>0</v>
      </c>
      <c r="R337">
        <f>data!R337</f>
        <v>0</v>
      </c>
      <c r="S337">
        <f>data!S337</f>
        <v>0</v>
      </c>
      <c r="T337">
        <f>data!T337</f>
        <v>0</v>
      </c>
      <c r="U337">
        <f>data!U337</f>
        <v>0</v>
      </c>
      <c r="V337">
        <f>data!V337</f>
        <v>0</v>
      </c>
      <c r="W337">
        <f>IF(data!W337=0,0,IF(data!W337=1,1,IF(data!W337=2,2,"x")))</f>
        <v>0</v>
      </c>
    </row>
    <row r="338" spans="1:23">
      <c r="A338">
        <f>data!A338</f>
        <v>0</v>
      </c>
      <c r="B338">
        <f>data!B338</f>
        <v>0</v>
      </c>
      <c r="C338">
        <f>data!C338</f>
        <v>0</v>
      </c>
      <c r="D338">
        <f>data!D338</f>
        <v>0</v>
      </c>
      <c r="E338">
        <f>data!E338</f>
        <v>0</v>
      </c>
      <c r="F338">
        <f>data!F338</f>
        <v>0</v>
      </c>
      <c r="G338">
        <f>data!G338</f>
        <v>0</v>
      </c>
      <c r="H338">
        <f>data!H338</f>
        <v>0</v>
      </c>
      <c r="I338">
        <f>data!I338</f>
        <v>0</v>
      </c>
      <c r="J338">
        <f>data!J338</f>
        <v>0</v>
      </c>
      <c r="K338">
        <f>data!K338</f>
        <v>0</v>
      </c>
      <c r="L338">
        <f>data!L338</f>
        <v>0</v>
      </c>
      <c r="M338">
        <f>data!M338</f>
        <v>0</v>
      </c>
      <c r="N338">
        <f>data!N338</f>
        <v>0</v>
      </c>
      <c r="O338">
        <f>data!O338</f>
        <v>0</v>
      </c>
      <c r="P338">
        <f>data!P338</f>
        <v>0</v>
      </c>
      <c r="Q338">
        <f>data!Q338</f>
        <v>0</v>
      </c>
      <c r="R338">
        <f>data!R338</f>
        <v>0</v>
      </c>
      <c r="S338">
        <f>data!S338</f>
        <v>0</v>
      </c>
      <c r="T338">
        <f>data!T338</f>
        <v>0</v>
      </c>
      <c r="U338">
        <f>data!U338</f>
        <v>0</v>
      </c>
      <c r="V338">
        <f>data!V338</f>
        <v>0</v>
      </c>
      <c r="W338">
        <f>IF(data!W338=0,0,IF(data!W338=1,1,IF(data!W338=2,2,"x")))</f>
        <v>0</v>
      </c>
    </row>
    <row r="339" spans="1:23">
      <c r="A339">
        <f>data!A339</f>
        <v>0</v>
      </c>
      <c r="B339">
        <f>data!B339</f>
        <v>0</v>
      </c>
      <c r="C339">
        <f>data!C339</f>
        <v>0</v>
      </c>
      <c r="D339">
        <f>data!D339</f>
        <v>0</v>
      </c>
      <c r="E339">
        <f>data!E339</f>
        <v>0</v>
      </c>
      <c r="F339">
        <f>data!F339</f>
        <v>0</v>
      </c>
      <c r="G339">
        <f>data!G339</f>
        <v>0</v>
      </c>
      <c r="H339">
        <f>data!H339</f>
        <v>0</v>
      </c>
      <c r="I339">
        <f>data!I339</f>
        <v>0</v>
      </c>
      <c r="J339">
        <f>data!J339</f>
        <v>0</v>
      </c>
      <c r="K339">
        <f>data!K339</f>
        <v>0</v>
      </c>
      <c r="L339">
        <f>data!L339</f>
        <v>0</v>
      </c>
      <c r="M339">
        <f>data!M339</f>
        <v>0</v>
      </c>
      <c r="N339">
        <f>data!N339</f>
        <v>0</v>
      </c>
      <c r="O339">
        <f>data!O339</f>
        <v>0</v>
      </c>
      <c r="P339">
        <f>data!P339</f>
        <v>0</v>
      </c>
      <c r="Q339">
        <f>data!Q339</f>
        <v>0</v>
      </c>
      <c r="R339">
        <f>data!R339</f>
        <v>0</v>
      </c>
      <c r="S339">
        <f>data!S339</f>
        <v>0</v>
      </c>
      <c r="T339">
        <f>data!T339</f>
        <v>0</v>
      </c>
      <c r="U339">
        <f>data!U339</f>
        <v>0</v>
      </c>
      <c r="V339">
        <f>data!V339</f>
        <v>0</v>
      </c>
      <c r="W339">
        <f>IF(data!W339=0,0,IF(data!W339=1,1,IF(data!W339=2,2,"x")))</f>
        <v>0</v>
      </c>
    </row>
    <row r="340" spans="1:23">
      <c r="A340">
        <f>data!A340</f>
        <v>0</v>
      </c>
      <c r="B340">
        <f>data!B340</f>
        <v>0</v>
      </c>
      <c r="C340">
        <f>data!C340</f>
        <v>0</v>
      </c>
      <c r="D340">
        <f>data!D340</f>
        <v>0</v>
      </c>
      <c r="E340">
        <f>data!E340</f>
        <v>0</v>
      </c>
      <c r="F340">
        <f>data!F340</f>
        <v>0</v>
      </c>
      <c r="G340">
        <f>data!G340</f>
        <v>0</v>
      </c>
      <c r="H340">
        <f>data!H340</f>
        <v>0</v>
      </c>
      <c r="I340">
        <f>data!I340</f>
        <v>0</v>
      </c>
      <c r="J340">
        <f>data!J340</f>
        <v>0</v>
      </c>
      <c r="K340">
        <f>data!K340</f>
        <v>0</v>
      </c>
      <c r="L340">
        <f>data!L340</f>
        <v>0</v>
      </c>
      <c r="M340">
        <f>data!M340</f>
        <v>0</v>
      </c>
      <c r="N340">
        <f>data!N340</f>
        <v>0</v>
      </c>
      <c r="O340">
        <f>data!O340</f>
        <v>0</v>
      </c>
      <c r="P340">
        <f>data!P340</f>
        <v>0</v>
      </c>
      <c r="Q340">
        <f>data!Q340</f>
        <v>0</v>
      </c>
      <c r="R340">
        <f>data!R340</f>
        <v>0</v>
      </c>
      <c r="S340">
        <f>data!S340</f>
        <v>0</v>
      </c>
      <c r="T340">
        <f>data!T340</f>
        <v>0</v>
      </c>
      <c r="U340">
        <f>data!U340</f>
        <v>0</v>
      </c>
      <c r="V340">
        <f>data!V340</f>
        <v>0</v>
      </c>
      <c r="W340">
        <f>IF(data!W340=0,0,IF(data!W340=1,1,IF(data!W340=2,2,"x")))</f>
        <v>0</v>
      </c>
    </row>
    <row r="341" spans="1:23">
      <c r="A341">
        <f>data!A341</f>
        <v>0</v>
      </c>
      <c r="B341">
        <f>data!B341</f>
        <v>0</v>
      </c>
      <c r="C341">
        <f>data!C341</f>
        <v>0</v>
      </c>
      <c r="D341">
        <f>data!D341</f>
        <v>0</v>
      </c>
      <c r="E341">
        <f>data!E341</f>
        <v>0</v>
      </c>
      <c r="F341">
        <f>data!F341</f>
        <v>0</v>
      </c>
      <c r="G341">
        <f>data!G341</f>
        <v>0</v>
      </c>
      <c r="H341">
        <f>data!H341</f>
        <v>0</v>
      </c>
      <c r="I341">
        <f>data!I341</f>
        <v>0</v>
      </c>
      <c r="J341">
        <f>data!J341</f>
        <v>0</v>
      </c>
      <c r="K341">
        <f>data!K341</f>
        <v>0</v>
      </c>
      <c r="L341">
        <f>data!L341</f>
        <v>0</v>
      </c>
      <c r="M341">
        <f>data!M341</f>
        <v>0</v>
      </c>
      <c r="N341">
        <f>data!N341</f>
        <v>0</v>
      </c>
      <c r="O341">
        <f>data!O341</f>
        <v>0</v>
      </c>
      <c r="P341">
        <f>data!P341</f>
        <v>0</v>
      </c>
      <c r="Q341">
        <f>data!Q341</f>
        <v>0</v>
      </c>
      <c r="R341">
        <f>data!R341</f>
        <v>0</v>
      </c>
      <c r="S341">
        <f>data!S341</f>
        <v>0</v>
      </c>
      <c r="T341">
        <f>data!T341</f>
        <v>0</v>
      </c>
      <c r="U341">
        <f>data!U341</f>
        <v>0</v>
      </c>
      <c r="V341">
        <f>data!V341</f>
        <v>0</v>
      </c>
      <c r="W341">
        <f>IF(data!W341=0,0,IF(data!W341=1,1,IF(data!W341=2,2,"x")))</f>
        <v>0</v>
      </c>
    </row>
    <row r="342" spans="1:23">
      <c r="A342">
        <f>data!A342</f>
        <v>0</v>
      </c>
      <c r="B342">
        <f>data!B342</f>
        <v>0</v>
      </c>
      <c r="C342">
        <f>data!C342</f>
        <v>0</v>
      </c>
      <c r="D342">
        <f>data!D342</f>
        <v>0</v>
      </c>
      <c r="E342">
        <f>data!E342</f>
        <v>0</v>
      </c>
      <c r="F342">
        <f>data!F342</f>
        <v>0</v>
      </c>
      <c r="G342">
        <f>data!G342</f>
        <v>0</v>
      </c>
      <c r="H342">
        <f>data!H342</f>
        <v>0</v>
      </c>
      <c r="I342">
        <f>data!I342</f>
        <v>0</v>
      </c>
      <c r="J342">
        <f>data!J342</f>
        <v>0</v>
      </c>
      <c r="K342">
        <f>data!K342</f>
        <v>0</v>
      </c>
      <c r="L342">
        <f>data!L342</f>
        <v>0</v>
      </c>
      <c r="M342">
        <f>data!M342</f>
        <v>0</v>
      </c>
      <c r="N342">
        <f>data!N342</f>
        <v>0</v>
      </c>
      <c r="O342">
        <f>data!O342</f>
        <v>0</v>
      </c>
      <c r="P342">
        <f>data!P342</f>
        <v>0</v>
      </c>
      <c r="Q342">
        <f>data!Q342</f>
        <v>0</v>
      </c>
      <c r="R342">
        <f>data!R342</f>
        <v>0</v>
      </c>
      <c r="S342">
        <f>data!S342</f>
        <v>0</v>
      </c>
      <c r="T342">
        <f>data!T342</f>
        <v>0</v>
      </c>
      <c r="U342">
        <f>data!U342</f>
        <v>0</v>
      </c>
      <c r="V342">
        <f>data!V342</f>
        <v>0</v>
      </c>
      <c r="W342">
        <f>IF(data!W342=0,0,IF(data!W342=1,1,IF(data!W342=2,2,"x")))</f>
        <v>0</v>
      </c>
    </row>
    <row r="343" spans="1:23">
      <c r="A343">
        <f>data!A343</f>
        <v>0</v>
      </c>
      <c r="B343">
        <f>data!B343</f>
        <v>0</v>
      </c>
      <c r="C343">
        <f>data!C343</f>
        <v>0</v>
      </c>
      <c r="D343">
        <f>data!D343</f>
        <v>0</v>
      </c>
      <c r="E343">
        <f>data!E343</f>
        <v>0</v>
      </c>
      <c r="F343">
        <f>data!F343</f>
        <v>0</v>
      </c>
      <c r="G343">
        <f>data!G343</f>
        <v>0</v>
      </c>
      <c r="H343">
        <f>data!H343</f>
        <v>0</v>
      </c>
      <c r="I343">
        <f>data!I343</f>
        <v>0</v>
      </c>
      <c r="J343">
        <f>data!J343</f>
        <v>0</v>
      </c>
      <c r="K343">
        <f>data!K343</f>
        <v>0</v>
      </c>
      <c r="L343">
        <f>data!L343</f>
        <v>0</v>
      </c>
      <c r="M343">
        <f>data!M343</f>
        <v>0</v>
      </c>
      <c r="N343">
        <f>data!N343</f>
        <v>0</v>
      </c>
      <c r="O343">
        <f>data!O343</f>
        <v>0</v>
      </c>
      <c r="P343">
        <f>data!P343</f>
        <v>0</v>
      </c>
      <c r="Q343">
        <f>data!Q343</f>
        <v>0</v>
      </c>
      <c r="R343">
        <f>data!R343</f>
        <v>0</v>
      </c>
      <c r="S343">
        <f>data!S343</f>
        <v>0</v>
      </c>
      <c r="T343">
        <f>data!T343</f>
        <v>0</v>
      </c>
      <c r="U343">
        <f>data!U343</f>
        <v>0</v>
      </c>
      <c r="V343">
        <f>data!V343</f>
        <v>0</v>
      </c>
      <c r="W343">
        <f>IF(data!W343=0,0,IF(data!W343=1,1,IF(data!W343=2,2,"x")))</f>
        <v>0</v>
      </c>
    </row>
    <row r="344" spans="1:23">
      <c r="A344">
        <f>data!A344</f>
        <v>0</v>
      </c>
      <c r="B344">
        <f>data!B344</f>
        <v>0</v>
      </c>
      <c r="C344">
        <f>data!C344</f>
        <v>0</v>
      </c>
      <c r="D344">
        <f>data!D344</f>
        <v>0</v>
      </c>
      <c r="E344">
        <f>data!E344</f>
        <v>0</v>
      </c>
      <c r="F344">
        <f>data!F344</f>
        <v>0</v>
      </c>
      <c r="G344">
        <f>data!G344</f>
        <v>0</v>
      </c>
      <c r="H344">
        <f>data!H344</f>
        <v>0</v>
      </c>
      <c r="I344">
        <f>data!I344</f>
        <v>0</v>
      </c>
      <c r="J344">
        <f>data!J344</f>
        <v>0</v>
      </c>
      <c r="K344">
        <f>data!K344</f>
        <v>0</v>
      </c>
      <c r="L344">
        <f>data!L344</f>
        <v>0</v>
      </c>
      <c r="M344">
        <f>data!M344</f>
        <v>0</v>
      </c>
      <c r="N344">
        <f>data!N344</f>
        <v>0</v>
      </c>
      <c r="O344">
        <f>data!O344</f>
        <v>0</v>
      </c>
      <c r="P344">
        <f>data!P344</f>
        <v>0</v>
      </c>
      <c r="Q344">
        <f>data!Q344</f>
        <v>0</v>
      </c>
      <c r="R344">
        <f>data!R344</f>
        <v>0</v>
      </c>
      <c r="S344">
        <f>data!S344</f>
        <v>0</v>
      </c>
      <c r="T344">
        <f>data!T344</f>
        <v>0</v>
      </c>
      <c r="U344">
        <f>data!U344</f>
        <v>0</v>
      </c>
      <c r="V344">
        <f>data!V344</f>
        <v>0</v>
      </c>
      <c r="W344">
        <f>IF(data!W344=0,0,IF(data!W344=1,1,IF(data!W344=2,2,"x")))</f>
        <v>0</v>
      </c>
    </row>
    <row r="345" spans="1:23">
      <c r="A345">
        <f>data!A345</f>
        <v>0</v>
      </c>
      <c r="B345">
        <f>data!B345</f>
        <v>0</v>
      </c>
      <c r="C345">
        <f>data!C345</f>
        <v>0</v>
      </c>
      <c r="D345">
        <f>data!D345</f>
        <v>0</v>
      </c>
      <c r="E345">
        <f>data!E345</f>
        <v>0</v>
      </c>
      <c r="F345">
        <f>data!F345</f>
        <v>0</v>
      </c>
      <c r="G345">
        <f>data!G345</f>
        <v>0</v>
      </c>
      <c r="H345">
        <f>data!H345</f>
        <v>0</v>
      </c>
      <c r="I345">
        <f>data!I345</f>
        <v>0</v>
      </c>
      <c r="J345">
        <f>data!J345</f>
        <v>0</v>
      </c>
      <c r="K345">
        <f>data!K345</f>
        <v>0</v>
      </c>
      <c r="L345">
        <f>data!L345</f>
        <v>0</v>
      </c>
      <c r="M345">
        <f>data!M345</f>
        <v>0</v>
      </c>
      <c r="N345">
        <f>data!N345</f>
        <v>0</v>
      </c>
      <c r="O345">
        <f>data!O345</f>
        <v>0</v>
      </c>
      <c r="P345">
        <f>data!P345</f>
        <v>0</v>
      </c>
      <c r="Q345">
        <f>data!Q345</f>
        <v>0</v>
      </c>
      <c r="R345">
        <f>data!R345</f>
        <v>0</v>
      </c>
      <c r="S345">
        <f>data!S345</f>
        <v>0</v>
      </c>
      <c r="T345">
        <f>data!T345</f>
        <v>0</v>
      </c>
      <c r="U345">
        <f>data!U345</f>
        <v>0</v>
      </c>
      <c r="V345">
        <f>data!V345</f>
        <v>0</v>
      </c>
      <c r="W345">
        <f>IF(data!W345=0,0,IF(data!W345=1,1,IF(data!W345=2,2,"x")))</f>
        <v>0</v>
      </c>
    </row>
    <row r="346" spans="1:23">
      <c r="A346">
        <f>data!A346</f>
        <v>0</v>
      </c>
      <c r="B346">
        <f>data!B346</f>
        <v>0</v>
      </c>
      <c r="C346">
        <f>data!C346</f>
        <v>0</v>
      </c>
      <c r="D346">
        <f>data!D346</f>
        <v>0</v>
      </c>
      <c r="E346">
        <f>data!E346</f>
        <v>0</v>
      </c>
      <c r="F346">
        <f>data!F346</f>
        <v>0</v>
      </c>
      <c r="G346">
        <f>data!G346</f>
        <v>0</v>
      </c>
      <c r="H346">
        <f>data!H346</f>
        <v>0</v>
      </c>
      <c r="I346">
        <f>data!I346</f>
        <v>0</v>
      </c>
      <c r="J346">
        <f>data!J346</f>
        <v>0</v>
      </c>
      <c r="K346">
        <f>data!K346</f>
        <v>0</v>
      </c>
      <c r="L346">
        <f>data!L346</f>
        <v>0</v>
      </c>
      <c r="M346">
        <f>data!M346</f>
        <v>0</v>
      </c>
      <c r="N346">
        <f>data!N346</f>
        <v>0</v>
      </c>
      <c r="O346">
        <f>data!O346</f>
        <v>0</v>
      </c>
      <c r="P346">
        <f>data!P346</f>
        <v>0</v>
      </c>
      <c r="Q346">
        <f>data!Q346</f>
        <v>0</v>
      </c>
      <c r="R346">
        <f>data!R346</f>
        <v>0</v>
      </c>
      <c r="S346">
        <f>data!S346</f>
        <v>0</v>
      </c>
      <c r="T346">
        <f>data!T346</f>
        <v>0</v>
      </c>
      <c r="U346">
        <f>data!U346</f>
        <v>0</v>
      </c>
      <c r="V346">
        <f>data!V346</f>
        <v>0</v>
      </c>
      <c r="W346">
        <f>IF(data!W346=0,0,IF(data!W346=1,1,IF(data!W346=2,2,"x")))</f>
        <v>0</v>
      </c>
    </row>
    <row r="347" spans="1:23">
      <c r="A347">
        <f>data!A347</f>
        <v>0</v>
      </c>
      <c r="B347">
        <f>data!B347</f>
        <v>0</v>
      </c>
      <c r="C347">
        <f>data!C347</f>
        <v>0</v>
      </c>
      <c r="D347">
        <f>data!D347</f>
        <v>0</v>
      </c>
      <c r="E347">
        <f>data!E347</f>
        <v>0</v>
      </c>
      <c r="F347">
        <f>data!F347</f>
        <v>0</v>
      </c>
      <c r="G347">
        <f>data!G347</f>
        <v>0</v>
      </c>
      <c r="H347">
        <f>data!H347</f>
        <v>0</v>
      </c>
      <c r="I347">
        <f>data!I347</f>
        <v>0</v>
      </c>
      <c r="J347">
        <f>data!J347</f>
        <v>0</v>
      </c>
      <c r="K347">
        <f>data!K347</f>
        <v>0</v>
      </c>
      <c r="L347">
        <f>data!L347</f>
        <v>0</v>
      </c>
      <c r="M347">
        <f>data!M347</f>
        <v>0</v>
      </c>
      <c r="N347">
        <f>data!N347</f>
        <v>0</v>
      </c>
      <c r="O347">
        <f>data!O347</f>
        <v>0</v>
      </c>
      <c r="P347">
        <f>data!P347</f>
        <v>0</v>
      </c>
      <c r="Q347">
        <f>data!Q347</f>
        <v>0</v>
      </c>
      <c r="R347">
        <f>data!R347</f>
        <v>0</v>
      </c>
      <c r="S347">
        <f>data!S347</f>
        <v>0</v>
      </c>
      <c r="T347">
        <f>data!T347</f>
        <v>0</v>
      </c>
      <c r="U347">
        <f>data!U347</f>
        <v>0</v>
      </c>
      <c r="V347">
        <f>data!V347</f>
        <v>0</v>
      </c>
      <c r="W347">
        <f>IF(data!W347=0,0,IF(data!W347=1,1,IF(data!W347=2,2,"x")))</f>
        <v>0</v>
      </c>
    </row>
    <row r="348" spans="1:23">
      <c r="A348">
        <f>data!A348</f>
        <v>0</v>
      </c>
      <c r="B348">
        <f>data!B348</f>
        <v>0</v>
      </c>
      <c r="C348">
        <f>data!C348</f>
        <v>0</v>
      </c>
      <c r="D348">
        <f>data!D348</f>
        <v>0</v>
      </c>
      <c r="E348">
        <f>data!E348</f>
        <v>0</v>
      </c>
      <c r="F348">
        <f>data!F348</f>
        <v>0</v>
      </c>
      <c r="G348">
        <f>data!G348</f>
        <v>0</v>
      </c>
      <c r="H348">
        <f>data!H348</f>
        <v>0</v>
      </c>
      <c r="I348">
        <f>data!I348</f>
        <v>0</v>
      </c>
      <c r="J348">
        <f>data!J348</f>
        <v>0</v>
      </c>
      <c r="K348">
        <f>data!K348</f>
        <v>0</v>
      </c>
      <c r="L348">
        <f>data!L348</f>
        <v>0</v>
      </c>
      <c r="M348">
        <f>data!M348</f>
        <v>0</v>
      </c>
      <c r="N348">
        <f>data!N348</f>
        <v>0</v>
      </c>
      <c r="O348">
        <f>data!O348</f>
        <v>0</v>
      </c>
      <c r="P348">
        <f>data!P348</f>
        <v>0</v>
      </c>
      <c r="Q348">
        <f>data!Q348</f>
        <v>0</v>
      </c>
      <c r="R348">
        <f>data!R348</f>
        <v>0</v>
      </c>
      <c r="S348">
        <f>data!S348</f>
        <v>0</v>
      </c>
      <c r="T348">
        <f>data!T348</f>
        <v>0</v>
      </c>
      <c r="U348">
        <f>data!U348</f>
        <v>0</v>
      </c>
      <c r="V348">
        <f>data!V348</f>
        <v>0</v>
      </c>
      <c r="W348">
        <f>IF(data!W348=0,0,IF(data!W348=1,1,IF(data!W348=2,2,"x")))</f>
        <v>0</v>
      </c>
    </row>
    <row r="349" spans="1:23">
      <c r="A349">
        <f>data!A349</f>
        <v>0</v>
      </c>
      <c r="B349">
        <f>data!B349</f>
        <v>0</v>
      </c>
      <c r="C349">
        <f>data!C349</f>
        <v>0</v>
      </c>
      <c r="D349">
        <f>data!D349</f>
        <v>0</v>
      </c>
      <c r="E349">
        <f>data!E349</f>
        <v>0</v>
      </c>
      <c r="F349">
        <f>data!F349</f>
        <v>0</v>
      </c>
      <c r="G349">
        <f>data!G349</f>
        <v>0</v>
      </c>
      <c r="H349">
        <f>data!H349</f>
        <v>0</v>
      </c>
      <c r="I349">
        <f>data!I349</f>
        <v>0</v>
      </c>
      <c r="J349">
        <f>data!J349</f>
        <v>0</v>
      </c>
      <c r="K349">
        <f>data!K349</f>
        <v>0</v>
      </c>
      <c r="L349">
        <f>data!L349</f>
        <v>0</v>
      </c>
      <c r="M349">
        <f>data!M349</f>
        <v>0</v>
      </c>
      <c r="N349">
        <f>data!N349</f>
        <v>0</v>
      </c>
      <c r="O349">
        <f>data!O349</f>
        <v>0</v>
      </c>
      <c r="P349">
        <f>data!P349</f>
        <v>0</v>
      </c>
      <c r="Q349">
        <f>data!Q349</f>
        <v>0</v>
      </c>
      <c r="R349">
        <f>data!R349</f>
        <v>0</v>
      </c>
      <c r="S349">
        <f>data!S349</f>
        <v>0</v>
      </c>
      <c r="T349">
        <f>data!T349</f>
        <v>0</v>
      </c>
      <c r="U349">
        <f>data!U349</f>
        <v>0</v>
      </c>
      <c r="V349">
        <f>data!V349</f>
        <v>0</v>
      </c>
      <c r="W349">
        <f>IF(data!W349=0,0,IF(data!W349=1,1,IF(data!W349=2,2,"x")))</f>
        <v>0</v>
      </c>
    </row>
    <row r="350" spans="1:23">
      <c r="A350">
        <f>data!A350</f>
        <v>0</v>
      </c>
      <c r="B350">
        <f>data!B350</f>
        <v>0</v>
      </c>
      <c r="C350">
        <f>data!C350</f>
        <v>0</v>
      </c>
      <c r="D350">
        <f>data!D350</f>
        <v>0</v>
      </c>
      <c r="E350">
        <f>data!E350</f>
        <v>0</v>
      </c>
      <c r="F350">
        <f>data!F350</f>
        <v>0</v>
      </c>
      <c r="G350">
        <f>data!G350</f>
        <v>0</v>
      </c>
      <c r="H350">
        <f>data!H350</f>
        <v>0</v>
      </c>
      <c r="I350">
        <f>data!I350</f>
        <v>0</v>
      </c>
      <c r="J350">
        <f>data!J350</f>
        <v>0</v>
      </c>
      <c r="K350">
        <f>data!K350</f>
        <v>0</v>
      </c>
      <c r="L350">
        <f>data!L350</f>
        <v>0</v>
      </c>
      <c r="M350">
        <f>data!M350</f>
        <v>0</v>
      </c>
      <c r="N350">
        <f>data!N350</f>
        <v>0</v>
      </c>
      <c r="O350">
        <f>data!O350</f>
        <v>0</v>
      </c>
      <c r="P350">
        <f>data!P350</f>
        <v>0</v>
      </c>
      <c r="Q350">
        <f>data!Q350</f>
        <v>0</v>
      </c>
      <c r="R350">
        <f>data!R350</f>
        <v>0</v>
      </c>
      <c r="S350">
        <f>data!S350</f>
        <v>0</v>
      </c>
      <c r="T350">
        <f>data!T350</f>
        <v>0</v>
      </c>
      <c r="U350">
        <f>data!U350</f>
        <v>0</v>
      </c>
      <c r="V350">
        <f>data!V350</f>
        <v>0</v>
      </c>
      <c r="W350">
        <f>IF(data!W350=0,0,IF(data!W350=1,1,IF(data!W350=2,2,"x")))</f>
        <v>0</v>
      </c>
    </row>
    <row r="351" spans="1:23">
      <c r="A351">
        <f>data!A351</f>
        <v>0</v>
      </c>
      <c r="B351">
        <f>data!B351</f>
        <v>0</v>
      </c>
      <c r="C351">
        <f>data!C351</f>
        <v>0</v>
      </c>
      <c r="D351">
        <f>data!D351</f>
        <v>0</v>
      </c>
      <c r="E351">
        <f>data!E351</f>
        <v>0</v>
      </c>
      <c r="F351">
        <f>data!F351</f>
        <v>0</v>
      </c>
      <c r="G351">
        <f>data!G351</f>
        <v>0</v>
      </c>
      <c r="H351">
        <f>data!H351</f>
        <v>0</v>
      </c>
      <c r="I351">
        <f>data!I351</f>
        <v>0</v>
      </c>
      <c r="J351">
        <f>data!J351</f>
        <v>0</v>
      </c>
      <c r="K351">
        <f>data!K351</f>
        <v>0</v>
      </c>
      <c r="L351">
        <f>data!L351</f>
        <v>0</v>
      </c>
      <c r="M351">
        <f>data!M351</f>
        <v>0</v>
      </c>
      <c r="N351">
        <f>data!N351</f>
        <v>0</v>
      </c>
      <c r="O351">
        <f>data!O351</f>
        <v>0</v>
      </c>
      <c r="P351">
        <f>data!P351</f>
        <v>0</v>
      </c>
      <c r="Q351">
        <f>data!Q351</f>
        <v>0</v>
      </c>
      <c r="R351">
        <f>data!R351</f>
        <v>0</v>
      </c>
      <c r="S351">
        <f>data!S351</f>
        <v>0</v>
      </c>
      <c r="T351">
        <f>data!T351</f>
        <v>0</v>
      </c>
      <c r="U351">
        <f>data!U351</f>
        <v>0</v>
      </c>
      <c r="V351">
        <f>data!V351</f>
        <v>0</v>
      </c>
      <c r="W351">
        <f>IF(data!W351=0,0,IF(data!W351=1,1,IF(data!W351=2,2,"x")))</f>
        <v>0</v>
      </c>
    </row>
    <row r="352" spans="1:23">
      <c r="A352">
        <f>data!A352</f>
        <v>0</v>
      </c>
      <c r="B352">
        <f>data!B352</f>
        <v>0</v>
      </c>
      <c r="C352">
        <f>data!C352</f>
        <v>0</v>
      </c>
      <c r="D352">
        <f>data!D352</f>
        <v>0</v>
      </c>
      <c r="E352">
        <f>data!E352</f>
        <v>0</v>
      </c>
      <c r="F352">
        <f>data!F352</f>
        <v>0</v>
      </c>
      <c r="G352">
        <f>data!G352</f>
        <v>0</v>
      </c>
      <c r="H352">
        <f>data!H352</f>
        <v>0</v>
      </c>
      <c r="I352">
        <f>data!I352</f>
        <v>0</v>
      </c>
      <c r="J352">
        <f>data!J352</f>
        <v>0</v>
      </c>
      <c r="K352">
        <f>data!K352</f>
        <v>0</v>
      </c>
      <c r="L352">
        <f>data!L352</f>
        <v>0</v>
      </c>
      <c r="M352">
        <f>data!M352</f>
        <v>0</v>
      </c>
      <c r="N352">
        <f>data!N352</f>
        <v>0</v>
      </c>
      <c r="O352">
        <f>data!O352</f>
        <v>0</v>
      </c>
      <c r="P352">
        <f>data!P352</f>
        <v>0</v>
      </c>
      <c r="Q352">
        <f>data!Q352</f>
        <v>0</v>
      </c>
      <c r="R352">
        <f>data!R352</f>
        <v>0</v>
      </c>
      <c r="S352">
        <f>data!S352</f>
        <v>0</v>
      </c>
      <c r="T352">
        <f>data!T352</f>
        <v>0</v>
      </c>
      <c r="U352">
        <f>data!U352</f>
        <v>0</v>
      </c>
      <c r="V352">
        <f>data!V352</f>
        <v>0</v>
      </c>
      <c r="W352">
        <f>IF(data!W352=0,0,IF(data!W352=1,1,IF(data!W352=2,2,"x")))</f>
        <v>0</v>
      </c>
    </row>
    <row r="353" spans="1:23">
      <c r="A353">
        <f>data!A353</f>
        <v>0</v>
      </c>
      <c r="B353">
        <f>data!B353</f>
        <v>0</v>
      </c>
      <c r="C353">
        <f>data!C353</f>
        <v>0</v>
      </c>
      <c r="D353">
        <f>data!D353</f>
        <v>0</v>
      </c>
      <c r="E353">
        <f>data!E353</f>
        <v>0</v>
      </c>
      <c r="F353">
        <f>data!F353</f>
        <v>0</v>
      </c>
      <c r="G353">
        <f>data!G353</f>
        <v>0</v>
      </c>
      <c r="H353">
        <f>data!H353</f>
        <v>0</v>
      </c>
      <c r="I353">
        <f>data!I353</f>
        <v>0</v>
      </c>
      <c r="J353">
        <f>data!J353</f>
        <v>0</v>
      </c>
      <c r="K353">
        <f>data!K353</f>
        <v>0</v>
      </c>
      <c r="L353">
        <f>data!L353</f>
        <v>0</v>
      </c>
      <c r="M353">
        <f>data!M353</f>
        <v>0</v>
      </c>
      <c r="N353">
        <f>data!N353</f>
        <v>0</v>
      </c>
      <c r="O353">
        <f>data!O353</f>
        <v>0</v>
      </c>
      <c r="P353">
        <f>data!P353</f>
        <v>0</v>
      </c>
      <c r="Q353">
        <f>data!Q353</f>
        <v>0</v>
      </c>
      <c r="R353">
        <f>data!R353</f>
        <v>0</v>
      </c>
      <c r="S353">
        <f>data!S353</f>
        <v>0</v>
      </c>
      <c r="T353">
        <f>data!T353</f>
        <v>0</v>
      </c>
      <c r="U353">
        <f>data!U353</f>
        <v>0</v>
      </c>
      <c r="V353">
        <f>data!V353</f>
        <v>0</v>
      </c>
      <c r="W353">
        <f>IF(data!W353=0,0,IF(data!W353=1,1,IF(data!W353=2,2,"x")))</f>
        <v>0</v>
      </c>
    </row>
    <row r="354" spans="1:23">
      <c r="A354">
        <f>data!A354</f>
        <v>0</v>
      </c>
      <c r="B354">
        <f>data!B354</f>
        <v>0</v>
      </c>
      <c r="C354">
        <f>data!C354</f>
        <v>0</v>
      </c>
      <c r="D354">
        <f>data!D354</f>
        <v>0</v>
      </c>
      <c r="E354">
        <f>data!E354</f>
        <v>0</v>
      </c>
      <c r="F354">
        <f>data!F354</f>
        <v>0</v>
      </c>
      <c r="G354">
        <f>data!G354</f>
        <v>0</v>
      </c>
      <c r="H354">
        <f>data!H354</f>
        <v>0</v>
      </c>
      <c r="I354">
        <f>data!I354</f>
        <v>0</v>
      </c>
      <c r="J354">
        <f>data!J354</f>
        <v>0</v>
      </c>
      <c r="K354">
        <f>data!K354</f>
        <v>0</v>
      </c>
      <c r="L354">
        <f>data!L354</f>
        <v>0</v>
      </c>
      <c r="M354">
        <f>data!M354</f>
        <v>0</v>
      </c>
      <c r="N354">
        <f>data!N354</f>
        <v>0</v>
      </c>
      <c r="O354">
        <f>data!O354</f>
        <v>0</v>
      </c>
      <c r="P354">
        <f>data!P354</f>
        <v>0</v>
      </c>
      <c r="Q354">
        <f>data!Q354</f>
        <v>0</v>
      </c>
      <c r="R354">
        <f>data!R354</f>
        <v>0</v>
      </c>
      <c r="S354">
        <f>data!S354</f>
        <v>0</v>
      </c>
      <c r="T354">
        <f>data!T354</f>
        <v>0</v>
      </c>
      <c r="U354">
        <f>data!U354</f>
        <v>0</v>
      </c>
      <c r="V354">
        <f>data!V354</f>
        <v>0</v>
      </c>
      <c r="W354">
        <f>IF(data!W354=0,0,IF(data!W354=1,1,IF(data!W354=2,2,"x")))</f>
        <v>0</v>
      </c>
    </row>
    <row r="355" spans="1:23">
      <c r="A355">
        <f>data!A355</f>
        <v>0</v>
      </c>
      <c r="B355">
        <f>data!B355</f>
        <v>0</v>
      </c>
      <c r="C355">
        <f>data!C355</f>
        <v>0</v>
      </c>
      <c r="D355">
        <f>data!D355</f>
        <v>0</v>
      </c>
      <c r="E355">
        <f>data!E355</f>
        <v>0</v>
      </c>
      <c r="F355">
        <f>data!F355</f>
        <v>0</v>
      </c>
      <c r="G355">
        <f>data!G355</f>
        <v>0</v>
      </c>
      <c r="H355">
        <f>data!H355</f>
        <v>0</v>
      </c>
      <c r="I355">
        <f>data!I355</f>
        <v>0</v>
      </c>
      <c r="J355">
        <f>data!J355</f>
        <v>0</v>
      </c>
      <c r="K355">
        <f>data!K355</f>
        <v>0</v>
      </c>
      <c r="L355">
        <f>data!L355</f>
        <v>0</v>
      </c>
      <c r="M355">
        <f>data!M355</f>
        <v>0</v>
      </c>
      <c r="N355">
        <f>data!N355</f>
        <v>0</v>
      </c>
      <c r="O355">
        <f>data!O355</f>
        <v>0</v>
      </c>
      <c r="P355">
        <f>data!P355</f>
        <v>0</v>
      </c>
      <c r="Q355">
        <f>data!Q355</f>
        <v>0</v>
      </c>
      <c r="R355">
        <f>data!R355</f>
        <v>0</v>
      </c>
      <c r="S355">
        <f>data!S355</f>
        <v>0</v>
      </c>
      <c r="T355">
        <f>data!T355</f>
        <v>0</v>
      </c>
      <c r="U355">
        <f>data!U355</f>
        <v>0</v>
      </c>
      <c r="V355">
        <f>data!V355</f>
        <v>0</v>
      </c>
      <c r="W355">
        <f>IF(data!W355=0,0,IF(data!W355=1,1,IF(data!W355=2,2,"x")))</f>
        <v>0</v>
      </c>
    </row>
    <row r="356" spans="1:23">
      <c r="A356">
        <f>data!A356</f>
        <v>0</v>
      </c>
      <c r="B356">
        <f>data!B356</f>
        <v>0</v>
      </c>
      <c r="C356">
        <f>data!C356</f>
        <v>0</v>
      </c>
      <c r="D356">
        <f>data!D356</f>
        <v>0</v>
      </c>
      <c r="E356">
        <f>data!E356</f>
        <v>0</v>
      </c>
      <c r="F356">
        <f>data!F356</f>
        <v>0</v>
      </c>
      <c r="G356">
        <f>data!G356</f>
        <v>0</v>
      </c>
      <c r="H356">
        <f>data!H356</f>
        <v>0</v>
      </c>
      <c r="I356">
        <f>data!I356</f>
        <v>0</v>
      </c>
      <c r="J356">
        <f>data!J356</f>
        <v>0</v>
      </c>
      <c r="K356">
        <f>data!K356</f>
        <v>0</v>
      </c>
      <c r="L356">
        <f>data!L356</f>
        <v>0</v>
      </c>
      <c r="M356">
        <f>data!M356</f>
        <v>0</v>
      </c>
      <c r="N356">
        <f>data!N356</f>
        <v>0</v>
      </c>
      <c r="O356">
        <f>data!O356</f>
        <v>0</v>
      </c>
      <c r="P356">
        <f>data!P356</f>
        <v>0</v>
      </c>
      <c r="Q356">
        <f>data!Q356</f>
        <v>0</v>
      </c>
      <c r="R356">
        <f>data!R356</f>
        <v>0</v>
      </c>
      <c r="S356">
        <f>data!S356</f>
        <v>0</v>
      </c>
      <c r="T356">
        <f>data!T356</f>
        <v>0</v>
      </c>
      <c r="U356">
        <f>data!U356</f>
        <v>0</v>
      </c>
      <c r="V356">
        <f>data!V356</f>
        <v>0</v>
      </c>
      <c r="W356">
        <f>IF(data!W356=0,0,IF(data!W356=1,1,IF(data!W356=2,2,"x")))</f>
        <v>0</v>
      </c>
    </row>
    <row r="357" spans="1:23">
      <c r="A357">
        <f>data!A357</f>
        <v>0</v>
      </c>
      <c r="B357">
        <f>data!B357</f>
        <v>0</v>
      </c>
      <c r="C357">
        <f>data!C357</f>
        <v>0</v>
      </c>
      <c r="D357">
        <f>data!D357</f>
        <v>0</v>
      </c>
      <c r="E357">
        <f>data!E357</f>
        <v>0</v>
      </c>
      <c r="F357">
        <f>data!F357</f>
        <v>0</v>
      </c>
      <c r="G357">
        <f>data!G357</f>
        <v>0</v>
      </c>
      <c r="H357">
        <f>data!H357</f>
        <v>0</v>
      </c>
      <c r="I357">
        <f>data!I357</f>
        <v>0</v>
      </c>
      <c r="J357">
        <f>data!J357</f>
        <v>0</v>
      </c>
      <c r="K357">
        <f>data!K357</f>
        <v>0</v>
      </c>
      <c r="L357">
        <f>data!L357</f>
        <v>0</v>
      </c>
      <c r="M357">
        <f>data!M357</f>
        <v>0</v>
      </c>
      <c r="N357">
        <f>data!N357</f>
        <v>0</v>
      </c>
      <c r="O357">
        <f>data!O357</f>
        <v>0</v>
      </c>
      <c r="P357">
        <f>data!P357</f>
        <v>0</v>
      </c>
      <c r="Q357">
        <f>data!Q357</f>
        <v>0</v>
      </c>
      <c r="R357">
        <f>data!R357</f>
        <v>0</v>
      </c>
      <c r="S357">
        <f>data!S357</f>
        <v>0</v>
      </c>
      <c r="T357">
        <f>data!T357</f>
        <v>0</v>
      </c>
      <c r="U357">
        <f>data!U357</f>
        <v>0</v>
      </c>
      <c r="V357">
        <f>data!V357</f>
        <v>0</v>
      </c>
      <c r="W357">
        <f>IF(data!W357=0,0,IF(data!W357=1,1,IF(data!W357=2,2,"x")))</f>
        <v>0</v>
      </c>
    </row>
    <row r="358" spans="1:23">
      <c r="A358">
        <f>data!A358</f>
        <v>0</v>
      </c>
      <c r="B358">
        <f>data!B358</f>
        <v>0</v>
      </c>
      <c r="C358">
        <f>data!C358</f>
        <v>0</v>
      </c>
      <c r="D358">
        <f>data!D358</f>
        <v>0</v>
      </c>
      <c r="E358">
        <f>data!E358</f>
        <v>0</v>
      </c>
      <c r="F358">
        <f>data!F358</f>
        <v>0</v>
      </c>
      <c r="G358">
        <f>data!G358</f>
        <v>0</v>
      </c>
      <c r="H358">
        <f>data!H358</f>
        <v>0</v>
      </c>
      <c r="I358">
        <f>data!I358</f>
        <v>0</v>
      </c>
      <c r="J358">
        <f>data!J358</f>
        <v>0</v>
      </c>
      <c r="K358">
        <f>data!K358</f>
        <v>0</v>
      </c>
      <c r="L358">
        <f>data!L358</f>
        <v>0</v>
      </c>
      <c r="M358">
        <f>data!M358</f>
        <v>0</v>
      </c>
      <c r="N358">
        <f>data!N358</f>
        <v>0</v>
      </c>
      <c r="O358">
        <f>data!O358</f>
        <v>0</v>
      </c>
      <c r="P358">
        <f>data!P358</f>
        <v>0</v>
      </c>
      <c r="Q358">
        <f>data!Q358</f>
        <v>0</v>
      </c>
      <c r="R358">
        <f>data!R358</f>
        <v>0</v>
      </c>
      <c r="S358">
        <f>data!S358</f>
        <v>0</v>
      </c>
      <c r="T358">
        <f>data!T358</f>
        <v>0</v>
      </c>
      <c r="U358">
        <f>data!U358</f>
        <v>0</v>
      </c>
      <c r="V358">
        <f>data!V358</f>
        <v>0</v>
      </c>
      <c r="W358">
        <f>IF(data!W358=0,0,IF(data!W358=1,1,IF(data!W358=2,2,"x")))</f>
        <v>0</v>
      </c>
    </row>
    <row r="359" spans="1:23">
      <c r="A359">
        <f>data!A359</f>
        <v>0</v>
      </c>
      <c r="B359">
        <f>data!B359</f>
        <v>0</v>
      </c>
      <c r="C359">
        <f>data!C359</f>
        <v>0</v>
      </c>
      <c r="D359">
        <f>data!D359</f>
        <v>0</v>
      </c>
      <c r="E359">
        <f>data!E359</f>
        <v>0</v>
      </c>
      <c r="F359">
        <f>data!F359</f>
        <v>0</v>
      </c>
      <c r="G359">
        <f>data!G359</f>
        <v>0</v>
      </c>
      <c r="H359">
        <f>data!H359</f>
        <v>0</v>
      </c>
      <c r="I359">
        <f>data!I359</f>
        <v>0</v>
      </c>
      <c r="J359">
        <f>data!J359</f>
        <v>0</v>
      </c>
      <c r="K359">
        <f>data!K359</f>
        <v>0</v>
      </c>
      <c r="L359">
        <f>data!L359</f>
        <v>0</v>
      </c>
      <c r="M359">
        <f>data!M359</f>
        <v>0</v>
      </c>
      <c r="N359">
        <f>data!N359</f>
        <v>0</v>
      </c>
      <c r="O359">
        <f>data!O359</f>
        <v>0</v>
      </c>
      <c r="P359">
        <f>data!P359</f>
        <v>0</v>
      </c>
      <c r="Q359">
        <f>data!Q359</f>
        <v>0</v>
      </c>
      <c r="R359">
        <f>data!R359</f>
        <v>0</v>
      </c>
      <c r="S359">
        <f>data!S359</f>
        <v>0</v>
      </c>
      <c r="T359">
        <f>data!T359</f>
        <v>0</v>
      </c>
      <c r="U359">
        <f>data!U359</f>
        <v>0</v>
      </c>
      <c r="V359">
        <f>data!V359</f>
        <v>0</v>
      </c>
      <c r="W359">
        <f>IF(data!W359=0,0,IF(data!W359=1,1,IF(data!W359=2,2,"x")))</f>
        <v>0</v>
      </c>
    </row>
    <row r="360" spans="1:23">
      <c r="A360">
        <f>data!A360</f>
        <v>0</v>
      </c>
      <c r="B360">
        <f>data!B360</f>
        <v>0</v>
      </c>
      <c r="C360">
        <f>data!C360</f>
        <v>0</v>
      </c>
      <c r="D360">
        <f>data!D360</f>
        <v>0</v>
      </c>
      <c r="E360">
        <f>data!E360</f>
        <v>0</v>
      </c>
      <c r="F360">
        <f>data!F360</f>
        <v>0</v>
      </c>
      <c r="G360">
        <f>data!G360</f>
        <v>0</v>
      </c>
      <c r="H360">
        <f>data!H360</f>
        <v>0</v>
      </c>
      <c r="I360">
        <f>data!I360</f>
        <v>0</v>
      </c>
      <c r="J360">
        <f>data!J360</f>
        <v>0</v>
      </c>
      <c r="K360">
        <f>data!K360</f>
        <v>0</v>
      </c>
      <c r="L360">
        <f>data!L360</f>
        <v>0</v>
      </c>
      <c r="M360">
        <f>data!M360</f>
        <v>0</v>
      </c>
      <c r="N360">
        <f>data!N360</f>
        <v>0</v>
      </c>
      <c r="O360">
        <f>data!O360</f>
        <v>0</v>
      </c>
      <c r="P360">
        <f>data!P360</f>
        <v>0</v>
      </c>
      <c r="Q360">
        <f>data!Q360</f>
        <v>0</v>
      </c>
      <c r="R360">
        <f>data!R360</f>
        <v>0</v>
      </c>
      <c r="S360">
        <f>data!S360</f>
        <v>0</v>
      </c>
      <c r="T360">
        <f>data!T360</f>
        <v>0</v>
      </c>
      <c r="U360">
        <f>data!U360</f>
        <v>0</v>
      </c>
      <c r="V360">
        <f>data!V360</f>
        <v>0</v>
      </c>
      <c r="W360">
        <f>IF(data!W360=0,0,IF(data!W360=1,1,IF(data!W360=2,2,"x")))</f>
        <v>0</v>
      </c>
    </row>
    <row r="361" spans="1:23">
      <c r="A361">
        <f>data!A361</f>
        <v>0</v>
      </c>
      <c r="B361">
        <f>data!B361</f>
        <v>0</v>
      </c>
      <c r="C361">
        <f>data!C361</f>
        <v>0</v>
      </c>
      <c r="D361">
        <f>data!D361</f>
        <v>0</v>
      </c>
      <c r="E361">
        <f>data!E361</f>
        <v>0</v>
      </c>
      <c r="F361">
        <f>data!F361</f>
        <v>0</v>
      </c>
      <c r="G361">
        <f>data!G361</f>
        <v>0</v>
      </c>
      <c r="H361">
        <f>data!H361</f>
        <v>0</v>
      </c>
      <c r="I361">
        <f>data!I361</f>
        <v>0</v>
      </c>
      <c r="J361">
        <f>data!J361</f>
        <v>0</v>
      </c>
      <c r="K361">
        <f>data!K361</f>
        <v>0</v>
      </c>
      <c r="L361">
        <f>data!L361</f>
        <v>0</v>
      </c>
      <c r="M361">
        <f>data!M361</f>
        <v>0</v>
      </c>
      <c r="N361">
        <f>data!N361</f>
        <v>0</v>
      </c>
      <c r="O361">
        <f>data!O361</f>
        <v>0</v>
      </c>
      <c r="P361">
        <f>data!P361</f>
        <v>0</v>
      </c>
      <c r="Q361">
        <f>data!Q361</f>
        <v>0</v>
      </c>
      <c r="R361">
        <f>data!R361</f>
        <v>0</v>
      </c>
      <c r="S361">
        <f>data!S361</f>
        <v>0</v>
      </c>
      <c r="T361">
        <f>data!T361</f>
        <v>0</v>
      </c>
      <c r="U361">
        <f>data!U361</f>
        <v>0</v>
      </c>
      <c r="V361">
        <f>data!V361</f>
        <v>0</v>
      </c>
      <c r="W361">
        <f>IF(data!W361=0,0,IF(data!W361=1,1,IF(data!W361=2,2,"x")))</f>
        <v>0</v>
      </c>
    </row>
    <row r="362" spans="1:23">
      <c r="A362">
        <f>data!A362</f>
        <v>0</v>
      </c>
      <c r="B362">
        <f>data!B362</f>
        <v>0</v>
      </c>
      <c r="C362">
        <f>data!C362</f>
        <v>0</v>
      </c>
      <c r="D362">
        <f>data!D362</f>
        <v>0</v>
      </c>
      <c r="E362">
        <f>data!E362</f>
        <v>0</v>
      </c>
      <c r="F362">
        <f>data!F362</f>
        <v>0</v>
      </c>
      <c r="G362">
        <f>data!G362</f>
        <v>0</v>
      </c>
      <c r="H362">
        <f>data!H362</f>
        <v>0</v>
      </c>
      <c r="I362">
        <f>data!I362</f>
        <v>0</v>
      </c>
      <c r="J362">
        <f>data!J362</f>
        <v>0</v>
      </c>
      <c r="K362">
        <f>data!K362</f>
        <v>0</v>
      </c>
      <c r="L362">
        <f>data!L362</f>
        <v>0</v>
      </c>
      <c r="M362">
        <f>data!M362</f>
        <v>0</v>
      </c>
      <c r="N362">
        <f>data!N362</f>
        <v>0</v>
      </c>
      <c r="O362">
        <f>data!O362</f>
        <v>0</v>
      </c>
      <c r="P362">
        <f>data!P362</f>
        <v>0</v>
      </c>
      <c r="Q362">
        <f>data!Q362</f>
        <v>0</v>
      </c>
      <c r="R362">
        <f>data!R362</f>
        <v>0</v>
      </c>
      <c r="S362">
        <f>data!S362</f>
        <v>0</v>
      </c>
      <c r="T362">
        <f>data!T362</f>
        <v>0</v>
      </c>
      <c r="U362">
        <f>data!U362</f>
        <v>0</v>
      </c>
      <c r="V362">
        <f>data!V362</f>
        <v>0</v>
      </c>
      <c r="W362">
        <f>IF(data!W362=0,0,IF(data!W362=1,1,IF(data!W362=2,2,"x")))</f>
        <v>0</v>
      </c>
    </row>
    <row r="363" spans="1:23">
      <c r="A363">
        <f>data!A363</f>
        <v>0</v>
      </c>
      <c r="B363">
        <f>data!B363</f>
        <v>0</v>
      </c>
      <c r="C363">
        <f>data!C363</f>
        <v>0</v>
      </c>
      <c r="D363">
        <f>data!D363</f>
        <v>0</v>
      </c>
      <c r="E363">
        <f>data!E363</f>
        <v>0</v>
      </c>
      <c r="F363">
        <f>data!F363</f>
        <v>0</v>
      </c>
      <c r="G363">
        <f>data!G363</f>
        <v>0</v>
      </c>
      <c r="H363">
        <f>data!H363</f>
        <v>0</v>
      </c>
      <c r="I363">
        <f>data!I363</f>
        <v>0</v>
      </c>
      <c r="J363">
        <f>data!J363</f>
        <v>0</v>
      </c>
      <c r="K363">
        <f>data!K363</f>
        <v>0</v>
      </c>
      <c r="L363">
        <f>data!L363</f>
        <v>0</v>
      </c>
      <c r="M363">
        <f>data!M363</f>
        <v>0</v>
      </c>
      <c r="N363">
        <f>data!N363</f>
        <v>0</v>
      </c>
      <c r="O363">
        <f>data!O363</f>
        <v>0</v>
      </c>
      <c r="P363">
        <f>data!P363</f>
        <v>0</v>
      </c>
      <c r="Q363">
        <f>data!Q363</f>
        <v>0</v>
      </c>
      <c r="R363">
        <f>data!R363</f>
        <v>0</v>
      </c>
      <c r="S363">
        <f>data!S363</f>
        <v>0</v>
      </c>
      <c r="T363">
        <f>data!T363</f>
        <v>0</v>
      </c>
      <c r="U363">
        <f>data!U363</f>
        <v>0</v>
      </c>
      <c r="V363">
        <f>data!V363</f>
        <v>0</v>
      </c>
      <c r="W363">
        <f>IF(data!W363=0,0,IF(data!W363=1,1,IF(data!W363=2,2,"x")))</f>
        <v>0</v>
      </c>
    </row>
    <row r="364" spans="1:23">
      <c r="A364">
        <f>data!A364</f>
        <v>0</v>
      </c>
      <c r="B364">
        <f>data!B364</f>
        <v>0</v>
      </c>
      <c r="C364">
        <f>data!C364</f>
        <v>0</v>
      </c>
      <c r="D364">
        <f>data!D364</f>
        <v>0</v>
      </c>
      <c r="E364">
        <f>data!E364</f>
        <v>0</v>
      </c>
      <c r="F364">
        <f>data!F364</f>
        <v>0</v>
      </c>
      <c r="G364">
        <f>data!G364</f>
        <v>0</v>
      </c>
      <c r="H364">
        <f>data!H364</f>
        <v>0</v>
      </c>
      <c r="I364">
        <f>data!I364</f>
        <v>0</v>
      </c>
      <c r="J364">
        <f>data!J364</f>
        <v>0</v>
      </c>
      <c r="K364">
        <f>data!K364</f>
        <v>0</v>
      </c>
      <c r="L364">
        <f>data!L364</f>
        <v>0</v>
      </c>
      <c r="M364">
        <f>data!M364</f>
        <v>0</v>
      </c>
      <c r="N364">
        <f>data!N364</f>
        <v>0</v>
      </c>
      <c r="O364">
        <f>data!O364</f>
        <v>0</v>
      </c>
      <c r="P364">
        <f>data!P364</f>
        <v>0</v>
      </c>
      <c r="Q364">
        <f>data!Q364</f>
        <v>0</v>
      </c>
      <c r="R364">
        <f>data!R364</f>
        <v>0</v>
      </c>
      <c r="S364">
        <f>data!S364</f>
        <v>0</v>
      </c>
      <c r="T364">
        <f>data!T364</f>
        <v>0</v>
      </c>
      <c r="U364">
        <f>data!U364</f>
        <v>0</v>
      </c>
      <c r="V364">
        <f>data!V364</f>
        <v>0</v>
      </c>
      <c r="W364">
        <f>IF(data!W364=0,0,IF(data!W364=1,1,IF(data!W364=2,2,"x")))</f>
        <v>0</v>
      </c>
    </row>
    <row r="365" spans="1:23">
      <c r="A365">
        <f>data!A365</f>
        <v>0</v>
      </c>
      <c r="B365">
        <f>data!B365</f>
        <v>0</v>
      </c>
      <c r="C365">
        <f>data!C365</f>
        <v>0</v>
      </c>
      <c r="D365">
        <f>data!D365</f>
        <v>0</v>
      </c>
      <c r="E365">
        <f>data!E365</f>
        <v>0</v>
      </c>
      <c r="F365">
        <f>data!F365</f>
        <v>0</v>
      </c>
      <c r="G365">
        <f>data!G365</f>
        <v>0</v>
      </c>
      <c r="H365">
        <f>data!H365</f>
        <v>0</v>
      </c>
      <c r="I365">
        <f>data!I365</f>
        <v>0</v>
      </c>
      <c r="J365">
        <f>data!J365</f>
        <v>0</v>
      </c>
      <c r="K365">
        <f>data!K365</f>
        <v>0</v>
      </c>
      <c r="L365">
        <f>data!L365</f>
        <v>0</v>
      </c>
      <c r="M365">
        <f>data!M365</f>
        <v>0</v>
      </c>
      <c r="N365">
        <f>data!N365</f>
        <v>0</v>
      </c>
      <c r="O365">
        <f>data!O365</f>
        <v>0</v>
      </c>
      <c r="P365">
        <f>data!P365</f>
        <v>0</v>
      </c>
      <c r="Q365">
        <f>data!Q365</f>
        <v>0</v>
      </c>
      <c r="R365">
        <f>data!R365</f>
        <v>0</v>
      </c>
      <c r="S365">
        <f>data!S365</f>
        <v>0</v>
      </c>
      <c r="T365">
        <f>data!T365</f>
        <v>0</v>
      </c>
      <c r="U365">
        <f>data!U365</f>
        <v>0</v>
      </c>
      <c r="V365">
        <f>data!V365</f>
        <v>0</v>
      </c>
      <c r="W365">
        <f>IF(data!W365=0,0,IF(data!W365=1,1,IF(data!W365=2,2,"x")))</f>
        <v>0</v>
      </c>
    </row>
    <row r="366" spans="1:23">
      <c r="A366">
        <f>data!A366</f>
        <v>0</v>
      </c>
      <c r="B366">
        <f>data!B366</f>
        <v>0</v>
      </c>
      <c r="C366">
        <f>data!C366</f>
        <v>0</v>
      </c>
      <c r="D366">
        <f>data!D366</f>
        <v>0</v>
      </c>
      <c r="E366">
        <f>data!E366</f>
        <v>0</v>
      </c>
      <c r="F366">
        <f>data!F366</f>
        <v>0</v>
      </c>
      <c r="G366">
        <f>data!G366</f>
        <v>0</v>
      </c>
      <c r="H366">
        <f>data!H366</f>
        <v>0</v>
      </c>
      <c r="I366">
        <f>data!I366</f>
        <v>0</v>
      </c>
      <c r="J366">
        <f>data!J366</f>
        <v>0</v>
      </c>
      <c r="K366">
        <f>data!K366</f>
        <v>0</v>
      </c>
      <c r="L366">
        <f>data!L366</f>
        <v>0</v>
      </c>
      <c r="M366">
        <f>data!M366</f>
        <v>0</v>
      </c>
      <c r="N366">
        <f>data!N366</f>
        <v>0</v>
      </c>
      <c r="O366">
        <f>data!O366</f>
        <v>0</v>
      </c>
      <c r="P366">
        <f>data!P366</f>
        <v>0</v>
      </c>
      <c r="Q366">
        <f>data!Q366</f>
        <v>0</v>
      </c>
      <c r="R366">
        <f>data!R366</f>
        <v>0</v>
      </c>
      <c r="S366">
        <f>data!S366</f>
        <v>0</v>
      </c>
      <c r="T366">
        <f>data!T366</f>
        <v>0</v>
      </c>
      <c r="U366">
        <f>data!U366</f>
        <v>0</v>
      </c>
      <c r="V366">
        <f>data!V366</f>
        <v>0</v>
      </c>
      <c r="W366">
        <f>IF(data!W366=0,0,IF(data!W366=1,1,IF(data!W366=2,2,"x")))</f>
        <v>0</v>
      </c>
    </row>
    <row r="367" spans="1:23">
      <c r="A367">
        <f>data!A367</f>
        <v>0</v>
      </c>
      <c r="B367">
        <f>data!B367</f>
        <v>0</v>
      </c>
      <c r="C367">
        <f>data!C367</f>
        <v>0</v>
      </c>
      <c r="D367">
        <f>data!D367</f>
        <v>0</v>
      </c>
      <c r="E367">
        <f>data!E367</f>
        <v>0</v>
      </c>
      <c r="F367">
        <f>data!F367</f>
        <v>0</v>
      </c>
      <c r="G367">
        <f>data!G367</f>
        <v>0</v>
      </c>
      <c r="H367">
        <f>data!H367</f>
        <v>0</v>
      </c>
      <c r="I367">
        <f>data!I367</f>
        <v>0</v>
      </c>
      <c r="J367">
        <f>data!J367</f>
        <v>0</v>
      </c>
      <c r="K367">
        <f>data!K367</f>
        <v>0</v>
      </c>
      <c r="L367">
        <f>data!L367</f>
        <v>0</v>
      </c>
      <c r="M367">
        <f>data!M367</f>
        <v>0</v>
      </c>
      <c r="N367">
        <f>data!N367</f>
        <v>0</v>
      </c>
      <c r="O367">
        <f>data!O367</f>
        <v>0</v>
      </c>
      <c r="P367">
        <f>data!P367</f>
        <v>0</v>
      </c>
      <c r="Q367">
        <f>data!Q367</f>
        <v>0</v>
      </c>
      <c r="R367">
        <f>data!R367</f>
        <v>0</v>
      </c>
      <c r="S367">
        <f>data!S367</f>
        <v>0</v>
      </c>
      <c r="T367">
        <f>data!T367</f>
        <v>0</v>
      </c>
      <c r="U367">
        <f>data!U367</f>
        <v>0</v>
      </c>
      <c r="V367">
        <f>data!V367</f>
        <v>0</v>
      </c>
      <c r="W367">
        <f>IF(data!W367=0,0,IF(data!W367=1,1,IF(data!W367=2,2,"x")))</f>
        <v>0</v>
      </c>
    </row>
    <row r="368" spans="1:23">
      <c r="A368">
        <f>data!A368</f>
        <v>0</v>
      </c>
      <c r="B368">
        <f>data!B368</f>
        <v>0</v>
      </c>
      <c r="C368">
        <f>data!C368</f>
        <v>0</v>
      </c>
      <c r="D368">
        <f>data!D368</f>
        <v>0</v>
      </c>
      <c r="E368">
        <f>data!E368</f>
        <v>0</v>
      </c>
      <c r="F368">
        <f>data!F368</f>
        <v>0</v>
      </c>
      <c r="G368">
        <f>data!G368</f>
        <v>0</v>
      </c>
      <c r="H368">
        <f>data!H368</f>
        <v>0</v>
      </c>
      <c r="I368">
        <f>data!I368</f>
        <v>0</v>
      </c>
      <c r="J368">
        <f>data!J368</f>
        <v>0</v>
      </c>
      <c r="K368">
        <f>data!K368</f>
        <v>0</v>
      </c>
      <c r="L368">
        <f>data!L368</f>
        <v>0</v>
      </c>
      <c r="M368">
        <f>data!M368</f>
        <v>0</v>
      </c>
      <c r="N368">
        <f>data!N368</f>
        <v>0</v>
      </c>
      <c r="O368">
        <f>data!O368</f>
        <v>0</v>
      </c>
      <c r="P368">
        <f>data!P368</f>
        <v>0</v>
      </c>
      <c r="Q368">
        <f>data!Q368</f>
        <v>0</v>
      </c>
      <c r="R368">
        <f>data!R368</f>
        <v>0</v>
      </c>
      <c r="S368">
        <f>data!S368</f>
        <v>0</v>
      </c>
      <c r="T368">
        <f>data!T368</f>
        <v>0</v>
      </c>
      <c r="U368">
        <f>data!U368</f>
        <v>0</v>
      </c>
      <c r="V368">
        <f>data!V368</f>
        <v>0</v>
      </c>
      <c r="W368">
        <f>IF(data!W368=0,0,IF(data!W368=1,1,IF(data!W368=2,2,"x")))</f>
        <v>0</v>
      </c>
    </row>
    <row r="369" spans="1:23">
      <c r="A369">
        <f>data!A369</f>
        <v>0</v>
      </c>
      <c r="B369">
        <f>data!B369</f>
        <v>0</v>
      </c>
      <c r="C369">
        <f>data!C369</f>
        <v>0</v>
      </c>
      <c r="D369">
        <f>data!D369</f>
        <v>0</v>
      </c>
      <c r="E369">
        <f>data!E369</f>
        <v>0</v>
      </c>
      <c r="F369">
        <f>data!F369</f>
        <v>0</v>
      </c>
      <c r="G369">
        <f>data!G369</f>
        <v>0</v>
      </c>
      <c r="H369">
        <f>data!H369</f>
        <v>0</v>
      </c>
      <c r="I369">
        <f>data!I369</f>
        <v>0</v>
      </c>
      <c r="J369">
        <f>data!J369</f>
        <v>0</v>
      </c>
      <c r="K369">
        <f>data!K369</f>
        <v>0</v>
      </c>
      <c r="L369">
        <f>data!L369</f>
        <v>0</v>
      </c>
      <c r="M369">
        <f>data!M369</f>
        <v>0</v>
      </c>
      <c r="N369">
        <f>data!N369</f>
        <v>0</v>
      </c>
      <c r="O369">
        <f>data!O369</f>
        <v>0</v>
      </c>
      <c r="P369">
        <f>data!P369</f>
        <v>0</v>
      </c>
      <c r="Q369">
        <f>data!Q369</f>
        <v>0</v>
      </c>
      <c r="R369">
        <f>data!R369</f>
        <v>0</v>
      </c>
      <c r="S369">
        <f>data!S369</f>
        <v>0</v>
      </c>
      <c r="T369">
        <f>data!T369</f>
        <v>0</v>
      </c>
      <c r="U369">
        <f>data!U369</f>
        <v>0</v>
      </c>
      <c r="V369">
        <f>data!V369</f>
        <v>0</v>
      </c>
      <c r="W369">
        <f>IF(data!W369=0,0,IF(data!W369=1,1,IF(data!W369=2,2,"x")))</f>
        <v>0</v>
      </c>
    </row>
    <row r="370" spans="1:23">
      <c r="A370">
        <f>data!A370</f>
        <v>0</v>
      </c>
      <c r="B370">
        <f>data!B370</f>
        <v>0</v>
      </c>
      <c r="C370">
        <f>data!C370</f>
        <v>0</v>
      </c>
      <c r="D370">
        <f>data!D370</f>
        <v>0</v>
      </c>
      <c r="E370">
        <f>data!E370</f>
        <v>0</v>
      </c>
      <c r="F370">
        <f>data!F370</f>
        <v>0</v>
      </c>
      <c r="G370">
        <f>data!G370</f>
        <v>0</v>
      </c>
      <c r="H370">
        <f>data!H370</f>
        <v>0</v>
      </c>
      <c r="I370">
        <f>data!I370</f>
        <v>0</v>
      </c>
      <c r="J370">
        <f>data!J370</f>
        <v>0</v>
      </c>
      <c r="K370">
        <f>data!K370</f>
        <v>0</v>
      </c>
      <c r="L370">
        <f>data!L370</f>
        <v>0</v>
      </c>
      <c r="M370">
        <f>data!M370</f>
        <v>0</v>
      </c>
      <c r="N370">
        <f>data!N370</f>
        <v>0</v>
      </c>
      <c r="O370">
        <f>data!O370</f>
        <v>0</v>
      </c>
      <c r="P370">
        <f>data!P370</f>
        <v>0</v>
      </c>
      <c r="Q370">
        <f>data!Q370</f>
        <v>0</v>
      </c>
      <c r="R370">
        <f>data!R370</f>
        <v>0</v>
      </c>
      <c r="S370">
        <f>data!S370</f>
        <v>0</v>
      </c>
      <c r="T370">
        <f>data!T370</f>
        <v>0</v>
      </c>
      <c r="U370">
        <f>data!U370</f>
        <v>0</v>
      </c>
      <c r="V370">
        <f>data!V370</f>
        <v>0</v>
      </c>
      <c r="W370">
        <f>IF(data!W370=0,0,IF(data!W370=1,1,IF(data!W370=2,2,"x")))</f>
        <v>0</v>
      </c>
    </row>
    <row r="371" spans="1:23">
      <c r="A371">
        <f>data!A371</f>
        <v>0</v>
      </c>
      <c r="B371">
        <f>data!B371</f>
        <v>0</v>
      </c>
      <c r="C371">
        <f>data!C371</f>
        <v>0</v>
      </c>
      <c r="D371">
        <f>data!D371</f>
        <v>0</v>
      </c>
      <c r="E371">
        <f>data!E371</f>
        <v>0</v>
      </c>
      <c r="F371">
        <f>data!F371</f>
        <v>0</v>
      </c>
      <c r="G371">
        <f>data!G371</f>
        <v>0</v>
      </c>
      <c r="H371">
        <f>data!H371</f>
        <v>0</v>
      </c>
      <c r="I371">
        <f>data!I371</f>
        <v>0</v>
      </c>
      <c r="J371">
        <f>data!J371</f>
        <v>0</v>
      </c>
      <c r="K371">
        <f>data!K371</f>
        <v>0</v>
      </c>
      <c r="L371">
        <f>data!L371</f>
        <v>0</v>
      </c>
      <c r="M371">
        <f>data!M371</f>
        <v>0</v>
      </c>
      <c r="N371">
        <f>data!N371</f>
        <v>0</v>
      </c>
      <c r="O371">
        <f>data!O371</f>
        <v>0</v>
      </c>
      <c r="P371">
        <f>data!P371</f>
        <v>0</v>
      </c>
      <c r="Q371">
        <f>data!Q371</f>
        <v>0</v>
      </c>
      <c r="R371">
        <f>data!R371</f>
        <v>0</v>
      </c>
      <c r="S371">
        <f>data!S371</f>
        <v>0</v>
      </c>
      <c r="T371">
        <f>data!T371</f>
        <v>0</v>
      </c>
      <c r="U371">
        <f>data!U371</f>
        <v>0</v>
      </c>
      <c r="V371">
        <f>data!V371</f>
        <v>0</v>
      </c>
      <c r="W371">
        <f>IF(data!W371=0,0,IF(data!W371=1,1,IF(data!W371=2,2,"x")))</f>
        <v>0</v>
      </c>
    </row>
    <row r="372" spans="1:23">
      <c r="A372">
        <f>data!A372</f>
        <v>0</v>
      </c>
      <c r="B372">
        <f>data!B372</f>
        <v>0</v>
      </c>
      <c r="C372">
        <f>data!C372</f>
        <v>0</v>
      </c>
      <c r="D372">
        <f>data!D372</f>
        <v>0</v>
      </c>
      <c r="E372">
        <f>data!E372</f>
        <v>0</v>
      </c>
      <c r="F372">
        <f>data!F372</f>
        <v>0</v>
      </c>
      <c r="G372">
        <f>data!G372</f>
        <v>0</v>
      </c>
      <c r="H372">
        <f>data!H372</f>
        <v>0</v>
      </c>
      <c r="I372">
        <f>data!I372</f>
        <v>0</v>
      </c>
      <c r="J372">
        <f>data!J372</f>
        <v>0</v>
      </c>
      <c r="K372">
        <f>data!K372</f>
        <v>0</v>
      </c>
      <c r="L372">
        <f>data!L372</f>
        <v>0</v>
      </c>
      <c r="M372">
        <f>data!M372</f>
        <v>0</v>
      </c>
      <c r="N372">
        <f>data!N372</f>
        <v>0</v>
      </c>
      <c r="O372">
        <f>data!O372</f>
        <v>0</v>
      </c>
      <c r="P372">
        <f>data!P372</f>
        <v>0</v>
      </c>
      <c r="Q372">
        <f>data!Q372</f>
        <v>0</v>
      </c>
      <c r="R372">
        <f>data!R372</f>
        <v>0</v>
      </c>
      <c r="S372">
        <f>data!S372</f>
        <v>0</v>
      </c>
      <c r="T372">
        <f>data!T372</f>
        <v>0</v>
      </c>
      <c r="U372">
        <f>data!U372</f>
        <v>0</v>
      </c>
      <c r="V372">
        <f>data!V372</f>
        <v>0</v>
      </c>
      <c r="W372">
        <f>IF(data!W372=0,0,IF(data!W372=1,1,IF(data!W372=2,2,"x")))</f>
        <v>0</v>
      </c>
    </row>
    <row r="373" spans="1:23">
      <c r="A373">
        <f>data!A373</f>
        <v>0</v>
      </c>
      <c r="B373">
        <f>data!B373</f>
        <v>0</v>
      </c>
      <c r="C373">
        <f>data!C373</f>
        <v>0</v>
      </c>
      <c r="D373">
        <f>data!D373</f>
        <v>0</v>
      </c>
      <c r="E373">
        <f>data!E373</f>
        <v>0</v>
      </c>
      <c r="F373">
        <f>data!F373</f>
        <v>0</v>
      </c>
      <c r="G373">
        <f>data!G373</f>
        <v>0</v>
      </c>
      <c r="H373">
        <f>data!H373</f>
        <v>0</v>
      </c>
      <c r="I373">
        <f>data!I373</f>
        <v>0</v>
      </c>
      <c r="J373">
        <f>data!J373</f>
        <v>0</v>
      </c>
      <c r="K373">
        <f>data!K373</f>
        <v>0</v>
      </c>
      <c r="L373">
        <f>data!L373</f>
        <v>0</v>
      </c>
      <c r="M373">
        <f>data!M373</f>
        <v>0</v>
      </c>
      <c r="N373">
        <f>data!N373</f>
        <v>0</v>
      </c>
      <c r="O373">
        <f>data!O373</f>
        <v>0</v>
      </c>
      <c r="P373">
        <f>data!P373</f>
        <v>0</v>
      </c>
      <c r="Q373">
        <f>data!Q373</f>
        <v>0</v>
      </c>
      <c r="R373">
        <f>data!R373</f>
        <v>0</v>
      </c>
      <c r="S373">
        <f>data!S373</f>
        <v>0</v>
      </c>
      <c r="T373">
        <f>data!T373</f>
        <v>0</v>
      </c>
      <c r="U373">
        <f>data!U373</f>
        <v>0</v>
      </c>
      <c r="V373">
        <f>data!V373</f>
        <v>0</v>
      </c>
      <c r="W373">
        <f>IF(data!W373=0,0,IF(data!W373=1,1,IF(data!W373=2,2,"x")))</f>
        <v>0</v>
      </c>
    </row>
    <row r="374" spans="1:23">
      <c r="A374">
        <f>data!A374</f>
        <v>0</v>
      </c>
      <c r="B374">
        <f>data!B374</f>
        <v>0</v>
      </c>
      <c r="C374">
        <f>data!C374</f>
        <v>0</v>
      </c>
      <c r="D374">
        <f>data!D374</f>
        <v>0</v>
      </c>
      <c r="E374">
        <f>data!E374</f>
        <v>0</v>
      </c>
      <c r="F374">
        <f>data!F374</f>
        <v>0</v>
      </c>
      <c r="G374">
        <f>data!G374</f>
        <v>0</v>
      </c>
      <c r="H374">
        <f>data!H374</f>
        <v>0</v>
      </c>
      <c r="I374">
        <f>data!I374</f>
        <v>0</v>
      </c>
      <c r="J374">
        <f>data!J374</f>
        <v>0</v>
      </c>
      <c r="K374">
        <f>data!K374</f>
        <v>0</v>
      </c>
      <c r="L374">
        <f>data!L374</f>
        <v>0</v>
      </c>
      <c r="M374">
        <f>data!M374</f>
        <v>0</v>
      </c>
      <c r="N374">
        <f>data!N374</f>
        <v>0</v>
      </c>
      <c r="O374">
        <f>data!O374</f>
        <v>0</v>
      </c>
      <c r="P374">
        <f>data!P374</f>
        <v>0</v>
      </c>
      <c r="Q374">
        <f>data!Q374</f>
        <v>0</v>
      </c>
      <c r="R374">
        <f>data!R374</f>
        <v>0</v>
      </c>
      <c r="S374">
        <f>data!S374</f>
        <v>0</v>
      </c>
      <c r="T374">
        <f>data!T374</f>
        <v>0</v>
      </c>
      <c r="U374">
        <f>data!U374</f>
        <v>0</v>
      </c>
      <c r="V374">
        <f>data!V374</f>
        <v>0</v>
      </c>
      <c r="W374">
        <f>IF(data!W374=0,0,IF(data!W374=1,1,IF(data!W374=2,2,"x")))</f>
        <v>0</v>
      </c>
    </row>
    <row r="375" spans="1:23">
      <c r="A375">
        <f>data!A375</f>
        <v>0</v>
      </c>
      <c r="B375">
        <f>data!B375</f>
        <v>0</v>
      </c>
      <c r="C375">
        <f>data!C375</f>
        <v>0</v>
      </c>
      <c r="D375">
        <f>data!D375</f>
        <v>0</v>
      </c>
      <c r="E375">
        <f>data!E375</f>
        <v>0</v>
      </c>
      <c r="F375">
        <f>data!F375</f>
        <v>0</v>
      </c>
      <c r="G375">
        <f>data!G375</f>
        <v>0</v>
      </c>
      <c r="H375">
        <f>data!H375</f>
        <v>0</v>
      </c>
      <c r="I375">
        <f>data!I375</f>
        <v>0</v>
      </c>
      <c r="J375">
        <f>data!J375</f>
        <v>0</v>
      </c>
      <c r="K375">
        <f>data!K375</f>
        <v>0</v>
      </c>
      <c r="L375">
        <f>data!L375</f>
        <v>0</v>
      </c>
      <c r="M375">
        <f>data!M375</f>
        <v>0</v>
      </c>
      <c r="N375">
        <f>data!N375</f>
        <v>0</v>
      </c>
      <c r="O375">
        <f>data!O375</f>
        <v>0</v>
      </c>
      <c r="P375">
        <f>data!P375</f>
        <v>0</v>
      </c>
      <c r="Q375">
        <f>data!Q375</f>
        <v>0</v>
      </c>
      <c r="R375">
        <f>data!R375</f>
        <v>0</v>
      </c>
      <c r="S375">
        <f>data!S375</f>
        <v>0</v>
      </c>
      <c r="T375">
        <f>data!T375</f>
        <v>0</v>
      </c>
      <c r="U375">
        <f>data!U375</f>
        <v>0</v>
      </c>
      <c r="V375">
        <f>data!V375</f>
        <v>0</v>
      </c>
      <c r="W375">
        <f>IF(data!W375=0,0,IF(data!W375=1,1,IF(data!W375=2,2,"x")))</f>
        <v>0</v>
      </c>
    </row>
    <row r="376" spans="1:23">
      <c r="A376">
        <f>data!A376</f>
        <v>0</v>
      </c>
      <c r="B376">
        <f>data!B376</f>
        <v>0</v>
      </c>
      <c r="C376">
        <f>data!C376</f>
        <v>0</v>
      </c>
      <c r="D376">
        <f>data!D376</f>
        <v>0</v>
      </c>
      <c r="E376">
        <f>data!E376</f>
        <v>0</v>
      </c>
      <c r="F376">
        <f>data!F376</f>
        <v>0</v>
      </c>
      <c r="G376">
        <f>data!G376</f>
        <v>0</v>
      </c>
      <c r="H376">
        <f>data!H376</f>
        <v>0</v>
      </c>
      <c r="I376">
        <f>data!I376</f>
        <v>0</v>
      </c>
      <c r="J376">
        <f>data!J376</f>
        <v>0</v>
      </c>
      <c r="K376">
        <f>data!K376</f>
        <v>0</v>
      </c>
      <c r="L376">
        <f>data!L376</f>
        <v>0</v>
      </c>
      <c r="M376">
        <f>data!M376</f>
        <v>0</v>
      </c>
      <c r="N376">
        <f>data!N376</f>
        <v>0</v>
      </c>
      <c r="O376">
        <f>data!O376</f>
        <v>0</v>
      </c>
      <c r="P376">
        <f>data!P376</f>
        <v>0</v>
      </c>
      <c r="Q376">
        <f>data!Q376</f>
        <v>0</v>
      </c>
      <c r="R376">
        <f>data!R376</f>
        <v>0</v>
      </c>
      <c r="S376">
        <f>data!S376</f>
        <v>0</v>
      </c>
      <c r="T376">
        <f>data!T376</f>
        <v>0</v>
      </c>
      <c r="U376">
        <f>data!U376</f>
        <v>0</v>
      </c>
      <c r="V376">
        <f>data!V376</f>
        <v>0</v>
      </c>
      <c r="W376">
        <f>IF(data!W376=0,0,IF(data!W376=1,1,IF(data!W376=2,2,"x")))</f>
        <v>0</v>
      </c>
    </row>
    <row r="377" spans="1:23">
      <c r="A377">
        <f>data!A377</f>
        <v>0</v>
      </c>
      <c r="B377">
        <f>data!B377</f>
        <v>0</v>
      </c>
      <c r="C377">
        <f>data!C377</f>
        <v>0</v>
      </c>
      <c r="D377">
        <f>data!D377</f>
        <v>0</v>
      </c>
      <c r="E377">
        <f>data!E377</f>
        <v>0</v>
      </c>
      <c r="F377">
        <f>data!F377</f>
        <v>0</v>
      </c>
      <c r="G377">
        <f>data!G377</f>
        <v>0</v>
      </c>
      <c r="H377">
        <f>data!H377</f>
        <v>0</v>
      </c>
      <c r="I377">
        <f>data!I377</f>
        <v>0</v>
      </c>
      <c r="J377">
        <f>data!J377</f>
        <v>0</v>
      </c>
      <c r="K377">
        <f>data!K377</f>
        <v>0</v>
      </c>
      <c r="L377">
        <f>data!L377</f>
        <v>0</v>
      </c>
      <c r="M377">
        <f>data!M377</f>
        <v>0</v>
      </c>
      <c r="N377">
        <f>data!N377</f>
        <v>0</v>
      </c>
      <c r="O377">
        <f>data!O377</f>
        <v>0</v>
      </c>
      <c r="P377">
        <f>data!P377</f>
        <v>0</v>
      </c>
      <c r="Q377">
        <f>data!Q377</f>
        <v>0</v>
      </c>
      <c r="R377">
        <f>data!R377</f>
        <v>0</v>
      </c>
      <c r="S377">
        <f>data!S377</f>
        <v>0</v>
      </c>
      <c r="T377">
        <f>data!T377</f>
        <v>0</v>
      </c>
      <c r="U377">
        <f>data!U377</f>
        <v>0</v>
      </c>
      <c r="V377">
        <f>data!V377</f>
        <v>0</v>
      </c>
      <c r="W377">
        <f>IF(data!W377=0,0,IF(data!W377=1,1,IF(data!W377=2,2,"x")))</f>
        <v>0</v>
      </c>
    </row>
    <row r="378" spans="1:23">
      <c r="A378">
        <f>data!A378</f>
        <v>0</v>
      </c>
      <c r="B378">
        <f>data!B378</f>
        <v>0</v>
      </c>
      <c r="C378">
        <f>data!C378</f>
        <v>0</v>
      </c>
      <c r="D378">
        <f>data!D378</f>
        <v>0</v>
      </c>
      <c r="E378">
        <f>data!E378</f>
        <v>0</v>
      </c>
      <c r="F378">
        <f>data!F378</f>
        <v>0</v>
      </c>
      <c r="G378">
        <f>data!G378</f>
        <v>0</v>
      </c>
      <c r="H378">
        <f>data!H378</f>
        <v>0</v>
      </c>
      <c r="I378">
        <f>data!I378</f>
        <v>0</v>
      </c>
      <c r="J378">
        <f>data!J378</f>
        <v>0</v>
      </c>
      <c r="K378">
        <f>data!K378</f>
        <v>0</v>
      </c>
      <c r="L378">
        <f>data!L378</f>
        <v>0</v>
      </c>
      <c r="M378">
        <f>data!M378</f>
        <v>0</v>
      </c>
      <c r="N378">
        <f>data!N378</f>
        <v>0</v>
      </c>
      <c r="O378">
        <f>data!O378</f>
        <v>0</v>
      </c>
      <c r="P378">
        <f>data!P378</f>
        <v>0</v>
      </c>
      <c r="Q378">
        <f>data!Q378</f>
        <v>0</v>
      </c>
      <c r="R378">
        <f>data!R378</f>
        <v>0</v>
      </c>
      <c r="S378">
        <f>data!S378</f>
        <v>0</v>
      </c>
      <c r="T378">
        <f>data!T378</f>
        <v>0</v>
      </c>
      <c r="U378">
        <f>data!U378</f>
        <v>0</v>
      </c>
      <c r="V378">
        <f>data!V378</f>
        <v>0</v>
      </c>
      <c r="W378">
        <f>IF(data!W378=0,0,IF(data!W378=1,1,IF(data!W378=2,2,"x")))</f>
        <v>0</v>
      </c>
    </row>
    <row r="379" spans="1:23">
      <c r="A379">
        <f>data!A379</f>
        <v>0</v>
      </c>
      <c r="B379">
        <f>data!B379</f>
        <v>0</v>
      </c>
      <c r="C379">
        <f>data!C379</f>
        <v>0</v>
      </c>
      <c r="D379">
        <f>data!D379</f>
        <v>0</v>
      </c>
      <c r="E379">
        <f>data!E379</f>
        <v>0</v>
      </c>
      <c r="F379">
        <f>data!F379</f>
        <v>0</v>
      </c>
      <c r="G379">
        <f>data!G379</f>
        <v>0</v>
      </c>
      <c r="H379">
        <f>data!H379</f>
        <v>0</v>
      </c>
      <c r="I379">
        <f>data!I379</f>
        <v>0</v>
      </c>
      <c r="J379">
        <f>data!J379</f>
        <v>0</v>
      </c>
      <c r="K379">
        <f>data!K379</f>
        <v>0</v>
      </c>
      <c r="L379">
        <f>data!L379</f>
        <v>0</v>
      </c>
      <c r="M379">
        <f>data!M379</f>
        <v>0</v>
      </c>
      <c r="N379">
        <f>data!N379</f>
        <v>0</v>
      </c>
      <c r="O379">
        <f>data!O379</f>
        <v>0</v>
      </c>
      <c r="P379">
        <f>data!P379</f>
        <v>0</v>
      </c>
      <c r="Q379">
        <f>data!Q379</f>
        <v>0</v>
      </c>
      <c r="R379">
        <f>data!R379</f>
        <v>0</v>
      </c>
      <c r="S379">
        <f>data!S379</f>
        <v>0</v>
      </c>
      <c r="T379">
        <f>data!T379</f>
        <v>0</v>
      </c>
      <c r="U379">
        <f>data!U379</f>
        <v>0</v>
      </c>
      <c r="V379">
        <f>data!V379</f>
        <v>0</v>
      </c>
      <c r="W379">
        <f>IF(data!W379=0,0,IF(data!W379=1,1,IF(data!W379=2,2,"x")))</f>
        <v>0</v>
      </c>
    </row>
    <row r="380" spans="1:23">
      <c r="A380">
        <f>data!A380</f>
        <v>0</v>
      </c>
      <c r="B380">
        <f>data!B380</f>
        <v>0</v>
      </c>
      <c r="C380">
        <f>data!C380</f>
        <v>0</v>
      </c>
      <c r="D380">
        <f>data!D380</f>
        <v>0</v>
      </c>
      <c r="E380">
        <f>data!E380</f>
        <v>0</v>
      </c>
      <c r="F380">
        <f>data!F380</f>
        <v>0</v>
      </c>
      <c r="G380">
        <f>data!G380</f>
        <v>0</v>
      </c>
      <c r="H380">
        <f>data!H380</f>
        <v>0</v>
      </c>
      <c r="I380">
        <f>data!I380</f>
        <v>0</v>
      </c>
      <c r="J380">
        <f>data!J380</f>
        <v>0</v>
      </c>
      <c r="K380">
        <f>data!K380</f>
        <v>0</v>
      </c>
      <c r="L380">
        <f>data!L380</f>
        <v>0</v>
      </c>
      <c r="M380">
        <f>data!M380</f>
        <v>0</v>
      </c>
      <c r="N380">
        <f>data!N380</f>
        <v>0</v>
      </c>
      <c r="O380">
        <f>data!O380</f>
        <v>0</v>
      </c>
      <c r="P380">
        <f>data!P380</f>
        <v>0</v>
      </c>
      <c r="Q380">
        <f>data!Q380</f>
        <v>0</v>
      </c>
      <c r="R380">
        <f>data!R380</f>
        <v>0</v>
      </c>
      <c r="S380">
        <f>data!S380</f>
        <v>0</v>
      </c>
      <c r="T380">
        <f>data!T380</f>
        <v>0</v>
      </c>
      <c r="U380">
        <f>data!U380</f>
        <v>0</v>
      </c>
      <c r="V380">
        <f>data!V380</f>
        <v>0</v>
      </c>
      <c r="W380">
        <f>IF(data!W380=0,0,IF(data!W380=1,1,IF(data!W380=2,2,"x")))</f>
        <v>0</v>
      </c>
    </row>
    <row r="381" spans="1:23">
      <c r="A381">
        <f>data!A381</f>
        <v>0</v>
      </c>
      <c r="B381">
        <f>data!B381</f>
        <v>0</v>
      </c>
      <c r="C381">
        <f>data!C381</f>
        <v>0</v>
      </c>
      <c r="D381">
        <f>data!D381</f>
        <v>0</v>
      </c>
      <c r="E381">
        <f>data!E381</f>
        <v>0</v>
      </c>
      <c r="F381">
        <f>data!F381</f>
        <v>0</v>
      </c>
      <c r="G381">
        <f>data!G381</f>
        <v>0</v>
      </c>
      <c r="H381">
        <f>data!H381</f>
        <v>0</v>
      </c>
      <c r="I381">
        <f>data!I381</f>
        <v>0</v>
      </c>
      <c r="J381">
        <f>data!J381</f>
        <v>0</v>
      </c>
      <c r="K381">
        <f>data!K381</f>
        <v>0</v>
      </c>
      <c r="L381">
        <f>data!L381</f>
        <v>0</v>
      </c>
      <c r="M381">
        <f>data!M381</f>
        <v>0</v>
      </c>
      <c r="N381">
        <f>data!N381</f>
        <v>0</v>
      </c>
      <c r="O381">
        <f>data!O381</f>
        <v>0</v>
      </c>
      <c r="P381">
        <f>data!P381</f>
        <v>0</v>
      </c>
      <c r="Q381">
        <f>data!Q381</f>
        <v>0</v>
      </c>
      <c r="R381">
        <f>data!R381</f>
        <v>0</v>
      </c>
      <c r="S381">
        <f>data!S381</f>
        <v>0</v>
      </c>
      <c r="T381">
        <f>data!T381</f>
        <v>0</v>
      </c>
      <c r="U381">
        <f>data!U381</f>
        <v>0</v>
      </c>
      <c r="V381">
        <f>data!V381</f>
        <v>0</v>
      </c>
      <c r="W381">
        <f>IF(data!W381=0,0,IF(data!W381=1,1,IF(data!W381=2,2,"x")))</f>
        <v>0</v>
      </c>
    </row>
    <row r="382" spans="1:23">
      <c r="A382">
        <f>data!A382</f>
        <v>0</v>
      </c>
      <c r="B382">
        <f>data!B382</f>
        <v>0</v>
      </c>
      <c r="C382">
        <f>data!C382</f>
        <v>0</v>
      </c>
      <c r="D382">
        <f>data!D382</f>
        <v>0</v>
      </c>
      <c r="E382">
        <f>data!E382</f>
        <v>0</v>
      </c>
      <c r="F382">
        <f>data!F382</f>
        <v>0</v>
      </c>
      <c r="G382">
        <f>data!G382</f>
        <v>0</v>
      </c>
      <c r="H382">
        <f>data!H382</f>
        <v>0</v>
      </c>
      <c r="I382">
        <f>data!I382</f>
        <v>0</v>
      </c>
      <c r="J382">
        <f>data!J382</f>
        <v>0</v>
      </c>
      <c r="K382">
        <f>data!K382</f>
        <v>0</v>
      </c>
      <c r="L382">
        <f>data!L382</f>
        <v>0</v>
      </c>
      <c r="M382">
        <f>data!M382</f>
        <v>0</v>
      </c>
      <c r="N382">
        <f>data!N382</f>
        <v>0</v>
      </c>
      <c r="O382">
        <f>data!O382</f>
        <v>0</v>
      </c>
      <c r="P382">
        <f>data!P382</f>
        <v>0</v>
      </c>
      <c r="Q382">
        <f>data!Q382</f>
        <v>0</v>
      </c>
      <c r="R382">
        <f>data!R382</f>
        <v>0</v>
      </c>
      <c r="S382">
        <f>data!S382</f>
        <v>0</v>
      </c>
      <c r="T382">
        <f>data!T382</f>
        <v>0</v>
      </c>
      <c r="U382">
        <f>data!U382</f>
        <v>0</v>
      </c>
      <c r="V382">
        <f>data!V382</f>
        <v>0</v>
      </c>
      <c r="W382">
        <f>IF(data!W382=0,0,IF(data!W382=1,1,IF(data!W382=2,2,"x")))</f>
        <v>0</v>
      </c>
    </row>
    <row r="383" spans="1:23">
      <c r="A383">
        <f>data!A383</f>
        <v>0</v>
      </c>
      <c r="B383">
        <f>data!B383</f>
        <v>0</v>
      </c>
      <c r="C383">
        <f>data!C383</f>
        <v>0</v>
      </c>
      <c r="D383">
        <f>data!D383</f>
        <v>0</v>
      </c>
      <c r="E383">
        <f>data!E383</f>
        <v>0</v>
      </c>
      <c r="F383">
        <f>data!F383</f>
        <v>0</v>
      </c>
      <c r="G383">
        <f>data!G383</f>
        <v>0</v>
      </c>
      <c r="H383">
        <f>data!H383</f>
        <v>0</v>
      </c>
      <c r="I383">
        <f>data!I383</f>
        <v>0</v>
      </c>
      <c r="J383">
        <f>data!J383</f>
        <v>0</v>
      </c>
      <c r="K383">
        <f>data!K383</f>
        <v>0</v>
      </c>
      <c r="L383">
        <f>data!L383</f>
        <v>0</v>
      </c>
      <c r="M383">
        <f>data!M383</f>
        <v>0</v>
      </c>
      <c r="N383">
        <f>data!N383</f>
        <v>0</v>
      </c>
      <c r="O383">
        <f>data!O383</f>
        <v>0</v>
      </c>
      <c r="P383">
        <f>data!P383</f>
        <v>0</v>
      </c>
      <c r="Q383">
        <f>data!Q383</f>
        <v>0</v>
      </c>
      <c r="R383">
        <f>data!R383</f>
        <v>0</v>
      </c>
      <c r="S383">
        <f>data!S383</f>
        <v>0</v>
      </c>
      <c r="T383">
        <f>data!T383</f>
        <v>0</v>
      </c>
      <c r="U383">
        <f>data!U383</f>
        <v>0</v>
      </c>
      <c r="V383">
        <f>data!V383</f>
        <v>0</v>
      </c>
      <c r="W383">
        <f>IF(data!W383=0,0,IF(data!W383=1,1,IF(data!W383=2,2,"x")))</f>
        <v>0</v>
      </c>
    </row>
    <row r="384" spans="1:23">
      <c r="A384">
        <f>data!A384</f>
        <v>0</v>
      </c>
      <c r="B384">
        <f>data!B384</f>
        <v>0</v>
      </c>
      <c r="C384">
        <f>data!C384</f>
        <v>0</v>
      </c>
      <c r="D384">
        <f>data!D384</f>
        <v>0</v>
      </c>
      <c r="E384">
        <f>data!E384</f>
        <v>0</v>
      </c>
      <c r="F384">
        <f>data!F384</f>
        <v>0</v>
      </c>
      <c r="G384">
        <f>data!G384</f>
        <v>0</v>
      </c>
      <c r="H384">
        <f>data!H384</f>
        <v>0</v>
      </c>
      <c r="I384">
        <f>data!I384</f>
        <v>0</v>
      </c>
      <c r="J384">
        <f>data!J384</f>
        <v>0</v>
      </c>
      <c r="K384">
        <f>data!K384</f>
        <v>0</v>
      </c>
      <c r="L384">
        <f>data!L384</f>
        <v>0</v>
      </c>
      <c r="M384">
        <f>data!M384</f>
        <v>0</v>
      </c>
      <c r="N384">
        <f>data!N384</f>
        <v>0</v>
      </c>
      <c r="O384">
        <f>data!O384</f>
        <v>0</v>
      </c>
      <c r="P384">
        <f>data!P384</f>
        <v>0</v>
      </c>
      <c r="Q384">
        <f>data!Q384</f>
        <v>0</v>
      </c>
      <c r="R384">
        <f>data!R384</f>
        <v>0</v>
      </c>
      <c r="S384">
        <f>data!S384</f>
        <v>0</v>
      </c>
      <c r="T384">
        <f>data!T384</f>
        <v>0</v>
      </c>
      <c r="U384">
        <f>data!U384</f>
        <v>0</v>
      </c>
      <c r="V384">
        <f>data!V384</f>
        <v>0</v>
      </c>
      <c r="W384">
        <f>IF(data!W384=0,0,IF(data!W384=1,1,IF(data!W384=2,2,"x")))</f>
        <v>0</v>
      </c>
    </row>
    <row r="385" spans="1:23">
      <c r="A385">
        <f>data!A385</f>
        <v>0</v>
      </c>
      <c r="B385">
        <f>data!B385</f>
        <v>0</v>
      </c>
      <c r="C385">
        <f>data!C385</f>
        <v>0</v>
      </c>
      <c r="D385">
        <f>data!D385</f>
        <v>0</v>
      </c>
      <c r="E385">
        <f>data!E385</f>
        <v>0</v>
      </c>
      <c r="F385">
        <f>data!F385</f>
        <v>0</v>
      </c>
      <c r="G385">
        <f>data!G385</f>
        <v>0</v>
      </c>
      <c r="H385">
        <f>data!H385</f>
        <v>0</v>
      </c>
      <c r="I385">
        <f>data!I385</f>
        <v>0</v>
      </c>
      <c r="J385">
        <f>data!J385</f>
        <v>0</v>
      </c>
      <c r="K385">
        <f>data!K385</f>
        <v>0</v>
      </c>
      <c r="L385">
        <f>data!L385</f>
        <v>0</v>
      </c>
      <c r="M385">
        <f>data!M385</f>
        <v>0</v>
      </c>
      <c r="N385">
        <f>data!N385</f>
        <v>0</v>
      </c>
      <c r="O385">
        <f>data!O385</f>
        <v>0</v>
      </c>
      <c r="P385">
        <f>data!P385</f>
        <v>0</v>
      </c>
      <c r="Q385">
        <f>data!Q385</f>
        <v>0</v>
      </c>
      <c r="R385">
        <f>data!R385</f>
        <v>0</v>
      </c>
      <c r="S385">
        <f>data!S385</f>
        <v>0</v>
      </c>
      <c r="T385">
        <f>data!T385</f>
        <v>0</v>
      </c>
      <c r="U385">
        <f>data!U385</f>
        <v>0</v>
      </c>
      <c r="V385">
        <f>data!V385</f>
        <v>0</v>
      </c>
      <c r="W385">
        <f>IF(data!W385=0,0,IF(data!W385=1,1,IF(data!W385=2,2,"x")))</f>
        <v>0</v>
      </c>
    </row>
    <row r="386" spans="1:23">
      <c r="A386">
        <f>data!A386</f>
        <v>0</v>
      </c>
      <c r="B386">
        <f>data!B386</f>
        <v>0</v>
      </c>
      <c r="C386">
        <f>data!C386</f>
        <v>0</v>
      </c>
      <c r="D386">
        <f>data!D386</f>
        <v>0</v>
      </c>
      <c r="E386">
        <f>data!E386</f>
        <v>0</v>
      </c>
      <c r="F386">
        <f>data!F386</f>
        <v>0</v>
      </c>
      <c r="G386">
        <f>data!G386</f>
        <v>0</v>
      </c>
      <c r="H386">
        <f>data!H386</f>
        <v>0</v>
      </c>
      <c r="I386">
        <f>data!I386</f>
        <v>0</v>
      </c>
      <c r="J386">
        <f>data!J386</f>
        <v>0</v>
      </c>
      <c r="K386">
        <f>data!K386</f>
        <v>0</v>
      </c>
      <c r="L386">
        <f>data!L386</f>
        <v>0</v>
      </c>
      <c r="M386">
        <f>data!M386</f>
        <v>0</v>
      </c>
      <c r="N386">
        <f>data!N386</f>
        <v>0</v>
      </c>
      <c r="O386">
        <f>data!O386</f>
        <v>0</v>
      </c>
      <c r="P386">
        <f>data!P386</f>
        <v>0</v>
      </c>
      <c r="Q386">
        <f>data!Q386</f>
        <v>0</v>
      </c>
      <c r="R386">
        <f>data!R386</f>
        <v>0</v>
      </c>
      <c r="S386">
        <f>data!S386</f>
        <v>0</v>
      </c>
      <c r="T386">
        <f>data!T386</f>
        <v>0</v>
      </c>
      <c r="U386">
        <f>data!U386</f>
        <v>0</v>
      </c>
      <c r="V386">
        <f>data!V386</f>
        <v>0</v>
      </c>
      <c r="W386">
        <f>IF(data!W386=0,0,IF(data!W386=1,1,IF(data!W386=2,2,"x")))</f>
        <v>0</v>
      </c>
    </row>
    <row r="387" spans="1:23">
      <c r="A387">
        <f>data!A387</f>
        <v>0</v>
      </c>
      <c r="B387">
        <f>data!B387</f>
        <v>0</v>
      </c>
      <c r="C387">
        <f>data!C387</f>
        <v>0</v>
      </c>
      <c r="D387">
        <f>data!D387</f>
        <v>0</v>
      </c>
      <c r="E387">
        <f>data!E387</f>
        <v>0</v>
      </c>
      <c r="F387">
        <f>data!F387</f>
        <v>0</v>
      </c>
      <c r="G387">
        <f>data!G387</f>
        <v>0</v>
      </c>
      <c r="H387">
        <f>data!H387</f>
        <v>0</v>
      </c>
      <c r="I387">
        <f>data!I387</f>
        <v>0</v>
      </c>
      <c r="J387">
        <f>data!J387</f>
        <v>0</v>
      </c>
      <c r="K387">
        <f>data!K387</f>
        <v>0</v>
      </c>
      <c r="L387">
        <f>data!L387</f>
        <v>0</v>
      </c>
      <c r="M387">
        <f>data!M387</f>
        <v>0</v>
      </c>
      <c r="N387">
        <f>data!N387</f>
        <v>0</v>
      </c>
      <c r="O387">
        <f>data!O387</f>
        <v>0</v>
      </c>
      <c r="P387">
        <f>data!P387</f>
        <v>0</v>
      </c>
      <c r="Q387">
        <f>data!Q387</f>
        <v>0</v>
      </c>
      <c r="R387">
        <f>data!R387</f>
        <v>0</v>
      </c>
      <c r="S387">
        <f>data!S387</f>
        <v>0</v>
      </c>
      <c r="T387">
        <f>data!T387</f>
        <v>0</v>
      </c>
      <c r="U387">
        <f>data!U387</f>
        <v>0</v>
      </c>
      <c r="V387">
        <f>data!V387</f>
        <v>0</v>
      </c>
      <c r="W387">
        <f>IF(data!W387=0,0,IF(data!W387=1,1,IF(data!W387=2,2,"x")))</f>
        <v>0</v>
      </c>
    </row>
    <row r="388" spans="1:23">
      <c r="A388">
        <f>data!A388</f>
        <v>0</v>
      </c>
      <c r="B388">
        <f>data!B388</f>
        <v>0</v>
      </c>
      <c r="C388">
        <f>data!C388</f>
        <v>0</v>
      </c>
      <c r="D388">
        <f>data!D388</f>
        <v>0</v>
      </c>
      <c r="E388">
        <f>data!E388</f>
        <v>0</v>
      </c>
      <c r="F388">
        <f>data!F388</f>
        <v>0</v>
      </c>
      <c r="G388">
        <f>data!G388</f>
        <v>0</v>
      </c>
      <c r="H388">
        <f>data!H388</f>
        <v>0</v>
      </c>
      <c r="I388">
        <f>data!I388</f>
        <v>0</v>
      </c>
      <c r="J388">
        <f>data!J388</f>
        <v>0</v>
      </c>
      <c r="K388">
        <f>data!K388</f>
        <v>0</v>
      </c>
      <c r="L388">
        <f>data!L388</f>
        <v>0</v>
      </c>
      <c r="M388">
        <f>data!M388</f>
        <v>0</v>
      </c>
      <c r="N388">
        <f>data!N388</f>
        <v>0</v>
      </c>
      <c r="O388">
        <f>data!O388</f>
        <v>0</v>
      </c>
      <c r="P388">
        <f>data!P388</f>
        <v>0</v>
      </c>
      <c r="Q388">
        <f>data!Q388</f>
        <v>0</v>
      </c>
      <c r="R388">
        <f>data!R388</f>
        <v>0</v>
      </c>
      <c r="S388">
        <f>data!S388</f>
        <v>0</v>
      </c>
      <c r="T388">
        <f>data!T388</f>
        <v>0</v>
      </c>
      <c r="U388">
        <f>data!U388</f>
        <v>0</v>
      </c>
      <c r="V388">
        <f>data!V388</f>
        <v>0</v>
      </c>
      <c r="W388">
        <f>IF(data!W388=0,0,IF(data!W388=1,1,IF(data!W388=2,2,"x")))</f>
        <v>0</v>
      </c>
    </row>
    <row r="389" spans="1:23">
      <c r="A389">
        <f>data!A389</f>
        <v>0</v>
      </c>
      <c r="B389">
        <f>data!B389</f>
        <v>0</v>
      </c>
      <c r="C389">
        <f>data!C389</f>
        <v>0</v>
      </c>
      <c r="D389">
        <f>data!D389</f>
        <v>0</v>
      </c>
      <c r="E389">
        <f>data!E389</f>
        <v>0</v>
      </c>
      <c r="F389">
        <f>data!F389</f>
        <v>0</v>
      </c>
      <c r="G389">
        <f>data!G389</f>
        <v>0</v>
      </c>
      <c r="H389">
        <f>data!H389</f>
        <v>0</v>
      </c>
      <c r="I389">
        <f>data!I389</f>
        <v>0</v>
      </c>
      <c r="J389">
        <f>data!J389</f>
        <v>0</v>
      </c>
      <c r="K389">
        <f>data!K389</f>
        <v>0</v>
      </c>
      <c r="L389">
        <f>data!L389</f>
        <v>0</v>
      </c>
      <c r="M389">
        <f>data!M389</f>
        <v>0</v>
      </c>
      <c r="N389">
        <f>data!N389</f>
        <v>0</v>
      </c>
      <c r="O389">
        <f>data!O389</f>
        <v>0</v>
      </c>
      <c r="P389">
        <f>data!P389</f>
        <v>0</v>
      </c>
      <c r="Q389">
        <f>data!Q389</f>
        <v>0</v>
      </c>
      <c r="R389">
        <f>data!R389</f>
        <v>0</v>
      </c>
      <c r="S389">
        <f>data!S389</f>
        <v>0</v>
      </c>
      <c r="T389">
        <f>data!T389</f>
        <v>0</v>
      </c>
      <c r="U389">
        <f>data!U389</f>
        <v>0</v>
      </c>
      <c r="V389">
        <f>data!V389</f>
        <v>0</v>
      </c>
      <c r="W389">
        <f>IF(data!W389=0,0,IF(data!W389=1,1,IF(data!W389=2,2,"x")))</f>
        <v>0</v>
      </c>
    </row>
    <row r="390" spans="1:23">
      <c r="A390">
        <f>data!A390</f>
        <v>0</v>
      </c>
      <c r="B390">
        <f>data!B390</f>
        <v>0</v>
      </c>
      <c r="C390">
        <f>data!C390</f>
        <v>0</v>
      </c>
      <c r="D390">
        <f>data!D390</f>
        <v>0</v>
      </c>
      <c r="E390">
        <f>data!E390</f>
        <v>0</v>
      </c>
      <c r="F390">
        <f>data!F390</f>
        <v>0</v>
      </c>
      <c r="G390">
        <f>data!G390</f>
        <v>0</v>
      </c>
      <c r="H390">
        <f>data!H390</f>
        <v>0</v>
      </c>
      <c r="I390">
        <f>data!I390</f>
        <v>0</v>
      </c>
      <c r="J390">
        <f>data!J390</f>
        <v>0</v>
      </c>
      <c r="K390">
        <f>data!K390</f>
        <v>0</v>
      </c>
      <c r="L390">
        <f>data!L390</f>
        <v>0</v>
      </c>
      <c r="M390">
        <f>data!M390</f>
        <v>0</v>
      </c>
      <c r="N390">
        <f>data!N390</f>
        <v>0</v>
      </c>
      <c r="O390">
        <f>data!O390</f>
        <v>0</v>
      </c>
      <c r="P390">
        <f>data!P390</f>
        <v>0</v>
      </c>
      <c r="Q390">
        <f>data!Q390</f>
        <v>0</v>
      </c>
      <c r="R390">
        <f>data!R390</f>
        <v>0</v>
      </c>
      <c r="S390">
        <f>data!S390</f>
        <v>0</v>
      </c>
      <c r="T390">
        <f>data!T390</f>
        <v>0</v>
      </c>
      <c r="U390">
        <f>data!U390</f>
        <v>0</v>
      </c>
      <c r="V390">
        <f>data!V390</f>
        <v>0</v>
      </c>
      <c r="W390">
        <f>IF(data!W390=0,0,IF(data!W390=1,1,IF(data!W390=2,2,"x")))</f>
        <v>0</v>
      </c>
    </row>
    <row r="391" spans="1:23">
      <c r="A391">
        <f>data!A391</f>
        <v>0</v>
      </c>
      <c r="B391">
        <f>data!B391</f>
        <v>0</v>
      </c>
      <c r="C391">
        <f>data!C391</f>
        <v>0</v>
      </c>
      <c r="D391">
        <f>data!D391</f>
        <v>0</v>
      </c>
      <c r="E391">
        <f>data!E391</f>
        <v>0</v>
      </c>
      <c r="F391">
        <f>data!F391</f>
        <v>0</v>
      </c>
      <c r="G391">
        <f>data!G391</f>
        <v>0</v>
      </c>
      <c r="H391">
        <f>data!H391</f>
        <v>0</v>
      </c>
      <c r="I391">
        <f>data!I391</f>
        <v>0</v>
      </c>
      <c r="J391">
        <f>data!J391</f>
        <v>0</v>
      </c>
      <c r="K391">
        <f>data!K391</f>
        <v>0</v>
      </c>
      <c r="L391">
        <f>data!L391</f>
        <v>0</v>
      </c>
      <c r="M391">
        <f>data!M391</f>
        <v>0</v>
      </c>
      <c r="N391">
        <f>data!N391</f>
        <v>0</v>
      </c>
      <c r="O391">
        <f>data!O391</f>
        <v>0</v>
      </c>
      <c r="P391">
        <f>data!P391</f>
        <v>0</v>
      </c>
      <c r="Q391">
        <f>data!Q391</f>
        <v>0</v>
      </c>
      <c r="R391">
        <f>data!R391</f>
        <v>0</v>
      </c>
      <c r="S391">
        <f>data!S391</f>
        <v>0</v>
      </c>
      <c r="T391">
        <f>data!T391</f>
        <v>0</v>
      </c>
      <c r="U391">
        <f>data!U391</f>
        <v>0</v>
      </c>
      <c r="V391">
        <f>data!V391</f>
        <v>0</v>
      </c>
      <c r="W391">
        <f>IF(data!W391=0,0,IF(data!W391=1,1,IF(data!W391=2,2,"x")))</f>
        <v>0</v>
      </c>
    </row>
    <row r="392" spans="1:23">
      <c r="A392">
        <f>data!A392</f>
        <v>0</v>
      </c>
      <c r="B392">
        <f>data!B392</f>
        <v>0</v>
      </c>
      <c r="C392">
        <f>data!C392</f>
        <v>0</v>
      </c>
      <c r="D392">
        <f>data!D392</f>
        <v>0</v>
      </c>
      <c r="E392">
        <f>data!E392</f>
        <v>0</v>
      </c>
      <c r="F392">
        <f>data!F392</f>
        <v>0</v>
      </c>
      <c r="G392">
        <f>data!G392</f>
        <v>0</v>
      </c>
      <c r="H392">
        <f>data!H392</f>
        <v>0</v>
      </c>
      <c r="I392">
        <f>data!I392</f>
        <v>0</v>
      </c>
      <c r="J392">
        <f>data!J392</f>
        <v>0</v>
      </c>
      <c r="K392">
        <f>data!K392</f>
        <v>0</v>
      </c>
      <c r="L392">
        <f>data!L392</f>
        <v>0</v>
      </c>
      <c r="M392">
        <f>data!M392</f>
        <v>0</v>
      </c>
      <c r="N392">
        <f>data!N392</f>
        <v>0</v>
      </c>
      <c r="O392">
        <f>data!O392</f>
        <v>0</v>
      </c>
      <c r="P392">
        <f>data!P392</f>
        <v>0</v>
      </c>
      <c r="Q392">
        <f>data!Q392</f>
        <v>0</v>
      </c>
      <c r="R392">
        <f>data!R392</f>
        <v>0</v>
      </c>
      <c r="S392">
        <f>data!S392</f>
        <v>0</v>
      </c>
      <c r="T392">
        <f>data!T392</f>
        <v>0</v>
      </c>
      <c r="U392">
        <f>data!U392</f>
        <v>0</v>
      </c>
      <c r="V392">
        <f>data!V392</f>
        <v>0</v>
      </c>
      <c r="W392">
        <f>IF(data!W392=0,0,IF(data!W392=1,1,IF(data!W392=2,2,"x")))</f>
        <v>0</v>
      </c>
    </row>
    <row r="393" spans="1:23">
      <c r="A393">
        <f>data!A393</f>
        <v>0</v>
      </c>
      <c r="B393">
        <f>data!B393</f>
        <v>0</v>
      </c>
      <c r="C393">
        <f>data!C393</f>
        <v>0</v>
      </c>
      <c r="D393">
        <f>data!D393</f>
        <v>0</v>
      </c>
      <c r="E393">
        <f>data!E393</f>
        <v>0</v>
      </c>
      <c r="F393">
        <f>data!F393</f>
        <v>0</v>
      </c>
      <c r="G393">
        <f>data!G393</f>
        <v>0</v>
      </c>
      <c r="H393">
        <f>data!H393</f>
        <v>0</v>
      </c>
      <c r="I393">
        <f>data!I393</f>
        <v>0</v>
      </c>
      <c r="J393">
        <f>data!J393</f>
        <v>0</v>
      </c>
      <c r="K393">
        <f>data!K393</f>
        <v>0</v>
      </c>
      <c r="L393">
        <f>data!L393</f>
        <v>0</v>
      </c>
      <c r="M393">
        <f>data!M393</f>
        <v>0</v>
      </c>
      <c r="N393">
        <f>data!N393</f>
        <v>0</v>
      </c>
      <c r="O393">
        <f>data!O393</f>
        <v>0</v>
      </c>
      <c r="P393">
        <f>data!P393</f>
        <v>0</v>
      </c>
      <c r="Q393">
        <f>data!Q393</f>
        <v>0</v>
      </c>
      <c r="R393">
        <f>data!R393</f>
        <v>0</v>
      </c>
      <c r="S393">
        <f>data!S393</f>
        <v>0</v>
      </c>
      <c r="T393">
        <f>data!T393</f>
        <v>0</v>
      </c>
      <c r="U393">
        <f>data!U393</f>
        <v>0</v>
      </c>
      <c r="V393">
        <f>data!V393</f>
        <v>0</v>
      </c>
      <c r="W393">
        <f>IF(data!W393=0,0,IF(data!W393=1,1,IF(data!W393=2,2,"x")))</f>
        <v>0</v>
      </c>
    </row>
    <row r="394" spans="1:23">
      <c r="A394">
        <f>data!A394</f>
        <v>0</v>
      </c>
      <c r="B394">
        <f>data!B394</f>
        <v>0</v>
      </c>
      <c r="C394">
        <f>data!C394</f>
        <v>0</v>
      </c>
      <c r="D394">
        <f>data!D394</f>
        <v>0</v>
      </c>
      <c r="E394">
        <f>data!E394</f>
        <v>0</v>
      </c>
      <c r="F394">
        <f>data!F394</f>
        <v>0</v>
      </c>
      <c r="G394">
        <f>data!G394</f>
        <v>0</v>
      </c>
      <c r="H394">
        <f>data!H394</f>
        <v>0</v>
      </c>
      <c r="I394">
        <f>data!I394</f>
        <v>0</v>
      </c>
      <c r="J394">
        <f>data!J394</f>
        <v>0</v>
      </c>
      <c r="K394">
        <f>data!K394</f>
        <v>0</v>
      </c>
      <c r="L394">
        <f>data!L394</f>
        <v>0</v>
      </c>
      <c r="M394">
        <f>data!M394</f>
        <v>0</v>
      </c>
      <c r="N394">
        <f>data!N394</f>
        <v>0</v>
      </c>
      <c r="O394">
        <f>data!O394</f>
        <v>0</v>
      </c>
      <c r="P394">
        <f>data!P394</f>
        <v>0</v>
      </c>
      <c r="Q394">
        <f>data!Q394</f>
        <v>0</v>
      </c>
      <c r="R394">
        <f>data!R394</f>
        <v>0</v>
      </c>
      <c r="S394">
        <f>data!S394</f>
        <v>0</v>
      </c>
      <c r="T394">
        <f>data!T394</f>
        <v>0</v>
      </c>
      <c r="U394">
        <f>data!U394</f>
        <v>0</v>
      </c>
      <c r="V394">
        <f>data!V394</f>
        <v>0</v>
      </c>
      <c r="W394">
        <f>IF(data!W394=0,0,IF(data!W394=1,1,IF(data!W394=2,2,"x")))</f>
        <v>0</v>
      </c>
    </row>
    <row r="395" spans="1:23">
      <c r="A395">
        <f>data!A395</f>
        <v>0</v>
      </c>
      <c r="B395">
        <f>data!B395</f>
        <v>0</v>
      </c>
      <c r="C395">
        <f>data!C395</f>
        <v>0</v>
      </c>
      <c r="D395">
        <f>data!D395</f>
        <v>0</v>
      </c>
      <c r="E395">
        <f>data!E395</f>
        <v>0</v>
      </c>
      <c r="F395">
        <f>data!F395</f>
        <v>0</v>
      </c>
      <c r="G395">
        <f>data!G395</f>
        <v>0</v>
      </c>
      <c r="H395">
        <f>data!H395</f>
        <v>0</v>
      </c>
      <c r="I395">
        <f>data!I395</f>
        <v>0</v>
      </c>
      <c r="J395">
        <f>data!J395</f>
        <v>0</v>
      </c>
      <c r="K395">
        <f>data!K395</f>
        <v>0</v>
      </c>
      <c r="L395">
        <f>data!L395</f>
        <v>0</v>
      </c>
      <c r="M395">
        <f>data!M395</f>
        <v>0</v>
      </c>
      <c r="N395">
        <f>data!N395</f>
        <v>0</v>
      </c>
      <c r="O395">
        <f>data!O395</f>
        <v>0</v>
      </c>
      <c r="P395">
        <f>data!P395</f>
        <v>0</v>
      </c>
      <c r="Q395">
        <f>data!Q395</f>
        <v>0</v>
      </c>
      <c r="R395">
        <f>data!R395</f>
        <v>0</v>
      </c>
      <c r="S395">
        <f>data!S395</f>
        <v>0</v>
      </c>
      <c r="T395">
        <f>data!T395</f>
        <v>0</v>
      </c>
      <c r="U395">
        <f>data!U395</f>
        <v>0</v>
      </c>
      <c r="V395">
        <f>data!V395</f>
        <v>0</v>
      </c>
      <c r="W395">
        <f>IF(data!W395=0,0,IF(data!W395=1,1,IF(data!W395=2,2,"x")))</f>
        <v>0</v>
      </c>
    </row>
    <row r="396" spans="1:23">
      <c r="A396">
        <f>data!A396</f>
        <v>0</v>
      </c>
      <c r="B396">
        <f>data!B396</f>
        <v>0</v>
      </c>
      <c r="C396">
        <f>data!C396</f>
        <v>0</v>
      </c>
      <c r="D396">
        <f>data!D396</f>
        <v>0</v>
      </c>
      <c r="E396">
        <f>data!E396</f>
        <v>0</v>
      </c>
      <c r="F396">
        <f>data!F396</f>
        <v>0</v>
      </c>
      <c r="G396">
        <f>data!G396</f>
        <v>0</v>
      </c>
      <c r="H396">
        <f>data!H396</f>
        <v>0</v>
      </c>
      <c r="I396">
        <f>data!I396</f>
        <v>0</v>
      </c>
      <c r="J396">
        <f>data!J396</f>
        <v>0</v>
      </c>
      <c r="K396">
        <f>data!K396</f>
        <v>0</v>
      </c>
      <c r="L396">
        <f>data!L396</f>
        <v>0</v>
      </c>
      <c r="M396">
        <f>data!M396</f>
        <v>0</v>
      </c>
      <c r="N396">
        <f>data!N396</f>
        <v>0</v>
      </c>
      <c r="O396">
        <f>data!O396</f>
        <v>0</v>
      </c>
      <c r="P396">
        <f>data!P396</f>
        <v>0</v>
      </c>
      <c r="Q396">
        <f>data!Q396</f>
        <v>0</v>
      </c>
      <c r="R396">
        <f>data!R396</f>
        <v>0</v>
      </c>
      <c r="S396">
        <f>data!S396</f>
        <v>0</v>
      </c>
      <c r="T396">
        <f>data!T396</f>
        <v>0</v>
      </c>
      <c r="U396">
        <f>data!U396</f>
        <v>0</v>
      </c>
      <c r="V396">
        <f>data!V396</f>
        <v>0</v>
      </c>
      <c r="W396">
        <f>IF(data!W396=0,0,IF(data!W396=1,1,IF(data!W396=2,2,"x")))</f>
        <v>0</v>
      </c>
    </row>
    <row r="397" spans="1:23">
      <c r="A397">
        <f>data!A397</f>
        <v>0</v>
      </c>
      <c r="B397">
        <f>data!B397</f>
        <v>0</v>
      </c>
      <c r="C397">
        <f>data!C397</f>
        <v>0</v>
      </c>
      <c r="D397">
        <f>data!D397</f>
        <v>0</v>
      </c>
      <c r="E397">
        <f>data!E397</f>
        <v>0</v>
      </c>
      <c r="F397">
        <f>data!F397</f>
        <v>0</v>
      </c>
      <c r="G397">
        <f>data!G397</f>
        <v>0</v>
      </c>
      <c r="H397">
        <f>data!H397</f>
        <v>0</v>
      </c>
      <c r="I397">
        <f>data!I397</f>
        <v>0</v>
      </c>
      <c r="J397">
        <f>data!J397</f>
        <v>0</v>
      </c>
      <c r="K397">
        <f>data!K397</f>
        <v>0</v>
      </c>
      <c r="L397">
        <f>data!L397</f>
        <v>0</v>
      </c>
      <c r="M397">
        <f>data!M397</f>
        <v>0</v>
      </c>
      <c r="N397">
        <f>data!N397</f>
        <v>0</v>
      </c>
      <c r="O397">
        <f>data!O397</f>
        <v>0</v>
      </c>
      <c r="P397">
        <f>data!P397</f>
        <v>0</v>
      </c>
      <c r="Q397">
        <f>data!Q397</f>
        <v>0</v>
      </c>
      <c r="R397">
        <f>data!R397</f>
        <v>0</v>
      </c>
      <c r="S397">
        <f>data!S397</f>
        <v>0</v>
      </c>
      <c r="T397">
        <f>data!T397</f>
        <v>0</v>
      </c>
      <c r="U397">
        <f>data!U397</f>
        <v>0</v>
      </c>
      <c r="V397">
        <f>data!V397</f>
        <v>0</v>
      </c>
      <c r="W397">
        <f>IF(data!W397=0,0,IF(data!W397=1,1,IF(data!W397=2,2,"x")))</f>
        <v>0</v>
      </c>
    </row>
    <row r="398" spans="1:23">
      <c r="A398">
        <f>data!A398</f>
        <v>0</v>
      </c>
      <c r="B398">
        <f>data!B398</f>
        <v>0</v>
      </c>
      <c r="C398">
        <f>data!C398</f>
        <v>0</v>
      </c>
      <c r="D398">
        <f>data!D398</f>
        <v>0</v>
      </c>
      <c r="E398">
        <f>data!E398</f>
        <v>0</v>
      </c>
      <c r="F398">
        <f>data!F398</f>
        <v>0</v>
      </c>
      <c r="G398">
        <f>data!G398</f>
        <v>0</v>
      </c>
      <c r="H398">
        <f>data!H398</f>
        <v>0</v>
      </c>
      <c r="I398">
        <f>data!I398</f>
        <v>0</v>
      </c>
      <c r="J398">
        <f>data!J398</f>
        <v>0</v>
      </c>
      <c r="K398">
        <f>data!K398</f>
        <v>0</v>
      </c>
      <c r="L398">
        <f>data!L398</f>
        <v>0</v>
      </c>
      <c r="M398">
        <f>data!M398</f>
        <v>0</v>
      </c>
      <c r="N398">
        <f>data!N398</f>
        <v>0</v>
      </c>
      <c r="O398">
        <f>data!O398</f>
        <v>0</v>
      </c>
      <c r="P398">
        <f>data!P398</f>
        <v>0</v>
      </c>
      <c r="Q398">
        <f>data!Q398</f>
        <v>0</v>
      </c>
      <c r="R398">
        <f>data!R398</f>
        <v>0</v>
      </c>
      <c r="S398">
        <f>data!S398</f>
        <v>0</v>
      </c>
      <c r="T398">
        <f>data!T398</f>
        <v>0</v>
      </c>
      <c r="U398">
        <f>data!U398</f>
        <v>0</v>
      </c>
      <c r="V398">
        <f>data!V398</f>
        <v>0</v>
      </c>
      <c r="W398">
        <f>IF(data!W398=0,0,IF(data!W398=1,1,IF(data!W398=2,2,"x")))</f>
        <v>0</v>
      </c>
    </row>
    <row r="399" spans="1:23">
      <c r="A399">
        <f>data!A399</f>
        <v>0</v>
      </c>
      <c r="B399">
        <f>data!B399</f>
        <v>0</v>
      </c>
      <c r="C399">
        <f>data!C399</f>
        <v>0</v>
      </c>
      <c r="D399">
        <f>data!D399</f>
        <v>0</v>
      </c>
      <c r="E399">
        <f>data!E399</f>
        <v>0</v>
      </c>
      <c r="F399">
        <f>data!F399</f>
        <v>0</v>
      </c>
      <c r="G399">
        <f>data!G399</f>
        <v>0</v>
      </c>
      <c r="H399">
        <f>data!H399</f>
        <v>0</v>
      </c>
      <c r="I399">
        <f>data!I399</f>
        <v>0</v>
      </c>
      <c r="J399">
        <f>data!J399</f>
        <v>0</v>
      </c>
      <c r="K399">
        <f>data!K399</f>
        <v>0</v>
      </c>
      <c r="L399">
        <f>data!L399</f>
        <v>0</v>
      </c>
      <c r="M399">
        <f>data!M399</f>
        <v>0</v>
      </c>
      <c r="N399">
        <f>data!N399</f>
        <v>0</v>
      </c>
      <c r="O399">
        <f>data!O399</f>
        <v>0</v>
      </c>
      <c r="P399">
        <f>data!P399</f>
        <v>0</v>
      </c>
      <c r="Q399">
        <f>data!Q399</f>
        <v>0</v>
      </c>
      <c r="R399">
        <f>data!R399</f>
        <v>0</v>
      </c>
      <c r="S399">
        <f>data!S399</f>
        <v>0</v>
      </c>
      <c r="T399">
        <f>data!T399</f>
        <v>0</v>
      </c>
      <c r="U399">
        <f>data!U399</f>
        <v>0</v>
      </c>
      <c r="V399">
        <f>data!V399</f>
        <v>0</v>
      </c>
      <c r="W399">
        <f>IF(data!W399=0,0,IF(data!W399=1,1,IF(data!W399=2,2,"x")))</f>
        <v>0</v>
      </c>
    </row>
    <row r="400" spans="1:23">
      <c r="A400">
        <f>data!A400</f>
        <v>0</v>
      </c>
      <c r="B400">
        <f>data!B400</f>
        <v>0</v>
      </c>
      <c r="C400">
        <f>data!C400</f>
        <v>0</v>
      </c>
      <c r="D400">
        <f>data!D400</f>
        <v>0</v>
      </c>
      <c r="E400">
        <f>data!E400</f>
        <v>0</v>
      </c>
      <c r="F400">
        <f>data!F400</f>
        <v>0</v>
      </c>
      <c r="G400">
        <f>data!G400</f>
        <v>0</v>
      </c>
      <c r="H400">
        <f>data!H400</f>
        <v>0</v>
      </c>
      <c r="I400">
        <f>data!I400</f>
        <v>0</v>
      </c>
      <c r="J400">
        <f>data!J400</f>
        <v>0</v>
      </c>
      <c r="K400">
        <f>data!K400</f>
        <v>0</v>
      </c>
      <c r="L400">
        <f>data!L400</f>
        <v>0</v>
      </c>
      <c r="M400">
        <f>data!M400</f>
        <v>0</v>
      </c>
      <c r="N400">
        <f>data!N400</f>
        <v>0</v>
      </c>
      <c r="O400">
        <f>data!O400</f>
        <v>0</v>
      </c>
      <c r="P400">
        <f>data!P400</f>
        <v>0</v>
      </c>
      <c r="Q400">
        <f>data!Q400</f>
        <v>0</v>
      </c>
      <c r="R400">
        <f>data!R400</f>
        <v>0</v>
      </c>
      <c r="S400">
        <f>data!S400</f>
        <v>0</v>
      </c>
      <c r="T400">
        <f>data!T400</f>
        <v>0</v>
      </c>
      <c r="U400">
        <f>data!U400</f>
        <v>0</v>
      </c>
      <c r="V400">
        <f>data!V400</f>
        <v>0</v>
      </c>
      <c r="W400">
        <f>IF(data!W400=0,0,IF(data!W400=1,1,IF(data!W400=2,2,"x")))</f>
        <v>0</v>
      </c>
    </row>
  </sheetData>
  <mergeCells count="4">
    <mergeCell ref="D1:G1"/>
    <mergeCell ref="I1:P1"/>
    <mergeCell ref="Q1:U1"/>
    <mergeCell ref="V1:W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7" sqref="I7"/>
    </sheetView>
  </sheetViews>
  <sheetFormatPr defaultColWidth="9.14285714285714" defaultRowHeight="15"/>
  <cols>
    <col min="1" max="1" width="8.8952380952381"/>
    <col min="2" max="2" width="10.3714285714286" customWidth="1"/>
    <col min="3" max="5" width="14.1904761904762" customWidth="1"/>
    <col min="6" max="6" width="16.247619047619" customWidth="1"/>
    <col min="7" max="7" width="14.1904761904762" customWidth="1"/>
    <col min="8" max="8" width="12.4380952380952" customWidth="1"/>
    <col min="9" max="11" width="14.4380952380952" customWidth="1"/>
  </cols>
  <sheetData>
    <row r="1" spans="1:11">
      <c r="A1" s="13" t="s">
        <v>213</v>
      </c>
      <c r="B1" s="13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</row>
    <row r="2" spans="1:11">
      <c r="A2">
        <v>610</v>
      </c>
      <c r="B2">
        <f t="shared" ref="B2:B34" si="0">C2+G2</f>
        <v>35</v>
      </c>
      <c r="C2">
        <f>(E2*2)+(F2*5)</f>
        <v>20</v>
      </c>
      <c r="D2">
        <f t="shared" ref="D2:D34" si="1">E2+F2</f>
        <v>4</v>
      </c>
      <c r="E2">
        <f>_xlfn.MAXIFS(numbs!G$2:G$2000,numbs!A$2:A$2000,'Max Stats'!A2)</f>
        <v>0</v>
      </c>
      <c r="F2">
        <f>_xlfn.MAXIFS(numbs!E$2:E$2000,numbs!A$2:A$2000,'Max Stats'!A2)</f>
        <v>4</v>
      </c>
      <c r="G2">
        <f t="shared" ref="G2:G34" si="2">I2+J2*2+K2*2</f>
        <v>15</v>
      </c>
      <c r="H2">
        <f t="shared" ref="H2:H34" si="3">I2+J2</f>
        <v>9</v>
      </c>
      <c r="I2">
        <f>_xlfn.MAXIFS(numbs!K$2:K$2000,numbs!A$2:A$2000,'Max Stats'!A2)</f>
        <v>5</v>
      </c>
      <c r="J2">
        <f>_xlfn.MAXIFS(numbs!I$2:I$2000,numbs!A$2:A$2000,'Max Stats'!A2)</f>
        <v>4</v>
      </c>
      <c r="K2">
        <f>_xlfn.MAXIFS(numbs!U$2:U$2000,numbs!A$2:A$2000,'Max Stats'!A2)</f>
        <v>1</v>
      </c>
    </row>
    <row r="3" spans="1:11">
      <c r="A3">
        <v>771</v>
      </c>
      <c r="B3">
        <f t="shared" si="0"/>
        <v>0</v>
      </c>
      <c r="C3">
        <f t="shared" ref="C3:C34" si="4">(E3*2)+(F3*5)</f>
        <v>0</v>
      </c>
      <c r="D3">
        <f t="shared" si="1"/>
        <v>0</v>
      </c>
      <c r="E3">
        <f>_xlfn.MAXIFS(numbs!G$2:G$2000,numbs!A$2:A$2000,'Max Stats'!A3)</f>
        <v>0</v>
      </c>
      <c r="F3">
        <f>_xlfn.MAXIFS(numbs!F$2:F$2000,numbs!A$2:A$2000,'Max Stats'!A3)</f>
        <v>0</v>
      </c>
      <c r="G3">
        <f t="shared" si="2"/>
        <v>0</v>
      </c>
      <c r="H3">
        <f t="shared" si="3"/>
        <v>0</v>
      </c>
      <c r="I3">
        <f>_xlfn.MAXIFS(numbs!K$2:K$2000,numbs!A$2:A$2000,'Max Stats'!A3)</f>
        <v>0</v>
      </c>
      <c r="J3">
        <f>_xlfn.MAXIFS(numbs!I$2:I$2000,numbs!A$2:A$2000,'Max Stats'!A3)</f>
        <v>0</v>
      </c>
      <c r="K3">
        <f>_xlfn.MAXIFS(numbs!U$2:U$2000,numbs!A$2:A$2000,'Max Stats'!A3)</f>
        <v>0</v>
      </c>
    </row>
    <row r="4" spans="1:11">
      <c r="A4">
        <v>865</v>
      </c>
      <c r="B4">
        <f t="shared" si="0"/>
        <v>14</v>
      </c>
      <c r="C4">
        <f t="shared" si="4"/>
        <v>0</v>
      </c>
      <c r="D4">
        <f t="shared" si="1"/>
        <v>0</v>
      </c>
      <c r="E4">
        <f>_xlfn.MAXIFS(numbs!G$2:G$2000,numbs!A$2:A$2000,'Max Stats'!A4)</f>
        <v>0</v>
      </c>
      <c r="F4">
        <f>_xlfn.MAXIFS(numbs!F$2:F$2000,numbs!A$2:A$2000,'Max Stats'!A4)</f>
        <v>0</v>
      </c>
      <c r="G4">
        <f t="shared" si="2"/>
        <v>14</v>
      </c>
      <c r="H4">
        <f t="shared" si="3"/>
        <v>6</v>
      </c>
      <c r="I4">
        <f>_xlfn.MAXIFS(numbs!K$2:K$2000,numbs!A$2:A$2000,'Max Stats'!A4)</f>
        <v>0</v>
      </c>
      <c r="J4">
        <f>_xlfn.MAXIFS(numbs!I$2:I$2000,numbs!A$2:A$2000,'Max Stats'!A4)</f>
        <v>6</v>
      </c>
      <c r="K4">
        <f>_xlfn.MAXIFS(numbs!U$2:U$2000,numbs!A$2:A$2000,'Max Stats'!A4)</f>
        <v>1</v>
      </c>
    </row>
    <row r="5" spans="1:11">
      <c r="A5">
        <v>1114</v>
      </c>
      <c r="B5">
        <f t="shared" si="0"/>
        <v>16</v>
      </c>
      <c r="C5">
        <f t="shared" si="4"/>
        <v>10</v>
      </c>
      <c r="D5">
        <f t="shared" si="1"/>
        <v>2</v>
      </c>
      <c r="E5">
        <f>_xlfn.MAXIFS(numbs!G$2:G$2000,numbs!A$2:A$2000,'Max Stats'!A5)</f>
        <v>0</v>
      </c>
      <c r="F5">
        <f>_xlfn.MAXIFS(numbs!F$2:F$2000,numbs!A$2:A$2000,'Max Stats'!A5)</f>
        <v>2</v>
      </c>
      <c r="G5">
        <f t="shared" si="2"/>
        <v>6</v>
      </c>
      <c r="H5">
        <f t="shared" si="3"/>
        <v>4</v>
      </c>
      <c r="I5">
        <f>_xlfn.MAXIFS(numbs!K$2:K$2000,numbs!A$2:A$2000,'Max Stats'!A5)</f>
        <v>2</v>
      </c>
      <c r="J5">
        <f>_xlfn.MAXIFS(numbs!I$2:I$2000,numbs!A$2:A$2000,'Max Stats'!A5)</f>
        <v>2</v>
      </c>
      <c r="K5">
        <f>_xlfn.MAXIFS(numbs!U$2:U$2000,numbs!A$2:A$2000,'Max Stats'!A5)</f>
        <v>0</v>
      </c>
    </row>
    <row r="6" spans="1:11">
      <c r="A6">
        <v>1305</v>
      </c>
      <c r="B6">
        <f t="shared" si="0"/>
        <v>19</v>
      </c>
      <c r="C6">
        <f t="shared" si="4"/>
        <v>5</v>
      </c>
      <c r="D6">
        <f t="shared" si="1"/>
        <v>1</v>
      </c>
      <c r="E6">
        <f>_xlfn.MAXIFS(numbs!G$2:G$2000,numbs!A$2:A$2000,'Max Stats'!A6)</f>
        <v>0</v>
      </c>
      <c r="F6">
        <f>_xlfn.MAXIFS(numbs!F$2:F$2000,numbs!A$2:A$2000,'Max Stats'!A6)</f>
        <v>1</v>
      </c>
      <c r="G6">
        <f t="shared" si="2"/>
        <v>14</v>
      </c>
      <c r="H6">
        <f t="shared" si="3"/>
        <v>7</v>
      </c>
      <c r="I6">
        <f>_xlfn.MAXIFS(numbs!K$2:K$2000,numbs!A$2:A$2000,'Max Stats'!A6)</f>
        <v>0</v>
      </c>
      <c r="J6">
        <f>_xlfn.MAXIFS(numbs!I$2:I$2000,numbs!A$2:A$2000,'Max Stats'!A6)</f>
        <v>7</v>
      </c>
      <c r="K6">
        <f>_xlfn.MAXIFS(numbs!U$2:U$2000,numbs!A$2:A$2000,'Max Stats'!A6)</f>
        <v>0</v>
      </c>
    </row>
    <row r="7" spans="1:11">
      <c r="A7">
        <v>2056</v>
      </c>
      <c r="B7">
        <f t="shared" si="0"/>
        <v>25</v>
      </c>
      <c r="C7">
        <f t="shared" si="4"/>
        <v>0</v>
      </c>
      <c r="D7">
        <f t="shared" si="1"/>
        <v>0</v>
      </c>
      <c r="E7">
        <f>_xlfn.MAXIFS(numbs!G$2:G$2000,numbs!A$2:A$2000,'Max Stats'!A7)</f>
        <v>0</v>
      </c>
      <c r="F7">
        <f>_xlfn.MAXIFS(numbs!F$2:F$2000,numbs!A$2:A$2000,'Max Stats'!A7)</f>
        <v>0</v>
      </c>
      <c r="G7">
        <f t="shared" si="2"/>
        <v>25</v>
      </c>
      <c r="H7">
        <f t="shared" si="3"/>
        <v>15</v>
      </c>
      <c r="I7">
        <f>_xlfn.MAXIFS(numbs!K$2:K$2000,numbs!A$2:A$2000,'Max Stats'!A7)</f>
        <v>7</v>
      </c>
      <c r="J7">
        <f>_xlfn.MAXIFS(numbs!I$2:I$2000,numbs!A$2:A$2000,'Max Stats'!A7)</f>
        <v>8</v>
      </c>
      <c r="K7">
        <f>_xlfn.MAXIFS(numbs!U$2:U$2000,numbs!A$2:A$2000,'Max Stats'!A7)</f>
        <v>1</v>
      </c>
    </row>
    <row r="8" spans="1:11">
      <c r="A8">
        <v>2386</v>
      </c>
      <c r="B8">
        <f t="shared" si="0"/>
        <v>17</v>
      </c>
      <c r="C8">
        <f t="shared" si="4"/>
        <v>2</v>
      </c>
      <c r="D8">
        <f t="shared" si="1"/>
        <v>1</v>
      </c>
      <c r="E8">
        <f>_xlfn.MAXIFS(numbs!G$2:G$2000,numbs!A$2:A$2000,'Max Stats'!A8)</f>
        <v>1</v>
      </c>
      <c r="F8">
        <f>_xlfn.MAXIFS(numbs!F$2:F$2000,numbs!A$2:A$2000,'Max Stats'!A8)</f>
        <v>0</v>
      </c>
      <c r="G8">
        <f t="shared" si="2"/>
        <v>15</v>
      </c>
      <c r="H8">
        <f t="shared" si="3"/>
        <v>5</v>
      </c>
      <c r="I8">
        <f>_xlfn.MAXIFS(numbs!K$2:K$2000,numbs!A$2:A$2000,'Max Stats'!A8)</f>
        <v>5</v>
      </c>
      <c r="J8">
        <f>_xlfn.MAXIFS(numbs!I$2:I$2000,numbs!A$2:A$2000,'Max Stats'!A8)</f>
        <v>0</v>
      </c>
      <c r="K8">
        <f>_xlfn.MAXIFS(numbs!U$2:U$2000,numbs!A$2:A$2000,'Max Stats'!A8)</f>
        <v>5</v>
      </c>
    </row>
    <row r="9" spans="1:11">
      <c r="A9">
        <v>2706</v>
      </c>
      <c r="B9">
        <f t="shared" si="0"/>
        <v>18</v>
      </c>
      <c r="C9">
        <f t="shared" si="4"/>
        <v>0</v>
      </c>
      <c r="D9">
        <f t="shared" si="1"/>
        <v>0</v>
      </c>
      <c r="E9">
        <f>_xlfn.MAXIFS(numbs!G$2:G$2000,numbs!A$2:A$2000,'Max Stats'!A9)</f>
        <v>0</v>
      </c>
      <c r="F9">
        <f>_xlfn.MAXIFS(numbs!F$2:F$2000,numbs!A$2:A$2000,'Max Stats'!A9)</f>
        <v>0</v>
      </c>
      <c r="G9">
        <f t="shared" si="2"/>
        <v>18</v>
      </c>
      <c r="H9">
        <f t="shared" si="3"/>
        <v>9</v>
      </c>
      <c r="I9">
        <f>_xlfn.MAXIFS(numbs!K$2:K$2000,numbs!A$2:A$2000,'Max Stats'!A9)</f>
        <v>0</v>
      </c>
      <c r="J9">
        <f>_xlfn.MAXIFS(numbs!I$2:I$2000,numbs!A$2:A$2000,'Max Stats'!A9)</f>
        <v>9</v>
      </c>
      <c r="K9">
        <f>_xlfn.MAXIFS(numbs!U$2:U$2000,numbs!A$2:A$2000,'Max Stats'!A9)</f>
        <v>0</v>
      </c>
    </row>
    <row r="10" spans="1:11">
      <c r="A10">
        <v>4015</v>
      </c>
      <c r="B10">
        <f t="shared" si="0"/>
        <v>5</v>
      </c>
      <c r="C10">
        <f t="shared" si="4"/>
        <v>5</v>
      </c>
      <c r="D10">
        <f t="shared" si="1"/>
        <v>1</v>
      </c>
      <c r="E10">
        <f>_xlfn.MAXIFS(numbs!G$2:G$2000,numbs!A$2:A$2000,'Max Stats'!A10)</f>
        <v>0</v>
      </c>
      <c r="F10">
        <f>_xlfn.MAXIFS(numbs!F$2:F$2000,numbs!A$2:A$2000,'Max Stats'!A10)</f>
        <v>1</v>
      </c>
      <c r="G10">
        <f t="shared" si="2"/>
        <v>0</v>
      </c>
      <c r="H10">
        <f t="shared" si="3"/>
        <v>0</v>
      </c>
      <c r="I10">
        <f>_xlfn.MAXIFS(numbs!K$2:K$2000,numbs!A$2:A$2000,'Max Stats'!A10)</f>
        <v>0</v>
      </c>
      <c r="J10">
        <f>_xlfn.MAXIFS(numbs!I$2:I$2000,numbs!A$2:A$2000,'Max Stats'!A10)</f>
        <v>0</v>
      </c>
      <c r="K10">
        <f>_xlfn.MAXIFS(numbs!U$2:U$2000,numbs!A$2:A$2000,'Max Stats'!A10)</f>
        <v>0</v>
      </c>
    </row>
    <row r="11" spans="1:11">
      <c r="A11">
        <v>4039</v>
      </c>
      <c r="B11">
        <f t="shared" si="0"/>
        <v>19</v>
      </c>
      <c r="C11">
        <f t="shared" si="4"/>
        <v>5</v>
      </c>
      <c r="D11">
        <f t="shared" si="1"/>
        <v>1</v>
      </c>
      <c r="E11">
        <f>_xlfn.MAXIFS(numbs!G$2:G$2000,numbs!A$2:A$2000,'Max Stats'!A11)</f>
        <v>0</v>
      </c>
      <c r="F11">
        <f>_xlfn.MAXIFS(numbs!F$2:F$2000,numbs!A$2:A$2000,'Max Stats'!A11)</f>
        <v>1</v>
      </c>
      <c r="G11">
        <f t="shared" si="2"/>
        <v>14</v>
      </c>
      <c r="H11">
        <f t="shared" si="3"/>
        <v>9</v>
      </c>
      <c r="I11">
        <f>_xlfn.MAXIFS(numbs!K$2:K$2000,numbs!A$2:A$2000,'Max Stats'!A11)</f>
        <v>4</v>
      </c>
      <c r="J11">
        <f>_xlfn.MAXIFS(numbs!I$2:I$2000,numbs!A$2:A$2000,'Max Stats'!A11)</f>
        <v>5</v>
      </c>
      <c r="K11">
        <f>_xlfn.MAXIFS(numbs!U$2:U$2000,numbs!A$2:A$2000,'Max Stats'!A11)</f>
        <v>0</v>
      </c>
    </row>
    <row r="12" spans="1:11">
      <c r="A12">
        <v>4151</v>
      </c>
      <c r="B12">
        <f t="shared" si="0"/>
        <v>0</v>
      </c>
      <c r="C12">
        <f t="shared" si="4"/>
        <v>0</v>
      </c>
      <c r="D12">
        <f t="shared" si="1"/>
        <v>0</v>
      </c>
      <c r="E12">
        <f>_xlfn.MAXIFS(numbs!G$2:G$2000,numbs!A$2:A$2000,'Max Stats'!A12)</f>
        <v>0</v>
      </c>
      <c r="F12">
        <f>_xlfn.MAXIFS(numbs!F$2:F$2000,numbs!A$2:A$2000,'Max Stats'!A12)</f>
        <v>0</v>
      </c>
      <c r="G12">
        <f t="shared" si="2"/>
        <v>0</v>
      </c>
      <c r="H12">
        <f t="shared" si="3"/>
        <v>0</v>
      </c>
      <c r="I12">
        <f>_xlfn.MAXIFS(numbs!K$2:K$2000,numbs!A$2:A$2000,'Max Stats'!A12)</f>
        <v>0</v>
      </c>
      <c r="J12">
        <f>_xlfn.MAXIFS(numbs!I$2:I$2000,numbs!A$2:A$2000,'Max Stats'!A12)</f>
        <v>0</v>
      </c>
      <c r="K12">
        <f>_xlfn.MAXIFS(numbs!U$2:U$2000,numbs!A$2:A$2000,'Max Stats'!A12)</f>
        <v>0</v>
      </c>
    </row>
    <row r="13" spans="1:11">
      <c r="A13">
        <v>4343</v>
      </c>
      <c r="B13">
        <f t="shared" si="0"/>
        <v>34</v>
      </c>
      <c r="C13">
        <f t="shared" si="4"/>
        <v>10</v>
      </c>
      <c r="D13">
        <f t="shared" si="1"/>
        <v>2</v>
      </c>
      <c r="E13">
        <f>_xlfn.MAXIFS(numbs!G$2:G$2000,numbs!A$2:A$2000,'Max Stats'!A13)</f>
        <v>0</v>
      </c>
      <c r="F13">
        <f>_xlfn.MAXIFS(numbs!F$2:F$2000,numbs!A$2:A$2000,'Max Stats'!A13)</f>
        <v>2</v>
      </c>
      <c r="G13">
        <f t="shared" si="2"/>
        <v>24</v>
      </c>
      <c r="H13">
        <f t="shared" si="3"/>
        <v>12</v>
      </c>
      <c r="I13">
        <f>_xlfn.MAXIFS(numbs!K$2:K$2000,numbs!A$2:A$2000,'Max Stats'!A13)</f>
        <v>0</v>
      </c>
      <c r="J13">
        <f>_xlfn.MAXIFS(numbs!I$2:I$2000,numbs!A$2:A$2000,'Max Stats'!A13)</f>
        <v>12</v>
      </c>
      <c r="K13">
        <f>_xlfn.MAXIFS(numbs!U$2:U$2000,numbs!A$2:A$2000,'Max Stats'!A13)</f>
        <v>0</v>
      </c>
    </row>
    <row r="14" spans="1:11">
      <c r="A14">
        <v>4476</v>
      </c>
      <c r="B14">
        <f t="shared" si="0"/>
        <v>20</v>
      </c>
      <c r="C14">
        <f t="shared" si="4"/>
        <v>5</v>
      </c>
      <c r="D14">
        <f t="shared" si="1"/>
        <v>1</v>
      </c>
      <c r="E14">
        <f>_xlfn.MAXIFS(numbs!G$2:G$2000,numbs!A$2:A$2000,'Max Stats'!A14)</f>
        <v>0</v>
      </c>
      <c r="F14">
        <f>_xlfn.MAXIFS(numbs!F$2:F$2000,numbs!A$2:A$2000,'Max Stats'!A14)</f>
        <v>1</v>
      </c>
      <c r="G14">
        <f t="shared" si="2"/>
        <v>15</v>
      </c>
      <c r="H14">
        <f t="shared" si="3"/>
        <v>9</v>
      </c>
      <c r="I14">
        <f>_xlfn.MAXIFS(numbs!K$2:K$2000,numbs!A$2:A$2000,'Max Stats'!A14)</f>
        <v>5</v>
      </c>
      <c r="J14">
        <f>_xlfn.MAXIFS(numbs!I$2:I$2000,numbs!A$2:A$2000,'Max Stats'!A14)</f>
        <v>4</v>
      </c>
      <c r="K14">
        <f>_xlfn.MAXIFS(numbs!U$2:U$2000,numbs!A$2:A$2000,'Max Stats'!A14)</f>
        <v>1</v>
      </c>
    </row>
    <row r="15" spans="1:11">
      <c r="A15">
        <v>4940</v>
      </c>
      <c r="B15">
        <f t="shared" si="0"/>
        <v>4</v>
      </c>
      <c r="C15">
        <f t="shared" si="4"/>
        <v>0</v>
      </c>
      <c r="D15">
        <f t="shared" si="1"/>
        <v>0</v>
      </c>
      <c r="E15">
        <f>_xlfn.MAXIFS(numbs!G$2:G$2000,numbs!A$2:A$2000,'Max Stats'!A15)</f>
        <v>0</v>
      </c>
      <c r="F15">
        <f>_xlfn.MAXIFS(numbs!F$2:F$2000,numbs!A$2:A$2000,'Max Stats'!A15)</f>
        <v>0</v>
      </c>
      <c r="G15">
        <f t="shared" si="2"/>
        <v>4</v>
      </c>
      <c r="H15">
        <f t="shared" si="3"/>
        <v>2</v>
      </c>
      <c r="I15">
        <f>_xlfn.MAXIFS(numbs!K$2:K$2000,numbs!A$2:A$2000,'Max Stats'!A15)</f>
        <v>0</v>
      </c>
      <c r="J15">
        <f>_xlfn.MAXIFS(numbs!I$2:I$2000,numbs!A$2:A$2000,'Max Stats'!A15)</f>
        <v>2</v>
      </c>
      <c r="K15">
        <f>_xlfn.MAXIFS(numbs!U$2:U$2000,numbs!A$2:A$2000,'Max Stats'!A15)</f>
        <v>0</v>
      </c>
    </row>
    <row r="16" spans="1:11">
      <c r="A16">
        <v>4951</v>
      </c>
      <c r="B16">
        <f t="shared" si="0"/>
        <v>5</v>
      </c>
      <c r="C16">
        <f t="shared" si="4"/>
        <v>0</v>
      </c>
      <c r="D16">
        <f t="shared" si="1"/>
        <v>0</v>
      </c>
      <c r="E16">
        <f>_xlfn.MAXIFS(numbs!G$2:G$2000,numbs!A$2:A$2000,'Max Stats'!A16)</f>
        <v>0</v>
      </c>
      <c r="F16">
        <f>_xlfn.MAXIFS(numbs!F$2:F$2000,numbs!A$2:A$2000,'Max Stats'!A16)</f>
        <v>0</v>
      </c>
      <c r="G16">
        <f t="shared" si="2"/>
        <v>5</v>
      </c>
      <c r="H16">
        <f t="shared" si="3"/>
        <v>5</v>
      </c>
      <c r="I16">
        <f>_xlfn.MAXIFS(numbs!K$2:K$2000,numbs!A$2:A$2000,'Max Stats'!A16)</f>
        <v>5</v>
      </c>
      <c r="J16">
        <f>_xlfn.MAXIFS(numbs!I$2:I$2000,numbs!A$2:A$2000,'Max Stats'!A16)</f>
        <v>0</v>
      </c>
      <c r="K16">
        <f>_xlfn.MAXIFS(numbs!U$2:U$2000,numbs!A$2:A$2000,'Max Stats'!A16)</f>
        <v>0</v>
      </c>
    </row>
    <row r="17" spans="1:11">
      <c r="A17">
        <v>4976</v>
      </c>
      <c r="B17">
        <f t="shared" si="0"/>
        <v>22</v>
      </c>
      <c r="C17">
        <f t="shared" si="4"/>
        <v>0</v>
      </c>
      <c r="D17">
        <f t="shared" si="1"/>
        <v>0</v>
      </c>
      <c r="E17">
        <f>_xlfn.MAXIFS(numbs!G$2:G$2000,numbs!A$2:A$2000,'Max Stats'!A17)</f>
        <v>0</v>
      </c>
      <c r="F17">
        <f>_xlfn.MAXIFS(numbs!F$2:F$2000,numbs!A$2:A$2000,'Max Stats'!A17)</f>
        <v>0</v>
      </c>
      <c r="G17">
        <f t="shared" si="2"/>
        <v>22</v>
      </c>
      <c r="H17">
        <f t="shared" si="3"/>
        <v>12</v>
      </c>
      <c r="I17">
        <f>_xlfn.MAXIFS(numbs!K$2:K$2000,numbs!A$2:A$2000,'Max Stats'!A17)</f>
        <v>6</v>
      </c>
      <c r="J17">
        <f>_xlfn.MAXIFS(numbs!I$2:I$2000,numbs!A$2:A$2000,'Max Stats'!A17)</f>
        <v>6</v>
      </c>
      <c r="K17">
        <f>_xlfn.MAXIFS(numbs!U$2:U$2000,numbs!A$2:A$2000,'Max Stats'!A17)</f>
        <v>2</v>
      </c>
    </row>
    <row r="18" spans="1:11">
      <c r="A18">
        <v>5024</v>
      </c>
      <c r="B18">
        <f t="shared" si="0"/>
        <v>20</v>
      </c>
      <c r="C18">
        <f t="shared" si="4"/>
        <v>0</v>
      </c>
      <c r="D18">
        <f t="shared" si="1"/>
        <v>0</v>
      </c>
      <c r="E18">
        <f>_xlfn.MAXIFS(numbs!G$2:G$2000,numbs!A$2:A$2000,'Max Stats'!A18)</f>
        <v>0</v>
      </c>
      <c r="F18">
        <f>_xlfn.MAXIFS(numbs!F$2:F$2000,numbs!A$2:A$2000,'Max Stats'!A18)</f>
        <v>0</v>
      </c>
      <c r="G18">
        <f t="shared" si="2"/>
        <v>20</v>
      </c>
      <c r="H18">
        <f t="shared" si="3"/>
        <v>9</v>
      </c>
      <c r="I18">
        <f>_xlfn.MAXIFS(numbs!K$2:K$2000,numbs!A$2:A$2000,'Max Stats'!A18)</f>
        <v>0</v>
      </c>
      <c r="J18">
        <f>_xlfn.MAXIFS(numbs!I$2:I$2000,numbs!A$2:A$2000,'Max Stats'!A18)</f>
        <v>9</v>
      </c>
      <c r="K18">
        <f>_xlfn.MAXIFS(numbs!U$2:U$2000,numbs!A$2:A$2000,'Max Stats'!A18)</f>
        <v>1</v>
      </c>
    </row>
    <row r="19" spans="1:11">
      <c r="A19">
        <v>6514</v>
      </c>
      <c r="B19">
        <f t="shared" si="0"/>
        <v>17</v>
      </c>
      <c r="C19">
        <f t="shared" si="4"/>
        <v>5</v>
      </c>
      <c r="D19">
        <f t="shared" si="1"/>
        <v>1</v>
      </c>
      <c r="E19">
        <f>_xlfn.MAXIFS(numbs!G$2:G$2000,numbs!A$2:A$2000,'Max Stats'!A19)</f>
        <v>0</v>
      </c>
      <c r="F19">
        <f>_xlfn.MAXIFS(numbs!F$2:F$2000,numbs!A$2:A$2000,'Max Stats'!A19)</f>
        <v>1</v>
      </c>
      <c r="G19">
        <f t="shared" si="2"/>
        <v>12</v>
      </c>
      <c r="H19">
        <f t="shared" si="3"/>
        <v>6</v>
      </c>
      <c r="I19">
        <f>_xlfn.MAXIFS(numbs!K$2:K$2000,numbs!A$2:A$2000,'Max Stats'!A19)</f>
        <v>2</v>
      </c>
      <c r="J19">
        <f>_xlfn.MAXIFS(numbs!I$2:I$2000,numbs!A$2:A$2000,'Max Stats'!A19)</f>
        <v>4</v>
      </c>
      <c r="K19">
        <f>_xlfn.MAXIFS(numbs!U$2:U$2000,numbs!A$2:A$2000,'Max Stats'!A19)</f>
        <v>1</v>
      </c>
    </row>
    <row r="20" spans="1:11">
      <c r="A20">
        <v>6854</v>
      </c>
      <c r="B20">
        <f t="shared" si="0"/>
        <v>2</v>
      </c>
      <c r="C20">
        <f t="shared" si="4"/>
        <v>0</v>
      </c>
      <c r="D20">
        <f t="shared" si="1"/>
        <v>0</v>
      </c>
      <c r="E20">
        <f>_xlfn.MAXIFS(numbs!G$2:G$2000,numbs!A$2:A$2000,'Max Stats'!A20)</f>
        <v>0</v>
      </c>
      <c r="F20">
        <f>_xlfn.MAXIFS(numbs!F$2:F$2000,numbs!A$2:A$2000,'Max Stats'!A20)</f>
        <v>0</v>
      </c>
      <c r="G20">
        <f t="shared" si="2"/>
        <v>2</v>
      </c>
      <c r="H20">
        <f t="shared" si="3"/>
        <v>0</v>
      </c>
      <c r="I20">
        <f>_xlfn.MAXIFS(numbs!K$2:K$2000,numbs!A$2:A$2000,'Max Stats'!A20)</f>
        <v>0</v>
      </c>
      <c r="J20">
        <f>_xlfn.MAXIFS(numbs!I$2:I$2000,numbs!A$2:A$2000,'Max Stats'!A20)</f>
        <v>0</v>
      </c>
      <c r="K20">
        <f>_xlfn.MAXIFS(numbs!U$2:U$2000,numbs!A$2:A$2000,'Max Stats'!A20)</f>
        <v>1</v>
      </c>
    </row>
    <row r="21" spans="1:11">
      <c r="A21">
        <v>6975</v>
      </c>
      <c r="B21">
        <f t="shared" si="0"/>
        <v>6</v>
      </c>
      <c r="C21">
        <f t="shared" si="4"/>
        <v>5</v>
      </c>
      <c r="D21">
        <f t="shared" si="1"/>
        <v>1</v>
      </c>
      <c r="E21">
        <f>_xlfn.MAXIFS(numbs!G$2:G$2000,numbs!A$2:A$2000,'Max Stats'!A21)</f>
        <v>0</v>
      </c>
      <c r="F21">
        <f>_xlfn.MAXIFS(numbs!F$2:F$2000,numbs!A$2:A$2000,'Max Stats'!A21)</f>
        <v>1</v>
      </c>
      <c r="G21">
        <f t="shared" si="2"/>
        <v>1</v>
      </c>
      <c r="H21">
        <f t="shared" si="3"/>
        <v>1</v>
      </c>
      <c r="I21">
        <f>_xlfn.MAXIFS(numbs!K$2:K$2000,numbs!A$2:A$2000,'Max Stats'!A21)</f>
        <v>1</v>
      </c>
      <c r="J21">
        <f>_xlfn.MAXIFS(numbs!I$2:I$2000,numbs!A$2:A$2000,'Max Stats'!A21)</f>
        <v>0</v>
      </c>
      <c r="K21">
        <f>_xlfn.MAXIFS(numbs!U$2:U$2000,numbs!A$2:A$2000,'Max Stats'!A21)</f>
        <v>0</v>
      </c>
    </row>
    <row r="22" spans="1:11">
      <c r="A22">
        <v>6978</v>
      </c>
      <c r="B22">
        <f t="shared" si="0"/>
        <v>21</v>
      </c>
      <c r="C22">
        <f t="shared" si="4"/>
        <v>5</v>
      </c>
      <c r="D22">
        <f t="shared" si="1"/>
        <v>1</v>
      </c>
      <c r="E22">
        <f>_xlfn.MAXIFS(numbs!G$2:G$2000,numbs!A$2:A$2000,'Max Stats'!A22)</f>
        <v>0</v>
      </c>
      <c r="F22">
        <f>_xlfn.MAXIFS(numbs!F$2:F$2000,numbs!A$2:A$2000,'Max Stats'!A22)</f>
        <v>1</v>
      </c>
      <c r="G22">
        <f t="shared" si="2"/>
        <v>16</v>
      </c>
      <c r="H22">
        <f t="shared" si="3"/>
        <v>8</v>
      </c>
      <c r="I22">
        <f>_xlfn.MAXIFS(numbs!K$2:K$2000,numbs!A$2:A$2000,'Max Stats'!A22)</f>
        <v>0</v>
      </c>
      <c r="J22">
        <f>_xlfn.MAXIFS(numbs!I$2:I$2000,numbs!A$2:A$2000,'Max Stats'!A22)</f>
        <v>8</v>
      </c>
      <c r="K22">
        <f>_xlfn.MAXIFS(numbs!U$2:U$2000,numbs!A$2:A$2000,'Max Stats'!A22)</f>
        <v>0</v>
      </c>
    </row>
    <row r="23" spans="1:11">
      <c r="A23">
        <v>9687</v>
      </c>
      <c r="B23">
        <f t="shared" si="0"/>
        <v>0</v>
      </c>
      <c r="C23">
        <f t="shared" si="4"/>
        <v>0</v>
      </c>
      <c r="D23">
        <f t="shared" si="1"/>
        <v>0</v>
      </c>
      <c r="E23">
        <f>_xlfn.MAXIFS(numbs!G$2:G$2000,numbs!A$2:A$2000,'Max Stats'!A23)</f>
        <v>0</v>
      </c>
      <c r="F23">
        <f>_xlfn.MAXIFS(numbs!F$2:F$2000,numbs!A$2:A$2000,'Max Stats'!A23)</f>
        <v>0</v>
      </c>
      <c r="G23">
        <f t="shared" si="2"/>
        <v>0</v>
      </c>
      <c r="H23">
        <f t="shared" si="3"/>
        <v>0</v>
      </c>
      <c r="I23">
        <f>_xlfn.MAXIFS(numbs!K$2:K$2000,numbs!A$2:A$2000,'Max Stats'!A23)</f>
        <v>0</v>
      </c>
      <c r="J23">
        <f>_xlfn.MAXIFS(numbs!I$2:I$2000,numbs!A$2:A$2000,'Max Stats'!A23)</f>
        <v>0</v>
      </c>
      <c r="K23">
        <f>_xlfn.MAXIFS(numbs!U$2:U$2000,numbs!A$2:A$2000,'Max Stats'!A23)</f>
        <v>0</v>
      </c>
    </row>
    <row r="24" spans="1:11">
      <c r="A24">
        <v>7200</v>
      </c>
      <c r="B24">
        <f t="shared" si="0"/>
        <v>20</v>
      </c>
      <c r="C24">
        <f t="shared" si="4"/>
        <v>7</v>
      </c>
      <c r="D24">
        <f t="shared" si="1"/>
        <v>2</v>
      </c>
      <c r="E24">
        <f>_xlfn.MAXIFS(numbs!G$2:G$2000,numbs!A$2:A$2000,'Max Stats'!A24)</f>
        <v>1</v>
      </c>
      <c r="F24">
        <f>_xlfn.MAXIFS(numbs!F$2:F$2000,numbs!A$2:A$2000,'Max Stats'!A24)</f>
        <v>1</v>
      </c>
      <c r="G24">
        <f t="shared" si="2"/>
        <v>13</v>
      </c>
      <c r="H24">
        <f t="shared" si="3"/>
        <v>8</v>
      </c>
      <c r="I24">
        <f>_xlfn.MAXIFS(numbs!K$2:K$2000,numbs!A$2:A$2000,'Max Stats'!A24)</f>
        <v>3</v>
      </c>
      <c r="J24">
        <f>_xlfn.MAXIFS(numbs!I$2:I$2000,numbs!A$2:A$2000,'Max Stats'!A24)</f>
        <v>5</v>
      </c>
      <c r="K24">
        <f>_xlfn.MAXIFS(numbs!U$2:U$2000,numbs!A$2:A$2000,'Max Stats'!A24)</f>
        <v>0</v>
      </c>
    </row>
    <row r="25" spans="1:11">
      <c r="A25">
        <v>7476</v>
      </c>
      <c r="B25">
        <f t="shared" si="0"/>
        <v>26</v>
      </c>
      <c r="C25">
        <f t="shared" si="4"/>
        <v>21</v>
      </c>
      <c r="D25">
        <f t="shared" si="1"/>
        <v>6</v>
      </c>
      <c r="E25">
        <f>_xlfn.MAXIFS(numbs!G$2:G$2000,numbs!A$2:A$2000,'Max Stats'!A25)</f>
        <v>3</v>
      </c>
      <c r="F25">
        <f>_xlfn.MAXIFS(numbs!F$2:F$2000,numbs!A$2:A$2000,'Max Stats'!A25)</f>
        <v>3</v>
      </c>
      <c r="G25">
        <f t="shared" si="2"/>
        <v>5</v>
      </c>
      <c r="H25">
        <f t="shared" si="3"/>
        <v>4</v>
      </c>
      <c r="I25">
        <f>_xlfn.MAXIFS(numbs!K$2:K$2000,numbs!A$2:A$2000,'Max Stats'!A25)</f>
        <v>3</v>
      </c>
      <c r="J25">
        <f>_xlfn.MAXIFS(numbs!I$2:I$2000,numbs!A$2:A$2000,'Max Stats'!A25)</f>
        <v>1</v>
      </c>
      <c r="K25">
        <f>_xlfn.MAXIFS(numbs!U$2:U$2000,numbs!A$2:A$2000,'Max Stats'!A25)</f>
        <v>0</v>
      </c>
    </row>
    <row r="26" spans="1:11">
      <c r="A26">
        <v>7480</v>
      </c>
      <c r="B26">
        <f t="shared" si="0"/>
        <v>6</v>
      </c>
      <c r="C26">
        <f t="shared" si="4"/>
        <v>0</v>
      </c>
      <c r="D26">
        <f t="shared" si="1"/>
        <v>0</v>
      </c>
      <c r="E26">
        <f>_xlfn.MAXIFS(numbs!G$2:G$2000,numbs!A$2:A$2000,'Max Stats'!A26)</f>
        <v>0</v>
      </c>
      <c r="F26">
        <f>_xlfn.MAXIFS(numbs!F$2:F$2000,numbs!A$2:A$2000,'Max Stats'!A26)</f>
        <v>0</v>
      </c>
      <c r="G26">
        <f t="shared" si="2"/>
        <v>6</v>
      </c>
      <c r="H26">
        <f t="shared" si="3"/>
        <v>3</v>
      </c>
      <c r="I26">
        <f>_xlfn.MAXIFS(numbs!K$2:K$2000,numbs!A$2:A$2000,'Max Stats'!A26)</f>
        <v>0</v>
      </c>
      <c r="J26">
        <f>_xlfn.MAXIFS(numbs!I$2:I$2000,numbs!A$2:A$2000,'Max Stats'!A26)</f>
        <v>3</v>
      </c>
      <c r="K26">
        <f>_xlfn.MAXIFS(numbs!U$2:U$2000,numbs!A$2:A$2000,'Max Stats'!A26)</f>
        <v>0</v>
      </c>
    </row>
    <row r="27" spans="1:11">
      <c r="A27">
        <v>7757</v>
      </c>
      <c r="B27">
        <f t="shared" si="0"/>
        <v>7</v>
      </c>
      <c r="C27">
        <f t="shared" si="4"/>
        <v>5</v>
      </c>
      <c r="D27">
        <f t="shared" si="1"/>
        <v>1</v>
      </c>
      <c r="E27">
        <f>_xlfn.MAXIFS(numbs!G$2:G$2000,numbs!A$2:A$2000,'Max Stats'!A27)</f>
        <v>0</v>
      </c>
      <c r="F27">
        <f>_xlfn.MAXIFS(numbs!F$2:F$2000,numbs!A$2:A$2000,'Max Stats'!A27)</f>
        <v>1</v>
      </c>
      <c r="G27">
        <f t="shared" si="2"/>
        <v>2</v>
      </c>
      <c r="H27">
        <f t="shared" si="3"/>
        <v>1</v>
      </c>
      <c r="I27">
        <f>_xlfn.MAXIFS(numbs!K$2:K$2000,numbs!A$2:A$2000,'Max Stats'!A27)</f>
        <v>0</v>
      </c>
      <c r="J27">
        <f>_xlfn.MAXIFS(numbs!I$2:I$2000,numbs!A$2:A$2000,'Max Stats'!A27)</f>
        <v>1</v>
      </c>
      <c r="K27">
        <f>_xlfn.MAXIFS(numbs!U$2:U$2000,numbs!A$2:A$2000,'Max Stats'!A27)</f>
        <v>0</v>
      </c>
    </row>
    <row r="28" spans="1:11">
      <c r="A28">
        <v>8089</v>
      </c>
      <c r="B28">
        <f t="shared" si="0"/>
        <v>6</v>
      </c>
      <c r="C28">
        <f t="shared" si="4"/>
        <v>5</v>
      </c>
      <c r="D28">
        <f t="shared" si="1"/>
        <v>1</v>
      </c>
      <c r="E28">
        <f>_xlfn.MAXIFS(numbs!G$2:G$2000,numbs!A$2:A$2000,'Max Stats'!A28)</f>
        <v>0</v>
      </c>
      <c r="F28">
        <f>_xlfn.MAXIFS(numbs!F$2:F$2000,numbs!A$2:A$2000,'Max Stats'!A28)</f>
        <v>1</v>
      </c>
      <c r="G28">
        <f t="shared" si="2"/>
        <v>1</v>
      </c>
      <c r="H28">
        <f t="shared" si="3"/>
        <v>1</v>
      </c>
      <c r="I28">
        <f>_xlfn.MAXIFS(numbs!K$2:K$2000,numbs!A$2:A$2000,'Max Stats'!A28)</f>
        <v>1</v>
      </c>
      <c r="J28">
        <f>_xlfn.MAXIFS(numbs!I$2:I$2000,numbs!A$2:A$2000,'Max Stats'!A28)</f>
        <v>0</v>
      </c>
      <c r="K28">
        <f>_xlfn.MAXIFS(numbs!U$2:U$2000,numbs!A$2:A$2000,'Max Stats'!A28)</f>
        <v>0</v>
      </c>
    </row>
    <row r="29" spans="1:11">
      <c r="A29">
        <v>8349</v>
      </c>
      <c r="B29">
        <f t="shared" si="0"/>
        <v>5</v>
      </c>
      <c r="C29">
        <f t="shared" si="4"/>
        <v>0</v>
      </c>
      <c r="D29">
        <f t="shared" si="1"/>
        <v>0</v>
      </c>
      <c r="E29">
        <f>_xlfn.MAXIFS(numbs!G$2:G$2000,numbs!A$2:A$2000,'Max Stats'!A29)</f>
        <v>0</v>
      </c>
      <c r="F29">
        <f>_xlfn.MAXIFS(numbs!F$2:F$2000,numbs!A$2:A$2000,'Max Stats'!A29)</f>
        <v>0</v>
      </c>
      <c r="G29">
        <f t="shared" si="2"/>
        <v>5</v>
      </c>
      <c r="H29">
        <f t="shared" si="3"/>
        <v>3</v>
      </c>
      <c r="I29">
        <f>_xlfn.MAXIFS(numbs!K$2:K$2000,numbs!A$2:A$2000,'Max Stats'!A29)</f>
        <v>1</v>
      </c>
      <c r="J29">
        <f>_xlfn.MAXIFS(numbs!I$2:I$2000,numbs!A$2:A$2000,'Max Stats'!A29)</f>
        <v>2</v>
      </c>
      <c r="K29">
        <f>_xlfn.MAXIFS(numbs!U$2:U$2000,numbs!A$2:A$2000,'Max Stats'!A29)</f>
        <v>0</v>
      </c>
    </row>
    <row r="30" spans="1:11">
      <c r="A30">
        <v>8764</v>
      </c>
      <c r="B30">
        <f t="shared" si="0"/>
        <v>12</v>
      </c>
      <c r="C30">
        <f t="shared" si="4"/>
        <v>0</v>
      </c>
      <c r="D30">
        <f t="shared" si="1"/>
        <v>0</v>
      </c>
      <c r="E30">
        <f>_xlfn.MAXIFS(numbs!G$2:G$2000,numbs!A$2:A$2000,'Max Stats'!A30)</f>
        <v>0</v>
      </c>
      <c r="F30">
        <f>_xlfn.MAXIFS(numbs!F$2:F$2000,numbs!A$2:A$2000,'Max Stats'!A30)</f>
        <v>0</v>
      </c>
      <c r="G30">
        <f t="shared" si="2"/>
        <v>12</v>
      </c>
      <c r="H30">
        <f t="shared" si="3"/>
        <v>6</v>
      </c>
      <c r="I30">
        <f>_xlfn.MAXIFS(numbs!K$2:K$2000,numbs!A$2:A$2000,'Max Stats'!A30)</f>
        <v>0</v>
      </c>
      <c r="J30">
        <f>_xlfn.MAXIFS(numbs!I$2:I$2000,numbs!A$2:A$2000,'Max Stats'!A30)</f>
        <v>6</v>
      </c>
      <c r="K30">
        <f>_xlfn.MAXIFS(numbs!U$2:U$2000,numbs!A$2:A$2000,'Max Stats'!A30)</f>
        <v>0</v>
      </c>
    </row>
    <row r="31" spans="1:11">
      <c r="A31">
        <v>9062</v>
      </c>
      <c r="B31">
        <f t="shared" si="0"/>
        <v>32</v>
      </c>
      <c r="C31">
        <f t="shared" si="4"/>
        <v>20</v>
      </c>
      <c r="D31">
        <f t="shared" si="1"/>
        <v>4</v>
      </c>
      <c r="E31">
        <f>_xlfn.MAXIFS(numbs!G$2:G$2000,numbs!A$2:A$2000,'Max Stats'!A31)</f>
        <v>0</v>
      </c>
      <c r="F31">
        <f>_xlfn.MAXIFS(numbs!F$2:F$2000,numbs!A$2:A$2000,'Max Stats'!A31)</f>
        <v>4</v>
      </c>
      <c r="G31">
        <f t="shared" si="2"/>
        <v>12</v>
      </c>
      <c r="H31">
        <f t="shared" si="3"/>
        <v>9</v>
      </c>
      <c r="I31">
        <f>_xlfn.MAXIFS(numbs!K$2:K$2000,numbs!A$2:A$2000,'Max Stats'!A31)</f>
        <v>6</v>
      </c>
      <c r="J31">
        <f>_xlfn.MAXIFS(numbs!I$2:I$2000,numbs!A$2:A$2000,'Max Stats'!A31)</f>
        <v>3</v>
      </c>
      <c r="K31">
        <f>_xlfn.MAXIFS(numbs!U$2:U$2000,numbs!A$2:A$2000,'Max Stats'!A31)</f>
        <v>0</v>
      </c>
    </row>
    <row r="32" spans="1:11">
      <c r="A32">
        <v>9098</v>
      </c>
      <c r="B32">
        <f t="shared" si="0"/>
        <v>13</v>
      </c>
      <c r="C32">
        <f t="shared" si="4"/>
        <v>0</v>
      </c>
      <c r="D32">
        <f t="shared" si="1"/>
        <v>0</v>
      </c>
      <c r="E32">
        <f>_xlfn.MAXIFS(numbs!G$2:G$2000,numbs!A$2:A$2000,'Max Stats'!A32)</f>
        <v>0</v>
      </c>
      <c r="F32">
        <f>_xlfn.MAXIFS(numbs!F$2:F$2000,numbs!A$2:A$2000,'Max Stats'!A32)</f>
        <v>0</v>
      </c>
      <c r="G32">
        <f t="shared" si="2"/>
        <v>13</v>
      </c>
      <c r="H32">
        <f t="shared" si="3"/>
        <v>7</v>
      </c>
      <c r="I32">
        <f>_xlfn.MAXIFS(numbs!K$2:K$2000,numbs!A$2:A$2000,'Max Stats'!A32)</f>
        <v>3</v>
      </c>
      <c r="J32">
        <f>_xlfn.MAXIFS(numbs!I$2:I$2000,numbs!A$2:A$2000,'Max Stats'!A32)</f>
        <v>4</v>
      </c>
      <c r="K32">
        <f>_xlfn.MAXIFS(numbs!U$2:U$2000,numbs!A$2:A$2000,'Max Stats'!A32)</f>
        <v>1</v>
      </c>
    </row>
    <row r="33" spans="1:11">
      <c r="A33">
        <v>9127</v>
      </c>
      <c r="B33">
        <f t="shared" si="0"/>
        <v>7</v>
      </c>
      <c r="C33">
        <f t="shared" si="4"/>
        <v>2</v>
      </c>
      <c r="D33">
        <f t="shared" si="1"/>
        <v>1</v>
      </c>
      <c r="E33">
        <f>_xlfn.MAXIFS(numbs!G$2:G$2000,numbs!A$2:A$2000,'Max Stats'!A33)</f>
        <v>1</v>
      </c>
      <c r="F33">
        <f>_xlfn.MAXIFS(numbs!F$2:F$2000,numbs!A$2:A$2000,'Max Stats'!A33)</f>
        <v>0</v>
      </c>
      <c r="G33">
        <f t="shared" si="2"/>
        <v>5</v>
      </c>
      <c r="H33">
        <f t="shared" si="3"/>
        <v>5</v>
      </c>
      <c r="I33">
        <f>_xlfn.MAXIFS(numbs!K$2:K$2000,numbs!A$2:A$2000,'Max Stats'!A33)</f>
        <v>5</v>
      </c>
      <c r="J33">
        <f>_xlfn.MAXIFS(numbs!I$2:I$2000,numbs!A$2:A$2000,'Max Stats'!A33)</f>
        <v>0</v>
      </c>
      <c r="K33">
        <f>_xlfn.MAXIFS(numbs!U$2:U$2000,numbs!A$2:A$2000,'Max Stats'!A33)</f>
        <v>0</v>
      </c>
    </row>
    <row r="34" spans="1:11">
      <c r="A34">
        <v>9580</v>
      </c>
      <c r="B34">
        <f t="shared" si="0"/>
        <v>0</v>
      </c>
      <c r="C34">
        <f t="shared" si="4"/>
        <v>0</v>
      </c>
      <c r="D34">
        <f t="shared" si="1"/>
        <v>0</v>
      </c>
      <c r="E34">
        <f>_xlfn.MAXIFS(numbs!G$2:G$2000,numbs!A$2:A$2000,'Max Stats'!A34)</f>
        <v>0</v>
      </c>
      <c r="F34">
        <f>_xlfn.MAXIFS(numbs!F$2:F$2000,numbs!A$2:A$2000,'Max Stats'!A34)</f>
        <v>0</v>
      </c>
      <c r="G34">
        <f t="shared" si="2"/>
        <v>0</v>
      </c>
      <c r="H34">
        <f t="shared" si="3"/>
        <v>0</v>
      </c>
      <c r="I34">
        <f>_xlfn.MAXIFS(numbs!K$2:K$2000,numbs!A$2:A$2000,'Max Stats'!A34)</f>
        <v>0</v>
      </c>
      <c r="J34">
        <f>_xlfn.MAXIFS(numbs!I$2:I$2000,numbs!A$2:A$2000,'Max Stats'!A34)</f>
        <v>0</v>
      </c>
      <c r="K34">
        <f>_xlfn.MAXIFS(numbs!U$2:U$2000,numbs!A$2:A$2000,'Max Stats'!A34)</f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workbookViewId="0">
      <selection activeCell="B2" sqref="B2"/>
    </sheetView>
  </sheetViews>
  <sheetFormatPr defaultColWidth="9" defaultRowHeight="15" outlineLevelRow="2"/>
  <cols>
    <col min="8" max="8" width="10.752380952381" customWidth="1"/>
    <col min="9" max="9" width="10.3142857142857" customWidth="1"/>
    <col min="17" max="19" width="11.5619047619048" customWidth="1"/>
    <col min="20" max="20" width="11.0666666666667" customWidth="1"/>
    <col min="21" max="21" width="11.1904761904762" customWidth="1"/>
    <col min="22" max="24" width="14.6285714285714" customWidth="1"/>
    <col min="27" max="27" width="10.247619047619" customWidth="1"/>
    <col min="28" max="28" width="9.12380952380952" customWidth="1"/>
    <col min="29" max="29" width="5.06666666666667" customWidth="1"/>
    <col min="32" max="32" width="14.0666666666667" customWidth="1"/>
    <col min="33" max="33" width="11" customWidth="1"/>
  </cols>
  <sheetData>
    <row r="1" spans="1:33">
      <c r="A1" s="3" t="s">
        <v>224</v>
      </c>
      <c r="B1" s="3" t="s">
        <v>225</v>
      </c>
      <c r="C1" s="3" t="s">
        <v>226</v>
      </c>
      <c r="D1" s="3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I1" s="4" t="s">
        <v>232</v>
      </c>
      <c r="J1" s="7" t="s">
        <v>233</v>
      </c>
      <c r="K1" s="7" t="s">
        <v>234</v>
      </c>
      <c r="L1" s="7" t="s">
        <v>235</v>
      </c>
      <c r="M1" s="7" t="s">
        <v>236</v>
      </c>
      <c r="N1" s="7" t="s">
        <v>237</v>
      </c>
      <c r="O1" s="8" t="s">
        <v>238</v>
      </c>
      <c r="P1" s="8" t="s">
        <v>239</v>
      </c>
      <c r="Q1" s="8" t="s">
        <v>240</v>
      </c>
      <c r="R1" s="8" t="s">
        <v>241</v>
      </c>
      <c r="S1" s="8" t="s">
        <v>242</v>
      </c>
      <c r="T1" s="8" t="s">
        <v>243</v>
      </c>
      <c r="U1" s="8" t="s">
        <v>236</v>
      </c>
      <c r="V1" s="8" t="s">
        <v>244</v>
      </c>
      <c r="W1" s="8" t="s">
        <v>245</v>
      </c>
      <c r="X1" s="8" t="s">
        <v>246</v>
      </c>
      <c r="Y1" s="8" t="s">
        <v>247</v>
      </c>
      <c r="Z1" s="8" t="s">
        <v>248</v>
      </c>
      <c r="AA1" s="9" t="s">
        <v>249</v>
      </c>
      <c r="AB1" s="9" t="s">
        <v>250</v>
      </c>
      <c r="AC1" s="9" t="s">
        <v>204</v>
      </c>
      <c r="AD1" s="9" t="s">
        <v>251</v>
      </c>
      <c r="AE1" s="9" t="s">
        <v>252</v>
      </c>
      <c r="AF1" s="10" t="s">
        <v>253</v>
      </c>
      <c r="AG1" s="10" t="s">
        <v>254</v>
      </c>
    </row>
    <row r="2" spans="1:33">
      <c r="A2">
        <v>1</v>
      </c>
      <c r="B2">
        <v>610</v>
      </c>
      <c r="C2">
        <v>4976</v>
      </c>
      <c r="D2">
        <v>1114</v>
      </c>
      <c r="E2">
        <f>SUM(F2:H2)</f>
        <v>3</v>
      </c>
      <c r="F2">
        <f>IF(AB2&gt;10,1,0)</f>
        <v>0</v>
      </c>
      <c r="G2">
        <f>IF(N2+Z2+AC2&gt;18,1,0)</f>
        <v>1</v>
      </c>
      <c r="H2">
        <f>IF(I2&gt;I3,2,IF(I2=I3,1,0))</f>
        <v>2</v>
      </c>
      <c r="I2">
        <f>J2+O2+AB2</f>
        <v>81</v>
      </c>
      <c r="J2">
        <f>SUM(K2:M2)</f>
        <v>41</v>
      </c>
      <c r="K2">
        <f>_xlfn.MAXIFS(numbs!D$2:D$2000,numbs!A$2:A$2000,MSP!B2)*2+_xlfn.MAXIFS(numbs!D$2:D$2000,numbs!A$2:A$2000,MSP!C2)*2+_xlfn.MAXIFS(numbs!D$2:D$2000,numbs!A$2:A$2000,MSP!D2)*2</f>
        <v>6</v>
      </c>
      <c r="L2">
        <f>_xlfn.MAXIFS(numbs!G$2:G$2000,numbs!A$2:A$2000,MSP!B2)*2+_xlfn.MAXIFS(numbs!G$2:G$2000,numbs!A$2:A$2000,MSP!C2)*2+_xlfn.MAXIFS(numbs!G$2:G$2000,numbs!A$2:A$2000,MSP!D2)*2</f>
        <v>0</v>
      </c>
      <c r="M2">
        <f>_xlfn.MAXIFS(numbs!E$2:E$2000,numbs!A$2:A$2000,MSP!B2)*5+_xlfn.MAXIFS(numbs!E$2:E$2000,numbs!A$2:A$2000,MSP!C2)*5+_xlfn.MAXIFS(numbs!E$2:E$2000,numbs!A$2:A$2000,MSP!D2)*5</f>
        <v>35</v>
      </c>
      <c r="N2">
        <f>_xlfn.MAXIFS(numbs!G$2:G$2000,numbs!A$2:A$2000,MSP!B2)+_xlfn.MAXIFS(numbs!G$2:G$2000,numbs!A$2:A$2000,MSP!C2)+_xlfn.MAXIFS(numbs!G$2:G$2000,numbs!A$2:A$2000,MSP!D2)+_xlfn.MAXIFS(numbs!E$2:E$2000,numbs!A$2:A$2000,MSP!B2)+_xlfn.MAXIFS(numbs!E$2:E$2000,numbs!A$2:A$2000,MSP!C2)+_xlfn.MAXIFS(numbs!E$2:E$2000,numbs!A$2:A$2000,MSP!D2)</f>
        <v>7</v>
      </c>
      <c r="O2">
        <f>SUM(P2,U2)</f>
        <v>37</v>
      </c>
      <c r="P2">
        <f>_xlfn.MAXIFS(numbs!K$2:K$2000,numbs!A$2:A$2000,MSP!B2)+_xlfn.MAXIFS(numbs!K$2:K$2000,numbs!A$2:A$2000,MSP!C2)+_xlfn.MAXIFS(numbs!K$2:K$2000,numbs!A$2:A$2000,MSP!D2)</f>
        <v>13</v>
      </c>
      <c r="Q2">
        <f>_xlfn.MAXIFS(numbs!K$2:K$2000,numbs!A$2:A$2000,MSP!B2)</f>
        <v>5</v>
      </c>
      <c r="R2">
        <f>_xlfn.MAXIFS(numbs!K$2:K$2000,numbs!A$2:A$2000,MSP!C2)</f>
        <v>6</v>
      </c>
      <c r="S2">
        <f>_xlfn.MAXIFS(numbs!K$2:K$2000,numbs!A$2:A$2000,MSP!D2)</f>
        <v>2</v>
      </c>
      <c r="T2">
        <f>_xlfn.MAXIFS(numbs!I$2:I$2000,numbs!A$2:A$2000,MSP!B2)+_xlfn.MAXIFS(numbs!I$2:I$2000,numbs!A$2:A$2000,MSP!C2)+_xlfn.MAXIFS(numbs!I$2:I$2000,numbs!A$2:A$2000,MSP!D2)</f>
        <v>12</v>
      </c>
      <c r="U2">
        <f>T2*2</f>
        <v>24</v>
      </c>
      <c r="V2">
        <f>_xlfn.MAXIFS(numbs!I$2:I$2000,numbs!A$2:A$2000,MSP!B2)</f>
        <v>4</v>
      </c>
      <c r="W2">
        <f>_xlfn.MAXIFS(numbs!I$2:I$2000,numbs!A$2:A$2000,MSP!C2)</f>
        <v>6</v>
      </c>
      <c r="X2">
        <f>_xlfn.MAXIFS(numbs!I$2:I$2000,numbs!A$2:A$2000,MSP!D2)</f>
        <v>2</v>
      </c>
      <c r="Y2">
        <f>G2</f>
        <v>1</v>
      </c>
      <c r="Z2">
        <f>SUM(P2,T2)</f>
        <v>25</v>
      </c>
      <c r="AA2">
        <f>_xlfn.MAXIFS(numbs!Q$3:Q$2000,numbs!A$3:A$2000,MSP!B2)+_xlfn.MAXIFS(numbs!Q$3:Q$2000,numbs!A$3:A$2000,MSP!C2)+_xlfn.MAXIFS(numbs!Q$3:Q$2000,numbs!A$3:A$2000,MSP!D2)</f>
        <v>3</v>
      </c>
      <c r="AB2">
        <f>AA2+(AC2*5)</f>
        <v>3</v>
      </c>
      <c r="AC2">
        <f>_xlfn.MAXIFS(numbs!S$3:S$2000,numbs!A$3:A$2000,MSP!B2)+_xlfn.MAXIFS(numbs!S$3:S$2000,numbs!A$3:A$2000,MSP!C2)+_xlfn.MAXIFS(numbs!S$3:S$2000,numbs!A$3:A$2000,MSP!D2)</f>
        <v>0</v>
      </c>
      <c r="AD2">
        <f>AC2*5</f>
        <v>0</v>
      </c>
      <c r="AE2">
        <f>N2+Z2</f>
        <v>32</v>
      </c>
      <c r="AF2">
        <f>SUMIF(avg!A$2:A$2000,Predictor!B2,avg!AF$2:AF$2000)+SUMIF(avg!A$2:A$2000,Predictor!C2,avg!AF$2:AF$2000)+SUMIF(avg!A$2:A$2000,Predictor!D2,avg!AF$2:AF$2000)</f>
        <v>1.51666666666667</v>
      </c>
      <c r="AG2" s="2">
        <f>SUMIF(avg!A$2:A$2000,Predictor!B2,avg!AG$2:AG$2000)+SUMIF(avg!A$2:A$2000,Predictor!C2,avg!AG$2:AG$2000)+SUMIF(avg!A$2:A$2000,Predictor!D2,avg!AG$2:AG$2000)</f>
        <v>0</v>
      </c>
    </row>
    <row r="3" spans="1:33">
      <c r="A3">
        <v>2</v>
      </c>
      <c r="B3">
        <v>865</v>
      </c>
      <c r="C3">
        <v>4976</v>
      </c>
      <c r="D3">
        <v>9580</v>
      </c>
      <c r="E3">
        <f>SUM(F3:H3)</f>
        <v>1</v>
      </c>
      <c r="F3">
        <f>IF(AB3&gt;10,1,0)</f>
        <v>0</v>
      </c>
      <c r="G3">
        <f>IF(N3+Z3+AC3&gt;18,1,0)</f>
        <v>1</v>
      </c>
      <c r="H3">
        <f>IF(I3&gt;I2,2,0)</f>
        <v>0</v>
      </c>
      <c r="I3">
        <f>J3+O3+AB3</f>
        <v>51</v>
      </c>
      <c r="J3">
        <f>SUM(K3:M3)</f>
        <v>19</v>
      </c>
      <c r="K3">
        <f>_xlfn.MAXIFS(numbs!D$2:D$2000,numbs!A$2:A$2000,MSP!B3)*2+_xlfn.MAXIFS(numbs!D$2:D$2000,numbs!A$2:A$2000,MSP!C3)*2+_xlfn.MAXIFS(numbs!D$2:D$2000,numbs!A$2:A$2000,MSP!D3)*2</f>
        <v>4</v>
      </c>
      <c r="L3">
        <f>_xlfn.MAXIFS(numbs!G$2:G$2000,numbs!A$2:A$2000,MSP!B3)*2+_xlfn.MAXIFS(numbs!G$2:G$2000,numbs!A$2:A$2000,MSP!C3)*2+_xlfn.MAXIFS(numbs!G$2:G$2000,numbs!A$2:A$2000,MSP!D3)*2</f>
        <v>0</v>
      </c>
      <c r="M3">
        <f>_xlfn.MAXIFS(numbs!E$2:E$2000,numbs!A$2:A$2000,MSP!B3)*5+_xlfn.MAXIFS(numbs!E$2:E$2000,numbs!A$2:A$2000,MSP!C3)*5+_xlfn.MAXIFS(numbs!E$2:E$2000,numbs!A$2:A$2000,MSP!D3)*5</f>
        <v>15</v>
      </c>
      <c r="N3">
        <f>_xlfn.MAXIFS(numbs!G$2:G$2000,numbs!A$2:A$2000,MSP!B3)+_xlfn.MAXIFS(numbs!G$2:G$2000,numbs!A$2:A$2000,MSP!C3)+_xlfn.MAXIFS(numbs!G$2:G$2000,numbs!A$2:A$2000,MSP!D3)+_xlfn.MAXIFS(numbs!E$2:E$2000,numbs!A$2:A$2000,MSP!B3)+_xlfn.MAXIFS(numbs!E$2:E$2000,numbs!A$2:A$2000,MSP!C3)+_xlfn.MAXIFS(numbs!E$2:E$2000,numbs!A$2:A$2000,MSP!D3)</f>
        <v>3</v>
      </c>
      <c r="O3">
        <f>SUM(P3,U3)</f>
        <v>30</v>
      </c>
      <c r="P3">
        <f>_xlfn.MAXIFS(numbs!K$2:K$2000,numbs!A$2:A$2000,MSP!B3)+_xlfn.MAXIFS(numbs!K$2:K$2000,numbs!A$2:A$2000,MSP!C3)+_xlfn.MAXIFS(numbs!K$2:K$2000,numbs!A$2:A$2000,MSP!D3)</f>
        <v>6</v>
      </c>
      <c r="Q3">
        <f>_xlfn.MAXIFS(numbs!K$2:K$2000,numbs!A$2:A$2000,MSP!B3)</f>
        <v>0</v>
      </c>
      <c r="R3">
        <f>_xlfn.MAXIFS(numbs!K$2:K$2000,numbs!A$2:A$2000,MSP!C3)</f>
        <v>6</v>
      </c>
      <c r="S3">
        <f>_xlfn.MAXIFS(numbs!K$2:K$2000,numbs!A$2:A$2000,MSP!D3)</f>
        <v>0</v>
      </c>
      <c r="T3">
        <f>_xlfn.MAXIFS(numbs!I$2:I$2000,numbs!A$2:A$2000,MSP!B3)+_xlfn.MAXIFS(numbs!I$2:I$2000,numbs!A$2:A$2000,MSP!C3)+_xlfn.MAXIFS(numbs!I$2:I$2000,numbs!A$2:A$2000,MSP!D3)</f>
        <v>12</v>
      </c>
      <c r="U3">
        <f>T3*2</f>
        <v>24</v>
      </c>
      <c r="V3">
        <f>_xlfn.MAXIFS(numbs!I$2:I$2000,numbs!A$2:A$2000,MSP!B3)</f>
        <v>6</v>
      </c>
      <c r="W3">
        <f>_xlfn.MAXIFS(numbs!I$2:I$2000,numbs!A$2:A$2000,MSP!C3)</f>
        <v>6</v>
      </c>
      <c r="X3">
        <f>_xlfn.MAXIFS(numbs!I$2:I$2000,numbs!A$2:A$2000,MSP!D3)</f>
        <v>0</v>
      </c>
      <c r="Y3">
        <f>G3</f>
        <v>1</v>
      </c>
      <c r="Z3">
        <f>SUM(P3,T3)</f>
        <v>18</v>
      </c>
      <c r="AA3">
        <f>_xlfn.MAXIFS(numbs!Q$3:Q$2000,numbs!A$3:A$2000,MSP!B3)+_xlfn.MAXIFS(numbs!Q$3:Q$2000,numbs!A$3:A$2000,MSP!C3)+_xlfn.MAXIFS(numbs!Q$3:Q$2000,numbs!A$3:A$2000,MSP!D3)</f>
        <v>2</v>
      </c>
      <c r="AB3">
        <f>AA3+(AC3*5)</f>
        <v>2</v>
      </c>
      <c r="AC3">
        <f>_xlfn.MAXIFS(numbs!S$3:S$2000,numbs!A$3:A$2000,MSP!B3)+_xlfn.MAXIFS(numbs!S$3:S$2000,numbs!A$3:A$2000,MSP!C3)+_xlfn.MAXIFS(numbs!S$3:S$2000,numbs!A$3:A$2000,MSP!D3)</f>
        <v>0</v>
      </c>
      <c r="AD3">
        <f>AC3*5</f>
        <v>0</v>
      </c>
      <c r="AE3">
        <f>N3+Z3</f>
        <v>21</v>
      </c>
      <c r="AF3">
        <f>SUMIF(avg!A$2:A$2000,Predictor!B3,avg!AF$2:AF$2000)+SUMIF(avg!A$2:A$2000,Predictor!C3,avg!AF$2:AF$2000)+SUMIF(avg!A$2:A$2000,Predictor!D3,avg!AF$2:AF$2000)</f>
        <v>4.44444444444444</v>
      </c>
      <c r="AG3" s="2">
        <f>SUMIF(avg!A$2:A$2000,Predictor!B3,avg!AG$2:AG$2000)+SUMIF(avg!A$2:A$2000,Predictor!C3,avg!AG$2:AG$2000)+SUMIF(avg!A$2:A$2000,Predictor!D3,avg!AG$2:AG$2000)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tabSelected="1" zoomScale="70" zoomScaleNormal="70" workbookViewId="0">
      <selection activeCell="D5" sqref="D5"/>
    </sheetView>
  </sheetViews>
  <sheetFormatPr defaultColWidth="9.14285714285714" defaultRowHeight="15" outlineLevelRow="2"/>
  <cols>
    <col min="7" max="7" width="11.1428571428571" customWidth="1"/>
    <col min="9" max="9" width="12.8571428571429"/>
    <col min="14" max="14" width="11.7142857142857"/>
    <col min="17" max="19" width="8.28571428571429" customWidth="1"/>
    <col min="20" max="20" width="11.7142857142857" customWidth="1"/>
    <col min="21" max="21" width="12.1428571428571" customWidth="1"/>
    <col min="22" max="24" width="15.5714285714286" customWidth="1"/>
    <col min="25" max="25" width="11.1428571428571" customWidth="1"/>
    <col min="26" max="26" width="26" hidden="1" customWidth="1"/>
    <col min="28" max="28" width="10.8571428571429" customWidth="1"/>
    <col min="29" max="29" width="9.57142857142857" customWidth="1"/>
    <col min="30" max="30" width="5.42857142857143" customWidth="1"/>
    <col min="33" max="33" width="16.1428571428571" customWidth="1"/>
    <col min="34" max="34" width="11.7142857142857" style="2" customWidth="1"/>
  </cols>
  <sheetData>
    <row r="1" spans="1:34">
      <c r="A1" s="3" t="s">
        <v>224</v>
      </c>
      <c r="B1" s="3" t="s">
        <v>225</v>
      </c>
      <c r="C1" s="3" t="s">
        <v>226</v>
      </c>
      <c r="D1" s="3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I1" s="4" t="s">
        <v>232</v>
      </c>
      <c r="J1" s="7" t="s">
        <v>233</v>
      </c>
      <c r="K1" s="7" t="s">
        <v>234</v>
      </c>
      <c r="L1" s="7" t="s">
        <v>235</v>
      </c>
      <c r="M1" s="7" t="s">
        <v>236</v>
      </c>
      <c r="N1" s="7" t="s">
        <v>237</v>
      </c>
      <c r="O1" s="8" t="s">
        <v>238</v>
      </c>
      <c r="P1" s="8" t="s">
        <v>239</v>
      </c>
      <c r="Q1" s="8" t="s">
        <v>255</v>
      </c>
      <c r="R1" s="8" t="s">
        <v>256</v>
      </c>
      <c r="S1" s="8" t="s">
        <v>257</v>
      </c>
      <c r="T1" s="8" t="s">
        <v>243</v>
      </c>
      <c r="U1" s="8" t="s">
        <v>236</v>
      </c>
      <c r="V1" s="8" t="s">
        <v>258</v>
      </c>
      <c r="W1" s="8" t="s">
        <v>259</v>
      </c>
      <c r="X1" s="8" t="s">
        <v>260</v>
      </c>
      <c r="Y1" s="8" t="s">
        <v>247</v>
      </c>
      <c r="Z1" s="8" t="s">
        <v>261</v>
      </c>
      <c r="AA1" s="8" t="s">
        <v>248</v>
      </c>
      <c r="AB1" s="9" t="s">
        <v>262</v>
      </c>
      <c r="AC1" s="9" t="s">
        <v>250</v>
      </c>
      <c r="AD1" s="9" t="s">
        <v>204</v>
      </c>
      <c r="AE1" s="9" t="s">
        <v>263</v>
      </c>
      <c r="AF1" s="9" t="s">
        <v>252</v>
      </c>
      <c r="AG1" s="10" t="s">
        <v>253</v>
      </c>
      <c r="AH1" s="11" t="s">
        <v>254</v>
      </c>
    </row>
    <row r="2" spans="1:34">
      <c r="A2" s="5">
        <v>1</v>
      </c>
      <c r="B2" s="5">
        <v>4976</v>
      </c>
      <c r="C2" s="5">
        <v>9580</v>
      </c>
      <c r="D2" s="5">
        <v>6978</v>
      </c>
      <c r="E2" s="6">
        <f ca="1">SUM(F2:H2)</f>
        <v>0</v>
      </c>
      <c r="F2" s="5">
        <f>IF(AC2&gt;=10,1,0)</f>
        <v>0</v>
      </c>
      <c r="G2" s="5">
        <f ca="1">Y2</f>
        <v>0</v>
      </c>
      <c r="H2" s="5">
        <f ca="1">IF(I2&gt;I3,2,IF(I3&gt;I2,0,1))</f>
        <v>0</v>
      </c>
      <c r="I2" s="5">
        <f ca="1">J2+O2+AG2</f>
        <v>40.4944444444444</v>
      </c>
      <c r="J2" s="5">
        <f ca="1">K2+M2+L2</f>
        <v>17.85</v>
      </c>
      <c r="K2" s="5">
        <f ca="1">(SUMIF(avg!A$2:A$81,Predictor!B2,avg!K2)*2)+(SUMIF(avg!A$2:A$81,Predictor!C2,avg!K2)*2)+(SUMIF(avg!A$2:A$81,Predictor!D2,avg!K2)*2)</f>
        <v>3.1</v>
      </c>
      <c r="L2" s="5">
        <f>(SUMIF(avg!A$2:A$81,Predictor!B2,avg!E$2:E$81)*2)+(SUMIF(avg!A$2:A$81,Predictor!C2,avg!E$2:E$81)*2)+(SUMIF(avg!A$2:A$81,Predictor!D2,avg!E$2:E$81)*2)</f>
        <v>0</v>
      </c>
      <c r="M2" s="5">
        <f>(SUMIF(avg!A$2:A$81,Predictor!B2,avg!H$2:H$81)*5)+(SUMIF(avg!A$2:A$81,Predictor!C2,avg!H$2:H$81)*5)+(SUMIF(avg!A$2:A$81,Predictor!D2,avg!H$2:H$81)*5)</f>
        <v>14.75</v>
      </c>
      <c r="N2" s="5">
        <f ca="1">SUMIF(avg!A$2:A$81,Predictor!B2,avg!E2)+SUMIF(avg!A$2:A$81,Predictor!C2,avg!E2)+SUMIF(avg!A$2:A$81,Predictor!D2,avg!E2)+SUMIF(avg!A$2:A$81,Predictor!B2,avg!H2)+SUMIF(avg!A$2:A$81,Predictor!H2,avg!G2)+SUMIF(avg!A$2:A$81,Predictor!D2,avg!H2)</f>
        <v>2.2</v>
      </c>
      <c r="O2" s="5">
        <f>P2+U2-Z2</f>
        <v>18.2</v>
      </c>
      <c r="P2" s="5">
        <f>SUMIF(avg!A$2:A$81,Predictor!B2,avg!N$2:N$81)+SUMIF(avg!A$2:A$81,Predictor!C2,avg!N$2:N$81)+SUMIF(avg!A$2:A$81,Predictor!D2,avg!N$2:N$81)</f>
        <v>1.8</v>
      </c>
      <c r="Q2" s="5">
        <f>SUMIF(avg!$A$2:$A$81,Predictor!B2,avg!$N$2:$N$81)</f>
        <v>1.8</v>
      </c>
      <c r="R2" s="5">
        <f>SUMIF(avg!$A$2:$A$81,Predictor!C2,avg!$N$2:$N$81)</f>
        <v>0</v>
      </c>
      <c r="S2" s="5">
        <f>SUMIF(avg!$A$2:$A$81,Predictor!D2,avg!$N$2:$N$81)</f>
        <v>0</v>
      </c>
      <c r="T2" s="6">
        <f>SUM(V2:X2)</f>
        <v>8.2</v>
      </c>
      <c r="U2" s="5">
        <f>T2*2</f>
        <v>16.4</v>
      </c>
      <c r="V2" s="5">
        <f>SUMIF(avg!$A$2:$A$81,Predictor!B2,avg!$Q$2:$Q$81)</f>
        <v>2.6</v>
      </c>
      <c r="W2" s="5">
        <f>SUMIF(avg!$A$2:$A$81,Predictor!C2,avg!$Q$2:$Q$81)</f>
        <v>0</v>
      </c>
      <c r="X2" s="5">
        <f>SUMIF(avg!$A$2:$A$81,Predictor!D2,avg!$Q$2:$Q$81)</f>
        <v>5.6</v>
      </c>
      <c r="Y2" s="5">
        <f ca="1">IF(N2+AA2+AD2&gt;18,1,0)</f>
        <v>0</v>
      </c>
      <c r="Z2" s="5">
        <f>SUMIF(avg!A$2:A$81,D4,avg!BN$2:BN$81)</f>
        <v>0</v>
      </c>
      <c r="AA2" s="6">
        <f>SUM(Q2:T2)</f>
        <v>10</v>
      </c>
      <c r="AB2" s="5">
        <f>SUMIF(avg!$A$2:$A$81,Predictor!B2,avg!X$2:$X$81)+SUMIF(avg!$A$2:$A$81,Predictor!C2,avg!$X$2:$X$81)+SUMIF(avg!$A$2:$A$81,Predictor!D2,avg!$X$2:$X$200)</f>
        <v>1.29166666666667</v>
      </c>
      <c r="AC2" s="5">
        <f>SUMIF(avg!A$2:A$81,Predictor!B2,avg!AD$2:AD$81)+SUMIF(avg!A$2:A$81,Predictor!C2,avg!AD$2:AD$81)+SUMIF(avg!A$2:A$81,Predictor!D2,avg!AD$2:AD$81)</f>
        <v>2</v>
      </c>
      <c r="AD2" s="5">
        <f>SUMIF(avg!A$2:A$81,Predictor!B2,avg!Y$2:Y$81)+SUMIF(avg!A$2:A$81,Predictor!C2,avg!Y$2:Y$81)+SUMIF(avg!A$2:A$81,Predictor!D2,avg!Y$2:Y$81)</f>
        <v>0.2</v>
      </c>
      <c r="AE2" s="5">
        <f>AD2*5</f>
        <v>1</v>
      </c>
      <c r="AF2" s="5">
        <f ca="1">N2+AA2+AD2</f>
        <v>12.4</v>
      </c>
      <c r="AG2" s="5">
        <f>SUMIF(avg!A$2:A$81,Predictor!B3,avg!AF$2:AF$81)+SUMIF(avg!A$2:A$81,Predictor!C3,avg!$AF$2:AF$81)+SUMIF(avg!A$2:A$81,Predictor!D3,avg!AF$2:AF$81)</f>
        <v>4.44444444444444</v>
      </c>
      <c r="AH2" s="12">
        <f>SUMIF(avg!A$2:A$81,Predictor!B2,avg!AG$2:AG$81)+SUMIF(avg!A$2:A$81,Predictor!C2,avg!AG$2:AG$81)+SUMIF(avg!A$2:A$81,Predictor!D2,avg!AG$2:AG$81)</f>
        <v>0</v>
      </c>
    </row>
    <row r="3" spans="1:34">
      <c r="A3" s="5">
        <v>2</v>
      </c>
      <c r="B3" s="5">
        <v>2056</v>
      </c>
      <c r="C3" s="5">
        <v>4036</v>
      </c>
      <c r="D3" s="5">
        <v>771</v>
      </c>
      <c r="E3" s="6">
        <f ca="1">SUM(F3:H3)</f>
        <v>2</v>
      </c>
      <c r="F3" s="5">
        <f>IF(AC3&gt;=10,1,0)</f>
        <v>0</v>
      </c>
      <c r="G3" s="5">
        <f ca="1">Y3</f>
        <v>0</v>
      </c>
      <c r="H3" s="5">
        <f ca="1">IF(I3&gt;I2,2,IF(I2&gt;I3,0,1))</f>
        <v>2</v>
      </c>
      <c r="I3" s="5">
        <f ca="1">J3+O3+AG3</f>
        <v>41</v>
      </c>
      <c r="J3" s="5">
        <f ca="1">K3+M3+L3</f>
        <v>23.1666666666667</v>
      </c>
      <c r="K3" s="5">
        <f ca="1">(SUMIF(avg!A$2:A$81,Predictor!B3,avg!K3)*2)+(SUMIF(avg!A$2:A$81,Predictor!C3,avg!K3)*2)+(SUMIF(avg!A$2:A$81,Predictor!D3,avg!K3)*2)</f>
        <v>0.666666666666666</v>
      </c>
      <c r="L3" s="5">
        <f>(SUMIF(avg!A$2:A$81,Predictor!B3,avg!E$2:E$81)*2)+(SUMIF(avg!A$2:A$81,Predictor!C3,avg!E$2:E$81)*2)+(SUMIF(avg!A$2:A$81,Predictor!D3,avg!E$2:E$81)*2)</f>
        <v>0</v>
      </c>
      <c r="M3" s="5">
        <f>(SUMIF(avg!A$2:A$81,Predictor!B3,avg!H$2:H$81)*5)+(SUMIF(avg!A$2:A$81,Predictor!C3,avg!H$2:H$81)*5)+(SUMIF(avg!A$2:A$81,Predictor!D3,avg!H$2:H$81)*5)</f>
        <v>22.5</v>
      </c>
      <c r="N3" s="5">
        <f ca="1">SUMIF(avg!A$2:A$81,Predictor!B3,avg!E3)+SUMIF(avg!A$2:A$81,Predictor!C3,avg!E3)+SUMIF(avg!A$2:A$81,Predictor!D3,avg!E3)+SUMIF(avg!A$2:A$81,Predictor!B3,avg!H3)+SUMIF(avg!A$2:A$81,Predictor!H3,avg!G3)+SUMIF(avg!A$2:A$81,Predictor!D3,avg!H3)</f>
        <v>2</v>
      </c>
      <c r="O3" s="5">
        <f>P3+U3-Z3</f>
        <v>17.8333333333333</v>
      </c>
      <c r="P3" s="5">
        <f>SUMIF(avg!A$2:A$81,Predictor!B3,avg!N$2:N$81)+SUMIF(avg!A$2:A$81,Predictor!C3,avg!N$2:N$81)+SUMIF(avg!A$2:A$81,Predictor!D3,avg!N$2:N$81)</f>
        <v>3.5</v>
      </c>
      <c r="Q3" s="5">
        <f>SUMIF(avg!$A$2:$A$81,Predictor!B3,avg!$N$2:$N$81)</f>
        <v>3.5</v>
      </c>
      <c r="R3" s="5">
        <f>SUMIF(avg!$A$2:$A$81,Predictor!C3,avg!$N$2:$N$81)</f>
        <v>0</v>
      </c>
      <c r="S3" s="5">
        <f>SUMIF(avg!$A$2:$A$81,Predictor!D3,avg!$N$2:$N$81)</f>
        <v>0</v>
      </c>
      <c r="T3" s="6">
        <f>SUM(V3:X3)</f>
        <v>7.16666666666667</v>
      </c>
      <c r="U3" s="5">
        <f>T3*2</f>
        <v>14.3333333333333</v>
      </c>
      <c r="V3" s="5">
        <f>SUMIF(avg!$A$2:$A$81,Predictor!B3,avg!$Q$2:$Q$81)</f>
        <v>7.16666666666667</v>
      </c>
      <c r="W3" s="5">
        <f>SUMIF(avg!$A$2:$A$81,Predictor!C3,avg!$Q$2:$Q$81)</f>
        <v>0</v>
      </c>
      <c r="X3" s="5">
        <f>SUMIF(avg!$A$2:$A$81,Predictor!D3,avg!$Q$2:$Q$81)</f>
        <v>0</v>
      </c>
      <c r="Y3" s="5">
        <f ca="1">IF(N3+AA3+AD3&gt;18,1,0)</f>
        <v>0</v>
      </c>
      <c r="Z3" s="5">
        <f>SUMIF(avg!A$2:A$81,D5,avg!BN$2:BN$81)</f>
        <v>0</v>
      </c>
      <c r="AA3" s="6">
        <f>SUM(Q3:T3)</f>
        <v>10.6666666666667</v>
      </c>
      <c r="AB3" s="5" t="e">
        <f>SUMIF(avg!$A$2:$A$81,Predictor!B3,avg!X$2:$X$81)+SUMIF(avg!$A$2:$A$81,Predictor!C3,avg!$X$2:$X$81)+SUMIF(avg!$A$2:$A$81,Predictor!D3,avg!$X$2:$X$200)</f>
        <v>#DIV/0!</v>
      </c>
      <c r="AC3" s="5">
        <f>SUMIF(avg!A$2:A$81,Predictor!B3,avg!AD$2:AD$81)+SUMIF(avg!A$2:A$81,Predictor!C3,avg!AD$2:AD$81)+SUMIF(avg!A$2:A$81,Predictor!D3,avg!AD$2:AD$81)</f>
        <v>0</v>
      </c>
      <c r="AD3" s="5">
        <f>SUMIF(avg!A$2:A$81,Predictor!B3,avg!Y$2:Y$81)+SUMIF(avg!A$2:A$81,Predictor!C3,avg!Y$2:Y$81)+SUMIF(avg!A$2:A$81,Predictor!D3,avg!Y$2:Y$81)</f>
        <v>0.166666666666667</v>
      </c>
      <c r="AE3" s="5">
        <f>AD3*5</f>
        <v>0.833333333333335</v>
      </c>
      <c r="AF3" s="5">
        <f ca="1">N3+AA3+AD3</f>
        <v>12.8333333333333</v>
      </c>
      <c r="AG3" s="5">
        <f>SUMIF(avg!A$2:A$81,Predictor!B4,avg!AF$2:AF$81)+SUMIF(avg!A$2:A$81,Predictor!C4,avg!$AF$2:AF$81)+SUMIF(avg!A$2:A$81,Predictor!D4,avg!AF$2:AF$81)</f>
        <v>0</v>
      </c>
      <c r="AH3" s="12">
        <f>SUMIF(avg!A$2:A$81,Predictor!B3,avg!AG$2:AG$81)+SUMIF(avg!A$2:A$81,Predictor!C3,avg!AG$2:AG$81)+SUMIF(avg!A$2:A$81,Predictor!D3,avg!AG$2:AG$81)</f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3" sqref="F3"/>
    </sheetView>
  </sheetViews>
  <sheetFormatPr defaultColWidth="9.14285714285714" defaultRowHeight="15" outlineLevelCol="6"/>
  <cols>
    <col min="2" max="2" width="12.8571428571429" customWidth="1"/>
    <col min="6" max="6" width="13.4285714285714" customWidth="1"/>
  </cols>
  <sheetData>
    <row r="1" spans="1:7">
      <c r="A1" s="1" t="s">
        <v>264</v>
      </c>
      <c r="B1" s="1"/>
      <c r="C1" s="1"/>
      <c r="E1" s="1" t="s">
        <v>265</v>
      </c>
      <c r="F1" s="1"/>
      <c r="G1" s="1"/>
    </row>
    <row r="2" spans="1:7">
      <c r="A2" t="s">
        <v>5</v>
      </c>
      <c r="B2" t="s">
        <v>266</v>
      </c>
      <c r="C2" t="s">
        <v>171</v>
      </c>
      <c r="E2" t="s">
        <v>5</v>
      </c>
      <c r="F2" t="s">
        <v>267</v>
      </c>
      <c r="G2" t="s">
        <v>171</v>
      </c>
    </row>
    <row r="3" spans="1:5">
      <c r="A3">
        <v>610</v>
      </c>
      <c r="E3">
        <v>610</v>
      </c>
    </row>
    <row r="4" spans="1:5">
      <c r="A4">
        <v>771</v>
      </c>
      <c r="E4">
        <v>771</v>
      </c>
    </row>
    <row r="5" spans="1:5">
      <c r="A5">
        <v>865</v>
      </c>
      <c r="E5">
        <v>865</v>
      </c>
    </row>
    <row r="6" spans="1:5">
      <c r="A6">
        <v>1114</v>
      </c>
      <c r="E6">
        <v>1114</v>
      </c>
    </row>
    <row r="7" spans="1:5">
      <c r="A7">
        <v>1305</v>
      </c>
      <c r="E7">
        <v>1305</v>
      </c>
    </row>
    <row r="8" spans="1:5">
      <c r="A8">
        <v>2056</v>
      </c>
      <c r="E8">
        <v>2056</v>
      </c>
    </row>
    <row r="9" spans="1:5">
      <c r="A9">
        <v>2386</v>
      </c>
      <c r="E9">
        <v>2386</v>
      </c>
    </row>
    <row r="10" spans="1:5">
      <c r="A10">
        <v>2706</v>
      </c>
      <c r="E10">
        <v>2706</v>
      </c>
    </row>
    <row r="11" spans="1:5">
      <c r="A11">
        <v>4015</v>
      </c>
      <c r="E11">
        <v>4015</v>
      </c>
    </row>
    <row r="12" spans="1:5">
      <c r="A12">
        <v>4039</v>
      </c>
      <c r="E12">
        <v>4039</v>
      </c>
    </row>
    <row r="13" spans="1:5">
      <c r="A13">
        <v>4151</v>
      </c>
      <c r="E13">
        <v>4151</v>
      </c>
    </row>
    <row r="14" spans="1:5">
      <c r="A14">
        <v>4343</v>
      </c>
      <c r="E14">
        <v>4343</v>
      </c>
    </row>
    <row r="15" spans="1:5">
      <c r="A15">
        <v>4476</v>
      </c>
      <c r="E15">
        <v>4476</v>
      </c>
    </row>
    <row r="16" spans="1:5">
      <c r="A16">
        <v>4940</v>
      </c>
      <c r="E16">
        <v>4940</v>
      </c>
    </row>
    <row r="17" spans="1:5">
      <c r="A17">
        <v>4951</v>
      </c>
      <c r="E17">
        <v>4951</v>
      </c>
    </row>
    <row r="18" spans="1:5">
      <c r="A18">
        <v>4976</v>
      </c>
      <c r="E18">
        <v>4976</v>
      </c>
    </row>
    <row r="19" spans="1:5">
      <c r="A19">
        <v>5024</v>
      </c>
      <c r="E19">
        <v>5024</v>
      </c>
    </row>
    <row r="20" spans="1:5">
      <c r="A20">
        <v>6514</v>
      </c>
      <c r="E20">
        <v>6514</v>
      </c>
    </row>
    <row r="21" spans="1:5">
      <c r="A21">
        <v>6854</v>
      </c>
      <c r="E21">
        <v>6854</v>
      </c>
    </row>
    <row r="22" spans="1:5">
      <c r="A22">
        <v>6975</v>
      </c>
      <c r="E22">
        <v>6975</v>
      </c>
    </row>
    <row r="23" spans="1:5">
      <c r="A23">
        <v>6978</v>
      </c>
      <c r="E23">
        <v>6978</v>
      </c>
    </row>
    <row r="24" spans="1:5">
      <c r="A24">
        <v>6987</v>
      </c>
      <c r="E24">
        <v>6987</v>
      </c>
    </row>
    <row r="25" spans="1:5">
      <c r="A25">
        <v>7200</v>
      </c>
      <c r="E25">
        <v>7200</v>
      </c>
    </row>
    <row r="26" spans="1:5">
      <c r="A26">
        <v>7476</v>
      </c>
      <c r="E26">
        <v>7476</v>
      </c>
    </row>
    <row r="27" spans="1:5">
      <c r="A27">
        <v>7480</v>
      </c>
      <c r="E27">
        <v>7480</v>
      </c>
    </row>
    <row r="28" spans="1:5">
      <c r="A28">
        <v>7757</v>
      </c>
      <c r="E28">
        <v>7757</v>
      </c>
    </row>
    <row r="29" spans="1:5">
      <c r="A29">
        <v>8089</v>
      </c>
      <c r="E29">
        <v>8089</v>
      </c>
    </row>
    <row r="30" spans="1:5">
      <c r="A30">
        <v>8349</v>
      </c>
      <c r="E30">
        <v>8349</v>
      </c>
    </row>
    <row r="31" spans="1:5">
      <c r="A31">
        <v>8764</v>
      </c>
      <c r="E31">
        <v>8764</v>
      </c>
    </row>
    <row r="32" spans="1:5">
      <c r="A32">
        <v>9062</v>
      </c>
      <c r="E32">
        <v>9062</v>
      </c>
    </row>
    <row r="33" spans="1:5">
      <c r="A33">
        <v>9098</v>
      </c>
      <c r="E33">
        <v>9098</v>
      </c>
    </row>
    <row r="34" spans="1:5">
      <c r="A34">
        <v>9127</v>
      </c>
      <c r="E34">
        <v>9127</v>
      </c>
    </row>
    <row r="35" spans="1:5">
      <c r="A35">
        <v>9580</v>
      </c>
      <c r="E35">
        <v>9580</v>
      </c>
    </row>
  </sheetData>
  <mergeCells count="2">
    <mergeCell ref="A1:C1"/>
    <mergeCell ref="E1:G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workbookViewId="0">
      <selection activeCell="B8" sqref="B8"/>
    </sheetView>
  </sheetViews>
  <sheetFormatPr defaultColWidth="9" defaultRowHeight="15" outlineLevelCol="1"/>
  <cols>
    <col min="1" max="16384" width="10.2857142857143"/>
  </cols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2">
      <c r="A4">
        <v>1114</v>
      </c>
      <c r="B4" t="s">
        <v>268</v>
      </c>
    </row>
    <row r="5" spans="1:1">
      <c r="A5">
        <v>1305</v>
      </c>
    </row>
    <row r="6" spans="1:2">
      <c r="A6">
        <v>2056</v>
      </c>
      <c r="B6" t="s">
        <v>269</v>
      </c>
    </row>
    <row r="7" spans="1:2">
      <c r="A7">
        <v>2386</v>
      </c>
      <c r="B7" t="s">
        <v>270</v>
      </c>
    </row>
    <row r="8" spans="1:1">
      <c r="A8">
        <v>2706</v>
      </c>
    </row>
    <row r="9" spans="1:2">
      <c r="A9">
        <v>4015</v>
      </c>
      <c r="B9" t="s">
        <v>271</v>
      </c>
    </row>
    <row r="10" spans="1:1">
      <c r="A10">
        <v>4039</v>
      </c>
    </row>
    <row r="11" spans="1:2">
      <c r="A11">
        <v>4152</v>
      </c>
      <c r="B11" t="s">
        <v>272</v>
      </c>
    </row>
    <row r="12" spans="1:1">
      <c r="A12">
        <v>4343</v>
      </c>
    </row>
    <row r="13" spans="1:2">
      <c r="A13">
        <v>4476</v>
      </c>
      <c r="B13" t="s">
        <v>273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2">
      <c r="A21">
        <v>6978</v>
      </c>
      <c r="B21" t="s">
        <v>274</v>
      </c>
    </row>
    <row r="22" spans="1:1">
      <c r="A22">
        <v>6987</v>
      </c>
    </row>
    <row r="23" spans="1:1">
      <c r="A23">
        <v>7200</v>
      </c>
    </row>
    <row r="24" spans="1:2">
      <c r="A24">
        <v>7476</v>
      </c>
      <c r="B24" t="s">
        <v>275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2">
      <c r="A30">
        <v>9062</v>
      </c>
      <c r="B30" t="s">
        <v>276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  <row r="34" ht="63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analysis</vt:lpstr>
      <vt:lpstr>avg</vt:lpstr>
      <vt:lpstr>numbs</vt:lpstr>
      <vt:lpstr>Max Stats</vt:lpstr>
      <vt:lpstr>MSP</vt:lpstr>
      <vt:lpstr>Predictor</vt:lpstr>
      <vt:lpstr>Auto Picklist</vt:lpstr>
      <vt:lpstr>bot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darda</cp:lastModifiedBy>
  <dcterms:created xsi:type="dcterms:W3CDTF">2024-01-20T08:23:00Z</dcterms:created>
  <dcterms:modified xsi:type="dcterms:W3CDTF">2024-03-10T17:15:44Z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BB67F97E298A4ED99BB8FA337F2F9770_12</vt:lpwstr>
  </property>
</Properties>
</file>