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financialexpress-my.sharepoint.com/personal/aditya_apte_fefundinfo_com/Documents/Desktop/Desktop Icons/Aditya Apte/PyCharmProjects/AdityaProjectSpace/"/>
    </mc:Choice>
  </mc:AlternateContent>
  <xr:revisionPtr revIDLastSave="17" documentId="6_{9980F06C-80D7-4C76-9132-C4EF39C5D61D}" xr6:coauthVersionLast="47" xr6:coauthVersionMax="47" xr10:uidLastSave="{95EF3357-BD40-4F62-94C6-A7C611CA1916}"/>
  <bookViews>
    <workbookView xWindow="-108" yWindow="-108" windowWidth="23256" windowHeight="13896" xr2:uid="{4BE5D8F2-9601-45B3-9A55-28E1DD516687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Sheet1!$B$54:$B$54</definedName>
    <definedName name="_xlnm._FilterDatabase" localSheetId="2" hidden="1">Sheet3!$B$58:$B$58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1" l="1"/>
  <c r="H54" i="1"/>
  <c r="H14" i="1"/>
  <c r="C2" i="1"/>
  <c r="D2" i="1" s="1"/>
  <c r="E2" i="1" s="1"/>
  <c r="F2" i="1" s="1"/>
  <c r="G2" i="1" s="1"/>
  <c r="H4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" i="1"/>
</calcChain>
</file>

<file path=xl/sharedStrings.xml><?xml version="1.0" encoding="utf-8"?>
<sst xmlns="http://schemas.openxmlformats.org/spreadsheetml/2006/main" count="768" uniqueCount="254">
  <si>
    <t>E.No</t>
  </si>
  <si>
    <t>E.Name</t>
  </si>
  <si>
    <t>Monday</t>
  </si>
  <si>
    <t>Tuesday</t>
  </si>
  <si>
    <t>Wednesday</t>
  </si>
  <si>
    <t>Thursday</t>
  </si>
  <si>
    <t>Friday</t>
  </si>
  <si>
    <t>Roster Status</t>
  </si>
  <si>
    <t>__PowerAppsId__</t>
  </si>
  <si>
    <t>Date</t>
  </si>
  <si>
    <t>72c63e6c-a1fc-4508-bc4d-537dc9505c33</t>
  </si>
  <si>
    <t>F874</t>
  </si>
  <si>
    <t>Shiny Thomas</t>
  </si>
  <si>
    <t>0f4518eb-0014-4496-897c-27a5e7128ecb</t>
  </si>
  <si>
    <t>F583</t>
  </si>
  <si>
    <t>Zaheer</t>
  </si>
  <si>
    <t>f8c38448-9271-490d-8943-6cb795058da8</t>
  </si>
  <si>
    <t>F717</t>
  </si>
  <si>
    <t>Joe Ragland</t>
  </si>
  <si>
    <t>9c22b328-0b66-4029-be28-3aadbffe8ceb</t>
  </si>
  <si>
    <t>F770</t>
  </si>
  <si>
    <t>KarlMarx Parimalam</t>
  </si>
  <si>
    <t>4f3be970-3dbc-40c3-be7e-0d93d27d12c7</t>
  </si>
  <si>
    <t>F806</t>
  </si>
  <si>
    <t>Boris Burrows</t>
  </si>
  <si>
    <t>21255278-7a34-47d7-9ff4-e9df257865f8</t>
  </si>
  <si>
    <t>F873</t>
  </si>
  <si>
    <t>Mark Fernandez</t>
  </si>
  <si>
    <t>d947e802-f697-47ea-a8cc-41fac783a81a</t>
  </si>
  <si>
    <t>F807</t>
  </si>
  <si>
    <t>Evander Joseph</t>
  </si>
  <si>
    <t>19d2b1c5-4615-4f6c-83a1-b9be1b88aa64</t>
  </si>
  <si>
    <t>F891</t>
  </si>
  <si>
    <t>Guruprasad</t>
  </si>
  <si>
    <t>9a4f6be3-42b4-44f8-a0e8-3c54f4d6e30c</t>
  </si>
  <si>
    <t>F915</t>
  </si>
  <si>
    <t>Aaron Johnson</t>
  </si>
  <si>
    <t>7bfa46d1-3c81-42c8-b13e-f5871a0d117c</t>
  </si>
  <si>
    <t>F956</t>
  </si>
  <si>
    <t>Aditya Apte</t>
  </si>
  <si>
    <t>e92718df-f80d-4043-b806-20cd4627945a</t>
  </si>
  <si>
    <t>F970</t>
  </si>
  <si>
    <t>Benjamin Jacob Philip</t>
  </si>
  <si>
    <t>8c18be77-5e53-47d0-b426-c69f2377af77</t>
  </si>
  <si>
    <t>F1054</t>
  </si>
  <si>
    <t>Lionel Ritchie</t>
  </si>
  <si>
    <t>6a4c6ef5-ab41-4afa-824f-bc2c508c5c76</t>
  </si>
  <si>
    <t>F1069</t>
  </si>
  <si>
    <t>JuhiSuzaan Sam</t>
  </si>
  <si>
    <t>16140ca5-e36a-42f0-b904-64e1e768aafd</t>
  </si>
  <si>
    <t>F1108</t>
  </si>
  <si>
    <t>Salma Banu</t>
  </si>
  <si>
    <t>d735f186-fead-4607-9d7c-890fc20f00f8</t>
  </si>
  <si>
    <t>F1126</t>
  </si>
  <si>
    <t>Mir Akber</t>
  </si>
  <si>
    <t>dff55e29-b591-4742-9158-07740e13f57a</t>
  </si>
  <si>
    <t>F1157</t>
  </si>
  <si>
    <t>Hashim Baig</t>
  </si>
  <si>
    <t>a9f18c2a-5fed-46ef-844d-2639064c134d</t>
  </si>
  <si>
    <t>F1178</t>
  </si>
  <si>
    <t>Mohammed Hussain</t>
  </si>
  <si>
    <t>f14dccb7-034d-418b-9bba-986fe174960d</t>
  </si>
  <si>
    <t>F1194</t>
  </si>
  <si>
    <t>Sowmya Rameshkumar</t>
  </si>
  <si>
    <t>5444754a-a517-4dd6-9858-09d643eefa1a</t>
  </si>
  <si>
    <t>F1198</t>
  </si>
  <si>
    <t>Nivetha Lakshmi</t>
  </si>
  <si>
    <t>f71f0ed2-b8af-494d-996c-ea5a7e53924a</t>
  </si>
  <si>
    <t>F1199</t>
  </si>
  <si>
    <t>Madhu Bala Chandrasekaran</t>
  </si>
  <si>
    <t>eec7737c-6604-4a79-a527-c9926ba3084e</t>
  </si>
  <si>
    <t>F1236</t>
  </si>
  <si>
    <t>Gloria Alisha Dsilva</t>
  </si>
  <si>
    <t>df311f6a-bee1-4f2c-880c-d52a8b0163a9</t>
  </si>
  <si>
    <t>F1242</t>
  </si>
  <si>
    <t>Idalus Bernadette Nero</t>
  </si>
  <si>
    <t>d69702c1-14d2-4735-8a7c-04a1e1f1811e</t>
  </si>
  <si>
    <t>F1261</t>
  </si>
  <si>
    <t>Luthra Kumaresan</t>
  </si>
  <si>
    <t>24efc5d6-7c74-477f-a711-821c0327af01</t>
  </si>
  <si>
    <t>F1262</t>
  </si>
  <si>
    <t>Yuvaraj Jayaraman</t>
  </si>
  <si>
    <t>b94ddc17-9519-44f0-abd1-ee15e90637cb</t>
  </si>
  <si>
    <t>F1193</t>
  </si>
  <si>
    <t>Rahul Ramakrishnan</t>
  </si>
  <si>
    <t>7f62cdcd-9e05-40fb-9b46-1de7af216fcb</t>
  </si>
  <si>
    <t>F1267</t>
  </si>
  <si>
    <t>Christina Deepika Nancy</t>
  </si>
  <si>
    <t>607daf94-03b4-4fd0-a9e9-dc05941ffc4d</t>
  </si>
  <si>
    <t>F1268</t>
  </si>
  <si>
    <t>Glory Kennith Kezia</t>
  </si>
  <si>
    <t>114f0fa7-add9-4fa8-8ba1-e804368744dd</t>
  </si>
  <si>
    <t>F1270</t>
  </si>
  <si>
    <t>Vamsha Chandran</t>
  </si>
  <si>
    <t>ccd9d78f-235b-4f51-a875-294c254aaa62</t>
  </si>
  <si>
    <t>F1276</t>
  </si>
  <si>
    <t>Keerthana Mohanraj</t>
  </si>
  <si>
    <t>0fdea0bb-27f4-49be-9d07-a244b997824a</t>
  </si>
  <si>
    <t>F1278</t>
  </si>
  <si>
    <t>Anugraha Imayan</t>
  </si>
  <si>
    <t>276cbce3-d3f9-4769-a0e9-ac9dcb819478</t>
  </si>
  <si>
    <t>F1282</t>
  </si>
  <si>
    <t>Sindhu Ramachandran</t>
  </si>
  <si>
    <t>69ebbeaa-a6f5-4654-8489-2749b5ffe3c9</t>
  </si>
  <si>
    <t>F1293</t>
  </si>
  <si>
    <t>Smruthi Varadaraja</t>
  </si>
  <si>
    <t>ca2806b2-59ef-4f78-af7c-ec7eeec69972</t>
  </si>
  <si>
    <t>F1329</t>
  </si>
  <si>
    <t>Victoria Maria</t>
  </si>
  <si>
    <t>8e194975-9dd1-4df0-a2ee-c87d7fd0d4cd</t>
  </si>
  <si>
    <t>F1330</t>
  </si>
  <si>
    <t>Yogalakshmi Karunaamoorthy</t>
  </si>
  <si>
    <t>f75b4881-82f0-45e5-b393-bf92cbefb1b1</t>
  </si>
  <si>
    <t>F1380</t>
  </si>
  <si>
    <t>Prasanna Ramamurthy</t>
  </si>
  <si>
    <t>6d955002-45fd-4b3b-8d40-63a29f7fdcf9</t>
  </si>
  <si>
    <t>F1422</t>
  </si>
  <si>
    <t>Ezra Arulandhu</t>
  </si>
  <si>
    <t>e6c6b47d-aa49-4aa1-879a-e0e36f888830</t>
  </si>
  <si>
    <t>F1426</t>
  </si>
  <si>
    <t>Prasanna Manoharan</t>
  </si>
  <si>
    <t>e2363aa9-0a7d-46b3-b6f5-1011ae0d4630</t>
  </si>
  <si>
    <t>F1427</t>
  </si>
  <si>
    <t>Swetha Mahendran</t>
  </si>
  <si>
    <t>bd8ea04d-a6ba-4650-900e-ecfd4360c764</t>
  </si>
  <si>
    <t>F1428</t>
  </si>
  <si>
    <t>Vigneshwaran Padmavathy</t>
  </si>
  <si>
    <t>0d2f71bd-3edb-45e8-991d-faf37cd1b182</t>
  </si>
  <si>
    <t>F1202</t>
  </si>
  <si>
    <t>Aarthi Ponpuvaneswaran</t>
  </si>
  <si>
    <t>426add4d-a82d-4a72-bbd7-aaaaae5525fc</t>
  </si>
  <si>
    <t>F1228</t>
  </si>
  <si>
    <t>Mridul Sasikumar</t>
  </si>
  <si>
    <t>cf3980e3-8aca-4657-9674-f3c1028cffc7</t>
  </si>
  <si>
    <t>F1227</t>
  </si>
  <si>
    <t>Lynette Bayer</t>
  </si>
  <si>
    <t>30784daa-a7c0-4e2c-b964-18eb451069e8</t>
  </si>
  <si>
    <t>F1451</t>
  </si>
  <si>
    <t>Chinnarani Anjali Anandan</t>
  </si>
  <si>
    <t>No Cab</t>
  </si>
  <si>
    <t>1:15 PM -10:30 PM</t>
  </si>
  <si>
    <t>d68bec7a-8e4c-46b1-9c2f-f6543de4cafc</t>
  </si>
  <si>
    <t>F1452</t>
  </si>
  <si>
    <t>Fahima Banu</t>
  </si>
  <si>
    <t>30bb7437-9059-4076-a245-e3140446c354</t>
  </si>
  <si>
    <t>F1453</t>
  </si>
  <si>
    <t>Shabeena Habidullah</t>
  </si>
  <si>
    <t>11073ffb-437a-430b-8d8d-a1956954fee7</t>
  </si>
  <si>
    <t>F1457</t>
  </si>
  <si>
    <t>Jahnavi Bandaru</t>
  </si>
  <si>
    <t>56573696-6fe0-4e48-8971-1611f3a082f4</t>
  </si>
  <si>
    <t>F1461</t>
  </si>
  <si>
    <t>Amanda Gilhooly</t>
  </si>
  <si>
    <t>554d8355-cb77-4f5b-8681-0e5132d3ab61</t>
  </si>
  <si>
    <t>F1462</t>
  </si>
  <si>
    <t>Ayisha Maryam</t>
  </si>
  <si>
    <t>aa686b4c-f692-4432-a0df-c74f1b75f8c0</t>
  </si>
  <si>
    <t>F1258</t>
  </si>
  <si>
    <t>Roshan Reji Kurian</t>
  </si>
  <si>
    <t>11:30 AM - 10:30 PM</t>
  </si>
  <si>
    <t>6ed358bc-c420-429b-b9d2-4b30142e8ac9</t>
  </si>
  <si>
    <t>F1104</t>
  </si>
  <si>
    <t>Aarthi Raja</t>
  </si>
  <si>
    <t>07bdae1a-471b-43c8-bb6d-9a9060cf6b20</t>
  </si>
  <si>
    <t>F1488</t>
  </si>
  <si>
    <t>Anu Joseph</t>
  </si>
  <si>
    <t>12:00 PM - 9:00 PM</t>
  </si>
  <si>
    <t>1c2a82b6-5e95-4143-8e08-bcd6dab1c9d2</t>
  </si>
  <si>
    <t>F1489</t>
  </si>
  <si>
    <t>Jenifer Jone</t>
  </si>
  <si>
    <t>1981503f-0049-40c3-8b41-c63d287a4bec</t>
  </si>
  <si>
    <t xml:space="preserve">                                                                         </t>
  </si>
  <si>
    <t>Shift Time</t>
  </si>
  <si>
    <t>6:00 AM - 3:00 PM</t>
  </si>
  <si>
    <t>c9858a06-72d0-43be-823f-dbb3e08f2441</t>
  </si>
  <si>
    <t>10:45 AM - 8:00 PM</t>
  </si>
  <si>
    <t>717EF5</t>
  </si>
  <si>
    <t>b3b3e075-f1d3-4df9-9c54-eef9c48cda9a</t>
  </si>
  <si>
    <t>11:30 AM - 11:30 PM</t>
  </si>
  <si>
    <t>d1644325-b74e-47bf-8058-d2933a20b743</t>
  </si>
  <si>
    <t>12:00 PM - 7:45 PM</t>
  </si>
  <si>
    <t>50e0477b-a05f-475d-9cca-3503f9fcf9ad</t>
  </si>
  <si>
    <t>1:00 PM -10:00 PM</t>
  </si>
  <si>
    <t>30b1b212-ae7a-4def-a76c-2f17560d0678</t>
  </si>
  <si>
    <t>1:00 PM - 9:00 PM</t>
  </si>
  <si>
    <t>fe9a95df-146d-4356-b6e6-dda25f3b53e0</t>
  </si>
  <si>
    <t>78dd41e2-276d-4cf7-8e21-338852d23457</t>
  </si>
  <si>
    <t>2:15 PM - 11:30 PM</t>
  </si>
  <si>
    <t>d98e268b-d7b6-4f1d-8eec-797d4e425335</t>
  </si>
  <si>
    <t>30acba8c-1058-4c05-b247-ff873ec27a65</t>
  </si>
  <si>
    <t>Prop</t>
  </si>
  <si>
    <t>Email</t>
  </si>
  <si>
    <t>LineManager</t>
  </si>
  <si>
    <t>DeptManager</t>
  </si>
  <si>
    <t>Dist</t>
  </si>
  <si>
    <t>Aaron.Johnson@fefundinfo.com</t>
  </si>
  <si>
    <t>KarlMarx.Parimalam@fefundinfo.com</t>
  </si>
  <si>
    <t>Adv</t>
  </si>
  <si>
    <t>Aarthi.Puvaneswaran@fefundinfo.com</t>
  </si>
  <si>
    <t>Mark.Fernandez@fefundinfo.com</t>
  </si>
  <si>
    <t>Aarthi.Raja@fefundinfo.com</t>
  </si>
  <si>
    <t>CSE</t>
  </si>
  <si>
    <t>Aditya.Apte@fefundinfo.com</t>
  </si>
  <si>
    <t>Evander.Joseph@fefundinfo.com</t>
  </si>
  <si>
    <t>TT</t>
  </si>
  <si>
    <t>Amanda.Gilhooly@fefundinfo.com</t>
  </si>
  <si>
    <t>Anugraha.Imayan@fefundinfo.com</t>
  </si>
  <si>
    <t>Ayisha.Maryam@fefundinfo.com</t>
  </si>
  <si>
    <t>Benjamin.Jacob@fefundinfo.com</t>
  </si>
  <si>
    <t>IM</t>
  </si>
  <si>
    <t>Boris.Burrows@fefundinfo.com</t>
  </si>
  <si>
    <t>Zaheerullah.Mohammad@fefundinfo.com</t>
  </si>
  <si>
    <t>Chinnarani.Anjali@fefundinfo.com</t>
  </si>
  <si>
    <t>AM</t>
  </si>
  <si>
    <t>Christina.Nancy@fefundinfo.com</t>
  </si>
  <si>
    <t>Guruprasad.Makesh@fefundinfo.com</t>
  </si>
  <si>
    <t>Ezra.Arulandhu@fefundinfo.com</t>
  </si>
  <si>
    <t>Fahima.BanuBilal@fefundinfo.com</t>
  </si>
  <si>
    <t>Gloria.Alisha@fefundinfo.com</t>
  </si>
  <si>
    <t>Glory.Kezia@fefundinfo.com</t>
  </si>
  <si>
    <t>Hashim.Baig@fefundinfo.com</t>
  </si>
  <si>
    <t>Idalus.Nero@fefundinfo.com</t>
  </si>
  <si>
    <t>Jahnavi.Bandaru@fefundinfo.com</t>
  </si>
  <si>
    <t>PF</t>
  </si>
  <si>
    <t>Joe.Ragland@fefundinfo.com</t>
  </si>
  <si>
    <t>JuhiSuzaan.Sam@fefundinfo.com</t>
  </si>
  <si>
    <t>Mgmt</t>
  </si>
  <si>
    <t>Shiny.Thomas@fefundinfo.com</t>
  </si>
  <si>
    <t>Keerthana.Mohanraj@fefundinfo.com</t>
  </si>
  <si>
    <t>Lionel.Ritchie@fefundinfo.com</t>
  </si>
  <si>
    <t>Luthra.Kumaresan@fefundinfo.com</t>
  </si>
  <si>
    <t>Lynette.Bayer@fefundinfo.com</t>
  </si>
  <si>
    <t>Madhu.Bala@fefundinfo.com</t>
  </si>
  <si>
    <t>Mir.Akber@fefundinfo.com</t>
  </si>
  <si>
    <t>Mohammed.Hussain@fefundinfo.com</t>
  </si>
  <si>
    <t>Mridul.Sasikumar@fefundinfo.com</t>
  </si>
  <si>
    <t>Nivetha.Lakshmi@fefundinfo.com</t>
  </si>
  <si>
    <t>Prasanna.Manoharan@fefundinfo.com</t>
  </si>
  <si>
    <t>Prasanna.Ramamurthy@fefundinfo.com</t>
  </si>
  <si>
    <t>Rahul.Ramakrishnan@fefundinfo.com</t>
  </si>
  <si>
    <t>Roshan.Reji@fefundinfo.com</t>
  </si>
  <si>
    <t>Salma.Banu@fefundinfo.com</t>
  </si>
  <si>
    <t>Shabeena.Habidullah@fefundinfo.com</t>
  </si>
  <si>
    <t>Sindhu.Ramachandran@fefundinfo.com</t>
  </si>
  <si>
    <t>Smruthi.Varadaraja@fefundinfo.com</t>
  </si>
  <si>
    <t>Sowmya.Ramesh@fefundinfo.com</t>
  </si>
  <si>
    <t>Swetha.Mahendran@fefundinfo.com</t>
  </si>
  <si>
    <t>Vamsha.Chandran@fefundinfo.com</t>
  </si>
  <si>
    <t>Victoria.Maria@fefundinfo.com</t>
  </si>
  <si>
    <t>Vigneshwaran.Padma@fefundinfo.com</t>
  </si>
  <si>
    <t>Yogalakshmi.Moorthy@fefundinfo.com</t>
  </si>
  <si>
    <t>Yuvaraj.Jayaraman@fefundinfo.com</t>
  </si>
  <si>
    <t>anu.joseph@fefundinfo.com</t>
  </si>
  <si>
    <t>jenifer.jone@fefundinfo.com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</si>
</sst>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9"/>
      <color rgb="FF000000"/>
      <name val="Aptos Light"/>
      <family val="2"/>
    </font>
    <font>
      <sz val="11"/>
      <color rgb="FF000000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104861"/>
        <bgColor rgb="FF000000"/>
      </patternFill>
    </fill>
    <fill>
      <patternFill patternType="solid">
        <fgColor theme="4"/>
        <bgColor theme="4"/>
      </patternFill>
    </fill>
    <fill>
      <patternFill patternType="solid">
        <fgColor rgb="FF83E28E"/>
        <bgColor rgb="FF000000"/>
      </patternFill>
    </fill>
    <fill>
      <patternFill patternType="solid">
        <fgColor rgb="FF94DCF8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rgb="FFF7C7AC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D0D0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61CBF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717EF5"/>
        <bgColor rgb="FF000000"/>
      </patternFill>
    </fill>
    <fill>
      <patternFill patternType="solid">
        <fgColor rgb="FF717EF5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4" tint="0.399975585192419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44B3E1"/>
      </bottom>
      <diagonal/>
    </border>
    <border>
      <left style="thin">
        <color indexed="64"/>
      </left>
      <right style="thin">
        <color rgb="FF44B3E1"/>
      </right>
      <top style="thin">
        <color rgb="FF44B3E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0" xfId="0" applyFont="1" applyFill="1"/>
    <xf numFmtId="0" fontId="4" fillId="5" borderId="4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left"/>
    </xf>
    <xf numFmtId="0" fontId="4" fillId="7" borderId="4" xfId="0" applyFont="1" applyFill="1" applyBorder="1" applyAlignment="1">
      <alignment horizontal="left"/>
    </xf>
    <xf numFmtId="0" fontId="4" fillId="8" borderId="4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4" fillId="10" borderId="4" xfId="0" applyFont="1" applyFill="1" applyBorder="1" applyAlignment="1">
      <alignment horizontal="left"/>
    </xf>
    <xf numFmtId="0" fontId="4" fillId="11" borderId="4" xfId="0" applyFont="1" applyFill="1" applyBorder="1" applyAlignment="1">
      <alignment horizontal="left"/>
    </xf>
    <xf numFmtId="0" fontId="4" fillId="12" borderId="4" xfId="0" applyFont="1" applyFill="1" applyBorder="1" applyAlignment="1">
      <alignment horizontal="left"/>
    </xf>
    <xf numFmtId="0" fontId="3" fillId="4" borderId="5" xfId="0" applyFont="1" applyFill="1" applyBorder="1"/>
    <xf numFmtId="0" fontId="5" fillId="2" borderId="1" xfId="0" applyFont="1" applyFill="1" applyBorder="1"/>
    <xf numFmtId="0" fontId="4" fillId="5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12" borderId="0" xfId="0" applyFont="1" applyFill="1" applyAlignment="1">
      <alignment horizontal="left"/>
    </xf>
    <xf numFmtId="0" fontId="5" fillId="2" borderId="0" xfId="0" applyFont="1" applyFill="1"/>
    <xf numFmtId="0" fontId="3" fillId="4" borderId="6" xfId="0" applyFont="1" applyFill="1" applyBorder="1"/>
    <xf numFmtId="11" fontId="4" fillId="8" borderId="0" xfId="0" applyNumberFormat="1" applyFont="1" applyFill="1" applyAlignment="1">
      <alignment horizontal="left"/>
    </xf>
    <xf numFmtId="0" fontId="1" fillId="3" borderId="7" xfId="0" applyFont="1" applyFill="1" applyBorder="1"/>
    <xf numFmtId="0" fontId="0" fillId="13" borderId="7" xfId="0" applyFill="1" applyBorder="1"/>
    <xf numFmtId="0" fontId="1" fillId="3" borderId="8" xfId="0" applyFont="1" applyFill="1" applyBorder="1"/>
    <xf numFmtId="0" fontId="5" fillId="14" borderId="0" xfId="0" applyFont="1" applyFill="1"/>
    <xf numFmtId="0" fontId="4" fillId="15" borderId="9" xfId="0" applyFont="1" applyFill="1" applyBorder="1"/>
    <xf numFmtId="0" fontId="4" fillId="16" borderId="4" xfId="0" applyFont="1" applyFill="1" applyBorder="1" applyAlignment="1">
      <alignment horizontal="left"/>
    </xf>
    <xf numFmtId="0" fontId="5" fillId="14" borderId="7" xfId="0" applyFont="1" applyFill="1" applyBorder="1"/>
    <xf numFmtId="0" fontId="5" fillId="14" borderId="11" xfId="0" applyFont="1" applyFill="1" applyBorder="1"/>
    <xf numFmtId="0" fontId="1" fillId="3" borderId="10" xfId="0" applyFont="1" applyFill="1" applyBorder="1"/>
    <xf numFmtId="0" fontId="0" fillId="13" borderId="11" xfId="0" applyFill="1" applyBorder="1"/>
    <xf numFmtId="11" fontId="0" fillId="13" borderId="7" xfId="0" applyNumberFormat="1" applyFill="1" applyBorder="1"/>
  </cellXfs>
  <cellStyles count="1">
    <cellStyle name="Normal" xfId="0" builtinId="0"/>
  </cellStyles>
  <dxfs count="30">
    <dxf>
      <fill>
        <patternFill patternType="solid">
          <bgColor rgb="FFF064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BA55A3"/>
        </patternFill>
      </fill>
    </dxf>
    <dxf>
      <fill>
        <patternFill patternType="solid">
          <bgColor rgb="FFFDCF41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rgb="FF40FFD9"/>
        </patternFill>
      </fill>
    </dxf>
    <dxf>
      <fill>
        <patternFill patternType="solid">
          <bgColor rgb="FF00A499"/>
        </patternFill>
      </fill>
    </dxf>
    <dxf>
      <fill>
        <patternFill patternType="solid">
          <bgColor rgb="FF6CC24A"/>
        </patternFill>
      </fill>
    </dxf>
    <dxf>
      <fill>
        <patternFill patternType="solid">
          <bgColor rgb="FF717EF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FFFFF"/>
        </patternFill>
      </fill>
    </dxf>
    <dxf>
      <border outline="0">
        <top style="thin">
          <color rgb="FF44B3E1"/>
        </top>
      </border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000000"/>
          <bgColor rgb="FF104861"/>
        </patternFill>
      </fill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color rgb="FFFFFFFF"/>
      </font>
      <numFmt numFmtId="0" formatCode="General"/>
      <fill>
        <patternFill patternType="solid">
          <fgColor rgb="FF000000"/>
          <bgColor rgb="FF104861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000000"/>
          <bgColor rgb="FF104861"/>
        </patternFill>
      </fill>
    </dxf>
  </dxfs>
  <tableStyles count="0" defaultTableStyle="TableStyleMedium2" defaultPivotStyle="PivotStyleLight16"/>
  <colors>
    <mruColors>
      <color rgb="FF717EF5"/>
      <color rgb="FF40FFD9"/>
      <color rgb="FFBA55A3"/>
      <color rgb="FFF06400"/>
      <color rgb="FFFDCF41"/>
      <color rgb="FF6CC24A"/>
      <color rgb="FF00A499"/>
      <color rgb="FF009C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31FE7F-CC82-4938-84E8-044E524F60BB}" name="CS_CRM" displayName="CS_CRM" ref="A1:I54" totalsRowShown="0" headerRowDxfId="29" tableBorderDxfId="28">
  <autoFilter ref="A1:I54" xr:uid="{B931FE7F-CC82-4938-84E8-044E524F60BB}"/>
  <tableColumns count="9">
    <tableColumn id="1" xr3:uid="{488EED77-7061-4740-B68C-FA93910F7931}" name="E.No" dataDxfId="27"/>
    <tableColumn id="2" xr3:uid="{DA604761-26B8-49D3-8B91-E433213B4F3B}" name="E.Name" dataDxfId="26"/>
    <tableColumn id="3" xr3:uid="{0490063D-3A98-4D20-8167-02B6DA84830C}" name="Monday" dataDxfId="25">
      <calculatedColumnFormula>TEXT(TODAY()+(7-WEEKDAY(TODAY(),2)+1),"yyyy/mm/dd")</calculatedColumnFormula>
    </tableColumn>
    <tableColumn id="4" xr3:uid="{3E49DEC1-4BD2-4FF9-AEEE-9E52CE84B4F0}" name="Tuesday" dataDxfId="24">
      <calculatedColumnFormula>TEXT(DATEVALUE(CS_CRM[[#This Row],[Monday]])+1,"yyyy-mm-dd")</calculatedColumnFormula>
    </tableColumn>
    <tableColumn id="5" xr3:uid="{785F3225-159A-4023-B3D2-6C49ABAF8EA6}" name="Wednesday" dataDxfId="23"/>
    <tableColumn id="6" xr3:uid="{AD8DC9BC-9F52-4943-A173-6EF0F39F2B58}" name="Thursday" dataDxfId="22"/>
    <tableColumn id="7" xr3:uid="{DCEABFCF-05BA-4C90-83BA-4A8C771F2F90}" name="Friday" dataDxfId="21"/>
    <tableColumn id="9" xr3:uid="{FE14A955-E126-4B23-813B-DA008AC10685}" name="Roster Status" dataDxfId="20">
      <calculatedColumnFormula>IF(COUNTA(C2:G2)=0,"","Not Updated")</calculatedColumnFormula>
    </tableColumn>
    <tableColumn id="8" xr3:uid="{591C3BE6-58E3-4B1C-86BB-90C4B83999FE}" name="__PowerAppsId__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7A64C8-5271-4EE1-80F4-808FBE5A3D23}" name="TimeSlot" displayName="TimeSlot" ref="A1:B11" totalsRowShown="0" headerRowDxfId="18" headerRowBorderDxfId="17" tableBorderDxfId="16">
  <autoFilter ref="A1:B11" xr:uid="{627A64C8-5271-4EE1-80F4-808FBE5A3D23}"/>
  <tableColumns count="2">
    <tableColumn id="1" xr3:uid="{3CC432DC-A4D8-4CD3-B1CC-A5A3D0C9A005}" name="Shift Time"/>
    <tableColumn id="2" xr3:uid="{C1D5A69E-446F-4384-A76B-1365FD3A8FE1}" name="__PowerAppsId__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1084F9-BD15-4360-BDBB-739F4A7AE4A9}" name="Org" displayName="Org" ref="A1:F53" totalsRowShown="0" headerRowDxfId="15" headerRowBorderDxfId="14" tableBorderDxfId="13">
  <autoFilter ref="A1:F53" xr:uid="{A41084F9-BD15-4360-BDBB-739F4A7AE4A9}"/>
  <tableColumns count="6">
    <tableColumn id="1" xr3:uid="{774C6924-A928-468F-89E4-29D4CFFB9BF3}" name="E.No" dataDxfId="12"/>
    <tableColumn id="2" xr3:uid="{8CA61E9B-4D21-4249-A4BB-5F9B55192B77}" name="E.Name" dataDxfId="11"/>
    <tableColumn id="3" xr3:uid="{6D562D85-3C12-49A8-B2EA-06FC4951DC0D}" name="Prop" dataDxfId="10"/>
    <tableColumn id="4" xr3:uid="{34B6A988-28AA-43FD-8C91-516009821991}" name="Email"/>
    <tableColumn id="5" xr3:uid="{55318A0D-AA53-4287-9B20-D235530E2B26}" name="LineManager"/>
    <tableColumn id="6" xr3:uid="{8FB3DE64-641E-458B-BD58-DD63338EE51E}" name="Dept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E7E9-766D-45D4-8934-04C3D0121808}">
  <dimension ref="A1:I59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E18" sqref="E18"/>
    </sheetView>
  </sheetViews>
  <sheetFormatPr defaultRowHeight="14.4" x14ac:dyDescent="0.3"/>
  <cols>
    <col min="1" max="1" width="7.5546875" bestFit="1" customWidth="1"/>
    <col min="2" max="2" width="27.109375" bestFit="1" customWidth="1"/>
    <col min="3" max="7" width="18.88671875" bestFit="1" customWidth="1"/>
    <col min="8" max="8" width="15.33203125" bestFit="1" customWidth="1"/>
    <col min="9" max="9" width="12.88671875" bestFit="1" customWidth="1"/>
    <col min="10" max="10" width="15.6640625" bestFit="1" customWidth="1"/>
    <col min="11" max="11" width="11.6640625" bestFit="1" customWidth="1"/>
    <col min="12" max="12" width="9.33203125" bestFit="1" customWidth="1"/>
    <col min="13" max="13" width="12.33203125" bestFit="1" customWidth="1"/>
    <col min="14" max="14" width="19.6640625" bestFit="1" customWidth="1"/>
    <col min="15" max="15" width="22.109375" bestFit="1" customWidth="1"/>
    <col min="16" max="16" width="15.88671875" bestFit="1" customWidth="1"/>
    <col min="17" max="17" width="27.5546875" bestFit="1" customWidth="1"/>
    <col min="18" max="18" width="18.6640625" bestFit="1" customWidth="1"/>
    <col min="19" max="19" width="21.5546875" bestFit="1" customWidth="1"/>
    <col min="20" max="20" width="17.5546875" bestFit="1" customWidth="1"/>
    <col min="21" max="21" width="18" bestFit="1" customWidth="1"/>
    <col min="22" max="22" width="19.88671875" bestFit="1" customWidth="1"/>
    <col min="23" max="23" width="23.33203125" bestFit="1" customWidth="1"/>
    <col min="24" max="24" width="18.33203125" bestFit="1" customWidth="1"/>
    <col min="25" max="25" width="18" bestFit="1" customWidth="1"/>
    <col min="26" max="26" width="19.33203125" bestFit="1" customWidth="1"/>
    <col min="27" max="27" width="16.6640625" bestFit="1" customWidth="1"/>
    <col min="28" max="28" width="21.88671875" bestFit="1" customWidth="1"/>
    <col min="29" max="29" width="18.6640625" bestFit="1" customWidth="1"/>
    <col min="30" max="30" width="13.5546875" bestFit="1" customWidth="1"/>
    <col min="31" max="31" width="28.33203125" bestFit="1" customWidth="1"/>
    <col min="32" max="32" width="21.6640625" bestFit="1" customWidth="1"/>
    <col min="33" max="33" width="14.6640625" bestFit="1" customWidth="1"/>
    <col min="34" max="34" width="20.5546875" bestFit="1" customWidth="1"/>
    <col min="35" max="35" width="18.33203125" bestFit="1" customWidth="1"/>
    <col min="36" max="36" width="25.33203125" bestFit="1" customWidth="1"/>
    <col min="37" max="37" width="23.5546875" bestFit="1" customWidth="1"/>
    <col min="38" max="38" width="16.88671875" bestFit="1" customWidth="1"/>
    <col min="39" max="39" width="12.44140625" bestFit="1" customWidth="1"/>
    <col min="40" max="40" width="25.6640625" bestFit="1" customWidth="1"/>
    <col min="41" max="41" width="12.6640625" bestFit="1" customWidth="1"/>
    <col min="42" max="42" width="20.5546875" bestFit="1" customWidth="1"/>
    <col min="43" max="43" width="15.88671875" bestFit="1" customWidth="1"/>
    <col min="44" max="44" width="16.44140625" bestFit="1" customWidth="1"/>
    <col min="45" max="45" width="14.5546875" bestFit="1" customWidth="1"/>
    <col min="46" max="46" width="18" bestFit="1" customWidth="1"/>
    <col min="47" max="47" width="10.6640625" bestFit="1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</row>
    <row r="2" spans="1:9" x14ac:dyDescent="0.3">
      <c r="A2" s="24" t="s">
        <v>9</v>
      </c>
      <c r="B2" s="24"/>
      <c r="C2" s="24" t="str">
        <f t="shared" ref="C2" ca="1" si="0">TEXT(TODAY()+(7-WEEKDAY(TODAY(),2)+1),"yyyy/mm/dd")</f>
        <v>2024/05/06</v>
      </c>
      <c r="D2" s="24" t="str">
        <f ca="1">TEXT(DATEVALUE(CS_CRM[[#This Row],[Monday]])+1,"yyyy/mm/dd")</f>
        <v>2024/05/07</v>
      </c>
      <c r="E2" s="24" t="str">
        <f ca="1">TEXT(DATEVALUE(CS_CRM[[#This Row],[Tuesday]])+1,"yyyy/mm/dd")</f>
        <v>2024/05/08</v>
      </c>
      <c r="F2" s="24" t="str">
        <f ca="1">TEXT(DATEVALUE(CS_CRM[[#This Row],[Wednesday]])+1,"yyyy/mm/dd")</f>
        <v>2024/05/09</v>
      </c>
      <c r="G2" s="24" t="str">
        <f ca="1">TEXT(DATEVALUE(CS_CRM[[#This Row],[Thursday]])+1,"yyyy/mm/dd")</f>
        <v>2024/05/10</v>
      </c>
      <c r="H2" s="24"/>
      <c r="I2" s="32" t="s">
        <v>10</v>
      </c>
    </row>
    <row r="3" spans="1:9" x14ac:dyDescent="0.3">
      <c r="A3" s="25" t="s">
        <v>11</v>
      </c>
      <c r="B3" s="25" t="s">
        <v>12</v>
      </c>
      <c r="C3" s="25" t="s">
        <v>159</v>
      </c>
      <c r="D3" s="25" t="s">
        <v>159</v>
      </c>
      <c r="E3" s="25" t="s">
        <v>159</v>
      </c>
      <c r="F3" s="25" t="s">
        <v>159</v>
      </c>
      <c r="G3" s="25" t="s">
        <v>159</v>
      </c>
      <c r="H3" s="25" t="str">
        <f t="shared" ref="H3:H34" si="1">IF(COUNTA(C3:G3)=5,"Roster Filled","Not Updated")</f>
        <v>Roster Filled</v>
      </c>
      <c r="I3" s="25" t="s">
        <v>13</v>
      </c>
    </row>
    <row r="4" spans="1:9" x14ac:dyDescent="0.3">
      <c r="A4" s="25" t="s">
        <v>14</v>
      </c>
      <c r="B4" s="25" t="s">
        <v>15</v>
      </c>
      <c r="C4" s="8" t="s">
        <v>182</v>
      </c>
      <c r="D4" s="8" t="s">
        <v>182</v>
      </c>
      <c r="E4" s="8" t="s">
        <v>182</v>
      </c>
      <c r="F4" s="8" t="s">
        <v>182</v>
      </c>
      <c r="G4" s="8" t="s">
        <v>182</v>
      </c>
      <c r="H4" s="25" t="str">
        <f t="shared" si="1"/>
        <v>Roster Filled</v>
      </c>
      <c r="I4" s="25" t="s">
        <v>16</v>
      </c>
    </row>
    <row r="5" spans="1:9" x14ac:dyDescent="0.3">
      <c r="A5" s="25" t="s">
        <v>17</v>
      </c>
      <c r="B5" s="25" t="s">
        <v>18</v>
      </c>
      <c r="C5" s="25" t="s">
        <v>184</v>
      </c>
      <c r="D5" s="25" t="s">
        <v>184</v>
      </c>
      <c r="E5" s="25" t="s">
        <v>184</v>
      </c>
      <c r="F5" s="25" t="s">
        <v>184</v>
      </c>
      <c r="G5" s="25" t="s">
        <v>184</v>
      </c>
      <c r="H5" s="25" t="str">
        <f t="shared" si="1"/>
        <v>Roster Filled</v>
      </c>
      <c r="I5" s="25" t="s">
        <v>19</v>
      </c>
    </row>
    <row r="6" spans="1:9" x14ac:dyDescent="0.3">
      <c r="A6" s="25" t="s">
        <v>20</v>
      </c>
      <c r="B6" s="25" t="s">
        <v>21</v>
      </c>
      <c r="C6" s="25" t="s">
        <v>184</v>
      </c>
      <c r="D6" s="25" t="s">
        <v>184</v>
      </c>
      <c r="E6" s="25" t="s">
        <v>184</v>
      </c>
      <c r="F6" s="25" t="s">
        <v>184</v>
      </c>
      <c r="G6" s="25" t="s">
        <v>184</v>
      </c>
      <c r="H6" s="25" t="str">
        <f t="shared" si="1"/>
        <v>Roster Filled</v>
      </c>
      <c r="I6" s="25" t="s">
        <v>22</v>
      </c>
    </row>
    <row r="7" spans="1:9" x14ac:dyDescent="0.3">
      <c r="A7" s="25" t="s">
        <v>23</v>
      </c>
      <c r="B7" s="25" t="s">
        <v>24</v>
      </c>
      <c r="C7" s="25" t="s">
        <v>184</v>
      </c>
      <c r="D7" s="25" t="s">
        <v>184</v>
      </c>
      <c r="E7" s="25" t="s">
        <v>184</v>
      </c>
      <c r="F7" s="25" t="s">
        <v>184</v>
      </c>
      <c r="G7" s="25" t="s">
        <v>184</v>
      </c>
      <c r="H7" s="25" t="str">
        <f t="shared" si="1"/>
        <v>Roster Filled</v>
      </c>
      <c r="I7" s="25" t="s">
        <v>25</v>
      </c>
    </row>
    <row r="8" spans="1:9" x14ac:dyDescent="0.3">
      <c r="A8" s="25" t="s">
        <v>26</v>
      </c>
      <c r="B8" s="25" t="s">
        <v>27</v>
      </c>
      <c r="C8" s="25" t="s">
        <v>184</v>
      </c>
      <c r="D8" s="25" t="s">
        <v>184</v>
      </c>
      <c r="E8" s="25" t="s">
        <v>184</v>
      </c>
      <c r="F8" s="25" t="s">
        <v>184</v>
      </c>
      <c r="G8" s="25" t="s">
        <v>184</v>
      </c>
      <c r="H8" s="25" t="str">
        <f t="shared" si="1"/>
        <v>Roster Filled</v>
      </c>
      <c r="I8" s="25" t="s">
        <v>28</v>
      </c>
    </row>
    <row r="9" spans="1:9" x14ac:dyDescent="0.3">
      <c r="A9" s="25" t="s">
        <v>29</v>
      </c>
      <c r="B9" s="25" t="s">
        <v>30</v>
      </c>
      <c r="C9" s="25" t="s">
        <v>184</v>
      </c>
      <c r="D9" s="25" t="s">
        <v>184</v>
      </c>
      <c r="E9" s="25" t="s">
        <v>184</v>
      </c>
      <c r="F9" s="25" t="s">
        <v>184</v>
      </c>
      <c r="G9" s="25" t="s">
        <v>184</v>
      </c>
      <c r="H9" s="25" t="str">
        <f t="shared" si="1"/>
        <v>Roster Filled</v>
      </c>
      <c r="I9" s="25" t="s">
        <v>31</v>
      </c>
    </row>
    <row r="10" spans="1:9" x14ac:dyDescent="0.3">
      <c r="A10" s="25" t="s">
        <v>32</v>
      </c>
      <c r="B10" s="25" t="s">
        <v>33</v>
      </c>
      <c r="C10" s="25" t="s">
        <v>184</v>
      </c>
      <c r="D10" s="25" t="s">
        <v>184</v>
      </c>
      <c r="E10" s="25" t="s">
        <v>184</v>
      </c>
      <c r="F10" s="25" t="s">
        <v>184</v>
      </c>
      <c r="G10" s="25" t="s">
        <v>184</v>
      </c>
      <c r="H10" s="25" t="str">
        <f t="shared" si="1"/>
        <v>Roster Filled</v>
      </c>
      <c r="I10" s="25" t="s">
        <v>34</v>
      </c>
    </row>
    <row r="11" spans="1:9" x14ac:dyDescent="0.3">
      <c r="A11" s="25" t="s">
        <v>35</v>
      </c>
      <c r="B11" s="25" t="s">
        <v>36</v>
      </c>
      <c r="C11" s="25" t="s">
        <v>184</v>
      </c>
      <c r="D11" s="25" t="s">
        <v>184</v>
      </c>
      <c r="E11" s="25" t="s">
        <v>184</v>
      </c>
      <c r="F11" s="25" t="s">
        <v>184</v>
      </c>
      <c r="G11" s="25" t="s">
        <v>184</v>
      </c>
      <c r="H11" s="25" t="str">
        <f t="shared" si="1"/>
        <v>Roster Filled</v>
      </c>
      <c r="I11" s="25" t="s">
        <v>37</v>
      </c>
    </row>
    <row r="12" spans="1:9" x14ac:dyDescent="0.3">
      <c r="A12" s="25" t="s">
        <v>38</v>
      </c>
      <c r="B12" s="25" t="s">
        <v>39</v>
      </c>
      <c r="C12" s="25" t="s">
        <v>187</v>
      </c>
      <c r="D12" s="25" t="s">
        <v>187</v>
      </c>
      <c r="E12" s="25" t="s">
        <v>187</v>
      </c>
      <c r="F12" s="25" t="s">
        <v>187</v>
      </c>
      <c r="G12" s="25" t="s">
        <v>187</v>
      </c>
      <c r="H12" s="25" t="str">
        <f t="shared" si="1"/>
        <v>Roster Filled</v>
      </c>
      <c r="I12" s="25" t="s">
        <v>40</v>
      </c>
    </row>
    <row r="13" spans="1:9" x14ac:dyDescent="0.3">
      <c r="A13" s="25" t="s">
        <v>41</v>
      </c>
      <c r="B13" s="25" t="s">
        <v>42</v>
      </c>
      <c r="C13" s="25" t="s">
        <v>187</v>
      </c>
      <c r="D13" s="25" t="s">
        <v>187</v>
      </c>
      <c r="E13" s="25" t="s">
        <v>187</v>
      </c>
      <c r="F13" s="25" t="s">
        <v>187</v>
      </c>
      <c r="G13" s="25" t="s">
        <v>187</v>
      </c>
      <c r="H13" s="25" t="str">
        <f t="shared" si="1"/>
        <v>Roster Filled</v>
      </c>
      <c r="I13" s="25" t="s">
        <v>43</v>
      </c>
    </row>
    <row r="14" spans="1:9" x14ac:dyDescent="0.3">
      <c r="A14" s="25" t="s">
        <v>44</v>
      </c>
      <c r="B14" s="25" t="s">
        <v>45</v>
      </c>
      <c r="C14" s="25" t="s">
        <v>187</v>
      </c>
      <c r="D14" s="25" t="s">
        <v>187</v>
      </c>
      <c r="E14" s="25" t="s">
        <v>187</v>
      </c>
      <c r="F14" s="25" t="s">
        <v>187</v>
      </c>
      <c r="G14" s="25" t="s">
        <v>187</v>
      </c>
      <c r="H14" s="25" t="str">
        <f>IF(COUNTA(C14:G14)=5,"Roster Filled","Not Updated")</f>
        <v>Roster Filled</v>
      </c>
      <c r="I14" s="25" t="s">
        <v>46</v>
      </c>
    </row>
    <row r="15" spans="1:9" x14ac:dyDescent="0.3">
      <c r="A15" s="25" t="s">
        <v>47</v>
      </c>
      <c r="B15" s="25" t="s">
        <v>48</v>
      </c>
      <c r="C15" s="25" t="s">
        <v>159</v>
      </c>
      <c r="D15" s="25" t="s">
        <v>159</v>
      </c>
      <c r="E15" s="25" t="s">
        <v>159</v>
      </c>
      <c r="F15" s="25" t="s">
        <v>159</v>
      </c>
      <c r="G15" s="25" t="s">
        <v>159</v>
      </c>
      <c r="H15" s="25" t="str">
        <f t="shared" si="1"/>
        <v>Roster Filled</v>
      </c>
      <c r="I15" s="25" t="s">
        <v>49</v>
      </c>
    </row>
    <row r="16" spans="1:9" x14ac:dyDescent="0.3">
      <c r="A16" s="25" t="s">
        <v>50</v>
      </c>
      <c r="B16" s="25" t="s">
        <v>51</v>
      </c>
      <c r="C16" s="25" t="s">
        <v>159</v>
      </c>
      <c r="D16" s="25" t="s">
        <v>159</v>
      </c>
      <c r="E16" s="25" t="s">
        <v>159</v>
      </c>
      <c r="F16" s="25" t="s">
        <v>159</v>
      </c>
      <c r="G16" s="25" t="s">
        <v>159</v>
      </c>
      <c r="H16" s="25" t="str">
        <f t="shared" si="1"/>
        <v>Roster Filled</v>
      </c>
      <c r="I16" s="25" t="s">
        <v>52</v>
      </c>
    </row>
    <row r="17" spans="1:9" x14ac:dyDescent="0.3">
      <c r="A17" s="25" t="s">
        <v>53</v>
      </c>
      <c r="B17" s="25" t="s">
        <v>54</v>
      </c>
      <c r="C17" s="25" t="s">
        <v>159</v>
      </c>
      <c r="D17" s="25" t="s">
        <v>159</v>
      </c>
      <c r="E17" s="25" t="s">
        <v>159</v>
      </c>
      <c r="F17" s="25" t="s">
        <v>159</v>
      </c>
      <c r="G17" s="25" t="s">
        <v>159</v>
      </c>
      <c r="H17" s="25" t="str">
        <f t="shared" si="1"/>
        <v>Roster Filled</v>
      </c>
      <c r="I17" s="25" t="s">
        <v>55</v>
      </c>
    </row>
    <row r="18" spans="1:9" x14ac:dyDescent="0.3">
      <c r="A18" s="25" t="s">
        <v>56</v>
      </c>
      <c r="B18" s="25" t="s">
        <v>57</v>
      </c>
      <c r="C18" s="25" t="s">
        <v>159</v>
      </c>
      <c r="D18" s="25" t="s">
        <v>159</v>
      </c>
      <c r="E18" s="25" t="s">
        <v>159</v>
      </c>
      <c r="F18" s="25" t="s">
        <v>159</v>
      </c>
      <c r="G18" s="25" t="s">
        <v>159</v>
      </c>
      <c r="H18" s="25" t="str">
        <f t="shared" si="1"/>
        <v>Roster Filled</v>
      </c>
      <c r="I18" s="25" t="s">
        <v>58</v>
      </c>
    </row>
    <row r="19" spans="1:9" x14ac:dyDescent="0.3">
      <c r="A19" s="25" t="s">
        <v>59</v>
      </c>
      <c r="B19" s="25" t="s">
        <v>60</v>
      </c>
      <c r="C19" s="25" t="s">
        <v>159</v>
      </c>
      <c r="D19" s="25" t="s">
        <v>159</v>
      </c>
      <c r="E19" s="25" t="s">
        <v>159</v>
      </c>
      <c r="F19" s="25" t="s">
        <v>159</v>
      </c>
      <c r="G19" s="25" t="s">
        <v>159</v>
      </c>
      <c r="H19" s="25" t="str">
        <f t="shared" si="1"/>
        <v>Roster Filled</v>
      </c>
      <c r="I19" s="25" t="s">
        <v>61</v>
      </c>
    </row>
    <row r="20" spans="1:9" x14ac:dyDescent="0.3">
      <c r="A20" s="25" t="s">
        <v>62</v>
      </c>
      <c r="B20" s="25" t="s">
        <v>63</v>
      </c>
      <c r="C20" s="25" t="s">
        <v>159</v>
      </c>
      <c r="D20" s="25" t="s">
        <v>159</v>
      </c>
      <c r="E20" s="25" t="s">
        <v>159</v>
      </c>
      <c r="F20" s="25" t="s">
        <v>159</v>
      </c>
      <c r="G20" s="25" t="s">
        <v>159</v>
      </c>
      <c r="H20" s="25" t="str">
        <f t="shared" si="1"/>
        <v>Roster Filled</v>
      </c>
      <c r="I20" s="25" t="s">
        <v>64</v>
      </c>
    </row>
    <row r="21" spans="1:9" x14ac:dyDescent="0.3">
      <c r="A21" s="25" t="s">
        <v>65</v>
      </c>
      <c r="B21" s="25" t="s">
        <v>66</v>
      </c>
      <c r="C21" s="25" t="s">
        <v>159</v>
      </c>
      <c r="D21" s="25" t="s">
        <v>159</v>
      </c>
      <c r="E21" s="25" t="s">
        <v>159</v>
      </c>
      <c r="F21" s="25" t="s">
        <v>159</v>
      </c>
      <c r="G21" s="25" t="s">
        <v>159</v>
      </c>
      <c r="H21" s="25" t="str">
        <f t="shared" si="1"/>
        <v>Roster Filled</v>
      </c>
      <c r="I21" s="25" t="s">
        <v>67</v>
      </c>
    </row>
    <row r="22" spans="1:9" x14ac:dyDescent="0.3">
      <c r="A22" s="25" t="s">
        <v>68</v>
      </c>
      <c r="B22" s="25" t="s">
        <v>69</v>
      </c>
      <c r="C22" s="25" t="s">
        <v>159</v>
      </c>
      <c r="D22" s="25" t="s">
        <v>159</v>
      </c>
      <c r="E22" s="25" t="s">
        <v>159</v>
      </c>
      <c r="F22" s="25" t="s">
        <v>159</v>
      </c>
      <c r="G22" s="25" t="s">
        <v>159</v>
      </c>
      <c r="H22" s="25" t="str">
        <f t="shared" si="1"/>
        <v>Roster Filled</v>
      </c>
      <c r="I22" s="25" t="s">
        <v>70</v>
      </c>
    </row>
    <row r="23" spans="1:9" x14ac:dyDescent="0.3">
      <c r="A23" s="25" t="s">
        <v>71</v>
      </c>
      <c r="B23" s="25" t="s">
        <v>72</v>
      </c>
      <c r="C23" s="25" t="s">
        <v>159</v>
      </c>
      <c r="D23" s="25" t="s">
        <v>159</v>
      </c>
      <c r="E23" s="25" t="s">
        <v>159</v>
      </c>
      <c r="F23" s="25" t="s">
        <v>159</v>
      </c>
      <c r="G23" s="25" t="s">
        <v>159</v>
      </c>
      <c r="H23" s="25" t="str">
        <f t="shared" si="1"/>
        <v>Roster Filled</v>
      </c>
      <c r="I23" s="25" t="s">
        <v>73</v>
      </c>
    </row>
    <row r="24" spans="1:9" x14ac:dyDescent="0.3">
      <c r="A24" s="25" t="s">
        <v>74</v>
      </c>
      <c r="B24" s="25" t="s">
        <v>75</v>
      </c>
      <c r="C24" s="25" t="s">
        <v>159</v>
      </c>
      <c r="D24" s="25" t="s">
        <v>159</v>
      </c>
      <c r="E24" s="25" t="s">
        <v>159</v>
      </c>
      <c r="F24" s="25" t="s">
        <v>159</v>
      </c>
      <c r="G24" s="25" t="s">
        <v>159</v>
      </c>
      <c r="H24" s="25" t="str">
        <f t="shared" si="1"/>
        <v>Roster Filled</v>
      </c>
      <c r="I24" s="25" t="s">
        <v>76</v>
      </c>
    </row>
    <row r="25" spans="1:9" x14ac:dyDescent="0.3">
      <c r="A25" s="25" t="s">
        <v>77</v>
      </c>
      <c r="B25" s="25" t="s">
        <v>78</v>
      </c>
      <c r="C25" s="25" t="s">
        <v>159</v>
      </c>
      <c r="D25" s="25" t="s">
        <v>159</v>
      </c>
      <c r="E25" s="25" t="s">
        <v>159</v>
      </c>
      <c r="F25" s="25" t="s">
        <v>159</v>
      </c>
      <c r="G25" s="25" t="s">
        <v>159</v>
      </c>
      <c r="H25" s="25" t="str">
        <f t="shared" si="1"/>
        <v>Roster Filled</v>
      </c>
      <c r="I25" s="25" t="s">
        <v>79</v>
      </c>
    </row>
    <row r="26" spans="1:9" x14ac:dyDescent="0.3">
      <c r="A26" s="25" t="s">
        <v>80</v>
      </c>
      <c r="B26" s="25" t="s">
        <v>81</v>
      </c>
      <c r="C26" s="25" t="s">
        <v>159</v>
      </c>
      <c r="D26" s="25" t="s">
        <v>159</v>
      </c>
      <c r="E26" s="25" t="s">
        <v>159</v>
      </c>
      <c r="F26" s="25" t="s">
        <v>159</v>
      </c>
      <c r="G26" s="25" t="s">
        <v>159</v>
      </c>
      <c r="H26" s="25" t="str">
        <f t="shared" si="1"/>
        <v>Roster Filled</v>
      </c>
      <c r="I26" s="25" t="s">
        <v>82</v>
      </c>
    </row>
    <row r="27" spans="1:9" x14ac:dyDescent="0.3">
      <c r="A27" s="25" t="s">
        <v>83</v>
      </c>
      <c r="B27" s="25" t="s">
        <v>84</v>
      </c>
      <c r="C27" s="8" t="s">
        <v>182</v>
      </c>
      <c r="D27" s="8" t="s">
        <v>182</v>
      </c>
      <c r="E27" s="8" t="s">
        <v>182</v>
      </c>
      <c r="F27" s="8" t="s">
        <v>182</v>
      </c>
      <c r="G27" s="8" t="s">
        <v>182</v>
      </c>
      <c r="H27" s="25" t="str">
        <f t="shared" si="1"/>
        <v>Roster Filled</v>
      </c>
      <c r="I27" s="25" t="s">
        <v>85</v>
      </c>
    </row>
    <row r="28" spans="1:9" x14ac:dyDescent="0.3">
      <c r="A28" s="25" t="s">
        <v>86</v>
      </c>
      <c r="B28" s="25" t="s">
        <v>87</v>
      </c>
      <c r="C28" s="8" t="s">
        <v>182</v>
      </c>
      <c r="D28" s="8" t="s">
        <v>182</v>
      </c>
      <c r="E28" s="8" t="s">
        <v>182</v>
      </c>
      <c r="F28" s="8" t="s">
        <v>182</v>
      </c>
      <c r="G28" s="8" t="s">
        <v>182</v>
      </c>
      <c r="H28" s="25" t="str">
        <f t="shared" si="1"/>
        <v>Roster Filled</v>
      </c>
      <c r="I28" s="25" t="s">
        <v>88</v>
      </c>
    </row>
    <row r="29" spans="1:9" x14ac:dyDescent="0.3">
      <c r="A29" s="25" t="s">
        <v>89</v>
      </c>
      <c r="B29" s="25" t="s">
        <v>90</v>
      </c>
      <c r="C29" s="8" t="s">
        <v>182</v>
      </c>
      <c r="D29" s="8" t="s">
        <v>182</v>
      </c>
      <c r="E29" s="8" t="s">
        <v>182</v>
      </c>
      <c r="F29" s="8" t="s">
        <v>182</v>
      </c>
      <c r="G29" s="8" t="s">
        <v>182</v>
      </c>
      <c r="H29" s="25" t="str">
        <f t="shared" si="1"/>
        <v>Roster Filled</v>
      </c>
      <c r="I29" s="25" t="s">
        <v>91</v>
      </c>
    </row>
    <row r="30" spans="1:9" x14ac:dyDescent="0.3">
      <c r="A30" s="25" t="s">
        <v>92</v>
      </c>
      <c r="B30" s="25" t="s">
        <v>93</v>
      </c>
      <c r="C30" s="8" t="s">
        <v>182</v>
      </c>
      <c r="D30" s="8" t="s">
        <v>182</v>
      </c>
      <c r="E30" s="8" t="s">
        <v>182</v>
      </c>
      <c r="F30" s="8" t="s">
        <v>182</v>
      </c>
      <c r="G30" s="8" t="s">
        <v>182</v>
      </c>
      <c r="H30" s="25" t="str">
        <f t="shared" si="1"/>
        <v>Roster Filled</v>
      </c>
      <c r="I30" s="25" t="s">
        <v>94</v>
      </c>
    </row>
    <row r="31" spans="1:9" x14ac:dyDescent="0.3">
      <c r="A31" s="25" t="s">
        <v>95</v>
      </c>
      <c r="B31" t="s">
        <v>96</v>
      </c>
      <c r="C31" s="8" t="s">
        <v>182</v>
      </c>
      <c r="D31" s="8" t="s">
        <v>182</v>
      </c>
      <c r="E31" s="8" t="s">
        <v>182</v>
      </c>
      <c r="F31" s="8" t="s">
        <v>182</v>
      </c>
      <c r="G31" s="8" t="s">
        <v>182</v>
      </c>
      <c r="H31" s="25" t="str">
        <f t="shared" si="1"/>
        <v>Roster Filled</v>
      </c>
      <c r="I31" s="25" t="s">
        <v>97</v>
      </c>
    </row>
    <row r="32" spans="1:9" x14ac:dyDescent="0.3">
      <c r="A32" s="25" t="s">
        <v>98</v>
      </c>
      <c r="B32" s="25" t="s">
        <v>99</v>
      </c>
      <c r="C32" s="8" t="s">
        <v>182</v>
      </c>
      <c r="D32" s="8" t="s">
        <v>182</v>
      </c>
      <c r="E32" s="8" t="s">
        <v>182</v>
      </c>
      <c r="F32" s="8" t="s">
        <v>182</v>
      </c>
      <c r="G32" s="8" t="s">
        <v>182</v>
      </c>
      <c r="H32" s="25" t="str">
        <f t="shared" si="1"/>
        <v>Roster Filled</v>
      </c>
      <c r="I32" s="25" t="s">
        <v>100</v>
      </c>
    </row>
    <row r="33" spans="1:9" x14ac:dyDescent="0.3">
      <c r="A33" s="25" t="s">
        <v>101</v>
      </c>
      <c r="B33" s="25" t="s">
        <v>102</v>
      </c>
      <c r="C33" s="8" t="s">
        <v>182</v>
      </c>
      <c r="D33" s="8" t="s">
        <v>182</v>
      </c>
      <c r="E33" s="8" t="s">
        <v>182</v>
      </c>
      <c r="F33" s="8" t="s">
        <v>182</v>
      </c>
      <c r="G33" s="8" t="s">
        <v>182</v>
      </c>
      <c r="H33" s="25" t="str">
        <f t="shared" si="1"/>
        <v>Roster Filled</v>
      </c>
      <c r="I33" s="25" t="s">
        <v>103</v>
      </c>
    </row>
    <row r="34" spans="1:9" x14ac:dyDescent="0.3">
      <c r="A34" s="25" t="s">
        <v>104</v>
      </c>
      <c r="B34" s="25" t="s">
        <v>105</v>
      </c>
      <c r="C34" s="8" t="s">
        <v>182</v>
      </c>
      <c r="D34" s="8" t="s">
        <v>182</v>
      </c>
      <c r="E34" s="8" t="s">
        <v>182</v>
      </c>
      <c r="F34" s="8" t="s">
        <v>182</v>
      </c>
      <c r="G34" s="8" t="s">
        <v>182</v>
      </c>
      <c r="H34" s="25" t="str">
        <f t="shared" si="1"/>
        <v>Roster Filled</v>
      </c>
      <c r="I34" s="25" t="s">
        <v>106</v>
      </c>
    </row>
    <row r="35" spans="1:9" x14ac:dyDescent="0.3">
      <c r="A35" s="25" t="s">
        <v>107</v>
      </c>
      <c r="B35" s="25" t="s">
        <v>108</v>
      </c>
      <c r="C35" s="8" t="s">
        <v>182</v>
      </c>
      <c r="D35" s="8" t="s">
        <v>182</v>
      </c>
      <c r="E35" s="8" t="s">
        <v>182</v>
      </c>
      <c r="F35" s="8" t="s">
        <v>182</v>
      </c>
      <c r="G35" s="8" t="s">
        <v>182</v>
      </c>
      <c r="H35" s="25" t="str">
        <f t="shared" ref="H35:H52" si="2">IF(COUNTA(C35:G35)=5,"Roster Filled","Not Updated")</f>
        <v>Roster Filled</v>
      </c>
      <c r="I35" s="34" t="s">
        <v>109</v>
      </c>
    </row>
    <row r="36" spans="1:9" x14ac:dyDescent="0.3">
      <c r="A36" s="25" t="s">
        <v>110</v>
      </c>
      <c r="B36" s="25" t="s">
        <v>111</v>
      </c>
      <c r="C36" s="25" t="s">
        <v>187</v>
      </c>
      <c r="D36" s="25" t="s">
        <v>187</v>
      </c>
      <c r="E36" s="25" t="s">
        <v>187</v>
      </c>
      <c r="F36" s="25" t="s">
        <v>187</v>
      </c>
      <c r="G36" s="25" t="s">
        <v>187</v>
      </c>
      <c r="H36" s="25" t="str">
        <f t="shared" si="2"/>
        <v>Roster Filled</v>
      </c>
      <c r="I36" s="25" t="s">
        <v>112</v>
      </c>
    </row>
    <row r="37" spans="1:9" x14ac:dyDescent="0.3">
      <c r="A37" s="25" t="s">
        <v>113</v>
      </c>
      <c r="B37" s="25" t="s">
        <v>114</v>
      </c>
      <c r="C37" s="25" t="s">
        <v>187</v>
      </c>
      <c r="D37" s="25" t="s">
        <v>187</v>
      </c>
      <c r="E37" s="25" t="s">
        <v>187</v>
      </c>
      <c r="F37" s="25" t="s">
        <v>187</v>
      </c>
      <c r="G37" s="25" t="s">
        <v>187</v>
      </c>
      <c r="H37" s="25" t="str">
        <f t="shared" si="2"/>
        <v>Roster Filled</v>
      </c>
      <c r="I37" s="25" t="s">
        <v>115</v>
      </c>
    </row>
    <row r="38" spans="1:9" x14ac:dyDescent="0.3">
      <c r="A38" s="25" t="s">
        <v>116</v>
      </c>
      <c r="B38" s="25" t="s">
        <v>117</v>
      </c>
      <c r="C38" s="25" t="s">
        <v>187</v>
      </c>
      <c r="D38" s="25" t="s">
        <v>187</v>
      </c>
      <c r="E38" s="25" t="s">
        <v>187</v>
      </c>
      <c r="F38" s="25" t="s">
        <v>187</v>
      </c>
      <c r="G38" s="25" t="s">
        <v>187</v>
      </c>
      <c r="H38" s="25" t="str">
        <f t="shared" si="2"/>
        <v>Roster Filled</v>
      </c>
      <c r="I38" s="25" t="s">
        <v>118</v>
      </c>
    </row>
    <row r="39" spans="1:9" x14ac:dyDescent="0.3">
      <c r="A39" s="25" t="s">
        <v>119</v>
      </c>
      <c r="B39" s="25" t="s">
        <v>120</v>
      </c>
      <c r="C39" s="25" t="s">
        <v>187</v>
      </c>
      <c r="D39" s="25" t="s">
        <v>187</v>
      </c>
      <c r="E39" s="25" t="s">
        <v>187</v>
      </c>
      <c r="F39" s="25" t="s">
        <v>187</v>
      </c>
      <c r="G39" s="25" t="s">
        <v>187</v>
      </c>
      <c r="H39" s="25" t="str">
        <f t="shared" si="2"/>
        <v>Roster Filled</v>
      </c>
      <c r="I39" s="25" t="s">
        <v>121</v>
      </c>
    </row>
    <row r="40" spans="1:9" x14ac:dyDescent="0.3">
      <c r="A40" s="25" t="s">
        <v>122</v>
      </c>
      <c r="B40" s="25" t="s">
        <v>123</v>
      </c>
      <c r="C40" s="25" t="s">
        <v>187</v>
      </c>
      <c r="D40" s="25" t="s">
        <v>187</v>
      </c>
      <c r="E40" s="25" t="s">
        <v>187</v>
      </c>
      <c r="F40" s="25" t="s">
        <v>187</v>
      </c>
      <c r="G40" s="25" t="s">
        <v>187</v>
      </c>
      <c r="H40" s="25" t="str">
        <f t="shared" si="2"/>
        <v>Roster Filled</v>
      </c>
      <c r="I40" s="25" t="s">
        <v>124</v>
      </c>
    </row>
    <row r="41" spans="1:9" x14ac:dyDescent="0.3">
      <c r="A41" s="25" t="s">
        <v>125</v>
      </c>
      <c r="B41" s="25" t="s">
        <v>126</v>
      </c>
      <c r="C41" s="25" t="s">
        <v>187</v>
      </c>
      <c r="D41" s="25" t="s">
        <v>187</v>
      </c>
      <c r="E41" s="25" t="s">
        <v>187</v>
      </c>
      <c r="F41" s="25" t="s">
        <v>187</v>
      </c>
      <c r="G41" s="25" t="s">
        <v>187</v>
      </c>
      <c r="H41" s="25" t="str">
        <f t="shared" si="2"/>
        <v>Roster Filled</v>
      </c>
      <c r="I41" s="25" t="s">
        <v>127</v>
      </c>
    </row>
    <row r="42" spans="1:9" x14ac:dyDescent="0.3">
      <c r="A42" s="25" t="s">
        <v>128</v>
      </c>
      <c r="B42" s="25" t="s">
        <v>129</v>
      </c>
      <c r="C42" s="25" t="s">
        <v>187</v>
      </c>
      <c r="D42" s="25" t="s">
        <v>187</v>
      </c>
      <c r="E42" s="25" t="s">
        <v>187</v>
      </c>
      <c r="F42" s="25" t="s">
        <v>187</v>
      </c>
      <c r="G42" s="25" t="s">
        <v>187</v>
      </c>
      <c r="H42" s="25" t="str">
        <f t="shared" si="2"/>
        <v>Roster Filled</v>
      </c>
      <c r="I42" s="25" t="s">
        <v>130</v>
      </c>
    </row>
    <row r="43" spans="1:9" x14ac:dyDescent="0.3">
      <c r="A43" s="25" t="s">
        <v>131</v>
      </c>
      <c r="B43" s="25" t="s">
        <v>132</v>
      </c>
      <c r="C43" s="25" t="s">
        <v>187</v>
      </c>
      <c r="D43" s="25" t="s">
        <v>187</v>
      </c>
      <c r="E43" s="25" t="s">
        <v>187</v>
      </c>
      <c r="F43" s="25" t="s">
        <v>187</v>
      </c>
      <c r="G43" s="25" t="s">
        <v>187</v>
      </c>
      <c r="H43" s="25" t="str">
        <f t="shared" si="2"/>
        <v>Roster Filled</v>
      </c>
      <c r="I43" s="25" t="s">
        <v>133</v>
      </c>
    </row>
    <row r="44" spans="1:9" x14ac:dyDescent="0.3">
      <c r="A44" s="25" t="s">
        <v>134</v>
      </c>
      <c r="B44" s="25" t="s">
        <v>135</v>
      </c>
      <c r="C44" s="8" t="s">
        <v>182</v>
      </c>
      <c r="D44" s="8" t="s">
        <v>182</v>
      </c>
      <c r="E44" s="8" t="s">
        <v>182</v>
      </c>
      <c r="F44" s="8" t="s">
        <v>182</v>
      </c>
      <c r="G44" s="8" t="s">
        <v>182</v>
      </c>
      <c r="H44" s="25" t="str">
        <f t="shared" si="2"/>
        <v>Roster Filled</v>
      </c>
      <c r="I44" s="25" t="s">
        <v>136</v>
      </c>
    </row>
    <row r="45" spans="1:9" x14ac:dyDescent="0.3">
      <c r="A45" s="25" t="s">
        <v>137</v>
      </c>
      <c r="B45" s="25" t="s">
        <v>138</v>
      </c>
      <c r="C45" s="25" t="s">
        <v>139</v>
      </c>
      <c r="D45" s="25" t="s">
        <v>140</v>
      </c>
      <c r="E45" s="25" t="s">
        <v>140</v>
      </c>
      <c r="F45" s="25" t="s">
        <v>140</v>
      </c>
      <c r="G45" s="25" t="s">
        <v>140</v>
      </c>
      <c r="H45" s="25" t="str">
        <f t="shared" si="2"/>
        <v>Roster Filled</v>
      </c>
      <c r="I45" s="25" t="s">
        <v>141</v>
      </c>
    </row>
    <row r="46" spans="1:9" x14ac:dyDescent="0.3">
      <c r="A46" s="25" t="s">
        <v>142</v>
      </c>
      <c r="B46" s="25" t="s">
        <v>143</v>
      </c>
      <c r="C46" s="8" t="s">
        <v>182</v>
      </c>
      <c r="D46" s="8" t="s">
        <v>182</v>
      </c>
      <c r="E46" s="8" t="s">
        <v>182</v>
      </c>
      <c r="F46" s="8" t="s">
        <v>182</v>
      </c>
      <c r="G46" s="8" t="s">
        <v>182</v>
      </c>
      <c r="H46" s="25" t="str">
        <f t="shared" si="2"/>
        <v>Roster Filled</v>
      </c>
      <c r="I46" s="25" t="s">
        <v>144</v>
      </c>
    </row>
    <row r="47" spans="1:9" x14ac:dyDescent="0.3">
      <c r="A47" s="25" t="s">
        <v>145</v>
      </c>
      <c r="B47" s="25" t="s">
        <v>146</v>
      </c>
      <c r="C47" s="8" t="s">
        <v>182</v>
      </c>
      <c r="D47" s="8" t="s">
        <v>182</v>
      </c>
      <c r="E47" s="8" t="s">
        <v>182</v>
      </c>
      <c r="F47" s="8" t="s">
        <v>182</v>
      </c>
      <c r="G47" s="8" t="s">
        <v>182</v>
      </c>
      <c r="H47" s="25" t="str">
        <f t="shared" si="2"/>
        <v>Roster Filled</v>
      </c>
      <c r="I47" s="25" t="s">
        <v>147</v>
      </c>
    </row>
    <row r="48" spans="1:9" x14ac:dyDescent="0.3">
      <c r="A48" s="25" t="s">
        <v>148</v>
      </c>
      <c r="B48" s="25" t="s">
        <v>149</v>
      </c>
      <c r="C48" s="8" t="s">
        <v>182</v>
      </c>
      <c r="D48" s="8" t="s">
        <v>182</v>
      </c>
      <c r="E48" s="8" t="s">
        <v>182</v>
      </c>
      <c r="F48" s="8" t="s">
        <v>182</v>
      </c>
      <c r="G48" s="8" t="s">
        <v>182</v>
      </c>
      <c r="H48" s="25" t="str">
        <f t="shared" si="2"/>
        <v>Roster Filled</v>
      </c>
      <c r="I48" s="25" t="s">
        <v>150</v>
      </c>
    </row>
    <row r="49" spans="1:9" x14ac:dyDescent="0.3">
      <c r="A49" s="25" t="s">
        <v>151</v>
      </c>
      <c r="B49" s="25" t="s">
        <v>152</v>
      </c>
      <c r="C49" s="8" t="s">
        <v>182</v>
      </c>
      <c r="D49" s="8" t="s">
        <v>182</v>
      </c>
      <c r="E49" s="8" t="s">
        <v>182</v>
      </c>
      <c r="F49" s="8" t="s">
        <v>182</v>
      </c>
      <c r="G49" s="8" t="s">
        <v>182</v>
      </c>
      <c r="H49" s="25" t="str">
        <f t="shared" si="2"/>
        <v>Roster Filled</v>
      </c>
      <c r="I49" s="25" t="s">
        <v>153</v>
      </c>
    </row>
    <row r="50" spans="1:9" x14ac:dyDescent="0.3">
      <c r="A50" s="25" t="s">
        <v>154</v>
      </c>
      <c r="B50" s="25" t="s">
        <v>155</v>
      </c>
      <c r="C50" s="8" t="s">
        <v>182</v>
      </c>
      <c r="D50" s="8" t="s">
        <v>182</v>
      </c>
      <c r="E50" s="8" t="s">
        <v>182</v>
      </c>
      <c r="F50" s="8" t="s">
        <v>182</v>
      </c>
      <c r="G50" s="8" t="s">
        <v>182</v>
      </c>
      <c r="H50" s="25" t="str">
        <f t="shared" si="2"/>
        <v>Roster Filled</v>
      </c>
      <c r="I50" s="25" t="s">
        <v>156</v>
      </c>
    </row>
    <row r="51" spans="1:9" x14ac:dyDescent="0.3">
      <c r="A51" s="25" t="s">
        <v>157</v>
      </c>
      <c r="B51" s="25" t="s">
        <v>158</v>
      </c>
      <c r="C51" s="25" t="s">
        <v>139</v>
      </c>
      <c r="D51" s="25" t="s">
        <v>159</v>
      </c>
      <c r="E51" s="25" t="s">
        <v>159</v>
      </c>
      <c r="F51" s="25" t="s">
        <v>159</v>
      </c>
      <c r="G51" s="25" t="s">
        <v>159</v>
      </c>
      <c r="H51" s="25" t="str">
        <f t="shared" si="2"/>
        <v>Roster Filled</v>
      </c>
      <c r="I51" s="25" t="s">
        <v>160</v>
      </c>
    </row>
    <row r="52" spans="1:9" x14ac:dyDescent="0.3">
      <c r="A52" s="25" t="s">
        <v>161</v>
      </c>
      <c r="B52" s="25" t="s">
        <v>162</v>
      </c>
      <c r="C52" s="8" t="s">
        <v>182</v>
      </c>
      <c r="D52" s="8" t="s">
        <v>182</v>
      </c>
      <c r="E52" s="8" t="s">
        <v>182</v>
      </c>
      <c r="F52" s="8" t="s">
        <v>182</v>
      </c>
      <c r="G52" s="8" t="s">
        <v>182</v>
      </c>
      <c r="H52" s="25" t="str">
        <f t="shared" si="2"/>
        <v>Roster Filled</v>
      </c>
      <c r="I52" s="25" t="s">
        <v>163</v>
      </c>
    </row>
    <row r="53" spans="1:9" x14ac:dyDescent="0.3">
      <c r="A53" s="25" t="s">
        <v>164</v>
      </c>
      <c r="B53" s="25" t="s">
        <v>165</v>
      </c>
      <c r="C53" s="25" t="s">
        <v>139</v>
      </c>
      <c r="D53" s="25" t="s">
        <v>166</v>
      </c>
      <c r="E53" s="25" t="s">
        <v>166</v>
      </c>
      <c r="F53" s="25" t="s">
        <v>166</v>
      </c>
      <c r="G53" s="25" t="s">
        <v>166</v>
      </c>
      <c r="H53" s="25" t="str">
        <f>IF(COUNTA(C53:G53)=5,"Roster Filled","Not Updated")</f>
        <v>Roster Filled</v>
      </c>
      <c r="I53" s="25" t="s">
        <v>167</v>
      </c>
    </row>
    <row r="54" spans="1:9" x14ac:dyDescent="0.3">
      <c r="A54" s="25" t="s">
        <v>168</v>
      </c>
      <c r="B54" s="25" t="s">
        <v>169</v>
      </c>
      <c r="C54" s="25" t="s">
        <v>139</v>
      </c>
      <c r="D54" s="25" t="s">
        <v>166</v>
      </c>
      <c r="E54" s="25" t="s">
        <v>166</v>
      </c>
      <c r="F54" s="25" t="s">
        <v>166</v>
      </c>
      <c r="G54" s="25" t="s">
        <v>166</v>
      </c>
      <c r="H54" s="25" t="str">
        <f>IF(COUNTA(C54:G54)=5,"Roster Filled","Not Updated")</f>
        <v>Roster Filled</v>
      </c>
      <c r="I54" s="33" t="s">
        <v>170</v>
      </c>
    </row>
    <row r="59" spans="1:9" x14ac:dyDescent="0.3">
      <c r="E59" t="s">
        <v>171</v>
      </c>
    </row>
  </sheetData>
  <phoneticPr fontId="2" type="noConversion"/>
  <conditionalFormatting sqref="C3:G54">
    <cfRule type="cellIs" dxfId="9" priority="1" operator="equal">
      <formula>"10:45 AM - 8:00 PM"</formula>
    </cfRule>
    <cfRule type="cellIs" dxfId="8" priority="2" operator="equal">
      <formula>"No Cab"</formula>
    </cfRule>
    <cfRule type="cellIs" dxfId="7" priority="3" operator="equal">
      <formula>"2:15 PM - 11:30 PM"</formula>
    </cfRule>
    <cfRule type="cellIs" dxfId="6" priority="4" operator="equal">
      <formula>"1:15 PM -10:30 PM"</formula>
    </cfRule>
    <cfRule type="cellIs" dxfId="5" priority="5" operator="equal">
      <formula>"1:00 PM - 9:00 PM"</formula>
    </cfRule>
    <cfRule type="cellIs" dxfId="4" priority="6" operator="equal">
      <formula>"1:00 PM -10:00 PM"</formula>
    </cfRule>
    <cfRule type="cellIs" dxfId="3" priority="7" operator="equal">
      <formula>"12:00 PM - 7:45 PM"</formula>
    </cfRule>
    <cfRule type="cellIs" dxfId="2" priority="8" operator="equal">
      <formula>"11:30 AM - 11:30 PM"</formula>
    </cfRule>
    <cfRule type="cellIs" dxfId="1" priority="9" operator="equal">
      <formula>"11:30 AM - 10:00 PM"</formula>
    </cfRule>
    <cfRule type="cellIs" dxfId="0" priority="10" operator="equal">
      <formula>"6:00 AM - 3:00 PM"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11-86C4-4286-B428-1142AC9DBF8D}">
  <dimension ref="A1:B11"/>
  <sheetViews>
    <sheetView workbookViewId="0">
      <selection activeCell="A7" sqref="A7"/>
    </sheetView>
  </sheetViews>
  <sheetFormatPr defaultRowHeight="14.4" x14ac:dyDescent="0.3"/>
  <cols>
    <col min="1" max="1" width="19.88671875" customWidth="1"/>
  </cols>
  <sheetData>
    <row r="1" spans="1:2" x14ac:dyDescent="0.3">
      <c r="A1" s="12" t="s">
        <v>172</v>
      </c>
      <c r="B1" s="22" t="s">
        <v>8</v>
      </c>
    </row>
    <row r="2" spans="1:2" x14ac:dyDescent="0.3">
      <c r="A2" s="4" t="s">
        <v>173</v>
      </c>
      <c r="B2" s="14" t="s">
        <v>174</v>
      </c>
    </row>
    <row r="3" spans="1:2" x14ac:dyDescent="0.3">
      <c r="A3" s="29" t="s">
        <v>175</v>
      </c>
      <c r="B3" s="28" t="s">
        <v>176</v>
      </c>
    </row>
    <row r="4" spans="1:2" x14ac:dyDescent="0.3">
      <c r="A4" s="5" t="s">
        <v>159</v>
      </c>
      <c r="B4" s="15" t="s">
        <v>177</v>
      </c>
    </row>
    <row r="5" spans="1:2" x14ac:dyDescent="0.3">
      <c r="A5" s="6" t="s">
        <v>178</v>
      </c>
      <c r="B5" s="16" t="s">
        <v>179</v>
      </c>
    </row>
    <row r="6" spans="1:2" x14ac:dyDescent="0.3">
      <c r="A6" s="7" t="s">
        <v>180</v>
      </c>
      <c r="B6" s="23" t="s">
        <v>181</v>
      </c>
    </row>
    <row r="7" spans="1:2" x14ac:dyDescent="0.3">
      <c r="A7" s="8" t="s">
        <v>182</v>
      </c>
      <c r="B7" s="17" t="s">
        <v>183</v>
      </c>
    </row>
    <row r="8" spans="1:2" x14ac:dyDescent="0.3">
      <c r="A8" s="9" t="s">
        <v>184</v>
      </c>
      <c r="B8" s="18" t="s">
        <v>185</v>
      </c>
    </row>
    <row r="9" spans="1:2" x14ac:dyDescent="0.3">
      <c r="A9" s="10" t="s">
        <v>140</v>
      </c>
      <c r="B9" s="19" t="s">
        <v>186</v>
      </c>
    </row>
    <row r="10" spans="1:2" x14ac:dyDescent="0.3">
      <c r="A10" s="11" t="s">
        <v>187</v>
      </c>
      <c r="B10" s="20" t="s">
        <v>188</v>
      </c>
    </row>
    <row r="11" spans="1:2" x14ac:dyDescent="0.3">
      <c r="A11" s="13" t="s">
        <v>139</v>
      </c>
      <c r="B11" s="21" t="s">
        <v>189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9DC-5F85-4729-AC5A-05F1CA6E4C31}">
  <dimension ref="A1:F53"/>
  <sheetViews>
    <sheetView topLeftCell="A32" workbookViewId="0">
      <selection activeCell="B50" sqref="B50"/>
    </sheetView>
  </sheetViews>
  <sheetFormatPr defaultRowHeight="14.4" x14ac:dyDescent="0.3"/>
  <cols>
    <col min="1" max="1" width="7.5546875" bestFit="1" customWidth="1"/>
    <col min="2" max="2" width="28.33203125" bestFit="1" customWidth="1"/>
    <col min="3" max="3" width="7.44140625" bestFit="1" customWidth="1"/>
    <col min="4" max="6" width="39" bestFit="1" customWidth="1"/>
  </cols>
  <sheetData>
    <row r="1" spans="1:6" x14ac:dyDescent="0.3">
      <c r="A1" s="26" t="s">
        <v>0</v>
      </c>
      <c r="B1" s="26" t="s">
        <v>1</v>
      </c>
      <c r="C1" s="26" t="s">
        <v>190</v>
      </c>
      <c r="D1" s="26" t="s">
        <v>191</v>
      </c>
      <c r="E1" s="26" t="s">
        <v>192</v>
      </c>
      <c r="F1" s="26" t="s">
        <v>193</v>
      </c>
    </row>
    <row r="2" spans="1:6" x14ac:dyDescent="0.3">
      <c r="A2" s="27" t="s">
        <v>35</v>
      </c>
      <c r="B2" s="27" t="s">
        <v>36</v>
      </c>
      <c r="C2" s="27" t="s">
        <v>194</v>
      </c>
      <c r="D2" t="s">
        <v>195</v>
      </c>
      <c r="E2" t="s">
        <v>196</v>
      </c>
      <c r="F2" t="s">
        <v>196</v>
      </c>
    </row>
    <row r="3" spans="1:6" x14ac:dyDescent="0.3">
      <c r="A3" s="27" t="s">
        <v>128</v>
      </c>
      <c r="B3" s="27" t="s">
        <v>129</v>
      </c>
      <c r="C3" s="27" t="s">
        <v>197</v>
      </c>
      <c r="D3" t="s">
        <v>198</v>
      </c>
      <c r="E3" t="s">
        <v>199</v>
      </c>
      <c r="F3" t="s">
        <v>196</v>
      </c>
    </row>
    <row r="4" spans="1:6" x14ac:dyDescent="0.3">
      <c r="A4" s="27" t="s">
        <v>161</v>
      </c>
      <c r="B4" s="27" t="s">
        <v>162</v>
      </c>
      <c r="C4" s="27" t="s">
        <v>197</v>
      </c>
      <c r="D4" t="s">
        <v>200</v>
      </c>
      <c r="E4" t="s">
        <v>199</v>
      </c>
      <c r="F4" t="s">
        <v>196</v>
      </c>
    </row>
    <row r="5" spans="1:6" x14ac:dyDescent="0.3">
      <c r="A5" s="27" t="s">
        <v>38</v>
      </c>
      <c r="B5" s="27" t="s">
        <v>39</v>
      </c>
      <c r="C5" s="27" t="s">
        <v>201</v>
      </c>
      <c r="D5" t="s">
        <v>202</v>
      </c>
      <c r="E5" t="s">
        <v>203</v>
      </c>
      <c r="F5" t="s">
        <v>196</v>
      </c>
    </row>
    <row r="6" spans="1:6" x14ac:dyDescent="0.3">
      <c r="A6" s="27" t="s">
        <v>151</v>
      </c>
      <c r="B6" s="27" t="s">
        <v>152</v>
      </c>
      <c r="C6" s="27" t="s">
        <v>204</v>
      </c>
      <c r="D6" t="s">
        <v>205</v>
      </c>
      <c r="E6" t="s">
        <v>196</v>
      </c>
      <c r="F6" t="s">
        <v>196</v>
      </c>
    </row>
    <row r="7" spans="1:6" x14ac:dyDescent="0.3">
      <c r="A7" s="27" t="s">
        <v>98</v>
      </c>
      <c r="B7" s="27" t="s">
        <v>99</v>
      </c>
      <c r="C7" s="27" t="s">
        <v>197</v>
      </c>
      <c r="D7" t="s">
        <v>206</v>
      </c>
      <c r="E7" t="s">
        <v>199</v>
      </c>
      <c r="F7" t="s">
        <v>196</v>
      </c>
    </row>
    <row r="8" spans="1:6" x14ac:dyDescent="0.3">
      <c r="A8" s="27" t="s">
        <v>154</v>
      </c>
      <c r="B8" s="27" t="s">
        <v>155</v>
      </c>
      <c r="C8" s="27" t="s">
        <v>204</v>
      </c>
      <c r="D8" t="s">
        <v>207</v>
      </c>
      <c r="E8" t="s">
        <v>196</v>
      </c>
      <c r="F8" t="s">
        <v>196</v>
      </c>
    </row>
    <row r="9" spans="1:6" x14ac:dyDescent="0.3">
      <c r="A9" s="27" t="s">
        <v>41</v>
      </c>
      <c r="B9" s="27" t="s">
        <v>42</v>
      </c>
      <c r="C9" s="27" t="s">
        <v>194</v>
      </c>
      <c r="D9" t="s">
        <v>208</v>
      </c>
      <c r="E9" t="s">
        <v>195</v>
      </c>
      <c r="F9" t="s">
        <v>196</v>
      </c>
    </row>
    <row r="10" spans="1:6" x14ac:dyDescent="0.3">
      <c r="A10" s="27" t="s">
        <v>23</v>
      </c>
      <c r="B10" s="27" t="s">
        <v>24</v>
      </c>
      <c r="C10" s="27" t="s">
        <v>209</v>
      </c>
      <c r="D10" t="s">
        <v>210</v>
      </c>
      <c r="E10" t="s">
        <v>211</v>
      </c>
      <c r="F10" t="s">
        <v>211</v>
      </c>
    </row>
    <row r="11" spans="1:6" x14ac:dyDescent="0.3">
      <c r="A11" s="27" t="s">
        <v>137</v>
      </c>
      <c r="B11" s="27" t="s">
        <v>138</v>
      </c>
      <c r="C11" s="27" t="s">
        <v>197</v>
      </c>
      <c r="D11" t="s">
        <v>212</v>
      </c>
      <c r="E11" t="s">
        <v>199</v>
      </c>
      <c r="F11" t="s">
        <v>196</v>
      </c>
    </row>
    <row r="12" spans="1:6" x14ac:dyDescent="0.3">
      <c r="A12" s="27" t="s">
        <v>86</v>
      </c>
      <c r="B12" s="27" t="s">
        <v>87</v>
      </c>
      <c r="C12" s="27" t="s">
        <v>213</v>
      </c>
      <c r="D12" t="s">
        <v>214</v>
      </c>
      <c r="E12" t="s">
        <v>215</v>
      </c>
      <c r="F12" t="s">
        <v>211</v>
      </c>
    </row>
    <row r="13" spans="1:6" x14ac:dyDescent="0.3">
      <c r="A13" s="27" t="s">
        <v>29</v>
      </c>
      <c r="B13" s="27" t="s">
        <v>30</v>
      </c>
      <c r="C13" s="27" t="s">
        <v>201</v>
      </c>
      <c r="D13" t="s">
        <v>203</v>
      </c>
      <c r="E13" t="s">
        <v>196</v>
      </c>
      <c r="F13" t="s">
        <v>196</v>
      </c>
    </row>
    <row r="14" spans="1:6" x14ac:dyDescent="0.3">
      <c r="A14" s="27" t="s">
        <v>116</v>
      </c>
      <c r="B14" s="27" t="s">
        <v>117</v>
      </c>
      <c r="C14" s="27" t="s">
        <v>213</v>
      </c>
      <c r="D14" t="s">
        <v>216</v>
      </c>
      <c r="E14" t="s">
        <v>215</v>
      </c>
      <c r="F14" t="s">
        <v>211</v>
      </c>
    </row>
    <row r="15" spans="1:6" x14ac:dyDescent="0.3">
      <c r="A15" s="27" t="s">
        <v>142</v>
      </c>
      <c r="B15" s="27" t="s">
        <v>143</v>
      </c>
      <c r="C15" s="27" t="s">
        <v>197</v>
      </c>
      <c r="D15" t="s">
        <v>217</v>
      </c>
      <c r="E15" t="s">
        <v>199</v>
      </c>
      <c r="F15" t="s">
        <v>196</v>
      </c>
    </row>
    <row r="16" spans="1:6" x14ac:dyDescent="0.3">
      <c r="A16" s="27" t="s">
        <v>71</v>
      </c>
      <c r="B16" s="27" t="s">
        <v>72</v>
      </c>
      <c r="C16" s="27" t="s">
        <v>213</v>
      </c>
      <c r="D16" t="s">
        <v>218</v>
      </c>
      <c r="E16" t="s">
        <v>215</v>
      </c>
      <c r="F16" t="s">
        <v>211</v>
      </c>
    </row>
    <row r="17" spans="1:6" x14ac:dyDescent="0.3">
      <c r="A17" s="27" t="s">
        <v>89</v>
      </c>
      <c r="B17" s="27" t="s">
        <v>90</v>
      </c>
      <c r="C17" s="27" t="s">
        <v>194</v>
      </c>
      <c r="D17" t="s">
        <v>219</v>
      </c>
      <c r="E17" t="s">
        <v>195</v>
      </c>
      <c r="F17" t="s">
        <v>196</v>
      </c>
    </row>
    <row r="18" spans="1:6" x14ac:dyDescent="0.3">
      <c r="A18" s="27" t="s">
        <v>32</v>
      </c>
      <c r="B18" s="27" t="s">
        <v>33</v>
      </c>
      <c r="C18" s="27" t="s">
        <v>213</v>
      </c>
      <c r="D18" t="s">
        <v>215</v>
      </c>
      <c r="E18" t="s">
        <v>211</v>
      </c>
      <c r="F18" t="s">
        <v>211</v>
      </c>
    </row>
    <row r="19" spans="1:6" x14ac:dyDescent="0.3">
      <c r="A19" s="27" t="s">
        <v>56</v>
      </c>
      <c r="B19" s="27" t="s">
        <v>57</v>
      </c>
      <c r="C19" s="27" t="s">
        <v>209</v>
      </c>
      <c r="D19" t="s">
        <v>220</v>
      </c>
      <c r="E19" t="s">
        <v>210</v>
      </c>
      <c r="F19" t="s">
        <v>211</v>
      </c>
    </row>
    <row r="20" spans="1:6" x14ac:dyDescent="0.3">
      <c r="A20" s="27" t="s">
        <v>74</v>
      </c>
      <c r="B20" s="27" t="s">
        <v>75</v>
      </c>
      <c r="C20" s="27" t="s">
        <v>194</v>
      </c>
      <c r="D20" t="s">
        <v>221</v>
      </c>
      <c r="E20" t="s">
        <v>195</v>
      </c>
      <c r="F20" t="s">
        <v>196</v>
      </c>
    </row>
    <row r="21" spans="1:6" x14ac:dyDescent="0.3">
      <c r="A21" s="27" t="s">
        <v>148</v>
      </c>
      <c r="B21" s="27" t="s">
        <v>149</v>
      </c>
      <c r="C21" s="27" t="s">
        <v>197</v>
      </c>
      <c r="D21" t="s">
        <v>222</v>
      </c>
      <c r="E21" t="s">
        <v>199</v>
      </c>
      <c r="F21" t="s">
        <v>196</v>
      </c>
    </row>
    <row r="22" spans="1:6" x14ac:dyDescent="0.3">
      <c r="A22" s="27" t="s">
        <v>17</v>
      </c>
      <c r="B22" s="27" t="s">
        <v>18</v>
      </c>
      <c r="C22" s="27" t="s">
        <v>223</v>
      </c>
      <c r="D22" t="s">
        <v>224</v>
      </c>
      <c r="E22" t="s">
        <v>211</v>
      </c>
      <c r="F22" t="s">
        <v>211</v>
      </c>
    </row>
    <row r="23" spans="1:6" x14ac:dyDescent="0.3">
      <c r="A23" s="27" t="s">
        <v>47</v>
      </c>
      <c r="B23" s="27" t="s">
        <v>48</v>
      </c>
      <c r="C23" s="27" t="s">
        <v>223</v>
      </c>
      <c r="D23" t="s">
        <v>225</v>
      </c>
      <c r="E23" t="s">
        <v>224</v>
      </c>
      <c r="F23" t="s">
        <v>211</v>
      </c>
    </row>
    <row r="24" spans="1:6" x14ac:dyDescent="0.3">
      <c r="A24" s="27" t="s">
        <v>20</v>
      </c>
      <c r="B24" s="27" t="s">
        <v>21</v>
      </c>
      <c r="C24" s="27" t="s">
        <v>226</v>
      </c>
      <c r="D24" t="s">
        <v>196</v>
      </c>
      <c r="E24" t="s">
        <v>227</v>
      </c>
      <c r="F24" t="s">
        <v>227</v>
      </c>
    </row>
    <row r="25" spans="1:6" x14ac:dyDescent="0.3">
      <c r="A25" s="27" t="s">
        <v>95</v>
      </c>
      <c r="B25" t="s">
        <v>96</v>
      </c>
      <c r="C25" s="27" t="s">
        <v>197</v>
      </c>
      <c r="D25" t="s">
        <v>228</v>
      </c>
      <c r="E25" t="s">
        <v>199</v>
      </c>
      <c r="F25" t="s">
        <v>196</v>
      </c>
    </row>
    <row r="26" spans="1:6" x14ac:dyDescent="0.3">
      <c r="A26" s="27" t="s">
        <v>44</v>
      </c>
      <c r="B26" s="27" t="s">
        <v>45</v>
      </c>
      <c r="C26" s="27" t="s">
        <v>194</v>
      </c>
      <c r="D26" t="s">
        <v>229</v>
      </c>
      <c r="E26" t="s">
        <v>195</v>
      </c>
      <c r="F26" t="s">
        <v>196</v>
      </c>
    </row>
    <row r="27" spans="1:6" x14ac:dyDescent="0.3">
      <c r="A27" s="27" t="s">
        <v>77</v>
      </c>
      <c r="B27" s="27" t="s">
        <v>78</v>
      </c>
      <c r="C27" s="27" t="s">
        <v>197</v>
      </c>
      <c r="D27" t="s">
        <v>230</v>
      </c>
      <c r="E27" t="s">
        <v>199</v>
      </c>
      <c r="F27" t="s">
        <v>196</v>
      </c>
    </row>
    <row r="28" spans="1:6" x14ac:dyDescent="0.3">
      <c r="A28" s="27" t="s">
        <v>134</v>
      </c>
      <c r="B28" s="27" t="s">
        <v>135</v>
      </c>
      <c r="C28" s="27" t="s">
        <v>197</v>
      </c>
      <c r="D28" t="s">
        <v>231</v>
      </c>
      <c r="E28" t="s">
        <v>199</v>
      </c>
      <c r="F28" t="s">
        <v>196</v>
      </c>
    </row>
    <row r="29" spans="1:6" x14ac:dyDescent="0.3">
      <c r="A29" s="27" t="s">
        <v>68</v>
      </c>
      <c r="B29" s="27" t="s">
        <v>69</v>
      </c>
      <c r="C29" s="27" t="s">
        <v>201</v>
      </c>
      <c r="D29" t="s">
        <v>232</v>
      </c>
      <c r="E29" t="s">
        <v>203</v>
      </c>
      <c r="F29" t="s">
        <v>196</v>
      </c>
    </row>
    <row r="30" spans="1:6" x14ac:dyDescent="0.3">
      <c r="A30" s="27" t="s">
        <v>26</v>
      </c>
      <c r="B30" s="27" t="s">
        <v>27</v>
      </c>
      <c r="C30" s="27" t="s">
        <v>197</v>
      </c>
      <c r="D30" t="s">
        <v>199</v>
      </c>
      <c r="E30" t="s">
        <v>196</v>
      </c>
      <c r="F30" t="s">
        <v>196</v>
      </c>
    </row>
    <row r="31" spans="1:6" x14ac:dyDescent="0.3">
      <c r="A31" s="27" t="s">
        <v>53</v>
      </c>
      <c r="B31" s="27" t="s">
        <v>54</v>
      </c>
      <c r="C31" s="27" t="s">
        <v>194</v>
      </c>
      <c r="D31" t="s">
        <v>233</v>
      </c>
      <c r="E31" t="s">
        <v>195</v>
      </c>
      <c r="F31" t="s">
        <v>196</v>
      </c>
    </row>
    <row r="32" spans="1:6" x14ac:dyDescent="0.3">
      <c r="A32" s="27" t="s">
        <v>59</v>
      </c>
      <c r="B32" s="27" t="s">
        <v>60</v>
      </c>
      <c r="C32" s="27" t="s">
        <v>223</v>
      </c>
      <c r="D32" t="s">
        <v>234</v>
      </c>
      <c r="E32" t="s">
        <v>224</v>
      </c>
      <c r="F32" t="s">
        <v>211</v>
      </c>
    </row>
    <row r="33" spans="1:6" x14ac:dyDescent="0.3">
      <c r="A33" s="27" t="s">
        <v>131</v>
      </c>
      <c r="B33" s="27" t="s">
        <v>132</v>
      </c>
      <c r="C33" s="27" t="s">
        <v>213</v>
      </c>
      <c r="D33" t="s">
        <v>235</v>
      </c>
      <c r="E33" t="s">
        <v>215</v>
      </c>
      <c r="F33" t="s">
        <v>211</v>
      </c>
    </row>
    <row r="34" spans="1:6" x14ac:dyDescent="0.3">
      <c r="A34" s="27" t="s">
        <v>65</v>
      </c>
      <c r="B34" s="27" t="s">
        <v>66</v>
      </c>
      <c r="C34" s="27" t="s">
        <v>213</v>
      </c>
      <c r="D34" t="s">
        <v>236</v>
      </c>
      <c r="E34" t="s">
        <v>215</v>
      </c>
      <c r="F34" t="s">
        <v>211</v>
      </c>
    </row>
    <row r="35" spans="1:6" x14ac:dyDescent="0.3">
      <c r="A35" s="27" t="s">
        <v>119</v>
      </c>
      <c r="B35" s="27" t="s">
        <v>120</v>
      </c>
      <c r="C35" s="27" t="s">
        <v>194</v>
      </c>
      <c r="D35" t="s">
        <v>237</v>
      </c>
      <c r="E35" t="s">
        <v>195</v>
      </c>
      <c r="F35" t="s">
        <v>196</v>
      </c>
    </row>
    <row r="36" spans="1:6" x14ac:dyDescent="0.3">
      <c r="A36" s="27" t="s">
        <v>113</v>
      </c>
      <c r="B36" s="27" t="s">
        <v>114</v>
      </c>
      <c r="C36" s="27" t="s">
        <v>213</v>
      </c>
      <c r="D36" t="s">
        <v>238</v>
      </c>
      <c r="E36" t="s">
        <v>215</v>
      </c>
      <c r="F36" t="s">
        <v>211</v>
      </c>
    </row>
    <row r="37" spans="1:6" x14ac:dyDescent="0.3">
      <c r="A37" s="27" t="s">
        <v>83</v>
      </c>
      <c r="B37" s="27" t="s">
        <v>84</v>
      </c>
      <c r="C37" s="27" t="s">
        <v>197</v>
      </c>
      <c r="D37" t="s">
        <v>239</v>
      </c>
      <c r="E37" t="s">
        <v>199</v>
      </c>
      <c r="F37" t="s">
        <v>196</v>
      </c>
    </row>
    <row r="38" spans="1:6" x14ac:dyDescent="0.3">
      <c r="A38" s="27" t="s">
        <v>157</v>
      </c>
      <c r="B38" s="27" t="s">
        <v>158</v>
      </c>
      <c r="C38" s="27" t="s">
        <v>197</v>
      </c>
      <c r="D38" t="s">
        <v>240</v>
      </c>
      <c r="E38" t="s">
        <v>199</v>
      </c>
      <c r="F38" t="s">
        <v>196</v>
      </c>
    </row>
    <row r="39" spans="1:6" x14ac:dyDescent="0.3">
      <c r="A39" s="27" t="s">
        <v>50</v>
      </c>
      <c r="B39" s="27" t="s">
        <v>51</v>
      </c>
      <c r="C39" s="27" t="s">
        <v>197</v>
      </c>
      <c r="D39" t="s">
        <v>241</v>
      </c>
      <c r="E39" t="s">
        <v>199</v>
      </c>
      <c r="F39" t="s">
        <v>196</v>
      </c>
    </row>
    <row r="40" spans="1:6" x14ac:dyDescent="0.3">
      <c r="A40" s="27" t="s">
        <v>145</v>
      </c>
      <c r="B40" s="27" t="s">
        <v>146</v>
      </c>
      <c r="C40" s="27" t="s">
        <v>197</v>
      </c>
      <c r="D40" t="s">
        <v>242</v>
      </c>
      <c r="E40" t="s">
        <v>199</v>
      </c>
      <c r="F40" t="s">
        <v>196</v>
      </c>
    </row>
    <row r="41" spans="1:6" x14ac:dyDescent="0.3">
      <c r="A41" s="27" t="s">
        <v>11</v>
      </c>
      <c r="B41" s="27" t="s">
        <v>12</v>
      </c>
      <c r="C41" s="27" t="s">
        <v>226</v>
      </c>
      <c r="D41" t="s">
        <v>227</v>
      </c>
      <c r="E41" t="s">
        <v>227</v>
      </c>
      <c r="F41" t="s">
        <v>227</v>
      </c>
    </row>
    <row r="42" spans="1:6" x14ac:dyDescent="0.3">
      <c r="A42" s="27" t="s">
        <v>101</v>
      </c>
      <c r="B42" s="27" t="s">
        <v>102</v>
      </c>
      <c r="C42" s="27" t="s">
        <v>194</v>
      </c>
      <c r="D42" t="s">
        <v>243</v>
      </c>
      <c r="E42" t="s">
        <v>195</v>
      </c>
      <c r="F42" t="s">
        <v>196</v>
      </c>
    </row>
    <row r="43" spans="1:6" x14ac:dyDescent="0.3">
      <c r="A43" s="27" t="s">
        <v>104</v>
      </c>
      <c r="B43" s="27" t="s">
        <v>105</v>
      </c>
      <c r="C43" s="27" t="s">
        <v>197</v>
      </c>
      <c r="D43" t="s">
        <v>244</v>
      </c>
      <c r="E43" t="s">
        <v>199</v>
      </c>
      <c r="F43" t="s">
        <v>196</v>
      </c>
    </row>
    <row r="44" spans="1:6" x14ac:dyDescent="0.3">
      <c r="A44" s="27" t="s">
        <v>62</v>
      </c>
      <c r="B44" s="27" t="s">
        <v>63</v>
      </c>
      <c r="C44" s="27" t="s">
        <v>213</v>
      </c>
      <c r="D44" t="s">
        <v>245</v>
      </c>
      <c r="E44" t="s">
        <v>215</v>
      </c>
      <c r="F44" t="s">
        <v>211</v>
      </c>
    </row>
    <row r="45" spans="1:6" x14ac:dyDescent="0.3">
      <c r="A45" s="27" t="s">
        <v>122</v>
      </c>
      <c r="B45" s="27" t="s">
        <v>123</v>
      </c>
      <c r="C45" s="27" t="s">
        <v>194</v>
      </c>
      <c r="D45" t="s">
        <v>246</v>
      </c>
      <c r="E45" t="s">
        <v>195</v>
      </c>
      <c r="F45" t="s">
        <v>196</v>
      </c>
    </row>
    <row r="46" spans="1:6" x14ac:dyDescent="0.3">
      <c r="A46" s="27" t="s">
        <v>92</v>
      </c>
      <c r="B46" s="27" t="s">
        <v>93</v>
      </c>
      <c r="C46" s="27" t="s">
        <v>197</v>
      </c>
      <c r="D46" t="s">
        <v>247</v>
      </c>
      <c r="E46" t="s">
        <v>199</v>
      </c>
      <c r="F46" t="s">
        <v>196</v>
      </c>
    </row>
    <row r="47" spans="1:6" x14ac:dyDescent="0.3">
      <c r="A47" s="27" t="s">
        <v>107</v>
      </c>
      <c r="B47" s="27" t="s">
        <v>108</v>
      </c>
      <c r="C47" s="27" t="s">
        <v>197</v>
      </c>
      <c r="D47" t="s">
        <v>248</v>
      </c>
      <c r="E47" t="s">
        <v>199</v>
      </c>
      <c r="F47" t="s">
        <v>196</v>
      </c>
    </row>
    <row r="48" spans="1:6" x14ac:dyDescent="0.3">
      <c r="A48" s="27" t="s">
        <v>125</v>
      </c>
      <c r="B48" s="27" t="s">
        <v>126</v>
      </c>
      <c r="C48" s="27" t="s">
        <v>197</v>
      </c>
      <c r="D48" t="s">
        <v>249</v>
      </c>
      <c r="E48" t="s">
        <v>199</v>
      </c>
      <c r="F48" t="s">
        <v>196</v>
      </c>
    </row>
    <row r="49" spans="1:6" x14ac:dyDescent="0.3">
      <c r="A49" s="27" t="s">
        <v>110</v>
      </c>
      <c r="B49" s="27" t="s">
        <v>111</v>
      </c>
      <c r="C49" s="27" t="s">
        <v>197</v>
      </c>
      <c r="D49" t="s">
        <v>250</v>
      </c>
      <c r="E49" t="s">
        <v>199</v>
      </c>
      <c r="F49" t="s">
        <v>196</v>
      </c>
    </row>
    <row r="50" spans="1:6" x14ac:dyDescent="0.3">
      <c r="A50" s="27" t="s">
        <v>80</v>
      </c>
      <c r="B50" s="27" t="s">
        <v>81</v>
      </c>
      <c r="C50" s="27" t="s">
        <v>213</v>
      </c>
      <c r="D50" t="s">
        <v>251</v>
      </c>
      <c r="E50" t="s">
        <v>215</v>
      </c>
      <c r="F50" t="s">
        <v>211</v>
      </c>
    </row>
    <row r="51" spans="1:6" x14ac:dyDescent="0.3">
      <c r="A51" s="27" t="s">
        <v>14</v>
      </c>
      <c r="B51" s="27" t="s">
        <v>15</v>
      </c>
      <c r="C51" s="27" t="s">
        <v>226</v>
      </c>
      <c r="D51" t="s">
        <v>211</v>
      </c>
      <c r="E51" t="s">
        <v>227</v>
      </c>
      <c r="F51" t="s">
        <v>227</v>
      </c>
    </row>
    <row r="52" spans="1:6" x14ac:dyDescent="0.3">
      <c r="A52" s="25" t="s">
        <v>164</v>
      </c>
      <c r="B52" s="30" t="s">
        <v>165</v>
      </c>
      <c r="C52" s="27" t="s">
        <v>204</v>
      </c>
      <c r="D52" t="s">
        <v>252</v>
      </c>
      <c r="E52" t="s">
        <v>210</v>
      </c>
      <c r="F52" t="s">
        <v>211</v>
      </c>
    </row>
    <row r="53" spans="1:6" x14ac:dyDescent="0.3">
      <c r="A53" s="25" t="s">
        <v>168</v>
      </c>
      <c r="B53" s="31" t="s">
        <v>169</v>
      </c>
      <c r="C53" s="27" t="s">
        <v>204</v>
      </c>
      <c r="D53" t="s">
        <v>253</v>
      </c>
      <c r="E53" t="s">
        <v>210</v>
      </c>
      <c r="F53" t="s">
        <v>211</v>
      </c>
    </row>
  </sheetData>
  <autoFilter ref="B58" xr:uid="{181CB9DC-5F85-4729-AC5A-05F1CA6E4C31}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FEfundinfo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Aditya Apte</dc:creator>
  <cp:keywords/>
  <dc:description/>
  <cp:lastModifiedBy>Aditya Apte</cp:lastModifiedBy>
  <cp:revision/>
  <dcterms:created xsi:type="dcterms:W3CDTF">2024-02-27T09:37:33Z</dcterms:created>
  <dcterms:modified xsi:type="dcterms:W3CDTF">2024-05-02T12:13:36Z</dcterms:modified>
  <cp:category/>
  <cp:contentStatus/>
</cp:coreProperties>
</file>