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ode\posi\"/>
    </mc:Choice>
  </mc:AlternateContent>
  <xr:revisionPtr revIDLastSave="0" documentId="13_ncr:1_{4ADE9AFF-9BB9-488B-9C2D-B6A63547CF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OSI" sheetId="1" r:id="rId1"/>
    <sheet name="Lookups" sheetId="2" r:id="rId2"/>
  </sheets>
  <definedNames>
    <definedName name="GRADE">Lookups!$A$1:$B$6</definedName>
    <definedName name="RATIO">Lookups!$E$2:$E$8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D95" i="1"/>
  <c r="D96" i="1"/>
  <c r="D97" i="1"/>
  <c r="D98" i="1"/>
  <c r="D99" i="1"/>
  <c r="D100" i="1"/>
  <c r="D94" i="1"/>
  <c r="C95" i="1"/>
  <c r="C109" i="1"/>
  <c r="E109" i="1" s="1"/>
  <c r="C108" i="1"/>
  <c r="E108" i="1" s="1"/>
  <c r="C107" i="1"/>
  <c r="E107" i="1" s="1"/>
  <c r="C106" i="1"/>
  <c r="E106" i="1" s="1"/>
  <c r="C105" i="1"/>
  <c r="E105" i="1" s="1"/>
  <c r="C104" i="1"/>
  <c r="E104" i="1" s="1"/>
  <c r="C103" i="1"/>
  <c r="E103" i="1" s="1"/>
  <c r="C28" i="1"/>
  <c r="E28" i="1" s="1"/>
  <c r="C75" i="1"/>
  <c r="E75" i="1" s="1"/>
  <c r="C100" i="1"/>
  <c r="C99" i="1"/>
  <c r="C98" i="1"/>
  <c r="C97" i="1"/>
  <c r="C96" i="1"/>
  <c r="C94" i="1"/>
  <c r="C91" i="1"/>
  <c r="E91" i="1" s="1"/>
  <c r="C90" i="1"/>
  <c r="E90" i="1" s="1"/>
  <c r="C89" i="1"/>
  <c r="E89" i="1" s="1"/>
  <c r="C88" i="1"/>
  <c r="E88" i="1" s="1"/>
  <c r="C87" i="1"/>
  <c r="E87" i="1" s="1"/>
  <c r="C86" i="1"/>
  <c r="E86" i="1" s="1"/>
  <c r="C85" i="1"/>
  <c r="E85" i="1" s="1"/>
  <c r="C82" i="1"/>
  <c r="E82" i="1" s="1"/>
  <c r="C80" i="1"/>
  <c r="E80" i="1" s="1"/>
  <c r="C81" i="1"/>
  <c r="E81" i="1" s="1"/>
  <c r="C79" i="1"/>
  <c r="E79" i="1" s="1"/>
  <c r="C78" i="1"/>
  <c r="E78" i="1" s="1"/>
  <c r="C77" i="1"/>
  <c r="E77" i="1" s="1"/>
  <c r="C76" i="1"/>
  <c r="E76" i="1" s="1"/>
  <c r="C74" i="1"/>
  <c r="E74" i="1" s="1"/>
  <c r="C71" i="1"/>
  <c r="E71" i="1" s="1"/>
  <c r="C70" i="1"/>
  <c r="E70" i="1" s="1"/>
  <c r="C69" i="1"/>
  <c r="E69" i="1" s="1"/>
  <c r="C68" i="1"/>
  <c r="E68" i="1" s="1"/>
  <c r="C67" i="1"/>
  <c r="E67" i="1" s="1"/>
  <c r="C66" i="1"/>
  <c r="E66" i="1" s="1"/>
  <c r="C65" i="1"/>
  <c r="E65" i="1" s="1"/>
  <c r="C64" i="1"/>
  <c r="E64" i="1" s="1"/>
  <c r="C18" i="1"/>
  <c r="E18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4" i="1"/>
  <c r="E4" i="1" s="1"/>
  <c r="G1" i="1" l="1"/>
  <c r="E95" i="1"/>
  <c r="E100" i="1"/>
  <c r="E96" i="1"/>
  <c r="E97" i="1"/>
  <c r="E98" i="1"/>
  <c r="E99" i="1"/>
  <c r="E94" i="1"/>
  <c r="F1" i="1" l="1"/>
  <c r="H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tc={7593A550-7E3C-430F-A5C5-03D26D0848F9}</author>
  </authors>
  <commentList>
    <comment ref="D1" authorId="0" shapeId="0" xr:uid="{7593A550-7E3C-430F-A5C5-03D26D0848F9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adjust these as you see fit</t>
      </text>
    </comment>
  </commentList>
</comments>
</file>

<file path=xl/sharedStrings.xml><?xml version="1.0" encoding="utf-8"?>
<sst xmlns="http://schemas.openxmlformats.org/spreadsheetml/2006/main" count="208" uniqueCount="111">
  <si>
    <t>Category</t>
  </si>
  <si>
    <t>Weight</t>
  </si>
  <si>
    <t>Score</t>
  </si>
  <si>
    <t>Process &amp; Governance</t>
  </si>
  <si>
    <t>Coding Shop Standard</t>
  </si>
  <si>
    <t>Planning Shop Standard</t>
  </si>
  <si>
    <t>Security Review Standard</t>
  </si>
  <si>
    <t>Code Review Standard</t>
  </si>
  <si>
    <t>Testing Standard</t>
  </si>
  <si>
    <t>Architecture Standards</t>
  </si>
  <si>
    <t>Architecture Review Board</t>
  </si>
  <si>
    <t>Project Review Board (Requirements approval)</t>
  </si>
  <si>
    <t>Infrastructure Standard</t>
  </si>
  <si>
    <t>Infrastructure Review Board</t>
  </si>
  <si>
    <t>Documentatiion Standard (code, APIs, runbook)</t>
  </si>
  <si>
    <t>Documentation Standard (requirements, tasks, bugs)</t>
  </si>
  <si>
    <t>Change Process Standard and Template</t>
  </si>
  <si>
    <t>Build, Deploy, and Release Process</t>
  </si>
  <si>
    <t>Grade</t>
  </si>
  <si>
    <t>Adj. Score</t>
  </si>
  <si>
    <t>Release Management Board</t>
  </si>
  <si>
    <t>A</t>
  </si>
  <si>
    <t>B</t>
  </si>
  <si>
    <t>C</t>
  </si>
  <si>
    <t>D</t>
  </si>
  <si>
    <t>F</t>
  </si>
  <si>
    <t>GIT</t>
  </si>
  <si>
    <t>GIT Feature Branches</t>
  </si>
  <si>
    <t>GIT Release Branches</t>
  </si>
  <si>
    <t>CI Build</t>
  </si>
  <si>
    <t>CD Build</t>
  </si>
  <si>
    <t>Jobs/Utility Pipelines</t>
  </si>
  <si>
    <t>Modern IDE</t>
  </si>
  <si>
    <t>Security Tools (Static and Dynamic)</t>
  </si>
  <si>
    <t>DB Builds and Scripts</t>
  </si>
  <si>
    <t>Automatic Provisioning and Configuraition of Infrastructure</t>
  </si>
  <si>
    <t>Environments are Resetable</t>
  </si>
  <si>
    <t>Environment Data is Safely extractable from Production</t>
  </si>
  <si>
    <t>Testing</t>
  </si>
  <si>
    <t>Emumators for Cloud/Other components</t>
  </si>
  <si>
    <t>Uniform testing tools per discipline</t>
  </si>
  <si>
    <t>Unit Tests</t>
  </si>
  <si>
    <t>Integration Tests</t>
  </si>
  <si>
    <t>Performance Tests</t>
  </si>
  <si>
    <t>Tests are chainable end-to-end</t>
  </si>
  <si>
    <t>Tests can run in any of the environments</t>
  </si>
  <si>
    <t>Tests are self-documented</t>
  </si>
  <si>
    <t>Test Coverage is &gt; 80% across all test types</t>
  </si>
  <si>
    <t>Security Tests</t>
  </si>
  <si>
    <t>Test Results are available to all stakeholders 24/7</t>
  </si>
  <si>
    <t>Mis-En-Place (one place for everything)</t>
  </si>
  <si>
    <t>Non-Functionals</t>
  </si>
  <si>
    <t>Capability</t>
  </si>
  <si>
    <t>Compatibility</t>
  </si>
  <si>
    <t>Operability</t>
  </si>
  <si>
    <t>Maintainability</t>
  </si>
  <si>
    <t>Performance</t>
  </si>
  <si>
    <t>Portability</t>
  </si>
  <si>
    <t>Reliability</t>
  </si>
  <si>
    <t>Security</t>
  </si>
  <si>
    <t>Supportability</t>
  </si>
  <si>
    <t>Testability</t>
  </si>
  <si>
    <t>.</t>
  </si>
  <si>
    <t>Tools and Procedures</t>
  </si>
  <si>
    <t>One Executive Sponsor that owns the budget (A or F!)</t>
  </si>
  <si>
    <t>Budget/Progress Review every impulse (spint, PI, etc.)</t>
  </si>
  <si>
    <t>Weekly progress and blocker review by Leaders</t>
  </si>
  <si>
    <t>Team Leaders held accountable for Progress</t>
  </si>
  <si>
    <t>Team Leaders held accountable for Standards</t>
  </si>
  <si>
    <t>Team Leaders held accountable for Metrics</t>
  </si>
  <si>
    <t>Zero tolerance for Technical Debt</t>
  </si>
  <si>
    <t>Habits</t>
  </si>
  <si>
    <t>Less than 1% change requests per impulse</t>
  </si>
  <si>
    <t>Staff turn over (leaf) is 5% or less per impulse</t>
  </si>
  <si>
    <t>Consistant task sizing methodology (independanty verifable)</t>
  </si>
  <si>
    <t>Active measures of technical debt monitored and standard enforced</t>
  </si>
  <si>
    <t>95% of the tests pass everynight</t>
  </si>
  <si>
    <t>Releases are incident free and fit withing planned time</t>
  </si>
  <si>
    <t>Incidents (outages) &lt; 5% of impulse total budget (in 3s e.g., B=8)</t>
  </si>
  <si>
    <t>Activity Cadence has few variations e.g., planned day = actual day</t>
  </si>
  <si>
    <t>Verification and Validation</t>
  </si>
  <si>
    <t>User Acceptance Testing is Organized and Scripted</t>
  </si>
  <si>
    <t>User Acceptance Testing is Based on Requirements Totality</t>
  </si>
  <si>
    <t>Support Org. Tickets are converted to bugs on V+V</t>
  </si>
  <si>
    <t>Release Notes to Customers reflect contents of release w. purpose</t>
  </si>
  <si>
    <t>Ext. Security/Penatration Test 4x year (subtract 1 letter for each missing)</t>
  </si>
  <si>
    <t>Pen. Tests failures are immediatelly bugs</t>
  </si>
  <si>
    <t>Cost vs. program value is continously calculated and available to stakeholders</t>
  </si>
  <si>
    <t>Budget fixed at least 3 impulses ahead</t>
  </si>
  <si>
    <t>Budget, Exec. Sponsorship, &amp; Accountability</t>
  </si>
  <si>
    <t>Staffing and Percentages</t>
  </si>
  <si>
    <t>Project/Product Management</t>
  </si>
  <si>
    <t>Developers</t>
  </si>
  <si>
    <t>QA</t>
  </si>
  <si>
    <t>DevOps</t>
  </si>
  <si>
    <t>Support, etc.</t>
  </si>
  <si>
    <t>Staff turn over (sr.) is 1% or less per impulse</t>
  </si>
  <si>
    <t>Staff Ratio</t>
  </si>
  <si>
    <t>SDK Version Consistant</t>
  </si>
  <si>
    <t>Linters Used and Updated</t>
  </si>
  <si>
    <t>Number of stacks kept to absolute minumum (1 UI, 1 BE, 1 Utility)</t>
  </si>
  <si>
    <t>For each component one and only one approved solution</t>
  </si>
  <si>
    <t>Resiliancy, HA, DR, &amp; Scale for each component documented &amp; followed</t>
  </si>
  <si>
    <t>Enforced common libraries/patterns for each component</t>
  </si>
  <si>
    <t>Enterprise Patterns Enforced (observability, failure detection, etc.)</t>
  </si>
  <si>
    <t>Business Leaders (SMEs)</t>
  </si>
  <si>
    <t>Team Leads / Architects</t>
  </si>
  <si>
    <t>Architecture &amp; Operational Sanity</t>
  </si>
  <si>
    <t>Lights Out NoC + Platform Support</t>
  </si>
  <si>
    <t>Well known and practiced roll forward/back process</t>
  </si>
  <si>
    <t>Runbook has detailed and updated 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</si>
</sst>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164" fontId="2" fillId="2" borderId="0" xfId="0" applyNumberFormat="1" applyFont="1" applyFill="1" applyAlignment="1">
      <alignment horizontal="right"/>
    </xf>
    <xf numFmtId="2" fontId="0" fillId="0" borderId="0" xfId="0" applyNumberFormat="1"/>
    <xf numFmtId="0" fontId="0" fillId="0" borderId="1" xfId="0" applyFill="1" applyBorder="1"/>
    <xf numFmtId="0" fontId="0" fillId="0" borderId="0" xfId="0" applyBorder="1"/>
    <xf numFmtId="9" fontId="0" fillId="0" borderId="0" xfId="0" applyNumberFormat="1" applyBorder="1"/>
    <xf numFmtId="2" fontId="0" fillId="0" borderId="0" xfId="0" applyNumberFormat="1" applyBorder="1"/>
    <xf numFmtId="9" fontId="0" fillId="0" borderId="0" xfId="0" applyNumberFormat="1"/>
    <xf numFmtId="0" fontId="3" fillId="0" borderId="0" xfId="0" applyFont="1"/>
    <xf numFmtId="10" fontId="0" fillId="0" borderId="0" xfId="0" applyNumberFormat="1" applyBorder="1"/>
    <xf numFmtId="0" fontId="4" fillId="0" borderId="1" xfId="0" applyFont="1" applyBorder="1"/>
    <xf numFmtId="2" fontId="4" fillId="0" borderId="1" xfId="0" applyNumberFormat="1" applyFont="1" applyBorder="1"/>
    <xf numFmtId="10" fontId="4" fillId="0" borderId="1" xfId="0" applyNumberFormat="1" applyFont="1" applyBorder="1"/>
    <xf numFmtId="9" fontId="0" fillId="3" borderId="1" xfId="0" applyNumberFormat="1" applyFill="1" applyBorder="1"/>
    <xf numFmtId="0" fontId="1" fillId="4" borderId="0" xfId="0" applyFont="1" applyFill="1"/>
  </cellXfs>
  <cellStyles count="1">
    <cellStyle name="Normal" xfId="0" builtinId="0"/>
  </cellStyles>
  <dxfs count="4">
    <dxf>
      <font>
        <strike val="0"/>
        <color theme="0"/>
      </font>
      <fill>
        <patternFill>
          <bgColor theme="9" tint="-0.49998474074526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art Williams" id="{AEDACDE6-AA9A-4D54-802E-A2D444AAB966}" userId="26fd219e5dd9afa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9-03T16:02:37.21" personId="{AEDACDE6-AA9A-4D54-802E-A2D444AAB966}" id="{7593A550-7E3C-430F-A5C5-03D26D0848F9}">
    <text>You can adjust these as you see fit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pane ySplit="1" topLeftCell="A28" activePane="bottomLeft" state="frozen"/>
      <selection pane="bottomLeft" activeCell="C1" sqref="C1:G1048576"/>
    </sheetView>
  </sheetViews>
  <sheetFormatPr defaultRowHeight="14.5" x14ac:dyDescent="0.35"/>
  <cols>
    <col min="1" max="1" width="68.81640625" customWidth="1"/>
    <col min="3" max="3" width="6.08984375" hidden="1" customWidth="1"/>
    <col min="4" max="4" width="7.6328125" hidden="1" customWidth="1"/>
    <col min="5" max="5" width="8.7265625" hidden="1" customWidth="1"/>
    <col min="6" max="6" width="10.453125" hidden="1" customWidth="1"/>
    <col min="7" max="7" width="10.6328125" hidden="1" customWidth="1"/>
    <col min="8" max="8" width="12.90625" customWidth="1"/>
    <col min="9" max="9" width="10" customWidth="1"/>
  </cols>
  <sheetData>
    <row r="1" spans="1:8" ht="26" x14ac:dyDescent="0.6">
      <c r="A1" s="19" t="s">
        <v>0</v>
      </c>
      <c r="B1" s="19" t="s">
        <v>18</v>
      </c>
      <c r="C1" s="17" t="s">
        <v>2</v>
      </c>
      <c r="D1" s="1" t="s">
        <v>1</v>
      </c>
      <c r="E1" s="17" t="s">
        <v>19</v>
      </c>
      <c r="F1" s="17">
        <f>SUM(E3:E109)/100</f>
        <v>0.7200000000000002</v>
      </c>
      <c r="G1" s="17">
        <f>SUM(D3:D109)/100</f>
        <v>0.7200000000000002</v>
      </c>
      <c r="H1" s="6">
        <f>F1/G1</f>
        <v>1</v>
      </c>
    </row>
    <row r="3" spans="1:8" x14ac:dyDescent="0.35">
      <c r="A3" s="2" t="s">
        <v>3</v>
      </c>
    </row>
    <row r="4" spans="1:8" x14ac:dyDescent="0.35">
      <c r="A4" s="3" t="s">
        <v>10</v>
      </c>
      <c r="B4" s="3" t="s">
        <v>21</v>
      </c>
      <c r="C4" s="15">
        <f>VLOOKUP(B18,GRADE,2,FALSE)</f>
        <v>1</v>
      </c>
      <c r="D4" s="18">
        <v>0.7</v>
      </c>
      <c r="E4" s="16">
        <f>C4*D4</f>
        <v>0.7</v>
      </c>
    </row>
    <row r="5" spans="1:8" x14ac:dyDescent="0.35">
      <c r="A5" s="3" t="s">
        <v>9</v>
      </c>
      <c r="B5" s="3" t="s">
        <v>21</v>
      </c>
      <c r="C5" s="15">
        <f t="shared" ref="C5:C18" si="0">VLOOKUP(B5,GRADE,2,FALSE)</f>
        <v>1</v>
      </c>
      <c r="D5" s="18">
        <v>0.9</v>
      </c>
      <c r="E5" s="16">
        <f t="shared" ref="E5:E69" si="1">C5*D5</f>
        <v>0.9</v>
      </c>
    </row>
    <row r="6" spans="1:8" x14ac:dyDescent="0.35">
      <c r="A6" s="3" t="s">
        <v>17</v>
      </c>
      <c r="B6" s="3" t="s">
        <v>21</v>
      </c>
      <c r="C6" s="15">
        <f t="shared" si="0"/>
        <v>1</v>
      </c>
      <c r="D6" s="18">
        <v>1</v>
      </c>
      <c r="E6" s="16">
        <f t="shared" si="1"/>
        <v>1</v>
      </c>
    </row>
    <row r="7" spans="1:8" x14ac:dyDescent="0.35">
      <c r="A7" s="3" t="s">
        <v>16</v>
      </c>
      <c r="B7" s="3" t="s">
        <v>21</v>
      </c>
      <c r="C7" s="15">
        <f t="shared" si="0"/>
        <v>1</v>
      </c>
      <c r="D7" s="18">
        <v>0.8</v>
      </c>
      <c r="E7" s="16">
        <f t="shared" si="1"/>
        <v>0.8</v>
      </c>
    </row>
    <row r="8" spans="1:8" x14ac:dyDescent="0.35">
      <c r="A8" s="3" t="s">
        <v>7</v>
      </c>
      <c r="B8" s="3" t="s">
        <v>21</v>
      </c>
      <c r="C8" s="15">
        <f t="shared" si="0"/>
        <v>1</v>
      </c>
      <c r="D8" s="18">
        <v>0.8</v>
      </c>
      <c r="E8" s="16">
        <f t="shared" si="1"/>
        <v>0.8</v>
      </c>
    </row>
    <row r="9" spans="1:8" x14ac:dyDescent="0.35">
      <c r="A9" s="3" t="s">
        <v>4</v>
      </c>
      <c r="B9" s="3" t="s">
        <v>21</v>
      </c>
      <c r="C9" s="15">
        <f t="shared" si="0"/>
        <v>1</v>
      </c>
      <c r="D9" s="18">
        <v>0.9</v>
      </c>
      <c r="E9" s="16">
        <f t="shared" si="1"/>
        <v>0.9</v>
      </c>
    </row>
    <row r="10" spans="1:8" x14ac:dyDescent="0.35">
      <c r="A10" s="3" t="s">
        <v>14</v>
      </c>
      <c r="B10" s="3" t="s">
        <v>21</v>
      </c>
      <c r="C10" s="15">
        <f t="shared" si="0"/>
        <v>1</v>
      </c>
      <c r="D10" s="18">
        <v>0.9</v>
      </c>
      <c r="E10" s="16">
        <f t="shared" si="1"/>
        <v>0.9</v>
      </c>
    </row>
    <row r="11" spans="1:8" x14ac:dyDescent="0.35">
      <c r="A11" s="3" t="s">
        <v>15</v>
      </c>
      <c r="B11" s="3" t="s">
        <v>21</v>
      </c>
      <c r="C11" s="15">
        <f t="shared" si="0"/>
        <v>1</v>
      </c>
      <c r="D11" s="18">
        <v>0.9</v>
      </c>
      <c r="E11" s="16">
        <f t="shared" si="1"/>
        <v>0.9</v>
      </c>
    </row>
    <row r="12" spans="1:8" x14ac:dyDescent="0.35">
      <c r="A12" s="3" t="s">
        <v>13</v>
      </c>
      <c r="B12" s="3" t="s">
        <v>21</v>
      </c>
      <c r="C12" s="15">
        <f t="shared" si="0"/>
        <v>1</v>
      </c>
      <c r="D12" s="18">
        <v>0.7</v>
      </c>
      <c r="E12" s="16">
        <f t="shared" si="1"/>
        <v>0.7</v>
      </c>
    </row>
    <row r="13" spans="1:8" x14ac:dyDescent="0.35">
      <c r="A13" s="3" t="s">
        <v>12</v>
      </c>
      <c r="B13" s="3" t="s">
        <v>21</v>
      </c>
      <c r="C13" s="15">
        <f t="shared" si="0"/>
        <v>1</v>
      </c>
      <c r="D13" s="18">
        <v>0.8</v>
      </c>
      <c r="E13" s="16">
        <f t="shared" si="1"/>
        <v>0.8</v>
      </c>
    </row>
    <row r="14" spans="1:8" x14ac:dyDescent="0.35">
      <c r="A14" s="3" t="s">
        <v>5</v>
      </c>
      <c r="B14" s="3" t="s">
        <v>21</v>
      </c>
      <c r="C14" s="15">
        <f t="shared" si="0"/>
        <v>1</v>
      </c>
      <c r="D14" s="18">
        <v>0.8</v>
      </c>
      <c r="E14" s="16">
        <f t="shared" si="1"/>
        <v>0.8</v>
      </c>
    </row>
    <row r="15" spans="1:8" x14ac:dyDescent="0.35">
      <c r="A15" s="3" t="s">
        <v>11</v>
      </c>
      <c r="B15" s="3" t="s">
        <v>21</v>
      </c>
      <c r="C15" s="15">
        <f t="shared" si="0"/>
        <v>1</v>
      </c>
      <c r="D15" s="18">
        <v>0.95</v>
      </c>
      <c r="E15" s="16">
        <f t="shared" si="1"/>
        <v>0.95</v>
      </c>
    </row>
    <row r="16" spans="1:8" x14ac:dyDescent="0.35">
      <c r="A16" s="3" t="s">
        <v>20</v>
      </c>
      <c r="B16" s="3" t="s">
        <v>21</v>
      </c>
      <c r="C16" s="15">
        <f t="shared" si="0"/>
        <v>1</v>
      </c>
      <c r="D16" s="18">
        <v>0.9</v>
      </c>
      <c r="E16" s="16">
        <f t="shared" si="1"/>
        <v>0.9</v>
      </c>
    </row>
    <row r="17" spans="1:5" x14ac:dyDescent="0.35">
      <c r="A17" s="3" t="s">
        <v>6</v>
      </c>
      <c r="B17" s="3" t="s">
        <v>21</v>
      </c>
      <c r="C17" s="15">
        <f t="shared" si="0"/>
        <v>1</v>
      </c>
      <c r="D17" s="18">
        <v>0.7</v>
      </c>
      <c r="E17" s="16">
        <f t="shared" si="1"/>
        <v>0.7</v>
      </c>
    </row>
    <row r="18" spans="1:5" x14ac:dyDescent="0.35">
      <c r="A18" s="3" t="s">
        <v>8</v>
      </c>
      <c r="B18" s="3" t="s">
        <v>21</v>
      </c>
      <c r="C18" s="15">
        <f t="shared" si="0"/>
        <v>1</v>
      </c>
      <c r="D18" s="18">
        <v>0.8</v>
      </c>
      <c r="E18" s="16">
        <f t="shared" si="1"/>
        <v>0.8</v>
      </c>
    </row>
    <row r="19" spans="1:5" x14ac:dyDescent="0.35">
      <c r="E19" s="7"/>
    </row>
    <row r="20" spans="1:5" x14ac:dyDescent="0.35">
      <c r="A20" s="2" t="s">
        <v>63</v>
      </c>
      <c r="E20" s="7"/>
    </row>
    <row r="21" spans="1:5" x14ac:dyDescent="0.35">
      <c r="A21" s="3" t="s">
        <v>26</v>
      </c>
      <c r="B21" s="3" t="s">
        <v>21</v>
      </c>
      <c r="C21" s="15">
        <f t="shared" ref="C21:C37" si="2">VLOOKUP(B21,GRADE,2,FALSE)</f>
        <v>1</v>
      </c>
      <c r="D21" s="18">
        <v>1</v>
      </c>
      <c r="E21" s="16">
        <f t="shared" si="1"/>
        <v>1</v>
      </c>
    </row>
    <row r="22" spans="1:5" x14ac:dyDescent="0.35">
      <c r="A22" s="3" t="s">
        <v>27</v>
      </c>
      <c r="B22" s="3" t="s">
        <v>21</v>
      </c>
      <c r="C22" s="15">
        <f t="shared" si="2"/>
        <v>1</v>
      </c>
      <c r="D22" s="18">
        <v>1</v>
      </c>
      <c r="E22" s="16">
        <f t="shared" si="1"/>
        <v>1</v>
      </c>
    </row>
    <row r="23" spans="1:5" x14ac:dyDescent="0.35">
      <c r="A23" s="3" t="s">
        <v>28</v>
      </c>
      <c r="B23" s="3" t="s">
        <v>21</v>
      </c>
      <c r="C23" s="15">
        <f t="shared" si="2"/>
        <v>1</v>
      </c>
      <c r="D23" s="18">
        <v>1</v>
      </c>
      <c r="E23" s="16">
        <f t="shared" si="1"/>
        <v>1</v>
      </c>
    </row>
    <row r="24" spans="1:5" x14ac:dyDescent="0.35">
      <c r="A24" s="3" t="s">
        <v>29</v>
      </c>
      <c r="B24" s="3" t="s">
        <v>21</v>
      </c>
      <c r="C24" s="15">
        <f t="shared" si="2"/>
        <v>1</v>
      </c>
      <c r="D24" s="18">
        <v>1</v>
      </c>
      <c r="E24" s="16">
        <f t="shared" si="1"/>
        <v>1</v>
      </c>
    </row>
    <row r="25" spans="1:5" x14ac:dyDescent="0.35">
      <c r="A25" s="3" t="s">
        <v>30</v>
      </c>
      <c r="B25" s="3" t="s">
        <v>21</v>
      </c>
      <c r="C25" s="15">
        <f t="shared" si="2"/>
        <v>1</v>
      </c>
      <c r="D25" s="18">
        <v>1</v>
      </c>
      <c r="E25" s="16">
        <f t="shared" si="1"/>
        <v>1</v>
      </c>
    </row>
    <row r="26" spans="1:5" x14ac:dyDescent="0.35">
      <c r="A26" s="3" t="s">
        <v>31</v>
      </c>
      <c r="B26" s="3" t="s">
        <v>21</v>
      </c>
      <c r="C26" s="15">
        <f t="shared" si="2"/>
        <v>1</v>
      </c>
      <c r="D26" s="18">
        <v>0.8</v>
      </c>
      <c r="E26" s="16">
        <f t="shared" si="1"/>
        <v>0.8</v>
      </c>
    </row>
    <row r="27" spans="1:5" x14ac:dyDescent="0.35">
      <c r="A27" s="3" t="s">
        <v>32</v>
      </c>
      <c r="B27" s="3" t="s">
        <v>21</v>
      </c>
      <c r="C27" s="15">
        <f t="shared" si="2"/>
        <v>1</v>
      </c>
      <c r="D27" s="18">
        <v>0.9</v>
      </c>
      <c r="E27" s="16">
        <f t="shared" si="1"/>
        <v>0.9</v>
      </c>
    </row>
    <row r="28" spans="1:5" x14ac:dyDescent="0.35">
      <c r="A28" s="3" t="s">
        <v>100</v>
      </c>
      <c r="B28" s="3" t="s">
        <v>21</v>
      </c>
      <c r="C28" s="15">
        <f t="shared" si="2"/>
        <v>1</v>
      </c>
      <c r="D28" s="18">
        <v>0.8</v>
      </c>
      <c r="E28" s="16">
        <f t="shared" ref="E28" si="3">C28*D28</f>
        <v>0.8</v>
      </c>
    </row>
    <row r="29" spans="1:5" x14ac:dyDescent="0.35">
      <c r="A29" s="3" t="s">
        <v>98</v>
      </c>
      <c r="B29" s="3" t="s">
        <v>21</v>
      </c>
      <c r="C29" s="15">
        <f t="shared" si="2"/>
        <v>1</v>
      </c>
      <c r="D29" s="18">
        <v>1</v>
      </c>
      <c r="E29" s="16">
        <f t="shared" si="1"/>
        <v>1</v>
      </c>
    </row>
    <row r="30" spans="1:5" x14ac:dyDescent="0.35">
      <c r="A30" s="3" t="s">
        <v>99</v>
      </c>
      <c r="B30" s="3" t="s">
        <v>21</v>
      </c>
      <c r="C30" s="15">
        <f t="shared" si="2"/>
        <v>1</v>
      </c>
      <c r="D30" s="18">
        <v>0.95</v>
      </c>
      <c r="E30" s="16">
        <f t="shared" si="1"/>
        <v>0.95</v>
      </c>
    </row>
    <row r="31" spans="1:5" x14ac:dyDescent="0.35">
      <c r="A31" s="3" t="s">
        <v>33</v>
      </c>
      <c r="B31" s="3" t="s">
        <v>21</v>
      </c>
      <c r="C31" s="15">
        <f t="shared" si="2"/>
        <v>1</v>
      </c>
      <c r="D31" s="18">
        <v>0.85</v>
      </c>
      <c r="E31" s="16">
        <f t="shared" si="1"/>
        <v>0.85</v>
      </c>
    </row>
    <row r="32" spans="1:5" x14ac:dyDescent="0.35">
      <c r="A32" s="3" t="s">
        <v>34</v>
      </c>
      <c r="B32" s="3" t="s">
        <v>21</v>
      </c>
      <c r="C32" s="15">
        <f t="shared" si="2"/>
        <v>1</v>
      </c>
      <c r="D32" s="18">
        <v>0.8</v>
      </c>
      <c r="E32" s="16">
        <f t="shared" si="1"/>
        <v>0.8</v>
      </c>
    </row>
    <row r="33" spans="1:5" x14ac:dyDescent="0.35">
      <c r="A33" s="3" t="s">
        <v>35</v>
      </c>
      <c r="B33" s="3" t="s">
        <v>21</v>
      </c>
      <c r="C33" s="15">
        <f t="shared" si="2"/>
        <v>1</v>
      </c>
      <c r="D33" s="18">
        <v>0.7</v>
      </c>
      <c r="E33" s="16">
        <f t="shared" si="1"/>
        <v>0.7</v>
      </c>
    </row>
    <row r="34" spans="1:5" x14ac:dyDescent="0.35">
      <c r="A34" s="3" t="s">
        <v>36</v>
      </c>
      <c r="B34" s="3" t="s">
        <v>21</v>
      </c>
      <c r="C34" s="15">
        <f t="shared" si="2"/>
        <v>1</v>
      </c>
      <c r="D34" s="18">
        <v>0.6</v>
      </c>
      <c r="E34" s="16">
        <f t="shared" si="1"/>
        <v>0.6</v>
      </c>
    </row>
    <row r="35" spans="1:5" x14ac:dyDescent="0.35">
      <c r="A35" s="3" t="s">
        <v>37</v>
      </c>
      <c r="B35" s="3" t="s">
        <v>21</v>
      </c>
      <c r="C35" s="15">
        <f t="shared" si="2"/>
        <v>1</v>
      </c>
      <c r="D35" s="18">
        <v>0.7</v>
      </c>
      <c r="E35" s="16">
        <f t="shared" si="1"/>
        <v>0.7</v>
      </c>
    </row>
    <row r="36" spans="1:5" x14ac:dyDescent="0.35">
      <c r="A36" s="3" t="s">
        <v>39</v>
      </c>
      <c r="B36" s="3" t="s">
        <v>21</v>
      </c>
      <c r="C36" s="15">
        <f t="shared" si="2"/>
        <v>1</v>
      </c>
      <c r="D36" s="18">
        <v>0.5</v>
      </c>
      <c r="E36" s="16">
        <f t="shared" si="1"/>
        <v>0.5</v>
      </c>
    </row>
    <row r="37" spans="1:5" x14ac:dyDescent="0.35">
      <c r="A37" s="3" t="s">
        <v>50</v>
      </c>
      <c r="B37" s="3" t="s">
        <v>21</v>
      </c>
      <c r="C37" s="15">
        <f t="shared" si="2"/>
        <v>1</v>
      </c>
      <c r="D37" s="18">
        <v>1</v>
      </c>
      <c r="E37" s="16">
        <f t="shared" si="1"/>
        <v>1</v>
      </c>
    </row>
    <row r="38" spans="1:5" x14ac:dyDescent="0.35">
      <c r="E38" s="7"/>
    </row>
    <row r="39" spans="1:5" x14ac:dyDescent="0.35">
      <c r="A39" s="2" t="s">
        <v>38</v>
      </c>
      <c r="E39" s="7"/>
    </row>
    <row r="40" spans="1:5" x14ac:dyDescent="0.35">
      <c r="A40" s="3" t="s">
        <v>40</v>
      </c>
      <c r="B40" s="3" t="s">
        <v>21</v>
      </c>
      <c r="C40" s="15">
        <f t="shared" ref="C40:C49" si="4">VLOOKUP(B40,GRADE,2,FALSE)</f>
        <v>1</v>
      </c>
      <c r="D40" s="18">
        <v>0.8</v>
      </c>
      <c r="E40" s="16">
        <f t="shared" si="1"/>
        <v>0.8</v>
      </c>
    </row>
    <row r="41" spans="1:5" x14ac:dyDescent="0.35">
      <c r="A41" s="3" t="s">
        <v>41</v>
      </c>
      <c r="B41" s="3" t="s">
        <v>21</v>
      </c>
      <c r="C41" s="15">
        <f t="shared" si="4"/>
        <v>1</v>
      </c>
      <c r="D41" s="18">
        <v>0.8</v>
      </c>
      <c r="E41" s="16">
        <f t="shared" si="1"/>
        <v>0.8</v>
      </c>
    </row>
    <row r="42" spans="1:5" x14ac:dyDescent="0.35">
      <c r="A42" s="3" t="s">
        <v>42</v>
      </c>
      <c r="B42" s="3" t="s">
        <v>21</v>
      </c>
      <c r="C42" s="15">
        <f t="shared" si="4"/>
        <v>1</v>
      </c>
      <c r="D42" s="18">
        <v>0.9</v>
      </c>
      <c r="E42" s="16">
        <f t="shared" si="1"/>
        <v>0.9</v>
      </c>
    </row>
    <row r="43" spans="1:5" x14ac:dyDescent="0.35">
      <c r="A43" s="3" t="s">
        <v>43</v>
      </c>
      <c r="B43" s="3" t="s">
        <v>21</v>
      </c>
      <c r="C43" s="15">
        <f t="shared" si="4"/>
        <v>1</v>
      </c>
      <c r="D43" s="18">
        <v>0.7</v>
      </c>
      <c r="E43" s="16">
        <f t="shared" si="1"/>
        <v>0.7</v>
      </c>
    </row>
    <row r="44" spans="1:5" x14ac:dyDescent="0.35">
      <c r="A44" s="3" t="s">
        <v>48</v>
      </c>
      <c r="B44" s="3" t="s">
        <v>21</v>
      </c>
      <c r="C44" s="15">
        <f t="shared" si="4"/>
        <v>1</v>
      </c>
      <c r="D44" s="18">
        <v>0.9</v>
      </c>
      <c r="E44" s="16">
        <f t="shared" si="1"/>
        <v>0.9</v>
      </c>
    </row>
    <row r="45" spans="1:5" x14ac:dyDescent="0.35">
      <c r="A45" s="3" t="s">
        <v>44</v>
      </c>
      <c r="B45" s="3" t="s">
        <v>21</v>
      </c>
      <c r="C45" s="15">
        <f t="shared" si="4"/>
        <v>1</v>
      </c>
      <c r="D45" s="18">
        <v>0.5</v>
      </c>
      <c r="E45" s="16">
        <f t="shared" si="1"/>
        <v>0.5</v>
      </c>
    </row>
    <row r="46" spans="1:5" x14ac:dyDescent="0.35">
      <c r="A46" s="3" t="s">
        <v>45</v>
      </c>
      <c r="B46" s="3" t="s">
        <v>21</v>
      </c>
      <c r="C46" s="15">
        <f t="shared" si="4"/>
        <v>1</v>
      </c>
      <c r="D46" s="18">
        <v>0.8</v>
      </c>
      <c r="E46" s="16">
        <f t="shared" si="1"/>
        <v>0.8</v>
      </c>
    </row>
    <row r="47" spans="1:5" x14ac:dyDescent="0.35">
      <c r="A47" s="3" t="s">
        <v>46</v>
      </c>
      <c r="B47" s="3" t="s">
        <v>21</v>
      </c>
      <c r="C47" s="15">
        <f t="shared" si="4"/>
        <v>1</v>
      </c>
      <c r="D47" s="18">
        <v>0.6</v>
      </c>
      <c r="E47" s="16">
        <f t="shared" si="1"/>
        <v>0.6</v>
      </c>
    </row>
    <row r="48" spans="1:5" x14ac:dyDescent="0.35">
      <c r="A48" s="3" t="s">
        <v>47</v>
      </c>
      <c r="B48" s="3" t="s">
        <v>21</v>
      </c>
      <c r="C48" s="15">
        <f t="shared" si="4"/>
        <v>1</v>
      </c>
      <c r="D48" s="18">
        <v>0.9</v>
      </c>
      <c r="E48" s="16">
        <f t="shared" si="1"/>
        <v>0.9</v>
      </c>
    </row>
    <row r="49" spans="1:5" x14ac:dyDescent="0.35">
      <c r="A49" s="3" t="s">
        <v>49</v>
      </c>
      <c r="B49" s="3" t="s">
        <v>21</v>
      </c>
      <c r="C49" s="15">
        <f t="shared" si="4"/>
        <v>1</v>
      </c>
      <c r="D49" s="18">
        <v>0.9</v>
      </c>
      <c r="E49" s="16">
        <f t="shared" si="1"/>
        <v>0.9</v>
      </c>
    </row>
    <row r="50" spans="1:5" x14ac:dyDescent="0.35">
      <c r="E50" s="7"/>
    </row>
    <row r="51" spans="1:5" x14ac:dyDescent="0.35">
      <c r="A51" s="2" t="s">
        <v>51</v>
      </c>
      <c r="E51" s="7"/>
    </row>
    <row r="52" spans="1:5" x14ac:dyDescent="0.35">
      <c r="A52" s="3" t="s">
        <v>52</v>
      </c>
      <c r="B52" s="3" t="s">
        <v>21</v>
      </c>
      <c r="C52" s="15">
        <f t="shared" ref="C52:C61" si="5">VLOOKUP(B52,GRADE,2,FALSE)</f>
        <v>1</v>
      </c>
      <c r="D52" s="18">
        <v>0.95</v>
      </c>
      <c r="E52" s="16">
        <f t="shared" si="1"/>
        <v>0.95</v>
      </c>
    </row>
    <row r="53" spans="1:5" x14ac:dyDescent="0.35">
      <c r="A53" s="3" t="s">
        <v>53</v>
      </c>
      <c r="B53" s="3" t="s">
        <v>21</v>
      </c>
      <c r="C53" s="15">
        <f t="shared" si="5"/>
        <v>1</v>
      </c>
      <c r="D53" s="18">
        <v>0.05</v>
      </c>
      <c r="E53" s="16">
        <f t="shared" si="1"/>
        <v>0.05</v>
      </c>
    </row>
    <row r="54" spans="1:5" x14ac:dyDescent="0.35">
      <c r="A54" s="3" t="s">
        <v>54</v>
      </c>
      <c r="B54" s="3" t="s">
        <v>21</v>
      </c>
      <c r="C54" s="15">
        <f t="shared" si="5"/>
        <v>1</v>
      </c>
      <c r="D54" s="18">
        <v>1</v>
      </c>
      <c r="E54" s="16">
        <f t="shared" si="1"/>
        <v>1</v>
      </c>
    </row>
    <row r="55" spans="1:5" x14ac:dyDescent="0.35">
      <c r="A55" s="3" t="s">
        <v>55</v>
      </c>
      <c r="B55" s="3" t="s">
        <v>21</v>
      </c>
      <c r="C55" s="15">
        <f t="shared" si="5"/>
        <v>1</v>
      </c>
      <c r="D55" s="18">
        <v>0.8</v>
      </c>
      <c r="E55" s="16">
        <f t="shared" si="1"/>
        <v>0.8</v>
      </c>
    </row>
    <row r="56" spans="1:5" x14ac:dyDescent="0.35">
      <c r="A56" s="3" t="s">
        <v>56</v>
      </c>
      <c r="B56" s="3" t="s">
        <v>21</v>
      </c>
      <c r="C56" s="15">
        <f t="shared" si="5"/>
        <v>1</v>
      </c>
      <c r="D56" s="18">
        <v>0.8</v>
      </c>
      <c r="E56" s="16">
        <f t="shared" si="1"/>
        <v>0.8</v>
      </c>
    </row>
    <row r="57" spans="1:5" x14ac:dyDescent="0.35">
      <c r="A57" s="3" t="s">
        <v>57</v>
      </c>
      <c r="B57" s="3" t="s">
        <v>21</v>
      </c>
      <c r="C57" s="15">
        <f t="shared" si="5"/>
        <v>1</v>
      </c>
      <c r="D57" s="18">
        <v>0.05</v>
      </c>
      <c r="E57" s="16">
        <f t="shared" si="1"/>
        <v>0.05</v>
      </c>
    </row>
    <row r="58" spans="1:5" x14ac:dyDescent="0.35">
      <c r="A58" s="3" t="s">
        <v>58</v>
      </c>
      <c r="B58" s="3" t="s">
        <v>21</v>
      </c>
      <c r="C58" s="15">
        <f t="shared" si="5"/>
        <v>1</v>
      </c>
      <c r="D58" s="18">
        <v>0.95</v>
      </c>
      <c r="E58" s="16">
        <f t="shared" si="1"/>
        <v>0.95</v>
      </c>
    </row>
    <row r="59" spans="1:5" x14ac:dyDescent="0.35">
      <c r="A59" s="3" t="s">
        <v>59</v>
      </c>
      <c r="B59" s="3" t="s">
        <v>21</v>
      </c>
      <c r="C59" s="15">
        <f t="shared" si="5"/>
        <v>1</v>
      </c>
      <c r="D59" s="18">
        <v>0.9</v>
      </c>
      <c r="E59" s="16">
        <f t="shared" si="1"/>
        <v>0.9</v>
      </c>
    </row>
    <row r="60" spans="1:5" x14ac:dyDescent="0.35">
      <c r="A60" s="3" t="s">
        <v>60</v>
      </c>
      <c r="B60" s="3" t="s">
        <v>21</v>
      </c>
      <c r="C60" s="15">
        <f t="shared" si="5"/>
        <v>1</v>
      </c>
      <c r="D60" s="18">
        <v>0.85</v>
      </c>
      <c r="E60" s="16">
        <f t="shared" si="1"/>
        <v>0.85</v>
      </c>
    </row>
    <row r="61" spans="1:5" x14ac:dyDescent="0.35">
      <c r="A61" s="3" t="s">
        <v>61</v>
      </c>
      <c r="B61" s="3" t="s">
        <v>21</v>
      </c>
      <c r="C61" s="15">
        <f t="shared" si="5"/>
        <v>1</v>
      </c>
      <c r="D61" s="18">
        <v>0.9</v>
      </c>
      <c r="E61" s="16">
        <f t="shared" si="1"/>
        <v>0.9</v>
      </c>
    </row>
    <row r="63" spans="1:5" x14ac:dyDescent="0.35">
      <c r="A63" s="2" t="s">
        <v>89</v>
      </c>
    </row>
    <row r="64" spans="1:5" x14ac:dyDescent="0.35">
      <c r="A64" s="3" t="s">
        <v>64</v>
      </c>
      <c r="B64" s="3" t="s">
        <v>21</v>
      </c>
      <c r="C64" s="15">
        <f t="shared" ref="C64:D71" si="6">VLOOKUP(B64,GRADE,2,FALSE)</f>
        <v>1</v>
      </c>
      <c r="D64" s="18">
        <v>1</v>
      </c>
      <c r="E64" s="16">
        <f t="shared" si="1"/>
        <v>1</v>
      </c>
    </row>
    <row r="65" spans="1:5" x14ac:dyDescent="0.35">
      <c r="A65" s="3" t="s">
        <v>65</v>
      </c>
      <c r="B65" s="3" t="s">
        <v>21</v>
      </c>
      <c r="C65" s="15">
        <f t="shared" si="6"/>
        <v>1</v>
      </c>
      <c r="D65" s="18">
        <v>1</v>
      </c>
      <c r="E65" s="16">
        <f t="shared" si="1"/>
        <v>1</v>
      </c>
    </row>
    <row r="66" spans="1:5" x14ac:dyDescent="0.35">
      <c r="A66" s="3" t="s">
        <v>66</v>
      </c>
      <c r="B66" s="3" t="s">
        <v>21</v>
      </c>
      <c r="C66" s="15">
        <f t="shared" si="6"/>
        <v>1</v>
      </c>
      <c r="D66" s="18">
        <v>1</v>
      </c>
      <c r="E66" s="16">
        <f t="shared" si="1"/>
        <v>1</v>
      </c>
    </row>
    <row r="67" spans="1:5" x14ac:dyDescent="0.35">
      <c r="A67" s="3" t="s">
        <v>67</v>
      </c>
      <c r="B67" s="3" t="s">
        <v>21</v>
      </c>
      <c r="C67" s="15">
        <f t="shared" si="6"/>
        <v>1</v>
      </c>
      <c r="D67" s="18">
        <v>1</v>
      </c>
      <c r="E67" s="16">
        <f t="shared" si="1"/>
        <v>1</v>
      </c>
    </row>
    <row r="68" spans="1:5" x14ac:dyDescent="0.35">
      <c r="A68" s="3" t="s">
        <v>68</v>
      </c>
      <c r="B68" s="3" t="s">
        <v>21</v>
      </c>
      <c r="C68" s="15">
        <f t="shared" si="6"/>
        <v>1</v>
      </c>
      <c r="D68" s="18">
        <v>1</v>
      </c>
      <c r="E68" s="16">
        <f t="shared" si="1"/>
        <v>1</v>
      </c>
    </row>
    <row r="69" spans="1:5" x14ac:dyDescent="0.35">
      <c r="A69" s="3" t="s">
        <v>69</v>
      </c>
      <c r="B69" s="3" t="s">
        <v>21</v>
      </c>
      <c r="C69" s="15">
        <f t="shared" si="6"/>
        <v>1</v>
      </c>
      <c r="D69" s="18">
        <v>1</v>
      </c>
      <c r="E69" s="16">
        <f t="shared" si="1"/>
        <v>1</v>
      </c>
    </row>
    <row r="70" spans="1:5" x14ac:dyDescent="0.35">
      <c r="A70" s="3" t="s">
        <v>88</v>
      </c>
      <c r="B70" s="3" t="s">
        <v>21</v>
      </c>
      <c r="C70" s="15">
        <f t="shared" si="6"/>
        <v>1</v>
      </c>
      <c r="D70" s="18">
        <v>0.9</v>
      </c>
      <c r="E70" s="16">
        <f t="shared" ref="E70:E81" si="7">C70*D70</f>
        <v>0.9</v>
      </c>
    </row>
    <row r="71" spans="1:5" x14ac:dyDescent="0.35">
      <c r="A71" s="3" t="s">
        <v>70</v>
      </c>
      <c r="B71" s="3" t="s">
        <v>21</v>
      </c>
      <c r="C71" s="15">
        <f t="shared" si="6"/>
        <v>1</v>
      </c>
      <c r="D71" s="18">
        <v>0.85</v>
      </c>
      <c r="E71" s="16">
        <f t="shared" si="7"/>
        <v>0.85</v>
      </c>
    </row>
    <row r="72" spans="1:5" x14ac:dyDescent="0.35">
      <c r="E72" s="7"/>
    </row>
    <row r="73" spans="1:5" x14ac:dyDescent="0.35">
      <c r="A73" s="2" t="s">
        <v>71</v>
      </c>
      <c r="E73" s="7"/>
    </row>
    <row r="74" spans="1:5" x14ac:dyDescent="0.35">
      <c r="A74" s="3" t="s">
        <v>73</v>
      </c>
      <c r="B74" s="3" t="s">
        <v>21</v>
      </c>
      <c r="C74" s="15">
        <f t="shared" ref="C74:C100" si="8">VLOOKUP(B74,GRADE,2,FALSE)</f>
        <v>1</v>
      </c>
      <c r="D74" s="18">
        <v>0.9</v>
      </c>
      <c r="E74" s="16">
        <f t="shared" si="7"/>
        <v>0.9</v>
      </c>
    </row>
    <row r="75" spans="1:5" x14ac:dyDescent="0.35">
      <c r="A75" s="3" t="s">
        <v>96</v>
      </c>
      <c r="B75" s="3" t="s">
        <v>21</v>
      </c>
      <c r="C75" s="15">
        <f t="shared" si="8"/>
        <v>1</v>
      </c>
      <c r="D75" s="18">
        <v>1</v>
      </c>
      <c r="E75" s="16">
        <f t="shared" ref="E75" si="9">C75*D75</f>
        <v>1</v>
      </c>
    </row>
    <row r="76" spans="1:5" x14ac:dyDescent="0.35">
      <c r="A76" s="3" t="s">
        <v>72</v>
      </c>
      <c r="B76" s="3" t="s">
        <v>21</v>
      </c>
      <c r="C76" s="15">
        <f t="shared" si="8"/>
        <v>1</v>
      </c>
      <c r="D76" s="18">
        <v>0.95</v>
      </c>
      <c r="E76" s="16">
        <f t="shared" si="7"/>
        <v>0.95</v>
      </c>
    </row>
    <row r="77" spans="1:5" x14ac:dyDescent="0.35">
      <c r="A77" s="3" t="s">
        <v>74</v>
      </c>
      <c r="B77" s="3" t="s">
        <v>21</v>
      </c>
      <c r="C77" s="15">
        <f t="shared" si="8"/>
        <v>1</v>
      </c>
      <c r="D77" s="18">
        <v>0.85</v>
      </c>
      <c r="E77" s="16">
        <f t="shared" si="7"/>
        <v>0.85</v>
      </c>
    </row>
    <row r="78" spans="1:5" x14ac:dyDescent="0.35">
      <c r="A78" s="3" t="s">
        <v>75</v>
      </c>
      <c r="B78" s="3" t="s">
        <v>21</v>
      </c>
      <c r="C78" s="15">
        <f t="shared" si="8"/>
        <v>1</v>
      </c>
      <c r="D78" s="18">
        <v>0.85</v>
      </c>
      <c r="E78" s="16">
        <f t="shared" si="7"/>
        <v>0.85</v>
      </c>
    </row>
    <row r="79" spans="1:5" x14ac:dyDescent="0.35">
      <c r="A79" s="3" t="s">
        <v>76</v>
      </c>
      <c r="B79" s="3" t="s">
        <v>21</v>
      </c>
      <c r="C79" s="15">
        <f t="shared" si="8"/>
        <v>1</v>
      </c>
      <c r="D79" s="18">
        <v>0.8</v>
      </c>
      <c r="E79" s="16">
        <f t="shared" si="7"/>
        <v>0.8</v>
      </c>
    </row>
    <row r="80" spans="1:5" x14ac:dyDescent="0.35">
      <c r="A80" s="3" t="s">
        <v>77</v>
      </c>
      <c r="B80" s="3" t="s">
        <v>21</v>
      </c>
      <c r="C80" s="15">
        <f t="shared" si="8"/>
        <v>1</v>
      </c>
      <c r="D80" s="18">
        <v>0.9</v>
      </c>
      <c r="E80" s="16">
        <f t="shared" si="7"/>
        <v>0.9</v>
      </c>
    </row>
    <row r="81" spans="1:5" x14ac:dyDescent="0.35">
      <c r="A81" s="3" t="s">
        <v>78</v>
      </c>
      <c r="B81" s="3" t="s">
        <v>21</v>
      </c>
      <c r="C81" s="15">
        <f t="shared" si="8"/>
        <v>1</v>
      </c>
      <c r="D81" s="18">
        <v>1</v>
      </c>
      <c r="E81" s="16">
        <f t="shared" si="7"/>
        <v>1</v>
      </c>
    </row>
    <row r="82" spans="1:5" x14ac:dyDescent="0.35">
      <c r="A82" s="8" t="s">
        <v>79</v>
      </c>
      <c r="B82" s="3" t="s">
        <v>21</v>
      </c>
      <c r="C82" s="15">
        <f t="shared" si="8"/>
        <v>1</v>
      </c>
      <c r="D82" s="18">
        <v>1</v>
      </c>
      <c r="E82" s="16">
        <f t="shared" ref="E82" si="10">C82*D82</f>
        <v>1</v>
      </c>
    </row>
    <row r="84" spans="1:5" x14ac:dyDescent="0.35">
      <c r="A84" s="2" t="s">
        <v>80</v>
      </c>
    </row>
    <row r="85" spans="1:5" x14ac:dyDescent="0.35">
      <c r="A85" s="3" t="s">
        <v>81</v>
      </c>
      <c r="B85" s="3" t="s">
        <v>21</v>
      </c>
      <c r="C85" s="15">
        <f t="shared" si="8"/>
        <v>1</v>
      </c>
      <c r="D85" s="18">
        <v>0.9</v>
      </c>
      <c r="E85" s="16">
        <f t="shared" ref="E85:E87" si="11">C85*D85</f>
        <v>0.9</v>
      </c>
    </row>
    <row r="86" spans="1:5" x14ac:dyDescent="0.35">
      <c r="A86" s="3" t="s">
        <v>82</v>
      </c>
      <c r="B86" s="3" t="s">
        <v>21</v>
      </c>
      <c r="C86" s="15">
        <f t="shared" si="8"/>
        <v>1</v>
      </c>
      <c r="D86" s="18">
        <v>0.9</v>
      </c>
      <c r="E86" s="16">
        <f t="shared" si="11"/>
        <v>0.9</v>
      </c>
    </row>
    <row r="87" spans="1:5" x14ac:dyDescent="0.35">
      <c r="A87" s="3" t="s">
        <v>83</v>
      </c>
      <c r="B87" s="3" t="s">
        <v>21</v>
      </c>
      <c r="C87" s="15">
        <f t="shared" si="8"/>
        <v>1</v>
      </c>
      <c r="D87" s="18">
        <v>1</v>
      </c>
      <c r="E87" s="16">
        <f t="shared" si="11"/>
        <v>1</v>
      </c>
    </row>
    <row r="88" spans="1:5" x14ac:dyDescent="0.35">
      <c r="A88" s="3" t="s">
        <v>84</v>
      </c>
      <c r="B88" s="3" t="s">
        <v>21</v>
      </c>
      <c r="C88" s="15">
        <f t="shared" si="8"/>
        <v>1</v>
      </c>
      <c r="D88" s="18">
        <v>0.75</v>
      </c>
      <c r="E88" s="16">
        <f t="shared" ref="E88:E91" si="12">C88*D88</f>
        <v>0.75</v>
      </c>
    </row>
    <row r="89" spans="1:5" x14ac:dyDescent="0.35">
      <c r="A89" s="3" t="s">
        <v>85</v>
      </c>
      <c r="B89" s="3" t="s">
        <v>21</v>
      </c>
      <c r="C89" s="15">
        <f t="shared" si="8"/>
        <v>1</v>
      </c>
      <c r="D89" s="18">
        <v>0.9</v>
      </c>
      <c r="E89" s="16">
        <f t="shared" si="12"/>
        <v>0.9</v>
      </c>
    </row>
    <row r="90" spans="1:5" x14ac:dyDescent="0.35">
      <c r="A90" s="3" t="s">
        <v>86</v>
      </c>
      <c r="B90" s="3" t="s">
        <v>21</v>
      </c>
      <c r="C90" s="15">
        <f t="shared" si="8"/>
        <v>1</v>
      </c>
      <c r="D90" s="18">
        <v>1</v>
      </c>
      <c r="E90" s="16">
        <f t="shared" si="12"/>
        <v>1</v>
      </c>
    </row>
    <row r="91" spans="1:5" x14ac:dyDescent="0.35">
      <c r="A91" s="3" t="s">
        <v>87</v>
      </c>
      <c r="B91" s="3" t="s">
        <v>21</v>
      </c>
      <c r="C91" s="15">
        <f t="shared" si="8"/>
        <v>1</v>
      </c>
      <c r="D91" s="18">
        <v>0.9</v>
      </c>
      <c r="E91" s="16">
        <f t="shared" si="12"/>
        <v>0.9</v>
      </c>
    </row>
    <row r="93" spans="1:5" x14ac:dyDescent="0.35">
      <c r="A93" s="2" t="s">
        <v>90</v>
      </c>
      <c r="B93" s="9"/>
      <c r="C93" s="9"/>
      <c r="D93" s="10"/>
      <c r="E93" s="11"/>
    </row>
    <row r="94" spans="1:5" x14ac:dyDescent="0.35">
      <c r="A94" s="3" t="s">
        <v>91</v>
      </c>
      <c r="B94" s="3" t="s">
        <v>21</v>
      </c>
      <c r="C94" s="15">
        <f t="shared" si="8"/>
        <v>1</v>
      </c>
      <c r="D94" s="18">
        <f>Lookups!E2</f>
        <v>0.01</v>
      </c>
      <c r="E94" s="16">
        <f t="shared" ref="E94:E100" si="13">C94*D94</f>
        <v>0.01</v>
      </c>
    </row>
    <row r="95" spans="1:5" x14ac:dyDescent="0.35">
      <c r="A95" s="3" t="s">
        <v>105</v>
      </c>
      <c r="B95" s="3" t="s">
        <v>21</v>
      </c>
      <c r="C95" s="15">
        <f t="shared" si="8"/>
        <v>1</v>
      </c>
      <c r="D95" s="18">
        <f>Lookups!E3</f>
        <v>0.05</v>
      </c>
      <c r="E95" s="16">
        <f t="shared" ref="E95" si="14">C95*D95</f>
        <v>0.05</v>
      </c>
    </row>
    <row r="96" spans="1:5" x14ac:dyDescent="0.35">
      <c r="A96" s="3" t="s">
        <v>106</v>
      </c>
      <c r="B96" s="3" t="s">
        <v>21</v>
      </c>
      <c r="C96" s="15">
        <f t="shared" si="8"/>
        <v>1</v>
      </c>
      <c r="D96" s="18">
        <f>Lookups!E4</f>
        <v>0.06</v>
      </c>
      <c r="E96" s="16">
        <f t="shared" si="13"/>
        <v>0.06</v>
      </c>
    </row>
    <row r="97" spans="1:5" x14ac:dyDescent="0.35">
      <c r="A97" s="3" t="s">
        <v>92</v>
      </c>
      <c r="B97" s="3" t="s">
        <v>21</v>
      </c>
      <c r="C97" s="15">
        <f t="shared" si="8"/>
        <v>1</v>
      </c>
      <c r="D97" s="18">
        <f>Lookups!E5</f>
        <v>0.5</v>
      </c>
      <c r="E97" s="16">
        <f t="shared" si="13"/>
        <v>0.5</v>
      </c>
    </row>
    <row r="98" spans="1:5" x14ac:dyDescent="0.35">
      <c r="A98" s="3" t="s">
        <v>93</v>
      </c>
      <c r="B98" s="3" t="s">
        <v>21</v>
      </c>
      <c r="C98" s="15">
        <f t="shared" si="8"/>
        <v>1</v>
      </c>
      <c r="D98" s="18">
        <f>Lookups!E6</f>
        <v>0.25</v>
      </c>
      <c r="E98" s="16">
        <f t="shared" si="13"/>
        <v>0.25</v>
      </c>
    </row>
    <row r="99" spans="1:5" x14ac:dyDescent="0.35">
      <c r="A99" s="3" t="s">
        <v>94</v>
      </c>
      <c r="B99" s="3" t="s">
        <v>21</v>
      </c>
      <c r="C99" s="15">
        <f t="shared" si="8"/>
        <v>1</v>
      </c>
      <c r="D99" s="18">
        <f>Lookups!E7</f>
        <v>0.1</v>
      </c>
      <c r="E99" s="16">
        <f t="shared" si="13"/>
        <v>0.1</v>
      </c>
    </row>
    <row r="100" spans="1:5" x14ac:dyDescent="0.35">
      <c r="A100" s="3" t="s">
        <v>95</v>
      </c>
      <c r="B100" s="3" t="s">
        <v>21</v>
      </c>
      <c r="C100" s="15">
        <f t="shared" si="8"/>
        <v>1</v>
      </c>
      <c r="D100" s="18">
        <f>Lookups!E8</f>
        <v>0.03</v>
      </c>
      <c r="E100" s="16">
        <f t="shared" si="13"/>
        <v>0.03</v>
      </c>
    </row>
    <row r="102" spans="1:5" x14ac:dyDescent="0.35">
      <c r="A102" s="2" t="s">
        <v>107</v>
      </c>
    </row>
    <row r="103" spans="1:5" x14ac:dyDescent="0.35">
      <c r="A103" s="3" t="s">
        <v>101</v>
      </c>
      <c r="B103" s="3" t="s">
        <v>21</v>
      </c>
      <c r="C103" s="15">
        <f t="shared" ref="C103:C109" si="15">VLOOKUP(B103,GRADE,2,FALSE)</f>
        <v>1</v>
      </c>
      <c r="D103" s="18">
        <v>0.9</v>
      </c>
      <c r="E103" s="16">
        <f t="shared" ref="E103:E109" si="16">C103*D103</f>
        <v>0.9</v>
      </c>
    </row>
    <row r="104" spans="1:5" x14ac:dyDescent="0.35">
      <c r="A104" s="3" t="s">
        <v>102</v>
      </c>
      <c r="B104" s="3" t="s">
        <v>21</v>
      </c>
      <c r="C104" s="15">
        <f t="shared" si="15"/>
        <v>1</v>
      </c>
      <c r="D104" s="18">
        <v>0.95</v>
      </c>
      <c r="E104" s="16">
        <f t="shared" si="16"/>
        <v>0.95</v>
      </c>
    </row>
    <row r="105" spans="1:5" x14ac:dyDescent="0.35">
      <c r="A105" s="3" t="s">
        <v>103</v>
      </c>
      <c r="B105" s="3" t="s">
        <v>21</v>
      </c>
      <c r="C105" s="15">
        <f t="shared" si="15"/>
        <v>1</v>
      </c>
      <c r="D105" s="18">
        <v>0.9</v>
      </c>
      <c r="E105" s="16">
        <f t="shared" si="16"/>
        <v>0.9</v>
      </c>
    </row>
    <row r="106" spans="1:5" x14ac:dyDescent="0.35">
      <c r="A106" s="3" t="s">
        <v>104</v>
      </c>
      <c r="B106" s="3" t="s">
        <v>21</v>
      </c>
      <c r="C106" s="15">
        <f t="shared" si="15"/>
        <v>1</v>
      </c>
      <c r="D106" s="18">
        <v>1</v>
      </c>
      <c r="E106" s="16">
        <f t="shared" si="16"/>
        <v>1</v>
      </c>
    </row>
    <row r="107" spans="1:5" x14ac:dyDescent="0.35">
      <c r="A107" s="3" t="s">
        <v>108</v>
      </c>
      <c r="B107" s="3" t="s">
        <v>21</v>
      </c>
      <c r="C107" s="15">
        <f t="shared" si="15"/>
        <v>1</v>
      </c>
      <c r="D107" s="18">
        <v>0.8</v>
      </c>
      <c r="E107" s="16">
        <f t="shared" si="16"/>
        <v>0.8</v>
      </c>
    </row>
    <row r="108" spans="1:5" x14ac:dyDescent="0.35">
      <c r="A108" s="3" t="s">
        <v>109</v>
      </c>
      <c r="B108" s="3" t="s">
        <v>21</v>
      </c>
      <c r="C108" s="15">
        <f t="shared" si="15"/>
        <v>1</v>
      </c>
      <c r="D108" s="18">
        <v>1</v>
      </c>
      <c r="E108" s="16">
        <f t="shared" si="16"/>
        <v>1</v>
      </c>
    </row>
    <row r="109" spans="1:5" x14ac:dyDescent="0.35">
      <c r="A109" s="3" t="s">
        <v>110</v>
      </c>
      <c r="B109" s="3" t="s">
        <v>21</v>
      </c>
      <c r="C109" s="15">
        <f t="shared" si="15"/>
        <v>1</v>
      </c>
      <c r="D109" s="18">
        <v>0.9</v>
      </c>
      <c r="E109" s="16">
        <f t="shared" si="16"/>
        <v>0.9</v>
      </c>
    </row>
  </sheetData>
  <sortState xmlns:xlrd2="http://schemas.microsoft.com/office/spreadsheetml/2017/richdata2" ref="A4:A18">
    <sortCondition ref="A4:A18"/>
  </sortState>
  <conditionalFormatting sqref="H1">
    <cfRule type="cellIs" dxfId="3" priority="1" stopIfTrue="1" operator="lessThan">
      <formula>0.7</formula>
    </cfRule>
    <cfRule type="cellIs" dxfId="2" priority="2" stopIfTrue="1" operator="between">
      <formula>0.7</formula>
      <formula>0.79</formula>
    </cfRule>
    <cfRule type="cellIs" dxfId="1" priority="3" stopIfTrue="1" operator="between">
      <formula>0.8</formula>
      <formula>0.89</formula>
    </cfRule>
    <cfRule type="cellIs" dxfId="0" priority="4" stopIfTrue="1" operator="greaterThan">
      <formula>0.89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56F76A-6B38-45FE-ADA4-13F3FA5116A4}">
          <x14:formula1>
            <xm:f>Lookups!$A$1:$A$5</xm:f>
          </x14:formula1>
          <xm:sqref>B3 B62:B63 B72:B254</xm:sqref>
        </x14:dataValidation>
        <x14:dataValidation type="list" allowBlank="1" showInputMessage="1" showErrorMessage="1" xr:uid="{291DEF63-BBC8-4C7A-869B-9C183762F7BE}">
          <x14:formula1>
            <xm:f>Lookups!$A$1:$A$6</xm:f>
          </x14:formula1>
          <xm:sqref>B64:B71 B4:B61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8CE0-A841-405E-9BAB-52813796ABD2}">
  <dimension ref="A1:E9"/>
  <sheetViews>
    <sheetView workbookViewId="0">
      <selection activeCell="E4" sqref="E4"/>
    </sheetView>
  </sheetViews>
  <sheetFormatPr defaultRowHeight="14.5" x14ac:dyDescent="0.35"/>
  <cols>
    <col min="2" max="2" width="9.81640625" bestFit="1" customWidth="1"/>
    <col min="3" max="3" width="9.81640625" customWidth="1"/>
    <col min="4" max="4" width="25.7265625" bestFit="1" customWidth="1"/>
  </cols>
  <sheetData>
    <row r="1" spans="1:5" x14ac:dyDescent="0.35">
      <c r="A1" s="3" t="s">
        <v>21</v>
      </c>
      <c r="B1" s="4">
        <v>1</v>
      </c>
      <c r="C1" s="14"/>
      <c r="E1" s="13" t="s">
        <v>97</v>
      </c>
    </row>
    <row r="2" spans="1:5" x14ac:dyDescent="0.35">
      <c r="A2" s="3" t="s">
        <v>22</v>
      </c>
      <c r="B2" s="4">
        <v>0.75</v>
      </c>
      <c r="C2" s="14"/>
      <c r="D2" s="3" t="s">
        <v>91</v>
      </c>
      <c r="E2" s="5">
        <v>0.01</v>
      </c>
    </row>
    <row r="3" spans="1:5" x14ac:dyDescent="0.35">
      <c r="A3" s="3" t="s">
        <v>23</v>
      </c>
      <c r="B3" s="4">
        <v>0.5</v>
      </c>
      <c r="C3" s="14"/>
      <c r="D3" s="3" t="s">
        <v>105</v>
      </c>
      <c r="E3" s="5">
        <v>0.05</v>
      </c>
    </row>
    <row r="4" spans="1:5" x14ac:dyDescent="0.35">
      <c r="A4" s="3" t="s">
        <v>24</v>
      </c>
      <c r="B4" s="4">
        <v>0.25</v>
      </c>
      <c r="C4" s="14"/>
      <c r="D4" s="3" t="s">
        <v>106</v>
      </c>
      <c r="E4" s="5">
        <v>0.06</v>
      </c>
    </row>
    <row r="5" spans="1:5" x14ac:dyDescent="0.35">
      <c r="A5" s="3" t="s">
        <v>25</v>
      </c>
      <c r="B5" s="4">
        <v>0</v>
      </c>
      <c r="C5" s="14"/>
      <c r="D5" s="3" t="s">
        <v>92</v>
      </c>
      <c r="E5" s="5">
        <v>0.5</v>
      </c>
    </row>
    <row r="6" spans="1:5" x14ac:dyDescent="0.35">
      <c r="A6" s="3" t="s">
        <v>62</v>
      </c>
      <c r="B6" s="4">
        <v>0</v>
      </c>
      <c r="C6" s="14"/>
      <c r="D6" s="3" t="s">
        <v>93</v>
      </c>
      <c r="E6" s="5">
        <v>0.25</v>
      </c>
    </row>
    <row r="7" spans="1:5" x14ac:dyDescent="0.35">
      <c r="D7" s="3" t="s">
        <v>94</v>
      </c>
      <c r="E7" s="5">
        <v>0.1</v>
      </c>
    </row>
    <row r="8" spans="1:5" x14ac:dyDescent="0.35">
      <c r="D8" s="3" t="s">
        <v>95</v>
      </c>
      <c r="E8" s="5">
        <v>0.03</v>
      </c>
    </row>
    <row r="9" spans="1:5" x14ac:dyDescent="0.35">
      <c r="E9" s="12">
        <f>SUM(E2:E8)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POSI</vt:lpstr>
      <vt:lpstr>Lookups</vt:lpstr>
      <vt:lpstr>GRADE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Williams</dc:creator>
  <cp:lastModifiedBy>Stuart Williams</cp:lastModifiedBy>
  <dcterms:created xsi:type="dcterms:W3CDTF">2015-06-05T18:17:20Z</dcterms:created>
  <dcterms:modified xsi:type="dcterms:W3CDTF">2023-09-03T16:03:14Z</dcterms:modified>
</cp:coreProperties>
</file>