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de\posi\"/>
    </mc:Choice>
  </mc:AlternateContent>
  <xr:revisionPtr revIDLastSave="0" documentId="13_ncr:1_{C2034F2C-81E2-4C39-B342-22174B0AB6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OSI" sheetId="1" r:id="rId1"/>
    <sheet name="Lookups" sheetId="2" r:id="rId2"/>
  </sheets>
  <definedNames>
    <definedName name="GRADE">Lookups!$A$1:$B$6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C70" i="1"/>
  <c r="E70" i="1" s="1"/>
  <c r="C69" i="1"/>
  <c r="E69" i="1" s="1"/>
  <c r="C68" i="1"/>
  <c r="E68" i="1" s="1"/>
  <c r="C67" i="1"/>
  <c r="E67" i="1" s="1"/>
  <c r="C66" i="1"/>
  <c r="E66" i="1" s="1"/>
  <c r="C65" i="1"/>
  <c r="E65" i="1" s="1"/>
  <c r="C64" i="1"/>
  <c r="E64" i="1" s="1"/>
  <c r="C63" i="1"/>
  <c r="E63" i="1" s="1"/>
  <c r="C18" i="1"/>
  <c r="E18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C13" i="1"/>
  <c r="C14" i="1"/>
  <c r="E14" i="1" s="1"/>
  <c r="C15" i="1"/>
  <c r="E15" i="1" s="1"/>
  <c r="C16" i="1"/>
  <c r="E16" i="1" s="1"/>
  <c r="C17" i="1"/>
  <c r="E17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51" i="1"/>
  <c r="E51" i="1" s="1"/>
  <c r="C52" i="1"/>
  <c r="E52" i="1" s="1"/>
  <c r="C53" i="1"/>
  <c r="E53" i="1" s="1"/>
  <c r="C54" i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E54" i="1"/>
  <c r="E12" i="1"/>
  <c r="E13" i="1"/>
  <c r="C4" i="1"/>
  <c r="E4" i="1" s="1"/>
  <c r="F1" i="1" l="1"/>
  <c r="H1" i="1" s="1"/>
</calcChain>
</file>

<file path=xl/sharedStrings.xml><?xml version="1.0" encoding="utf-8"?>
<sst xmlns="http://schemas.openxmlformats.org/spreadsheetml/2006/main" count="134" uniqueCount="75">
  <si>
    <t>Category</t>
  </si>
  <si>
    <t>Weight</t>
  </si>
  <si>
    <t>Score</t>
  </si>
  <si>
    <t>Process &amp; Governance</t>
  </si>
  <si>
    <t>Coding Shop Standard</t>
  </si>
  <si>
    <t>Planning Shop Standard</t>
  </si>
  <si>
    <t>Security Review Standard</t>
  </si>
  <si>
    <t>Code Review Standard</t>
  </si>
  <si>
    <t>Testing Standard</t>
  </si>
  <si>
    <t>Architecture Standards</t>
  </si>
  <si>
    <t>Architecture Review Board</t>
  </si>
  <si>
    <t>Project Review Board (Requirements approval)</t>
  </si>
  <si>
    <t>Infrastructure Standard</t>
  </si>
  <si>
    <t>Infrastructure Review Board</t>
  </si>
  <si>
    <t>Documentatiion Standard (code, APIs, runbook)</t>
  </si>
  <si>
    <t>Documentation Standard (requirements, tasks, bugs)</t>
  </si>
  <si>
    <t>Change Process Standard and Template</t>
  </si>
  <si>
    <t>Build, Deploy, and Release Process</t>
  </si>
  <si>
    <t>Grade</t>
  </si>
  <si>
    <t>Adj. Score</t>
  </si>
  <si>
    <t>Release Management Board</t>
  </si>
  <si>
    <t>A</t>
  </si>
  <si>
    <t>B</t>
  </si>
  <si>
    <t>C</t>
  </si>
  <si>
    <t>D</t>
  </si>
  <si>
    <t>F</t>
  </si>
  <si>
    <t>GIT</t>
  </si>
  <si>
    <t>GIT Feature Branches</t>
  </si>
  <si>
    <t>GIT Release Branches</t>
  </si>
  <si>
    <t>CI Build</t>
  </si>
  <si>
    <t>CD Build</t>
  </si>
  <si>
    <t>Jobs/Utility Pipelines</t>
  </si>
  <si>
    <t>Modern IDE</t>
  </si>
  <si>
    <t>SDK</t>
  </si>
  <si>
    <t>Linters</t>
  </si>
  <si>
    <t>Security Tools (Static and Dynamic)</t>
  </si>
  <si>
    <t>DB Builds and Scripts</t>
  </si>
  <si>
    <t>Automatic Provisioning and Configuraition of Infrastructure</t>
  </si>
  <si>
    <t>Environments are Resetable</t>
  </si>
  <si>
    <t>Environment Data is Safely extractable from Production</t>
  </si>
  <si>
    <t>Testing</t>
  </si>
  <si>
    <t>Emumators for Cloud/Other components</t>
  </si>
  <si>
    <t>Uniform testing tools per discipline</t>
  </si>
  <si>
    <t>Unit Tests</t>
  </si>
  <si>
    <t>Integration Tests</t>
  </si>
  <si>
    <t>Performance Tests</t>
  </si>
  <si>
    <t>Tests are chainable end-to-end</t>
  </si>
  <si>
    <t>Tests can run in any of the environments</t>
  </si>
  <si>
    <t>Tests are self-documented</t>
  </si>
  <si>
    <t>Test Coverage is &gt; 80% across all test types</t>
  </si>
  <si>
    <t>Security Tests</t>
  </si>
  <si>
    <t>Test Results are available to all stakeholders 24/7</t>
  </si>
  <si>
    <t>Mis-En-Place (one place for everything)</t>
  </si>
  <si>
    <t>Non-Functionals</t>
  </si>
  <si>
    <t>Capability</t>
  </si>
  <si>
    <t>Compatibility</t>
  </si>
  <si>
    <t>Operability</t>
  </si>
  <si>
    <t>Maintainability</t>
  </si>
  <si>
    <t>Performance</t>
  </si>
  <si>
    <t>Portability</t>
  </si>
  <si>
    <t>Reliability</t>
  </si>
  <si>
    <t>Security</t>
  </si>
  <si>
    <t>Supportability</t>
  </si>
  <si>
    <t>Testability</t>
  </si>
  <si>
    <t>.</t>
  </si>
  <si>
    <t>Tools and Procedures</t>
  </si>
  <si>
    <t>Budget, Exec. Sponsorship</t>
  </si>
  <si>
    <t>One Executive Sponsor that owns the budget (A or F!)</t>
  </si>
  <si>
    <t>Budget/Progress Review every impulse (spint, PI, etc.)</t>
  </si>
  <si>
    <t>Weekly progress and blocker review by Leaders</t>
  </si>
  <si>
    <t>Team Leaders held accountable for Progress</t>
  </si>
  <si>
    <t>Team Leaders held accountable for Standards</t>
  </si>
  <si>
    <t>Team Leaders held accountable for Metrics</t>
  </si>
  <si>
    <t>Buget fixed at least 3 impulses ahead</t>
  </si>
  <si>
    <t>Zero tolerance for Technical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</si>
</sst>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0" fontId="0" fillId="0" borderId="1" xfId="0" applyFont="1" applyBorder="1"/>
    <xf numFmtId="9" fontId="0" fillId="0" borderId="1" xfId="0" applyNumberFormat="1" applyBorder="1"/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13">
    <dxf>
      <font>
        <color rgb="FFFF0000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strike val="0"/>
        <color theme="1"/>
      </font>
      <fill>
        <patternFill>
          <bgColor theme="9"/>
        </patternFill>
      </fill>
    </dxf>
    <dxf>
      <font>
        <strike val="0"/>
        <color theme="0"/>
      </font>
      <fill>
        <patternFill>
          <bgColor theme="9" tint="-0.499984740745262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9" tint="0.39994506668294322"/>
        </patternFill>
      </fill>
    </dxf>
    <dxf>
      <font>
        <strike val="0"/>
        <color theme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5" x14ac:dyDescent="0.35"/>
  <cols>
    <col min="1" max="1" width="52.36328125" customWidth="1"/>
    <col min="3" max="3" width="1.54296875" hidden="1" customWidth="1"/>
    <col min="4" max="4" width="1.453125" hidden="1" customWidth="1"/>
    <col min="5" max="5" width="0" hidden="1" customWidth="1"/>
    <col min="6" max="6" width="3.7265625" hidden="1" customWidth="1"/>
    <col min="7" max="7" width="3.81640625" hidden="1" customWidth="1"/>
    <col min="8" max="8" width="12.90625" customWidth="1"/>
  </cols>
  <sheetData>
    <row r="1" spans="1:8" ht="26" x14ac:dyDescent="0.6">
      <c r="A1" s="1" t="s">
        <v>0</v>
      </c>
      <c r="B1" s="1" t="s">
        <v>18</v>
      </c>
      <c r="C1" s="1" t="s">
        <v>2</v>
      </c>
      <c r="D1" s="1" t="s">
        <v>1</v>
      </c>
      <c r="E1" s="1" t="s">
        <v>19</v>
      </c>
      <c r="F1" s="7">
        <f>SUM(E3:E75)/100</f>
        <v>0.49199999999999988</v>
      </c>
      <c r="G1" s="7">
        <f>SUM(D3:D75)/100</f>
        <v>0.49199999999999988</v>
      </c>
      <c r="H1" s="8">
        <f>F1/G1</f>
        <v>1</v>
      </c>
    </row>
    <row r="3" spans="1:8" x14ac:dyDescent="0.35">
      <c r="A3" s="2" t="s">
        <v>3</v>
      </c>
    </row>
    <row r="4" spans="1:8" x14ac:dyDescent="0.35">
      <c r="A4" s="3" t="s">
        <v>10</v>
      </c>
      <c r="B4" s="3" t="s">
        <v>21</v>
      </c>
      <c r="C4" s="3">
        <f>VLOOKUP(B18,GRADE,2,FALSE)</f>
        <v>1</v>
      </c>
      <c r="D4" s="6">
        <v>0.7</v>
      </c>
      <c r="E4" s="3">
        <f>C4*D4</f>
        <v>0.7</v>
      </c>
    </row>
    <row r="5" spans="1:8" x14ac:dyDescent="0.35">
      <c r="A5" s="3" t="s">
        <v>9</v>
      </c>
      <c r="B5" s="3" t="s">
        <v>21</v>
      </c>
      <c r="C5" s="3">
        <f>VLOOKUP(B5,GRADE,2,FALSE)</f>
        <v>1</v>
      </c>
      <c r="D5" s="6">
        <v>0.9</v>
      </c>
      <c r="E5" s="3">
        <f t="shared" ref="E5:E60" si="0">C5*D5</f>
        <v>0.9</v>
      </c>
    </row>
    <row r="6" spans="1:8" x14ac:dyDescent="0.35">
      <c r="A6" s="3" t="s">
        <v>17</v>
      </c>
      <c r="B6" s="3" t="s">
        <v>21</v>
      </c>
      <c r="C6" s="3">
        <f>VLOOKUP(B6,GRADE,2,FALSE)</f>
        <v>1</v>
      </c>
      <c r="D6" s="6">
        <v>1</v>
      </c>
      <c r="E6" s="3">
        <f t="shared" si="0"/>
        <v>1</v>
      </c>
    </row>
    <row r="7" spans="1:8" x14ac:dyDescent="0.35">
      <c r="A7" s="3" t="s">
        <v>16</v>
      </c>
      <c r="B7" s="3" t="s">
        <v>21</v>
      </c>
      <c r="C7" s="3">
        <f>VLOOKUP(B7,GRADE,2,FALSE)</f>
        <v>1</v>
      </c>
      <c r="D7" s="6">
        <v>0.8</v>
      </c>
      <c r="E7" s="3">
        <f t="shared" si="0"/>
        <v>0.8</v>
      </c>
    </row>
    <row r="8" spans="1:8" x14ac:dyDescent="0.35">
      <c r="A8" s="3" t="s">
        <v>7</v>
      </c>
      <c r="B8" s="3" t="s">
        <v>21</v>
      </c>
      <c r="C8" s="3">
        <f>VLOOKUP(B8,GRADE,2,FALSE)</f>
        <v>1</v>
      </c>
      <c r="D8" s="6">
        <v>0.8</v>
      </c>
      <c r="E8" s="3">
        <f t="shared" si="0"/>
        <v>0.8</v>
      </c>
    </row>
    <row r="9" spans="1:8" x14ac:dyDescent="0.35">
      <c r="A9" s="3" t="s">
        <v>4</v>
      </c>
      <c r="B9" s="3" t="s">
        <v>21</v>
      </c>
      <c r="C9" s="3">
        <f>VLOOKUP(B9,GRADE,2,FALSE)</f>
        <v>1</v>
      </c>
      <c r="D9" s="6">
        <v>0.9</v>
      </c>
      <c r="E9" s="3">
        <f t="shared" si="0"/>
        <v>0.9</v>
      </c>
    </row>
    <row r="10" spans="1:8" x14ac:dyDescent="0.35">
      <c r="A10" s="5" t="s">
        <v>14</v>
      </c>
      <c r="B10" s="3" t="s">
        <v>21</v>
      </c>
      <c r="C10" s="3">
        <f>VLOOKUP(B10,GRADE,2,FALSE)</f>
        <v>1</v>
      </c>
      <c r="D10" s="6">
        <v>0.9</v>
      </c>
      <c r="E10" s="3">
        <f t="shared" si="0"/>
        <v>0.9</v>
      </c>
    </row>
    <row r="11" spans="1:8" x14ac:dyDescent="0.35">
      <c r="A11" s="5" t="s">
        <v>15</v>
      </c>
      <c r="B11" s="3" t="s">
        <v>21</v>
      </c>
      <c r="C11" s="3">
        <f>VLOOKUP(B11,GRADE,2,FALSE)</f>
        <v>1</v>
      </c>
      <c r="D11" s="6">
        <v>0.9</v>
      </c>
      <c r="E11" s="3">
        <f t="shared" si="0"/>
        <v>0.9</v>
      </c>
    </row>
    <row r="12" spans="1:8" x14ac:dyDescent="0.35">
      <c r="A12" s="3" t="s">
        <v>13</v>
      </c>
      <c r="B12" s="3" t="s">
        <v>21</v>
      </c>
      <c r="C12" s="3">
        <f>VLOOKUP(B12,GRADE,2,FALSE)</f>
        <v>1</v>
      </c>
      <c r="D12" s="6">
        <v>0.7</v>
      </c>
      <c r="E12" s="3">
        <f t="shared" si="0"/>
        <v>0.7</v>
      </c>
    </row>
    <row r="13" spans="1:8" x14ac:dyDescent="0.35">
      <c r="A13" s="3" t="s">
        <v>12</v>
      </c>
      <c r="B13" s="3" t="s">
        <v>21</v>
      </c>
      <c r="C13" s="3">
        <f>VLOOKUP(B13,GRADE,2,FALSE)</f>
        <v>1</v>
      </c>
      <c r="D13" s="6">
        <v>0.8</v>
      </c>
      <c r="E13" s="3">
        <f t="shared" si="0"/>
        <v>0.8</v>
      </c>
    </row>
    <row r="14" spans="1:8" x14ac:dyDescent="0.35">
      <c r="A14" s="3" t="s">
        <v>5</v>
      </c>
      <c r="B14" s="3" t="s">
        <v>21</v>
      </c>
      <c r="C14" s="3">
        <f>VLOOKUP(B14,GRADE,2,FALSE)</f>
        <v>1</v>
      </c>
      <c r="D14" s="6">
        <v>0.8</v>
      </c>
      <c r="E14" s="3">
        <f t="shared" si="0"/>
        <v>0.8</v>
      </c>
    </row>
    <row r="15" spans="1:8" x14ac:dyDescent="0.35">
      <c r="A15" s="3" t="s">
        <v>11</v>
      </c>
      <c r="B15" s="3" t="s">
        <v>21</v>
      </c>
      <c r="C15" s="3">
        <f>VLOOKUP(B15,GRADE,2,FALSE)</f>
        <v>1</v>
      </c>
      <c r="D15" s="6">
        <v>0.95</v>
      </c>
      <c r="E15" s="3">
        <f t="shared" si="0"/>
        <v>0.95</v>
      </c>
    </row>
    <row r="16" spans="1:8" x14ac:dyDescent="0.35">
      <c r="A16" s="3" t="s">
        <v>20</v>
      </c>
      <c r="B16" s="3" t="s">
        <v>21</v>
      </c>
      <c r="C16" s="3">
        <f>VLOOKUP(B16,GRADE,2,FALSE)</f>
        <v>1</v>
      </c>
      <c r="D16" s="6">
        <v>0.9</v>
      </c>
      <c r="E16" s="3">
        <f t="shared" si="0"/>
        <v>0.9</v>
      </c>
    </row>
    <row r="17" spans="1:5" x14ac:dyDescent="0.35">
      <c r="A17" s="3" t="s">
        <v>6</v>
      </c>
      <c r="B17" s="3" t="s">
        <v>21</v>
      </c>
      <c r="C17" s="3">
        <f>VLOOKUP(B17,GRADE,2,FALSE)</f>
        <v>1</v>
      </c>
      <c r="D17" s="6">
        <v>0.7</v>
      </c>
      <c r="E17" s="3">
        <f t="shared" si="0"/>
        <v>0.7</v>
      </c>
    </row>
    <row r="18" spans="1:5" x14ac:dyDescent="0.35">
      <c r="A18" s="3" t="s">
        <v>8</v>
      </c>
      <c r="B18" s="3" t="s">
        <v>21</v>
      </c>
      <c r="C18" s="3">
        <f>VLOOKUP(B18,GRADE,2,FALSE)</f>
        <v>1</v>
      </c>
      <c r="D18" s="6">
        <v>0.8</v>
      </c>
      <c r="E18" s="3">
        <f t="shared" si="0"/>
        <v>0.8</v>
      </c>
    </row>
    <row r="20" spans="1:5" x14ac:dyDescent="0.35">
      <c r="A20" s="2" t="s">
        <v>65</v>
      </c>
    </row>
    <row r="21" spans="1:5" x14ac:dyDescent="0.35">
      <c r="A21" s="3" t="s">
        <v>26</v>
      </c>
      <c r="B21" s="3" t="s">
        <v>21</v>
      </c>
      <c r="C21" s="3">
        <f>VLOOKUP(B21,GRADE,2,FALSE)</f>
        <v>1</v>
      </c>
      <c r="D21" s="6">
        <v>1</v>
      </c>
      <c r="E21" s="3">
        <f t="shared" si="0"/>
        <v>1</v>
      </c>
    </row>
    <row r="22" spans="1:5" x14ac:dyDescent="0.35">
      <c r="A22" s="3" t="s">
        <v>27</v>
      </c>
      <c r="B22" s="3" t="s">
        <v>21</v>
      </c>
      <c r="C22" s="3">
        <f>VLOOKUP(B22,GRADE,2,FALSE)</f>
        <v>1</v>
      </c>
      <c r="D22" s="6">
        <v>1</v>
      </c>
      <c r="E22" s="3">
        <f t="shared" si="0"/>
        <v>1</v>
      </c>
    </row>
    <row r="23" spans="1:5" x14ac:dyDescent="0.35">
      <c r="A23" s="3" t="s">
        <v>28</v>
      </c>
      <c r="B23" s="3" t="s">
        <v>21</v>
      </c>
      <c r="C23" s="3">
        <f>VLOOKUP(B23,GRADE,2,FALSE)</f>
        <v>1</v>
      </c>
      <c r="D23" s="6">
        <v>1</v>
      </c>
      <c r="E23" s="3">
        <f t="shared" si="0"/>
        <v>1</v>
      </c>
    </row>
    <row r="24" spans="1:5" x14ac:dyDescent="0.35">
      <c r="A24" s="3" t="s">
        <v>29</v>
      </c>
      <c r="B24" s="3" t="s">
        <v>21</v>
      </c>
      <c r="C24" s="3">
        <f>VLOOKUP(B24,GRADE,2,FALSE)</f>
        <v>1</v>
      </c>
      <c r="D24" s="6">
        <v>1</v>
      </c>
      <c r="E24" s="3">
        <f t="shared" si="0"/>
        <v>1</v>
      </c>
    </row>
    <row r="25" spans="1:5" x14ac:dyDescent="0.35">
      <c r="A25" s="3" t="s">
        <v>30</v>
      </c>
      <c r="B25" s="3" t="s">
        <v>21</v>
      </c>
      <c r="C25" s="3">
        <f>VLOOKUP(B25,GRADE,2,FALSE)</f>
        <v>1</v>
      </c>
      <c r="D25" s="6">
        <v>1</v>
      </c>
      <c r="E25" s="3">
        <f t="shared" si="0"/>
        <v>1</v>
      </c>
    </row>
    <row r="26" spans="1:5" x14ac:dyDescent="0.35">
      <c r="A26" s="3" t="s">
        <v>31</v>
      </c>
      <c r="B26" s="3" t="s">
        <v>21</v>
      </c>
      <c r="C26" s="3">
        <f>VLOOKUP(B26,GRADE,2,FALSE)</f>
        <v>1</v>
      </c>
      <c r="D26" s="6">
        <v>0.8</v>
      </c>
      <c r="E26" s="3">
        <f t="shared" si="0"/>
        <v>0.8</v>
      </c>
    </row>
    <row r="27" spans="1:5" x14ac:dyDescent="0.35">
      <c r="A27" s="3" t="s">
        <v>32</v>
      </c>
      <c r="B27" s="3" t="s">
        <v>21</v>
      </c>
      <c r="C27" s="3">
        <f>VLOOKUP(B27,GRADE,2,FALSE)</f>
        <v>1</v>
      </c>
      <c r="D27" s="6">
        <v>0.9</v>
      </c>
      <c r="E27" s="3">
        <f t="shared" si="0"/>
        <v>0.9</v>
      </c>
    </row>
    <row r="28" spans="1:5" x14ac:dyDescent="0.35">
      <c r="A28" s="3" t="s">
        <v>33</v>
      </c>
      <c r="B28" s="3" t="s">
        <v>21</v>
      </c>
      <c r="C28" s="3">
        <f>VLOOKUP(B28,GRADE,2,FALSE)</f>
        <v>1</v>
      </c>
      <c r="D28" s="6">
        <v>1</v>
      </c>
      <c r="E28" s="3">
        <f t="shared" si="0"/>
        <v>1</v>
      </c>
    </row>
    <row r="29" spans="1:5" x14ac:dyDescent="0.35">
      <c r="A29" s="3" t="s">
        <v>34</v>
      </c>
      <c r="B29" s="3" t="s">
        <v>21</v>
      </c>
      <c r="C29" s="3">
        <f>VLOOKUP(B29,GRADE,2,FALSE)</f>
        <v>1</v>
      </c>
      <c r="D29" s="6">
        <v>0.95</v>
      </c>
      <c r="E29" s="3">
        <f t="shared" si="0"/>
        <v>0.95</v>
      </c>
    </row>
    <row r="30" spans="1:5" x14ac:dyDescent="0.35">
      <c r="A30" s="3" t="s">
        <v>35</v>
      </c>
      <c r="B30" s="3" t="s">
        <v>21</v>
      </c>
      <c r="C30" s="3">
        <f>VLOOKUP(B30,GRADE,2,FALSE)</f>
        <v>1</v>
      </c>
      <c r="D30" s="6">
        <v>0.85</v>
      </c>
      <c r="E30" s="3">
        <f t="shared" si="0"/>
        <v>0.85</v>
      </c>
    </row>
    <row r="31" spans="1:5" x14ac:dyDescent="0.35">
      <c r="A31" s="3" t="s">
        <v>36</v>
      </c>
      <c r="B31" s="3" t="s">
        <v>21</v>
      </c>
      <c r="C31" s="3">
        <f>VLOOKUP(B31,GRADE,2,FALSE)</f>
        <v>1</v>
      </c>
      <c r="D31" s="6">
        <v>0.8</v>
      </c>
      <c r="E31" s="3">
        <f t="shared" si="0"/>
        <v>0.8</v>
      </c>
    </row>
    <row r="32" spans="1:5" x14ac:dyDescent="0.35">
      <c r="A32" s="3" t="s">
        <v>37</v>
      </c>
      <c r="B32" s="3" t="s">
        <v>21</v>
      </c>
      <c r="C32" s="3">
        <f>VLOOKUP(B32,GRADE,2,FALSE)</f>
        <v>1</v>
      </c>
      <c r="D32" s="6">
        <v>0.7</v>
      </c>
      <c r="E32" s="3">
        <f t="shared" si="0"/>
        <v>0.7</v>
      </c>
    </row>
    <row r="33" spans="1:5" x14ac:dyDescent="0.35">
      <c r="A33" s="3" t="s">
        <v>38</v>
      </c>
      <c r="B33" s="3" t="s">
        <v>21</v>
      </c>
      <c r="C33" s="3">
        <f>VLOOKUP(B33,GRADE,2,FALSE)</f>
        <v>1</v>
      </c>
      <c r="D33" s="6">
        <v>0.6</v>
      </c>
      <c r="E33" s="3">
        <f t="shared" si="0"/>
        <v>0.6</v>
      </c>
    </row>
    <row r="34" spans="1:5" x14ac:dyDescent="0.35">
      <c r="A34" s="3" t="s">
        <v>39</v>
      </c>
      <c r="B34" s="3" t="s">
        <v>21</v>
      </c>
      <c r="C34" s="3">
        <f>VLOOKUP(B34,GRADE,2,FALSE)</f>
        <v>1</v>
      </c>
      <c r="D34" s="6">
        <v>0.7</v>
      </c>
      <c r="E34" s="3">
        <f t="shared" si="0"/>
        <v>0.7</v>
      </c>
    </row>
    <row r="35" spans="1:5" x14ac:dyDescent="0.35">
      <c r="A35" s="3" t="s">
        <v>41</v>
      </c>
      <c r="B35" s="3" t="s">
        <v>21</v>
      </c>
      <c r="C35" s="3">
        <f>VLOOKUP(B35,GRADE,2,FALSE)</f>
        <v>1</v>
      </c>
      <c r="D35" s="6">
        <v>0.5</v>
      </c>
      <c r="E35" s="3">
        <f t="shared" si="0"/>
        <v>0.5</v>
      </c>
    </row>
    <row r="36" spans="1:5" x14ac:dyDescent="0.35">
      <c r="A36" s="3" t="s">
        <v>52</v>
      </c>
      <c r="B36" s="3" t="s">
        <v>21</v>
      </c>
      <c r="C36" s="3">
        <f>VLOOKUP(B36,GRADE,2,FALSE)</f>
        <v>1</v>
      </c>
      <c r="D36" s="6">
        <v>1</v>
      </c>
      <c r="E36" s="3">
        <f t="shared" si="0"/>
        <v>1</v>
      </c>
    </row>
    <row r="38" spans="1:5" x14ac:dyDescent="0.35">
      <c r="A38" s="2" t="s">
        <v>40</v>
      </c>
    </row>
    <row r="39" spans="1:5" x14ac:dyDescent="0.35">
      <c r="A39" s="3" t="s">
        <v>42</v>
      </c>
      <c r="B39" s="3" t="s">
        <v>21</v>
      </c>
      <c r="C39" s="3">
        <f>VLOOKUP(B39,GRADE,2,FALSE)</f>
        <v>1</v>
      </c>
      <c r="D39" s="6">
        <v>0.8</v>
      </c>
      <c r="E39" s="3">
        <f t="shared" si="0"/>
        <v>0.8</v>
      </c>
    </row>
    <row r="40" spans="1:5" x14ac:dyDescent="0.35">
      <c r="A40" s="3" t="s">
        <v>43</v>
      </c>
      <c r="B40" s="3" t="s">
        <v>21</v>
      </c>
      <c r="C40" s="3">
        <f>VLOOKUP(B40,GRADE,2,FALSE)</f>
        <v>1</v>
      </c>
      <c r="D40" s="6">
        <v>0.8</v>
      </c>
      <c r="E40" s="3">
        <f t="shared" si="0"/>
        <v>0.8</v>
      </c>
    </row>
    <row r="41" spans="1:5" x14ac:dyDescent="0.35">
      <c r="A41" s="3" t="s">
        <v>44</v>
      </c>
      <c r="B41" s="3" t="s">
        <v>21</v>
      </c>
      <c r="C41" s="3">
        <f>VLOOKUP(B41,GRADE,2,FALSE)</f>
        <v>1</v>
      </c>
      <c r="D41" s="6">
        <v>0.9</v>
      </c>
      <c r="E41" s="3">
        <f t="shared" si="0"/>
        <v>0.9</v>
      </c>
    </row>
    <row r="42" spans="1:5" x14ac:dyDescent="0.35">
      <c r="A42" s="3" t="s">
        <v>45</v>
      </c>
      <c r="B42" s="3" t="s">
        <v>21</v>
      </c>
      <c r="C42" s="3">
        <f>VLOOKUP(B42,GRADE,2,FALSE)</f>
        <v>1</v>
      </c>
      <c r="D42" s="6">
        <v>0.7</v>
      </c>
      <c r="E42" s="3">
        <f t="shared" si="0"/>
        <v>0.7</v>
      </c>
    </row>
    <row r="43" spans="1:5" x14ac:dyDescent="0.35">
      <c r="A43" s="3" t="s">
        <v>50</v>
      </c>
      <c r="B43" s="3" t="s">
        <v>21</v>
      </c>
      <c r="C43" s="3">
        <f>VLOOKUP(B43,GRADE,2,FALSE)</f>
        <v>1</v>
      </c>
      <c r="D43" s="6">
        <v>0.9</v>
      </c>
      <c r="E43" s="3">
        <f t="shared" si="0"/>
        <v>0.9</v>
      </c>
    </row>
    <row r="44" spans="1:5" x14ac:dyDescent="0.35">
      <c r="A44" s="3" t="s">
        <v>46</v>
      </c>
      <c r="B44" s="3" t="s">
        <v>21</v>
      </c>
      <c r="C44" s="3">
        <f>VLOOKUP(B44,GRADE,2,FALSE)</f>
        <v>1</v>
      </c>
      <c r="D44" s="6">
        <v>0.5</v>
      </c>
      <c r="E44" s="3">
        <f t="shared" si="0"/>
        <v>0.5</v>
      </c>
    </row>
    <row r="45" spans="1:5" x14ac:dyDescent="0.35">
      <c r="A45" s="3" t="s">
        <v>47</v>
      </c>
      <c r="B45" s="3" t="s">
        <v>21</v>
      </c>
      <c r="C45" s="3">
        <f>VLOOKUP(B45,GRADE,2,FALSE)</f>
        <v>1</v>
      </c>
      <c r="D45" s="6">
        <v>0.8</v>
      </c>
      <c r="E45" s="3">
        <f t="shared" si="0"/>
        <v>0.8</v>
      </c>
    </row>
    <row r="46" spans="1:5" x14ac:dyDescent="0.35">
      <c r="A46" s="3" t="s">
        <v>48</v>
      </c>
      <c r="B46" s="3" t="s">
        <v>21</v>
      </c>
      <c r="C46" s="3">
        <f>VLOOKUP(B46,GRADE,2,FALSE)</f>
        <v>1</v>
      </c>
      <c r="D46" s="6">
        <v>0.6</v>
      </c>
      <c r="E46" s="3">
        <f t="shared" si="0"/>
        <v>0.6</v>
      </c>
    </row>
    <row r="47" spans="1:5" x14ac:dyDescent="0.35">
      <c r="A47" s="3" t="s">
        <v>49</v>
      </c>
      <c r="B47" s="3" t="s">
        <v>21</v>
      </c>
      <c r="C47" s="3">
        <f>VLOOKUP(B47,GRADE,2,FALSE)</f>
        <v>1</v>
      </c>
      <c r="D47" s="6">
        <v>0.9</v>
      </c>
      <c r="E47" s="3">
        <f t="shared" si="0"/>
        <v>0.9</v>
      </c>
    </row>
    <row r="48" spans="1:5" x14ac:dyDescent="0.35">
      <c r="A48" s="3" t="s">
        <v>51</v>
      </c>
      <c r="B48" s="3" t="s">
        <v>21</v>
      </c>
      <c r="C48" s="3">
        <f>VLOOKUP(B48,GRADE,2,FALSE)</f>
        <v>1</v>
      </c>
      <c r="D48" s="6">
        <v>0.9</v>
      </c>
      <c r="E48" s="3">
        <f t="shared" si="0"/>
        <v>0.9</v>
      </c>
    </row>
    <row r="50" spans="1:5" x14ac:dyDescent="0.35">
      <c r="A50" s="2" t="s">
        <v>53</v>
      </c>
    </row>
    <row r="51" spans="1:5" x14ac:dyDescent="0.35">
      <c r="A51" s="3" t="s">
        <v>54</v>
      </c>
      <c r="B51" s="3" t="s">
        <v>21</v>
      </c>
      <c r="C51" s="3">
        <f>VLOOKUP(B51,GRADE,2,FALSE)</f>
        <v>1</v>
      </c>
      <c r="D51" s="6">
        <v>0.9</v>
      </c>
      <c r="E51" s="3">
        <f t="shared" si="0"/>
        <v>0.9</v>
      </c>
    </row>
    <row r="52" spans="1:5" x14ac:dyDescent="0.35">
      <c r="A52" s="3" t="s">
        <v>55</v>
      </c>
      <c r="B52" s="3" t="s">
        <v>21</v>
      </c>
      <c r="C52" s="3">
        <f>VLOOKUP(B52,GRADE,2,FALSE)</f>
        <v>1</v>
      </c>
      <c r="D52" s="6">
        <v>0.1</v>
      </c>
      <c r="E52" s="3">
        <f t="shared" si="0"/>
        <v>0.1</v>
      </c>
    </row>
    <row r="53" spans="1:5" x14ac:dyDescent="0.35">
      <c r="A53" s="3" t="s">
        <v>56</v>
      </c>
      <c r="B53" s="3" t="s">
        <v>21</v>
      </c>
      <c r="C53" s="3">
        <f>VLOOKUP(B53,GRADE,2,FALSE)</f>
        <v>1</v>
      </c>
      <c r="D53" s="6">
        <v>1</v>
      </c>
      <c r="E53" s="3">
        <f t="shared" si="0"/>
        <v>1</v>
      </c>
    </row>
    <row r="54" spans="1:5" x14ac:dyDescent="0.35">
      <c r="A54" s="3" t="s">
        <v>57</v>
      </c>
      <c r="B54" s="3" t="s">
        <v>21</v>
      </c>
      <c r="C54" s="3">
        <f>VLOOKUP(B54,GRADE,2,FALSE)</f>
        <v>1</v>
      </c>
      <c r="D54" s="6">
        <v>0.8</v>
      </c>
      <c r="E54" s="3">
        <f t="shared" si="0"/>
        <v>0.8</v>
      </c>
    </row>
    <row r="55" spans="1:5" x14ac:dyDescent="0.35">
      <c r="A55" s="3" t="s">
        <v>58</v>
      </c>
      <c r="B55" s="3" t="s">
        <v>21</v>
      </c>
      <c r="C55" s="3">
        <f>VLOOKUP(B55,GRADE,2,FALSE)</f>
        <v>1</v>
      </c>
      <c r="D55" s="6">
        <v>0.8</v>
      </c>
      <c r="E55" s="3">
        <f t="shared" si="0"/>
        <v>0.8</v>
      </c>
    </row>
    <row r="56" spans="1:5" x14ac:dyDescent="0.35">
      <c r="A56" s="3" t="s">
        <v>59</v>
      </c>
      <c r="B56" s="3" t="s">
        <v>21</v>
      </c>
      <c r="C56" s="3">
        <f>VLOOKUP(B56,GRADE,2,FALSE)</f>
        <v>1</v>
      </c>
      <c r="D56" s="6">
        <v>0.05</v>
      </c>
      <c r="E56" s="3">
        <f t="shared" si="0"/>
        <v>0.05</v>
      </c>
    </row>
    <row r="57" spans="1:5" x14ac:dyDescent="0.35">
      <c r="A57" s="3" t="s">
        <v>60</v>
      </c>
      <c r="B57" s="3" t="s">
        <v>21</v>
      </c>
      <c r="C57" s="3">
        <f>VLOOKUP(B57,GRADE,2,FALSE)</f>
        <v>1</v>
      </c>
      <c r="D57" s="6">
        <v>0.95</v>
      </c>
      <c r="E57" s="3">
        <f t="shared" si="0"/>
        <v>0.95</v>
      </c>
    </row>
    <row r="58" spans="1:5" x14ac:dyDescent="0.35">
      <c r="A58" s="3" t="s">
        <v>61</v>
      </c>
      <c r="B58" s="3" t="s">
        <v>21</v>
      </c>
      <c r="C58" s="3">
        <f>VLOOKUP(B58,GRADE,2,FALSE)</f>
        <v>1</v>
      </c>
      <c r="D58" s="6">
        <v>0.9</v>
      </c>
      <c r="E58" s="3">
        <f t="shared" si="0"/>
        <v>0.9</v>
      </c>
    </row>
    <row r="59" spans="1:5" x14ac:dyDescent="0.35">
      <c r="A59" s="3" t="s">
        <v>62</v>
      </c>
      <c r="B59" s="3" t="s">
        <v>21</v>
      </c>
      <c r="C59" s="3">
        <f>VLOOKUP(B59,GRADE,2,FALSE)</f>
        <v>1</v>
      </c>
      <c r="D59" s="6">
        <v>0.85</v>
      </c>
      <c r="E59" s="3">
        <f t="shared" si="0"/>
        <v>0.85</v>
      </c>
    </row>
    <row r="60" spans="1:5" x14ac:dyDescent="0.35">
      <c r="A60" s="3" t="s">
        <v>63</v>
      </c>
      <c r="B60" s="3" t="s">
        <v>21</v>
      </c>
      <c r="C60" s="3">
        <f>VLOOKUP(B60,GRADE,2,FALSE)</f>
        <v>1</v>
      </c>
      <c r="D60" s="6">
        <v>0.9</v>
      </c>
      <c r="E60" s="3">
        <f t="shared" si="0"/>
        <v>0.9</v>
      </c>
    </row>
    <row r="62" spans="1:5" x14ac:dyDescent="0.35">
      <c r="A62" s="2" t="s">
        <v>66</v>
      </c>
    </row>
    <row r="63" spans="1:5" x14ac:dyDescent="0.35">
      <c r="A63" s="3" t="s">
        <v>67</v>
      </c>
      <c r="B63" s="3" t="s">
        <v>21</v>
      </c>
      <c r="C63" s="3">
        <f>VLOOKUP(B63,GRADE,2,FALSE)</f>
        <v>1</v>
      </c>
      <c r="D63" s="6">
        <v>1</v>
      </c>
      <c r="E63" s="3">
        <f t="shared" ref="E63:E70" si="1">C63*D63</f>
        <v>1</v>
      </c>
    </row>
    <row r="64" spans="1:5" x14ac:dyDescent="0.35">
      <c r="A64" s="3" t="s">
        <v>68</v>
      </c>
      <c r="B64" s="3" t="s">
        <v>21</v>
      </c>
      <c r="C64" s="3">
        <f>VLOOKUP(B64,GRADE,2,FALSE)</f>
        <v>1</v>
      </c>
      <c r="D64" s="6">
        <v>1</v>
      </c>
      <c r="E64" s="3">
        <f t="shared" si="1"/>
        <v>1</v>
      </c>
    </row>
    <row r="65" spans="1:5" x14ac:dyDescent="0.35">
      <c r="A65" s="3" t="s">
        <v>69</v>
      </c>
      <c r="B65" s="3" t="s">
        <v>21</v>
      </c>
      <c r="C65" s="3">
        <f>VLOOKUP(B65,GRADE,2,FALSE)</f>
        <v>1</v>
      </c>
      <c r="D65" s="6">
        <v>1</v>
      </c>
      <c r="E65" s="3">
        <f t="shared" si="1"/>
        <v>1</v>
      </c>
    </row>
    <row r="66" spans="1:5" x14ac:dyDescent="0.35">
      <c r="A66" s="3" t="s">
        <v>70</v>
      </c>
      <c r="B66" s="3" t="s">
        <v>21</v>
      </c>
      <c r="C66" s="3">
        <f>VLOOKUP(B66,GRADE,2,FALSE)</f>
        <v>1</v>
      </c>
      <c r="D66" s="6">
        <v>1</v>
      </c>
      <c r="E66" s="3">
        <f t="shared" si="1"/>
        <v>1</v>
      </c>
    </row>
    <row r="67" spans="1:5" x14ac:dyDescent="0.35">
      <c r="A67" s="3" t="s">
        <v>71</v>
      </c>
      <c r="B67" s="3" t="s">
        <v>21</v>
      </c>
      <c r="C67" s="3">
        <f>VLOOKUP(B67,GRADE,2,FALSE)</f>
        <v>1</v>
      </c>
      <c r="D67" s="6">
        <v>1</v>
      </c>
      <c r="E67" s="3">
        <f t="shared" si="1"/>
        <v>1</v>
      </c>
    </row>
    <row r="68" spans="1:5" x14ac:dyDescent="0.35">
      <c r="A68" s="3" t="s">
        <v>72</v>
      </c>
      <c r="B68" s="3" t="s">
        <v>21</v>
      </c>
      <c r="C68" s="3">
        <f>VLOOKUP(B68,GRADE,2,FALSE)</f>
        <v>1</v>
      </c>
      <c r="D68" s="6">
        <v>1</v>
      </c>
      <c r="E68" s="3">
        <f t="shared" si="1"/>
        <v>1</v>
      </c>
    </row>
    <row r="69" spans="1:5" x14ac:dyDescent="0.35">
      <c r="A69" s="3" t="s">
        <v>73</v>
      </c>
      <c r="B69" s="3" t="s">
        <v>21</v>
      </c>
      <c r="C69" s="3">
        <f>VLOOKUP(B69,GRADE,2,FALSE)</f>
        <v>1</v>
      </c>
      <c r="D69" s="6">
        <v>0.9</v>
      </c>
      <c r="E69" s="3">
        <f t="shared" si="1"/>
        <v>0.9</v>
      </c>
    </row>
    <row r="70" spans="1:5" x14ac:dyDescent="0.35">
      <c r="A70" s="3" t="s">
        <v>74</v>
      </c>
      <c r="B70" s="3" t="s">
        <v>21</v>
      </c>
      <c r="C70" s="3">
        <f>VLOOKUP(B70,GRADE,2,FALSE)</f>
        <v>1</v>
      </c>
      <c r="D70" s="6">
        <v>0.9</v>
      </c>
      <c r="E70" s="3">
        <f t="shared" si="1"/>
        <v>0.9</v>
      </c>
    </row>
  </sheetData>
  <sortState xmlns:xlrd2="http://schemas.microsoft.com/office/spreadsheetml/2017/richdata2" ref="A4:A18">
    <sortCondition ref="A4:A18"/>
  </sortState>
  <conditionalFormatting sqref="H1">
    <cfRule type="cellIs" dxfId="4" priority="4" stopIfTrue="1" operator="greaterThan">
      <formula>0.89</formula>
    </cfRule>
    <cfRule type="cellIs" dxfId="7" priority="3" stopIfTrue="1" operator="between">
      <formula>0.8</formula>
      <formula>0.89</formula>
    </cfRule>
    <cfRule type="cellIs" dxfId="6" priority="2" stopIfTrue="1" operator="between">
      <formula>0.7</formula>
      <formula>0.79</formula>
    </cfRule>
    <cfRule type="cellIs" dxfId="5" priority="1" stopIfTrue="1" operator="lessThan">
      <formula>0.7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56F76A-6B38-45FE-ADA4-13F3FA5116A4}">
          <x14:formula1>
            <xm:f>Lookups!$A$1:$A$5</xm:f>
          </x14:formula1>
          <xm:sqref>B3 B61:B62 B71:B251</xm:sqref>
        </x14:dataValidation>
        <x14:dataValidation type="list" allowBlank="1" showInputMessage="1" showErrorMessage="1" xr:uid="{291DEF63-BBC8-4C7A-869B-9C183762F7BE}">
          <x14:formula1>
            <xm:f>Lookups!$A$1:$A$6</xm:f>
          </x14:formula1>
          <xm:sqref>B63:B70 B4:B60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8CE0-A841-405E-9BAB-52813796ABD2}">
  <dimension ref="A1:B6"/>
  <sheetViews>
    <sheetView workbookViewId="0">
      <selection activeCell="C9" sqref="C9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3" t="s">
        <v>21</v>
      </c>
      <c r="B1" s="4">
        <v>1</v>
      </c>
    </row>
    <row r="2" spans="1:2" x14ac:dyDescent="0.35">
      <c r="A2" s="3" t="s">
        <v>22</v>
      </c>
      <c r="B2" s="4">
        <v>0.75</v>
      </c>
    </row>
    <row r="3" spans="1:2" x14ac:dyDescent="0.35">
      <c r="A3" s="3" t="s">
        <v>23</v>
      </c>
      <c r="B3" s="4">
        <v>0.5</v>
      </c>
    </row>
    <row r="4" spans="1:2" x14ac:dyDescent="0.35">
      <c r="A4" s="3" t="s">
        <v>24</v>
      </c>
      <c r="B4" s="4">
        <v>0.25</v>
      </c>
    </row>
    <row r="5" spans="1:2" x14ac:dyDescent="0.35">
      <c r="A5" s="3" t="s">
        <v>25</v>
      </c>
      <c r="B5" s="4">
        <v>0</v>
      </c>
    </row>
    <row r="6" spans="1:2" x14ac:dyDescent="0.35">
      <c r="A6" s="3" t="s">
        <v>64</v>
      </c>
      <c r="B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POSI</vt:lpstr>
      <vt:lpstr>Lookups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Williams</dc:creator>
  <cp:lastModifiedBy>Stuart Williams</cp:lastModifiedBy>
  <dcterms:created xsi:type="dcterms:W3CDTF">2015-06-05T18:17:20Z</dcterms:created>
  <dcterms:modified xsi:type="dcterms:W3CDTF">2023-09-03T00:20:38Z</dcterms:modified>
</cp:coreProperties>
</file>