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nternPowerMonitorBOM(4)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<sst xmlns="http://schemas.openxmlformats.org/spreadsheetml/2006/main" count="50" uniqueCount="48">
  <si>
    <t xml:space="preserve">Item Name</t>
  </si>
  <si>
    <t xml:space="preserve">Part Number</t>
  </si>
  <si>
    <t xml:space="preserve">URL</t>
  </si>
  <si>
    <t xml:space="preserve">Quantity Required</t>
  </si>
  <si>
    <t xml:space="preserve">Lantern Power Monitor Case</t>
  </si>
  <si>
    <t xml:space="preserve">LPMC1</t>
  </si>
  <si>
    <t xml:space="preserve">Lantern Power Monitor Case Lid</t>
  </si>
  <si>
    <t xml:space="preserve">LPMCL1</t>
  </si>
  <si>
    <t xml:space="preserve">Lantern Power Monitor Soldering Jig</t>
  </si>
  <si>
    <t xml:space="preserve">LPMSJ1</t>
  </si>
  <si>
    <t xml:space="preserve">Lantern Power Monitor PCB</t>
  </si>
  <si>
    <t xml:space="preserve">LPMPCB1</t>
  </si>
  <si>
    <t xml:space="preserve">Raspberry Pi 3 Model A+</t>
  </si>
  <si>
    <t xml:space="preserve">3A+</t>
  </si>
  <si>
    <t xml:space="preserve">Jameco 12V AC/AC Adapter</t>
  </si>
  <si>
    <t xml:space="preserve">16gb memory card</t>
  </si>
  <si>
    <t xml:space="preserve">P-SDU16GU185GW-GE</t>
  </si>
  <si>
    <t xml:space="preserve">40-pin GPIO header</t>
  </si>
  <si>
    <t xml:space="preserve">C169819</t>
  </si>
  <si>
    <t xml:space="preserve">MCP3008</t>
  </si>
  <si>
    <t xml:space="preserve">MCP3008-I-P</t>
  </si>
  <si>
    <t xml:space="preserve">10uF 25V 4*5 Capacitor</t>
  </si>
  <si>
    <t xml:space="preserve">C43846</t>
  </si>
  <si>
    <t xml:space="preserve">22uF 25V 4*7 Capacitor</t>
  </si>
  <si>
    <t xml:space="preserve">C43840</t>
  </si>
  <si>
    <t xml:space="preserve">10KΩ Resistor</t>
  </si>
  <si>
    <t xml:space="preserve">C385441</t>
  </si>
  <si>
    <t xml:space="preserve">12KΩ Resistor</t>
  </si>
  <si>
    <t xml:space="preserve">C385449</t>
  </si>
  <si>
    <t xml:space="preserve">180KΩ Resistor</t>
  </si>
  <si>
    <t xml:space="preserve">C385460</t>
  </si>
  <si>
    <t xml:space="preserve">33KΩ Resistor</t>
  </si>
  <si>
    <t xml:space="preserve">C385498</t>
  </si>
  <si>
    <t xml:space="preserve">68KΩ Resistor</t>
  </si>
  <si>
    <t xml:space="preserve">C385541</t>
  </si>
  <si>
    <t xml:space="preserve">3.5mm Headphone Jack</t>
  </si>
  <si>
    <t xml:space="preserve">PJ-3583-B</t>
  </si>
  <si>
    <t xml:space="preserve">M2.5x10mm Cap Screw</t>
  </si>
  <si>
    <t xml:space="preserve">A15120300ux0225</t>
  </si>
  <si>
    <t xml:space="preserve">M2.5x11mm Female x Female Standoff</t>
  </si>
  <si>
    <t xml:space="preserve">M2.5x12mm Female x Male Standoff</t>
  </si>
  <si>
    <t xml:space="preserve">50 Amp Current Transformer</t>
  </si>
  <si>
    <t xml:space="preserve">SCT-013-050</t>
  </si>
  <si>
    <t xml:space="preserve">N/A</t>
  </si>
  <si>
    <t xml:space="preserve">30 Amp Current Transformer</t>
  </si>
  <si>
    <t xml:space="preserve">SCT-013-030</t>
  </si>
  <si>
    <t xml:space="preserve">20 Amp Current Transformer</t>
  </si>
  <si>
    <t xml:space="preserve">SCT-013-020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</si>
</sst>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3.24"/>
    <col collapsed="false" customWidth="true" hidden="false" outlineLevel="0" max="2" min="2" style="0" width="20.88"/>
    <col collapsed="false" customWidth="true" hidden="false" outlineLevel="0" max="3" min="3" style="0" width="134.26"/>
    <col collapsed="false" customWidth="true" hidden="false" outlineLevel="0" max="4" min="4" style="0" width="16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tr">
        <f aca="false">HYPERLINK("https://github.com/MarkBryanMilligan/LanternPowerMonitor/tree/main/case","https://github.com/MarkBryanMilligan/LanternPowerMonitor/tree/main/case")</f>
        <v>https://github.com/MarkBryanMilligan/LanternPowerMonitor/tree/main/case</v>
      </c>
      <c r="D2" s="0" t="n">
        <v>1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tr">
        <f aca="false">HYPERLINK("https://github.com/MarkBryanMilligan/LanternPowerMonitor/tree/main/case","https://github.com/MarkBryanMilligan/LanternPowerMonitor/tree/main/case")</f>
        <v>https://github.com/MarkBryanMilligan/LanternPowerMonitor/tree/main/case</v>
      </c>
      <c r="D3" s="0" t="n">
        <v>1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tr">
        <f aca="false">HYPERLINK("https://github.com/MarkBryanMilligan/LanternPowerMonitor/tree/main/case","https://github.com/MarkBryanMilligan/LanternPowerMonitor/tree/main/case")</f>
        <v>https://github.com/MarkBryanMilligan/LanternPowerMonitor/tree/main/case</v>
      </c>
      <c r="D4" s="0" t="n">
        <v>1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tr">
        <f aca="false">HYPERLINK("https://github.com/MarkBryanMilligan/LanternPowerMonitor/tree/main/pcb","https://github.com/MarkBryanMilligan/LanternPowerMonitor/tree/main/pcb")</f>
        <v>https://github.com/MarkBryanMilligan/LanternPowerMonitor/tree/main/pcb</v>
      </c>
      <c r="D5" s="0" t="n">
        <v>1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str">
        <f aca="false">HYPERLINK("https://www.raspberrypi.org/products/raspberry-pi-3-model-a-plus/","https://www.raspberrypi.org/products/raspberry-pi-3-model-a-plus/")</f>
        <v>https://www.raspberrypi.org/products/raspberry-pi-3-model-a-plus/</v>
      </c>
      <c r="D6" s="0" t="n">
        <v>1</v>
      </c>
    </row>
    <row r="7" customFormat="false" ht="12.8" hidden="false" customHeight="false" outlineLevel="0" collapsed="false">
      <c r="A7" s="0" t="s">
        <v>14</v>
      </c>
      <c r="B7" s="0" t="n">
        <v>10428</v>
      </c>
      <c r="C7" s="0" t="str">
        <f aca="false">HYPERLINK("https://www.jameco.com/z/ACU120100Z9121-Jameco-Reliapro-AC-to-AC-Wall-Adapter-Transformer-12-Volt-AC-1000mA-Black-Straight-3-5mm-Male-Plug_10428.html","https://www.jameco.com/z/ACU120100Z9121-Jameco-Reliapro-AC-to-AC-Wall-Adapter-Transformer-12-Volt-AC-1000mA-Black-Straight-3-5mm-Male-Plug_10428.html")</f>
        <v>https://www.jameco.com/z/ACU120100Z9121-Jameco-Reliapro-AC-to-AC-Wall-Adapter-Transformer-12-Volt-AC-1000mA-Black-Straight-3-5mm-Male-Plug_10428.html</v>
      </c>
      <c r="D7" s="0" t="n">
        <v>1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str">
        <f aca="false">HYPERLINK("https://www.microcenter.com/product/486146/micro-center-16gb-microsdhc-class-10-flash-memory-card","https://www.microcenter.com/product/486146/micro-center-16gb-microsdhc-class-10-flash-memory-card")</f>
        <v>https://www.microcenter.com/product/486146/micro-center-16gb-microsdhc-class-10-flash-memory-card</v>
      </c>
      <c r="D8" s="0" t="n">
        <v>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str">
        <f aca="false">HYPERLINK("https://lcsc.com/product-detail/Pin-Header-Female-Header_Ckmtw-Shenzhen-Cankemeng-C169819_C169819.html","https://lcsc.com/product-detail/Pin-Header-Female-Header_Ckmtw-Shenzhen-Cankemeng-C169819_C169819.html")</f>
        <v>https://lcsc.com/product-detail/Pin-Header-Female-Header_Ckmtw-Shenzhen-Cankemeng-C169819_C169819.html</v>
      </c>
      <c r="D9" s="0" t="n">
        <v>1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str">
        <f aca="false">HYPERLINK("https://www.digikey.com/en/products/detail/microchip-technology/MCP3008-I-P/319422","https://www.digikey.com/en/products/detail/microchip-technology/MCP3008-I-P/319422")</f>
        <v>https://www.digikey.com/en/products/detail/microchip-technology/MCP3008-I-P/319422</v>
      </c>
      <c r="D10" s="0" t="n">
        <v>2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str">
        <f aca="false">HYPERLINK("https://lcsc.com/product-detail/Aluminum-Electrolytic-Capacitors-Leaded_CX-Dongguan-Chengxing-Elec-10uF-25V-4-5_C43846.html","https://lcsc.com/product-detail/Aluminum-Electrolytic-Capacitors-Leaded_CX-Dongguan-Chengxing-Elec-10uF-25V-4-5_C43846.html")</f>
        <v>https://lcsc.com/product-detail/Aluminum-Electrolytic-Capacitors-Leaded_CX-Dongguan-Chengxing-Elec-10uF-25V-4-5_C43846.html</v>
      </c>
      <c r="D11" s="0" t="n">
        <v>1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str">
        <f aca="false">HYPERLINK("https://lcsc.com/product-detail/Aluminum-Electrolytic-Capacitors-Leaded_CX-Dongguan-Chengxing-Elec-22uF-25V-4-7_C43840.html","https://lcsc.com/product-detail/Aluminum-Electrolytic-Capacitors-Leaded_CX-Dongguan-Chengxing-Elec-22uF-25V-4-7_C43840.html")</f>
        <v>https://lcsc.com/product-detail/Aluminum-Electrolytic-Capacitors-Leaded_CX-Dongguan-Chengxing-Elec-22uF-25V-4-7_C43840.html</v>
      </c>
      <c r="D12" s="0" t="n">
        <v>1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str">
        <f aca="false">HYPERLINK("https://lcsc.com/product-detail/Metal-Film-Resistor-TH_TyoHM-RN1-2WS10K%CE%A9FT-BA1_C385441.html","https://lcsc.com/product-detail/Metal-Film-Resistor-TH_TyoHM-RN1-2WS10K%CE%A9FT-BA1_C385441.html")</f>
        <v>https://lcsc.com/product-detail/Metal-Film-Resistor-TH_TyoHM-RN1-2WS10K%CE%A9FT-BA1_C385441.html</v>
      </c>
      <c r="D13" s="0" t="n">
        <v>2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str">
        <f aca="false">HYPERLINK("https://lcsc.com/product-detail/Metal-Film-Resistor-TH_TyoHM-RN1-2WS12K%CE%A9FT-BA1_C385449.html","https://lcsc.com/product-detail/Metal-Film-Resistor-TH_TyoHM-RN1-2WS12K%CE%A9FT-BA1_C385449.html")</f>
        <v>https://lcsc.com/product-detail/Metal-Film-Resistor-TH_TyoHM-RN1-2WS12K%CE%A9FT-BA1_C385449.html</v>
      </c>
      <c r="D14" s="0" t="n">
        <v>1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str">
        <f aca="false">HYPERLINK("https://lcsc.com/product-detail/Metal-Film-Resistor-TH_TyoHM-RN1-2WS180K%CE%A9FT-BA1_C385460.html","https://lcsc.com/product-detail/Metal-Film-Resistor-TH_TyoHM-RN1-2WS180K%CE%A9FT-BA1_C385460.html")</f>
        <v>https://lcsc.com/product-detail/Metal-Film-Resistor-TH_TyoHM-RN1-2WS180K%CE%A9FT-BA1_C385460.html</v>
      </c>
      <c r="D15" s="0" t="n">
        <v>1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str">
        <f aca="false">HYPERLINK("https://lcsc.com/product-detail/Metal-Film-Resistor-TH_TyoHM-RN1-2WS33K%CE%A9FT-BA1_C385498.html","https://lcsc.com/product-detail/Metal-Film-Resistor-TH_TyoHM-RN1-2WS33K%CE%A9FT-BA1_C385498.html")</f>
        <v>https://lcsc.com/product-detail/Metal-Film-Resistor-TH_TyoHM-RN1-2WS33K%CE%A9FT-BA1_C385498.html</v>
      </c>
      <c r="D16" s="0" t="n">
        <v>1</v>
      </c>
    </row>
    <row r="17" customFormat="false" ht="12.8" hidden="false" customHeight="false" outlineLevel="0" collapsed="false">
      <c r="A17" s="0" t="s">
        <v>33</v>
      </c>
      <c r="B17" s="0" t="s">
        <v>34</v>
      </c>
      <c r="C17" s="0" t="str">
        <f aca="false">HYPERLINK("https://lcsc.com/product-detail/Metal-Film-Resistor-TH_TyoHM-RN1-2WS68K%CE%A9FT-BA1_C385541.html","https://lcsc.com/product-detail/Metal-Film-Resistor-TH_TyoHM-RN1-2WS68K%CE%A9FT-BA1_C385541.html")</f>
        <v>https://lcsc.com/product-detail/Metal-Film-Resistor-TH_TyoHM-RN1-2WS68K%CE%A9FT-BA1_C385541.html</v>
      </c>
      <c r="D17" s="0" t="n">
        <v>1</v>
      </c>
    </row>
    <row r="18" customFormat="false" ht="12.8" hidden="false" customHeight="false" outlineLevel="0" collapsed="false">
      <c r="A18" s="0" t="s">
        <v>35</v>
      </c>
      <c r="B18" s="0" t="s">
        <v>36</v>
      </c>
      <c r="C18" s="0" t="str">
        <f aca="false">HYPERLINK("https://lcsc.com/product-detail/Audio-Video-Connectors_XKB-Enterprise-PJ-3583-B_C397337.html","https://lcsc.com/product-detail/Audio-Video-Connectors_XKB-Enterprise-PJ-3583-B_C397337.html")</f>
        <v>https://lcsc.com/product-detail/Audio-Video-Connectors_XKB-Enterprise-PJ-3583-B_C397337.html</v>
      </c>
      <c r="D18" s="0" t="n">
        <v>16</v>
      </c>
    </row>
    <row r="19" customFormat="false" ht="12.8" hidden="false" customHeight="false" outlineLevel="0" collapsed="false">
      <c r="A19" s="0" t="s">
        <v>37</v>
      </c>
      <c r="B19" s="0" t="s">
        <v>38</v>
      </c>
      <c r="C19" s="0" t="str">
        <f aca="false">HYPERLINK("https://www.amazon.com/gp/product/B01B1OD7IK","https://www.amazon.com/gp/product/B01B1OD7IK")</f>
        <v>https://www.amazon.com/gp/product/B01B1OD7IK</v>
      </c>
      <c r="D19" s="0" t="n">
        <v>8</v>
      </c>
    </row>
    <row r="20" customFormat="false" ht="12.8" hidden="false" customHeight="false" outlineLevel="0" collapsed="false">
      <c r="A20" s="0" t="s">
        <v>39</v>
      </c>
      <c r="C20" s="0" t="str">
        <f aca="false">HYPERLINK("https://www.ebay.com/itm/50pcs-M2-5-Female-Hex-Screw-Brass-PCB-Standoffs-Hexagonal-Spacers/172746413434","https://www.ebay.com/itm/50pcs-M2-5-Female-Hex-Screw-Brass-PCB-Standoffs-Hexagonal-Spacers/172746413434")</f>
        <v>https://www.ebay.com/itm/50pcs-M2-5-Female-Hex-Screw-Brass-PCB-Standoffs-Hexagonal-Spacers/172746413434</v>
      </c>
      <c r="D20" s="0" t="n">
        <v>4</v>
      </c>
    </row>
    <row r="21" customFormat="false" ht="12.8" hidden="false" customHeight="false" outlineLevel="0" collapsed="false">
      <c r="A21" s="0" t="s">
        <v>40</v>
      </c>
      <c r="C21" s="0" t="str">
        <f aca="false">HYPERLINK("https://www.ebay.com/itm/M2-5-2-5mm-Thread-6mm-Brass-Standoff-Spacer-Male-x-Female-20-50pcs-New/283432513974","https://www.ebay.com/itm/M2-5-2-5mm-Thread-6mm-Brass-Standoff-Spacer-Male-x-Female-20-50pcs-New/283432513974")</f>
        <v>https://www.ebay.com/itm/M2-5-2-5mm-Thread-6mm-Brass-Standoff-Spacer-Male-x-Female-20-50pcs-New/283432513974</v>
      </c>
      <c r="D21" s="0" t="n">
        <v>4</v>
      </c>
    </row>
    <row r="22" customFormat="false" ht="12.8" hidden="false" customHeight="false" outlineLevel="0" collapsed="false">
      <c r="A22" s="0" t="s">
        <v>41</v>
      </c>
      <c r="B22" s="0" t="s">
        <v>42</v>
      </c>
      <c r="C22" s="0" t="s">
        <v>43</v>
      </c>
    </row>
    <row r="23" customFormat="false" ht="12.8" hidden="false" customHeight="false" outlineLevel="0" collapsed="false">
      <c r="A23" s="2" t="s">
        <v>44</v>
      </c>
      <c r="B23" s="2" t="s">
        <v>45</v>
      </c>
      <c r="C23" s="2" t="s">
        <v>43</v>
      </c>
      <c r="D23" s="2"/>
    </row>
    <row r="24" customFormat="false" ht="12.8" hidden="false" customHeight="false" outlineLevel="0" collapsed="false">
      <c r="A24" s="2" t="s">
        <v>46</v>
      </c>
      <c r="B24" s="2" t="s">
        <v>47</v>
      </c>
      <c r="C24" s="2" t="s">
        <v>43</v>
      </c>
      <c r="D2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2021-02-11T18:58:22Z</dcterms:modified>
  <cp:revision>3</cp:revision>
  <dc:subject/>
  <dc:title/>
</cp:coreProperties>
</file>