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Visual Studio 2013\Projects\MapMaker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O6" i="3"/>
  <c r="P7" i="3"/>
  <c r="O7" i="3"/>
  <c r="P6" i="3"/>
  <c r="P5" i="3"/>
  <c r="O5" i="3"/>
  <c r="P4" i="3"/>
  <c r="O4" i="3"/>
  <c r="I7" i="3"/>
  <c r="J4" i="3"/>
  <c r="J7" i="3"/>
  <c r="J6" i="3"/>
  <c r="J5" i="3"/>
  <c r="I5" i="3"/>
  <c r="G23" i="2"/>
  <c r="H23" i="2"/>
  <c r="K23" i="2"/>
  <c r="L23" i="2"/>
  <c r="G18" i="2"/>
  <c r="H18" i="2"/>
  <c r="K18" i="2"/>
  <c r="L18" i="2"/>
  <c r="G19" i="2"/>
  <c r="H19" i="2"/>
  <c r="K19" i="2"/>
  <c r="L19" i="2"/>
  <c r="G20" i="2"/>
  <c r="H20" i="2"/>
  <c r="K20" i="2"/>
  <c r="L20" i="2"/>
  <c r="G21" i="2"/>
  <c r="H21" i="2"/>
  <c r="K21" i="2"/>
  <c r="L21" i="2"/>
  <c r="G22" i="2"/>
  <c r="H22" i="2"/>
  <c r="K22" i="2"/>
  <c r="L22" i="2"/>
  <c r="G15" i="2"/>
  <c r="H15" i="2"/>
  <c r="K15" i="2"/>
  <c r="L15" i="2"/>
  <c r="G16" i="2"/>
  <c r="H16" i="2"/>
  <c r="K16" i="2"/>
  <c r="L16" i="2"/>
  <c r="G17" i="2"/>
  <c r="H17" i="2"/>
  <c r="K17" i="2"/>
  <c r="L17" i="2"/>
  <c r="G8" i="2"/>
  <c r="H8" i="2"/>
  <c r="K8" i="2"/>
  <c r="L8" i="2"/>
  <c r="G9" i="2"/>
  <c r="H9" i="2"/>
  <c r="K9" i="2"/>
  <c r="L9" i="2"/>
  <c r="G10" i="2"/>
  <c r="H10" i="2"/>
  <c r="K10" i="2"/>
  <c r="L10" i="2"/>
  <c r="G11" i="2"/>
  <c r="H11" i="2"/>
  <c r="K11" i="2"/>
  <c r="L11" i="2"/>
  <c r="G12" i="2"/>
  <c r="H12" i="2"/>
  <c r="K12" i="2"/>
  <c r="L12" i="2"/>
  <c r="G13" i="2"/>
  <c r="H13" i="2"/>
  <c r="K13" i="2"/>
  <c r="L13" i="2"/>
  <c r="G14" i="2"/>
  <c r="H14" i="2"/>
  <c r="K14" i="2"/>
  <c r="L14" i="2"/>
  <c r="G7" i="2"/>
  <c r="H7" i="2"/>
  <c r="K7" i="2"/>
  <c r="L7" i="2"/>
  <c r="G6" i="2"/>
  <c r="H6" i="2"/>
  <c r="K6" i="2"/>
  <c r="L6" i="2"/>
  <c r="G4" i="2"/>
  <c r="H4" i="2"/>
  <c r="K4" i="2"/>
  <c r="L4" i="2"/>
  <c r="G5" i="2"/>
  <c r="H5" i="2"/>
  <c r="K5" i="2"/>
  <c r="L5" i="2"/>
  <c r="L3" i="2"/>
  <c r="K3" i="2"/>
  <c r="H3" i="2"/>
  <c r="G3" i="2"/>
  <c r="L13" i="1" l="1"/>
  <c r="L15" i="1"/>
  <c r="L10" i="1"/>
  <c r="G15" i="1"/>
  <c r="F15" i="1"/>
  <c r="G10" i="1"/>
  <c r="F10" i="1"/>
  <c r="G13" i="1"/>
  <c r="F13" i="1"/>
  <c r="C5" i="1"/>
  <c r="K5" i="1"/>
  <c r="T5" i="1"/>
  <c r="S5" i="1"/>
  <c r="J5" i="1" s="1"/>
  <c r="M5" i="1"/>
  <c r="N5" i="1" s="1"/>
  <c r="L5" i="1"/>
  <c r="O5" i="1" s="1"/>
</calcChain>
</file>

<file path=xl/sharedStrings.xml><?xml version="1.0" encoding="utf-8"?>
<sst xmlns="http://schemas.openxmlformats.org/spreadsheetml/2006/main" count="71" uniqueCount="34">
  <si>
    <t>Max</t>
  </si>
  <si>
    <t>Vert</t>
  </si>
  <si>
    <t>Hor</t>
  </si>
  <si>
    <t>Map Panel</t>
  </si>
  <si>
    <t>Width</t>
  </si>
  <si>
    <t>Height</t>
  </si>
  <si>
    <t>Tiles</t>
  </si>
  <si>
    <t>Wide</t>
  </si>
  <si>
    <t>High</t>
  </si>
  <si>
    <t>Pixels</t>
  </si>
  <si>
    <t>ScrollBar</t>
  </si>
  <si>
    <t>Map</t>
  </si>
  <si>
    <t>% Map</t>
  </si>
  <si>
    <t>Click</t>
  </si>
  <si>
    <t>Scroll</t>
  </si>
  <si>
    <t>X</t>
  </si>
  <si>
    <t>Y</t>
  </si>
  <si>
    <t>View</t>
  </si>
  <si>
    <t>H Factor</t>
  </si>
  <si>
    <t>V Factor</t>
  </si>
  <si>
    <t>Scale</t>
  </si>
  <si>
    <t>Index</t>
  </si>
  <si>
    <t>Zoom</t>
  </si>
  <si>
    <t>Padding</t>
  </si>
  <si>
    <t>tiles wide</t>
  </si>
  <si>
    <t>tile length</t>
  </si>
  <si>
    <t>Above</t>
  </si>
  <si>
    <t>Check</t>
  </si>
  <si>
    <t>Left</t>
  </si>
  <si>
    <t>Right</t>
  </si>
  <si>
    <t>Below</t>
  </si>
  <si>
    <t>Center</t>
  </si>
  <si>
    <t>total tiles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</si>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</sst>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"/>
  <sheetViews>
    <sheetView workbookViewId="0">
      <selection activeCell="H13" sqref="H13"/>
    </sheetView>
  </sheetViews>
  <sheetFormatPr defaultRowHeight="15" x14ac:dyDescent="0.25"/>
  <cols>
    <col min="2" max="5" width="9.140625" style="3"/>
    <col min="6" max="6" width="10.42578125" style="3" bestFit="1" customWidth="1"/>
    <col min="7" max="20" width="9.140625" style="3"/>
  </cols>
  <sheetData>
    <row r="2" spans="2:22" x14ac:dyDescent="0.25">
      <c r="F2" s="2" t="s">
        <v>3</v>
      </c>
      <c r="Q2" s="2" t="s">
        <v>11</v>
      </c>
    </row>
    <row r="3" spans="2:22" s="1" customFormat="1" x14ac:dyDescent="0.25">
      <c r="B3" s="2"/>
      <c r="C3" s="2"/>
      <c r="D3" s="2" t="s">
        <v>0</v>
      </c>
      <c r="E3" s="2"/>
      <c r="G3" s="2"/>
      <c r="H3" s="2" t="s">
        <v>6</v>
      </c>
      <c r="I3" s="2"/>
      <c r="J3" s="2" t="s">
        <v>12</v>
      </c>
      <c r="K3" s="2"/>
      <c r="L3" s="2" t="s">
        <v>9</v>
      </c>
      <c r="M3" s="2"/>
      <c r="N3" s="2" t="s">
        <v>10</v>
      </c>
      <c r="O3" s="2"/>
      <c r="P3" s="2"/>
      <c r="Q3" s="2"/>
      <c r="R3" s="2"/>
      <c r="S3" s="2" t="s">
        <v>6</v>
      </c>
      <c r="T3" s="2"/>
    </row>
    <row r="4" spans="2:22" s="1" customFormat="1" x14ac:dyDescent="0.25">
      <c r="B4" s="2" t="s">
        <v>13</v>
      </c>
      <c r="C4" s="2" t="s">
        <v>9</v>
      </c>
      <c r="D4" s="2" t="s">
        <v>2</v>
      </c>
      <c r="E4" s="2" t="s">
        <v>1</v>
      </c>
      <c r="F4" s="2" t="s">
        <v>4</v>
      </c>
      <c r="G4" s="2" t="s">
        <v>5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4</v>
      </c>
      <c r="M4" s="2" t="s">
        <v>5</v>
      </c>
      <c r="N4" s="2" t="s">
        <v>4</v>
      </c>
      <c r="O4" s="2" t="s">
        <v>5</v>
      </c>
      <c r="P4" s="2"/>
      <c r="Q4" s="2" t="s">
        <v>4</v>
      </c>
      <c r="R4" s="2" t="s">
        <v>5</v>
      </c>
      <c r="S4" s="2" t="s">
        <v>7</v>
      </c>
      <c r="T4" s="2" t="s">
        <v>8</v>
      </c>
    </row>
    <row r="5" spans="2:22" x14ac:dyDescent="0.25">
      <c r="B5" s="3">
        <v>5</v>
      </c>
      <c r="C5" s="3">
        <f>(65-35)/32</f>
        <v>0.9375</v>
      </c>
      <c r="D5" s="3">
        <v>226</v>
      </c>
      <c r="E5" s="3">
        <v>459</v>
      </c>
      <c r="F5" s="3">
        <v>434</v>
      </c>
      <c r="G5" s="3">
        <v>361</v>
      </c>
      <c r="H5" s="3">
        <v>13</v>
      </c>
      <c r="I5" s="3">
        <v>11</v>
      </c>
      <c r="J5" s="4">
        <f>H5/S5</f>
        <v>0.65</v>
      </c>
      <c r="K5" s="4">
        <f>I5/T5</f>
        <v>0.44</v>
      </c>
      <c r="L5" s="3">
        <f>H5*32</f>
        <v>416</v>
      </c>
      <c r="M5" s="3">
        <f>I5*32</f>
        <v>352</v>
      </c>
      <c r="N5" s="3">
        <f>G5-M5</f>
        <v>9</v>
      </c>
      <c r="O5" s="3">
        <f>F5-L5</f>
        <v>18</v>
      </c>
      <c r="Q5" s="3">
        <v>640</v>
      </c>
      <c r="R5" s="3">
        <v>800</v>
      </c>
      <c r="S5" s="3">
        <f>Q5/32</f>
        <v>20</v>
      </c>
      <c r="T5" s="3">
        <f>R5/32</f>
        <v>25</v>
      </c>
    </row>
    <row r="8" spans="2:22" s="1" customFormat="1" x14ac:dyDescent="0.25">
      <c r="B8" s="2" t="s">
        <v>14</v>
      </c>
      <c r="C8" s="2"/>
      <c r="D8" s="2" t="s">
        <v>0</v>
      </c>
      <c r="E8" s="2"/>
      <c r="F8" s="2"/>
      <c r="G8" s="2"/>
      <c r="H8" s="2" t="s">
        <v>17</v>
      </c>
      <c r="I8" s="2"/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s="1" customFormat="1" x14ac:dyDescent="0.25">
      <c r="B9" s="2" t="s">
        <v>2</v>
      </c>
      <c r="C9" s="2" t="s">
        <v>1</v>
      </c>
      <c r="D9" s="2" t="s">
        <v>2</v>
      </c>
      <c r="E9" s="2" t="s">
        <v>1</v>
      </c>
      <c r="F9" s="2" t="s">
        <v>18</v>
      </c>
      <c r="G9" s="2" t="s">
        <v>19</v>
      </c>
      <c r="H9" s="2" t="s">
        <v>15</v>
      </c>
      <c r="I9" s="2" t="s">
        <v>16</v>
      </c>
      <c r="J9" s="2" t="s">
        <v>4</v>
      </c>
      <c r="K9" s="2" t="s">
        <v>5</v>
      </c>
      <c r="L9" s="2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3">
        <v>14</v>
      </c>
      <c r="C10" s="3">
        <v>39</v>
      </c>
      <c r="D10" s="3">
        <v>66</v>
      </c>
      <c r="E10" s="3">
        <v>139</v>
      </c>
      <c r="F10" s="7">
        <f>B10/D10</f>
        <v>0.21212121212121213</v>
      </c>
      <c r="G10" s="7">
        <f>C10/E10</f>
        <v>0.2805755395683453</v>
      </c>
      <c r="H10" s="3">
        <v>14</v>
      </c>
      <c r="I10" s="3">
        <v>39</v>
      </c>
      <c r="J10" s="3">
        <v>480</v>
      </c>
      <c r="K10" s="3">
        <v>480</v>
      </c>
      <c r="L10" s="3">
        <f>160/K10</f>
        <v>0.33333333333333331</v>
      </c>
      <c r="M10" s="9"/>
      <c r="N10" s="9"/>
      <c r="U10" s="3"/>
      <c r="V10" s="3"/>
    </row>
    <row r="11" spans="2:22" x14ac:dyDescent="0.25">
      <c r="M11" s="9"/>
      <c r="N11" s="9"/>
    </row>
    <row r="12" spans="2:22" s="6" customFormat="1" x14ac:dyDescent="0.25">
      <c r="B12" s="5">
        <v>0</v>
      </c>
      <c r="C12" s="5">
        <v>0</v>
      </c>
      <c r="D12" s="5">
        <v>0</v>
      </c>
      <c r="E12" s="5">
        <v>0</v>
      </c>
      <c r="F12" s="5"/>
      <c r="G12" s="5"/>
      <c r="H12" s="5">
        <v>16</v>
      </c>
      <c r="I12" s="5">
        <v>0</v>
      </c>
      <c r="J12" s="3">
        <v>640</v>
      </c>
      <c r="K12" s="3">
        <v>800</v>
      </c>
      <c r="M12" s="8"/>
      <c r="N12" s="8"/>
      <c r="O12" s="5"/>
      <c r="P12" s="5"/>
      <c r="Q12" s="5"/>
      <c r="R12" s="5"/>
      <c r="S12" s="5"/>
      <c r="T12" s="5"/>
      <c r="U12" s="5"/>
      <c r="V12" s="5"/>
    </row>
    <row r="13" spans="2:22" x14ac:dyDescent="0.25">
      <c r="B13" s="3">
        <v>40</v>
      </c>
      <c r="C13" s="3">
        <v>86</v>
      </c>
      <c r="D13" s="3">
        <v>226</v>
      </c>
      <c r="E13" s="3">
        <v>459</v>
      </c>
      <c r="F13" s="7">
        <f>B13/D13</f>
        <v>0.17699115044247787</v>
      </c>
      <c r="G13" s="7">
        <f>C13/E13</f>
        <v>0.18736383442265794</v>
      </c>
      <c r="H13" s="3">
        <v>56</v>
      </c>
      <c r="I13" s="3">
        <v>86</v>
      </c>
      <c r="J13" s="3">
        <v>640</v>
      </c>
      <c r="K13" s="3">
        <v>800</v>
      </c>
      <c r="L13" s="5">
        <f>160/K13</f>
        <v>0.2</v>
      </c>
      <c r="M13" s="9"/>
      <c r="N13" s="9"/>
      <c r="U13" s="3"/>
      <c r="V13" s="3"/>
    </row>
    <row r="14" spans="2:22" x14ac:dyDescent="0.25">
      <c r="M14" s="9"/>
      <c r="N14" s="9"/>
      <c r="U14" s="3"/>
      <c r="V14" s="3"/>
    </row>
    <row r="15" spans="2:22" x14ac:dyDescent="0.25">
      <c r="B15" s="3">
        <v>86</v>
      </c>
      <c r="C15" s="3">
        <v>97</v>
      </c>
      <c r="D15" s="3">
        <v>546</v>
      </c>
      <c r="E15" s="3">
        <v>619</v>
      </c>
      <c r="F15" s="7">
        <f>B15/D15</f>
        <v>0.1575091575091575</v>
      </c>
      <c r="G15" s="7">
        <f>C15/E15</f>
        <v>0.15670436187399031</v>
      </c>
      <c r="H15" s="3">
        <v>86</v>
      </c>
      <c r="I15" s="3">
        <v>97</v>
      </c>
      <c r="J15" s="3">
        <v>960</v>
      </c>
      <c r="K15" s="3">
        <v>960</v>
      </c>
      <c r="L15" s="3">
        <f>160/K15</f>
        <v>0.16666666666666666</v>
      </c>
      <c r="M15" s="9"/>
      <c r="N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L7" sqref="L7"/>
    </sheetView>
  </sheetViews>
  <sheetFormatPr defaultRowHeight="15" x14ac:dyDescent="0.25"/>
  <cols>
    <col min="2" max="12" width="9.140625" style="3"/>
  </cols>
  <sheetData>
    <row r="2" spans="2:12" x14ac:dyDescent="0.25">
      <c r="B2" s="3" t="s">
        <v>25</v>
      </c>
      <c r="C2" s="3" t="s">
        <v>24</v>
      </c>
      <c r="D2" s="3" t="s">
        <v>21</v>
      </c>
      <c r="E2" s="3" t="s">
        <v>23</v>
      </c>
      <c r="F2" s="3" t="s">
        <v>22</v>
      </c>
      <c r="G2" s="3" t="s">
        <v>15</v>
      </c>
      <c r="H2" s="3" t="s">
        <v>16</v>
      </c>
      <c r="I2" s="3" t="s">
        <v>23</v>
      </c>
      <c r="J2" s="3" t="s">
        <v>22</v>
      </c>
      <c r="K2" s="3" t="s">
        <v>15</v>
      </c>
      <c r="L2" s="3" t="s">
        <v>16</v>
      </c>
    </row>
    <row r="3" spans="2:12" x14ac:dyDescent="0.25">
      <c r="B3" s="3">
        <v>32</v>
      </c>
      <c r="C3" s="3">
        <v>20</v>
      </c>
      <c r="D3" s="3">
        <v>0</v>
      </c>
      <c r="E3" s="3" t="b">
        <v>0</v>
      </c>
      <c r="F3" s="3">
        <v>1</v>
      </c>
      <c r="G3" s="3">
        <f>MOD($D3, $C$3)*INT($B$3*F3 + IF(E3, 1, 0))</f>
        <v>0</v>
      </c>
      <c r="H3" s="3">
        <f>INT($D3/$C$3)*INT($B$3*F3 + IF(E3, 1, 0))</f>
        <v>0</v>
      </c>
      <c r="I3" s="3" t="b">
        <v>0</v>
      </c>
      <c r="J3" s="3">
        <v>0.5</v>
      </c>
      <c r="K3" s="3">
        <f>MOD($D3, $C$3)*INT($B$3*J3 + IF(I3, 1, 0))</f>
        <v>0</v>
      </c>
      <c r="L3" s="3">
        <f>INT($D3/$C$3)*INT($B$3*J3 + IF(I3, 1, 0))</f>
        <v>0</v>
      </c>
    </row>
    <row r="4" spans="2:12" x14ac:dyDescent="0.25">
      <c r="D4" s="3">
        <v>5</v>
      </c>
      <c r="E4" s="3" t="b">
        <v>0</v>
      </c>
      <c r="F4" s="3">
        <v>1</v>
      </c>
      <c r="G4" s="3">
        <f t="shared" ref="G4:G5" si="0">MOD($D4, $C$3)*INT($B$3*F4 + IF(E4, 1, 0))</f>
        <v>160</v>
      </c>
      <c r="H4" s="3">
        <f t="shared" ref="H4:H5" si="1">INT($D4/$C$3)*INT($B$3*F4 + IF(E4, 1, 0))</f>
        <v>0</v>
      </c>
      <c r="I4" s="3" t="b">
        <v>0</v>
      </c>
      <c r="J4" s="3">
        <v>0.5</v>
      </c>
      <c r="K4" s="3">
        <f t="shared" ref="K4:K5" si="2">MOD($D4, $C$3)*INT($B$3*J4 + IF(I4, 1, 0))</f>
        <v>80</v>
      </c>
      <c r="L4" s="3">
        <f t="shared" ref="L4:L5" si="3">INT($D4/$C$3)*INT($B$3*J4 + IF(I4, 1, 0))</f>
        <v>0</v>
      </c>
    </row>
    <row r="5" spans="2:12" x14ac:dyDescent="0.25">
      <c r="D5" s="3">
        <v>10</v>
      </c>
      <c r="E5" s="3" t="b">
        <v>0</v>
      </c>
      <c r="F5" s="3">
        <v>1</v>
      </c>
      <c r="G5" s="3">
        <f t="shared" si="0"/>
        <v>320</v>
      </c>
      <c r="H5" s="3">
        <f t="shared" si="1"/>
        <v>0</v>
      </c>
      <c r="I5" s="3" t="b">
        <v>0</v>
      </c>
      <c r="J5" s="3">
        <v>0.5</v>
      </c>
      <c r="K5" s="3">
        <f t="shared" si="2"/>
        <v>160</v>
      </c>
      <c r="L5" s="3">
        <f t="shared" si="3"/>
        <v>0</v>
      </c>
    </row>
    <row r="6" spans="2:12" x14ac:dyDescent="0.25">
      <c r="D6" s="3">
        <v>15</v>
      </c>
      <c r="E6" s="3" t="b">
        <v>0</v>
      </c>
      <c r="F6" s="3">
        <v>1</v>
      </c>
      <c r="G6" s="3">
        <f t="shared" ref="G6" si="4">MOD($D6, $C$3)*INT($B$3*F6 + IF(E6, 1, 0))</f>
        <v>480</v>
      </c>
      <c r="H6" s="3">
        <f t="shared" ref="H6" si="5">INT($D6/$C$3)*INT($B$3*F6 + IF(E6, 1, 0))</f>
        <v>0</v>
      </c>
      <c r="I6" s="3" t="b">
        <v>0</v>
      </c>
      <c r="J6" s="3">
        <v>0.5</v>
      </c>
      <c r="K6" s="3">
        <f t="shared" ref="K6" si="6">MOD($D6, $C$3)*INT($B$3*J6 + IF(I6, 1, 0))</f>
        <v>240</v>
      </c>
      <c r="L6" s="3">
        <f t="shared" ref="L6" si="7">INT($D6/$C$3)*INT($B$3*J6 + IF(I6, 1, 0))</f>
        <v>0</v>
      </c>
    </row>
    <row r="7" spans="2:12" x14ac:dyDescent="0.25">
      <c r="D7" s="3">
        <v>20</v>
      </c>
      <c r="E7" s="3" t="b">
        <v>0</v>
      </c>
      <c r="F7" s="3">
        <v>1</v>
      </c>
      <c r="G7" s="3">
        <f>MOD($D7, $C$3)*INT($B$3*F7 + IF(E7, 1, 0))</f>
        <v>0</v>
      </c>
      <c r="H7" s="3">
        <f>INT($D7/$C$3)*INT($B$3*F7 + IF(E7, 1, 0))</f>
        <v>32</v>
      </c>
      <c r="I7" s="3" t="b">
        <v>0</v>
      </c>
      <c r="J7" s="3">
        <v>0.5</v>
      </c>
      <c r="K7" s="3">
        <f>MOD($D7, $C$3)*INT($B$3*J7 + IF(I7, 1, 0))</f>
        <v>0</v>
      </c>
      <c r="L7" s="3">
        <f>INT($D7/$C$3)*INT($B$3*J7 + IF(I7, 1, 0))</f>
        <v>16</v>
      </c>
    </row>
    <row r="8" spans="2:12" x14ac:dyDescent="0.25">
      <c r="D8" s="3">
        <v>25</v>
      </c>
      <c r="E8" s="3" t="b">
        <v>0</v>
      </c>
      <c r="F8" s="3">
        <v>1</v>
      </c>
      <c r="G8" s="3">
        <f t="shared" ref="G8:G14" si="8">MOD($D8, $C$3)*INT($B$3*F8 + IF(E8, 1, 0))</f>
        <v>160</v>
      </c>
      <c r="H8" s="3">
        <f t="shared" ref="H8:H14" si="9">INT($D8/$C$3)*INT($B$3*F8 + IF(E8, 1, 0))</f>
        <v>32</v>
      </c>
      <c r="I8" s="3" t="b">
        <v>0</v>
      </c>
      <c r="J8" s="3">
        <v>0.5</v>
      </c>
      <c r="K8" s="3">
        <f t="shared" ref="K8:K14" si="10">MOD($D8, $C$3)*INT($B$3*J8 + IF(I8, 1, 0))</f>
        <v>80</v>
      </c>
      <c r="L8" s="3">
        <f t="shared" ref="L8:L14" si="11">INT($D8/$C$3)*INT($B$3*J8 + IF(I8, 1, 0))</f>
        <v>16</v>
      </c>
    </row>
    <row r="9" spans="2:12" x14ac:dyDescent="0.25">
      <c r="D9" s="3">
        <v>30</v>
      </c>
      <c r="E9" s="3" t="b">
        <v>0</v>
      </c>
      <c r="F9" s="3">
        <v>1</v>
      </c>
      <c r="G9" s="3">
        <f t="shared" si="8"/>
        <v>320</v>
      </c>
      <c r="H9" s="3">
        <f t="shared" si="9"/>
        <v>32</v>
      </c>
      <c r="I9" s="3" t="b">
        <v>0</v>
      </c>
      <c r="J9" s="3">
        <v>0.5</v>
      </c>
      <c r="K9" s="3">
        <f t="shared" si="10"/>
        <v>160</v>
      </c>
      <c r="L9" s="3">
        <f t="shared" si="11"/>
        <v>16</v>
      </c>
    </row>
    <row r="10" spans="2:12" x14ac:dyDescent="0.25">
      <c r="D10" s="3">
        <v>35</v>
      </c>
      <c r="E10" s="3" t="b">
        <v>0</v>
      </c>
      <c r="F10" s="3">
        <v>1</v>
      </c>
      <c r="G10" s="3">
        <f t="shared" si="8"/>
        <v>480</v>
      </c>
      <c r="H10" s="3">
        <f t="shared" si="9"/>
        <v>32</v>
      </c>
      <c r="I10" s="3" t="b">
        <v>0</v>
      </c>
      <c r="J10" s="3">
        <v>0.5</v>
      </c>
      <c r="K10" s="3">
        <f t="shared" si="10"/>
        <v>240</v>
      </c>
      <c r="L10" s="3">
        <f t="shared" si="11"/>
        <v>16</v>
      </c>
    </row>
    <row r="11" spans="2:12" x14ac:dyDescent="0.25">
      <c r="D11" s="3">
        <v>40</v>
      </c>
      <c r="E11" s="3" t="b">
        <v>0</v>
      </c>
      <c r="F11" s="3">
        <v>1</v>
      </c>
      <c r="G11" s="3">
        <f t="shared" si="8"/>
        <v>0</v>
      </c>
      <c r="H11" s="3">
        <f t="shared" si="9"/>
        <v>64</v>
      </c>
      <c r="I11" s="3" t="b">
        <v>0</v>
      </c>
      <c r="J11" s="3">
        <v>0.5</v>
      </c>
      <c r="K11" s="3">
        <f t="shared" si="10"/>
        <v>0</v>
      </c>
      <c r="L11" s="3">
        <f t="shared" si="11"/>
        <v>32</v>
      </c>
    </row>
    <row r="12" spans="2:12" x14ac:dyDescent="0.25">
      <c r="D12" s="3">
        <v>45</v>
      </c>
      <c r="E12" s="3" t="b">
        <v>0</v>
      </c>
      <c r="F12" s="3">
        <v>1</v>
      </c>
      <c r="G12" s="3">
        <f t="shared" si="8"/>
        <v>160</v>
      </c>
      <c r="H12" s="3">
        <f t="shared" si="9"/>
        <v>64</v>
      </c>
      <c r="I12" s="3" t="b">
        <v>0</v>
      </c>
      <c r="J12" s="3">
        <v>0.5</v>
      </c>
      <c r="K12" s="3">
        <f t="shared" si="10"/>
        <v>80</v>
      </c>
      <c r="L12" s="3">
        <f t="shared" si="11"/>
        <v>32</v>
      </c>
    </row>
    <row r="13" spans="2:12" x14ac:dyDescent="0.25">
      <c r="D13" s="3">
        <v>50</v>
      </c>
      <c r="E13" s="3" t="b">
        <v>0</v>
      </c>
      <c r="F13" s="3">
        <v>1</v>
      </c>
      <c r="G13" s="3">
        <f t="shared" si="8"/>
        <v>320</v>
      </c>
      <c r="H13" s="3">
        <f t="shared" si="9"/>
        <v>64</v>
      </c>
      <c r="I13" s="3" t="b">
        <v>0</v>
      </c>
      <c r="J13" s="3">
        <v>0.5</v>
      </c>
      <c r="K13" s="3">
        <f t="shared" si="10"/>
        <v>160</v>
      </c>
      <c r="L13" s="3">
        <f t="shared" si="11"/>
        <v>32</v>
      </c>
    </row>
    <row r="14" spans="2:12" x14ac:dyDescent="0.25">
      <c r="D14" s="3">
        <v>55</v>
      </c>
      <c r="E14" s="3" t="b">
        <v>0</v>
      </c>
      <c r="F14" s="3">
        <v>1</v>
      </c>
      <c r="G14" s="3">
        <f t="shared" si="8"/>
        <v>480</v>
      </c>
      <c r="H14" s="3">
        <f t="shared" si="9"/>
        <v>64</v>
      </c>
      <c r="I14" s="3" t="b">
        <v>0</v>
      </c>
      <c r="J14" s="3">
        <v>0.5</v>
      </c>
      <c r="K14" s="3">
        <f t="shared" si="10"/>
        <v>240</v>
      </c>
      <c r="L14" s="3">
        <f t="shared" si="11"/>
        <v>32</v>
      </c>
    </row>
    <row r="15" spans="2:12" x14ac:dyDescent="0.25">
      <c r="D15" s="3">
        <v>60</v>
      </c>
      <c r="E15" s="3" t="b">
        <v>0</v>
      </c>
      <c r="F15" s="3">
        <v>1</v>
      </c>
      <c r="G15" s="3">
        <f>MOD($D15, $C$3)*INT($B$3*F15 + IF(E15, 1, 0))</f>
        <v>0</v>
      </c>
      <c r="H15" s="3">
        <f>INT($D15/$C$3)*INT($B$3*F15 + IF(E15, 1, 0))</f>
        <v>96</v>
      </c>
      <c r="I15" s="3" t="b">
        <v>0</v>
      </c>
      <c r="J15" s="3">
        <v>0.5</v>
      </c>
      <c r="K15" s="3">
        <f>MOD($D15, $C$3)*INT($B$3*J15 + IF(I15, 1, 0))</f>
        <v>0</v>
      </c>
      <c r="L15" s="3">
        <f>INT($D15/$C$3)*INT($B$3*J15 + IF(I15, 1, 0))</f>
        <v>48</v>
      </c>
    </row>
    <row r="16" spans="2:12" x14ac:dyDescent="0.25">
      <c r="D16" s="3">
        <v>65</v>
      </c>
      <c r="E16" s="3" t="b">
        <v>0</v>
      </c>
      <c r="F16" s="3">
        <v>1</v>
      </c>
      <c r="G16" s="3">
        <f t="shared" ref="G16:G17" si="12">MOD($D16, $C$3)*INT($B$3*F16 + IF(E16, 1, 0))</f>
        <v>160</v>
      </c>
      <c r="H16" s="3">
        <f t="shared" ref="H16:H17" si="13">INT($D16/$C$3)*INT($B$3*F16 + IF(E16, 1, 0))</f>
        <v>96</v>
      </c>
      <c r="I16" s="3" t="b">
        <v>0</v>
      </c>
      <c r="J16" s="3">
        <v>0.5</v>
      </c>
      <c r="K16" s="3">
        <f t="shared" ref="K16:K17" si="14">MOD($D16, $C$3)*INT($B$3*J16 + IF(I16, 1, 0))</f>
        <v>80</v>
      </c>
      <c r="L16" s="3">
        <f t="shared" ref="L16:L17" si="15">INT($D16/$C$3)*INT($B$3*J16 + IF(I16, 1, 0))</f>
        <v>48</v>
      </c>
    </row>
    <row r="17" spans="4:12" x14ac:dyDescent="0.25">
      <c r="D17" s="3">
        <v>70</v>
      </c>
      <c r="E17" s="3" t="b">
        <v>0</v>
      </c>
      <c r="F17" s="3">
        <v>1</v>
      </c>
      <c r="G17" s="3">
        <f t="shared" si="12"/>
        <v>320</v>
      </c>
      <c r="H17" s="3">
        <f t="shared" si="13"/>
        <v>96</v>
      </c>
      <c r="I17" s="3" t="b">
        <v>0</v>
      </c>
      <c r="J17" s="3">
        <v>0.5</v>
      </c>
      <c r="K17" s="3">
        <f t="shared" si="14"/>
        <v>160</v>
      </c>
      <c r="L17" s="3">
        <f t="shared" si="15"/>
        <v>48</v>
      </c>
    </row>
    <row r="18" spans="4:12" x14ac:dyDescent="0.25">
      <c r="D18" s="3">
        <v>75</v>
      </c>
      <c r="E18" s="3" t="b">
        <v>0</v>
      </c>
      <c r="F18" s="3">
        <v>1</v>
      </c>
      <c r="G18" s="3">
        <f>MOD($D18, $C$3)*INT($B$3*F18 + IF(E18, 1, 0))</f>
        <v>480</v>
      </c>
      <c r="H18" s="3">
        <f>INT($D18/$C$3)*INT($B$3*F18 + IF(E18, 1, 0))</f>
        <v>96</v>
      </c>
      <c r="I18" s="3" t="b">
        <v>0</v>
      </c>
      <c r="J18" s="3">
        <v>0.5</v>
      </c>
      <c r="K18" s="3">
        <f>MOD($D18, $C$3)*INT($B$3*J18 + IF(I18, 1, 0))</f>
        <v>240</v>
      </c>
      <c r="L18" s="3">
        <f>INT($D18/$C$3)*INT($B$3*J18 + IF(I18, 1, 0))</f>
        <v>48</v>
      </c>
    </row>
    <row r="19" spans="4:12" x14ac:dyDescent="0.25">
      <c r="D19" s="3">
        <v>80</v>
      </c>
      <c r="E19" s="3" t="b">
        <v>0</v>
      </c>
      <c r="F19" s="3">
        <v>1</v>
      </c>
      <c r="G19" s="3">
        <f t="shared" ref="G19:G21" si="16">MOD($D19, $C$3)*INT($B$3*F19 + IF(E19, 1, 0))</f>
        <v>0</v>
      </c>
      <c r="H19" s="3">
        <f t="shared" ref="H19:H21" si="17">INT($D19/$C$3)*INT($B$3*F19 + IF(E19, 1, 0))</f>
        <v>128</v>
      </c>
      <c r="I19" s="3" t="b">
        <v>0</v>
      </c>
      <c r="J19" s="3">
        <v>0.5</v>
      </c>
      <c r="K19" s="3">
        <f t="shared" ref="K19:K21" si="18">MOD($D19, $C$3)*INT($B$3*J19 + IF(I19, 1, 0))</f>
        <v>0</v>
      </c>
      <c r="L19" s="3">
        <f t="shared" ref="L19:L21" si="19">INT($D19/$C$3)*INT($B$3*J19 + IF(I19, 1, 0))</f>
        <v>64</v>
      </c>
    </row>
    <row r="20" spans="4:12" x14ac:dyDescent="0.25">
      <c r="D20" s="3">
        <v>85</v>
      </c>
      <c r="E20" s="3" t="b">
        <v>0</v>
      </c>
      <c r="F20" s="3">
        <v>1</v>
      </c>
      <c r="G20" s="3">
        <f t="shared" si="16"/>
        <v>160</v>
      </c>
      <c r="H20" s="3">
        <f t="shared" si="17"/>
        <v>128</v>
      </c>
      <c r="I20" s="3" t="b">
        <v>0</v>
      </c>
      <c r="J20" s="3">
        <v>0.5</v>
      </c>
      <c r="K20" s="3">
        <f t="shared" si="18"/>
        <v>80</v>
      </c>
      <c r="L20" s="3">
        <f t="shared" si="19"/>
        <v>64</v>
      </c>
    </row>
    <row r="21" spans="4:12" x14ac:dyDescent="0.25">
      <c r="D21" s="3">
        <v>90</v>
      </c>
      <c r="E21" s="3" t="b">
        <v>0</v>
      </c>
      <c r="F21" s="3">
        <v>1</v>
      </c>
      <c r="G21" s="3">
        <f t="shared" si="16"/>
        <v>320</v>
      </c>
      <c r="H21" s="3">
        <f t="shared" si="17"/>
        <v>128</v>
      </c>
      <c r="I21" s="3" t="b">
        <v>0</v>
      </c>
      <c r="J21" s="3">
        <v>0.5</v>
      </c>
      <c r="K21" s="3">
        <f t="shared" si="18"/>
        <v>160</v>
      </c>
      <c r="L21" s="3">
        <f t="shared" si="19"/>
        <v>64</v>
      </c>
    </row>
    <row r="22" spans="4:12" x14ac:dyDescent="0.25">
      <c r="D22" s="3">
        <v>95</v>
      </c>
      <c r="E22" s="3" t="b">
        <v>0</v>
      </c>
      <c r="F22" s="3">
        <v>1</v>
      </c>
      <c r="G22" s="3">
        <f>MOD($D22, $C$3)*INT($B$3*F22 + IF(E22, 1, 0))</f>
        <v>480</v>
      </c>
      <c r="H22" s="3">
        <f>INT($D22/$C$3)*INT($B$3*F22 + IF(E22, 1, 0))</f>
        <v>128</v>
      </c>
      <c r="I22" s="3" t="b">
        <v>0</v>
      </c>
      <c r="J22" s="3">
        <v>0.5</v>
      </c>
      <c r="K22" s="3">
        <f>MOD($D22, $C$3)*INT($B$3*J22 + IF(I22, 1, 0))</f>
        <v>240</v>
      </c>
      <c r="L22" s="3">
        <f>INT($D22/$C$3)*INT($B$3*J22 + IF(I22, 1, 0))</f>
        <v>64</v>
      </c>
    </row>
    <row r="23" spans="4:12" x14ac:dyDescent="0.25">
      <c r="D23" s="3">
        <v>100</v>
      </c>
      <c r="E23" s="3" t="b">
        <v>0</v>
      </c>
      <c r="F23" s="3">
        <v>1</v>
      </c>
      <c r="G23" s="3">
        <f>MOD($D23, $C$3)*INT($B$3*F23 + IF(E23, 1, 0))</f>
        <v>0</v>
      </c>
      <c r="H23" s="3">
        <f>INT($D23/$C$3)*INT($B$3*F23 + IF(E23, 1, 0))</f>
        <v>160</v>
      </c>
      <c r="I23" s="3" t="b">
        <v>0</v>
      </c>
      <c r="J23" s="3">
        <v>0.5</v>
      </c>
      <c r="K23" s="3">
        <f>MOD($D23, $C$3)*INT($B$3*J23 + IF(I23, 1, 0))</f>
        <v>0</v>
      </c>
      <c r="L23" s="3">
        <f>INT($D23/$C$3)*INT($B$3*J23 + IF(I23, 1, 0))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workbookViewId="0">
      <selection activeCell="I7" sqref="I7"/>
    </sheetView>
  </sheetViews>
  <sheetFormatPr defaultRowHeight="15" x14ac:dyDescent="0.25"/>
  <cols>
    <col min="8" max="12" width="9.140625" style="3"/>
  </cols>
  <sheetData>
    <row r="2" spans="2:18" x14ac:dyDescent="0.25">
      <c r="B2">
        <v>0</v>
      </c>
      <c r="C2">
        <v>1</v>
      </c>
      <c r="D2">
        <v>2</v>
      </c>
      <c r="E2">
        <v>3</v>
      </c>
      <c r="F2" s="1">
        <v>4</v>
      </c>
      <c r="I2" s="3" t="s">
        <v>27</v>
      </c>
      <c r="J2" s="3" t="s">
        <v>21</v>
      </c>
      <c r="K2" s="3" t="s">
        <v>24</v>
      </c>
      <c r="L2" s="3" t="s">
        <v>32</v>
      </c>
      <c r="N2" s="3"/>
      <c r="O2" s="3" t="s">
        <v>27</v>
      </c>
      <c r="P2" s="3" t="s">
        <v>21</v>
      </c>
      <c r="Q2" s="3" t="s">
        <v>24</v>
      </c>
      <c r="R2" s="3" t="s">
        <v>32</v>
      </c>
    </row>
    <row r="3" spans="2:18" x14ac:dyDescent="0.25">
      <c r="B3">
        <v>5</v>
      </c>
      <c r="C3">
        <v>6</v>
      </c>
      <c r="D3">
        <v>7</v>
      </c>
      <c r="E3">
        <v>8</v>
      </c>
      <c r="F3">
        <v>9</v>
      </c>
      <c r="H3" s="3" t="s">
        <v>31</v>
      </c>
      <c r="J3" s="3">
        <v>25</v>
      </c>
      <c r="K3" s="3">
        <v>5</v>
      </c>
      <c r="L3" s="3">
        <v>30</v>
      </c>
      <c r="N3" s="3" t="s">
        <v>31</v>
      </c>
      <c r="O3" s="3"/>
      <c r="P3" s="3">
        <v>4</v>
      </c>
      <c r="Q3" s="3">
        <v>5</v>
      </c>
      <c r="R3" s="3">
        <v>30</v>
      </c>
    </row>
    <row r="4" spans="2:18" x14ac:dyDescent="0.25">
      <c r="B4">
        <v>10</v>
      </c>
      <c r="C4">
        <v>11</v>
      </c>
      <c r="D4">
        <v>12</v>
      </c>
      <c r="E4">
        <v>13</v>
      </c>
      <c r="F4">
        <v>14</v>
      </c>
      <c r="H4" s="3" t="s">
        <v>26</v>
      </c>
      <c r="I4" s="3" t="s">
        <v>33</v>
      </c>
      <c r="J4" s="3">
        <f>J$3 - K$3</f>
        <v>20</v>
      </c>
      <c r="N4" s="3" t="s">
        <v>26</v>
      </c>
      <c r="O4" s="3" t="b">
        <f>P$3&gt;Q$3</f>
        <v>0</v>
      </c>
      <c r="P4" s="3">
        <f>P$3 - Q$3</f>
        <v>-1</v>
      </c>
      <c r="Q4" s="3"/>
      <c r="R4" s="3"/>
    </row>
    <row r="5" spans="2:18" x14ac:dyDescent="0.25">
      <c r="B5" s="6">
        <v>15</v>
      </c>
      <c r="C5">
        <v>16</v>
      </c>
      <c r="D5">
        <v>17</v>
      </c>
      <c r="E5">
        <v>18</v>
      </c>
      <c r="F5">
        <v>19</v>
      </c>
      <c r="H5" s="3" t="s">
        <v>28</v>
      </c>
      <c r="I5" s="3" t="b">
        <f>MOD(J$3,K$3) &lt;&gt; 0</f>
        <v>0</v>
      </c>
      <c r="J5" s="3">
        <f>J$3 -1</f>
        <v>24</v>
      </c>
      <c r="N5" s="3" t="s">
        <v>28</v>
      </c>
      <c r="O5" s="3" t="b">
        <f>MOD(P$3,Q$3) &lt;&gt; 0</f>
        <v>1</v>
      </c>
      <c r="P5" s="3">
        <f>P$3 -1</f>
        <v>3</v>
      </c>
      <c r="Q5" s="3"/>
      <c r="R5" s="3"/>
    </row>
    <row r="6" spans="2:18" x14ac:dyDescent="0.25">
      <c r="B6">
        <v>20</v>
      </c>
      <c r="C6">
        <v>21</v>
      </c>
      <c r="D6">
        <v>22</v>
      </c>
      <c r="E6">
        <v>23</v>
      </c>
      <c r="F6">
        <v>24</v>
      </c>
      <c r="H6" s="3" t="s">
        <v>29</v>
      </c>
      <c r="I6" s="3" t="b">
        <f>MOD(J$3, K$3) &lt; K$3 - 1</f>
        <v>1</v>
      </c>
      <c r="J6" s="3">
        <f>J$3 +1</f>
        <v>26</v>
      </c>
      <c r="N6" s="3" t="s">
        <v>29</v>
      </c>
      <c r="O6" s="3" t="b">
        <f>MOD(P$3, Q$3) &lt; Q$3 - 1</f>
        <v>0</v>
      </c>
      <c r="P6" s="3">
        <f>P$3 +1</f>
        <v>5</v>
      </c>
      <c r="Q6" s="3"/>
      <c r="R6" s="3"/>
    </row>
    <row r="7" spans="2:18" x14ac:dyDescent="0.25">
      <c r="B7" s="1">
        <v>25</v>
      </c>
      <c r="C7">
        <v>26</v>
      </c>
      <c r="D7">
        <v>27</v>
      </c>
      <c r="E7">
        <v>28</v>
      </c>
      <c r="F7">
        <v>29</v>
      </c>
      <c r="H7" s="3" t="s">
        <v>30</v>
      </c>
      <c r="I7" s="3" t="b">
        <f>J$3 &lt; (L$3 - K$3 - 1)</f>
        <v>0</v>
      </c>
      <c r="J7" s="3">
        <f>J$3 + K$3</f>
        <v>30</v>
      </c>
      <c r="N7" s="3" t="s">
        <v>30</v>
      </c>
      <c r="O7" s="3" t="b">
        <f>P$3 &lt; (R$3 - Q$3 - 1)</f>
        <v>1</v>
      </c>
      <c r="P7" s="3">
        <f>P$3 + Q$3</f>
        <v>9</v>
      </c>
      <c r="Q7" s="3"/>
      <c r="R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2016-08-12T21:46:28Z</dcterms:created>
  <dcterms:modified xsi:type="dcterms:W3CDTF">2016-08-16T17:11:19Z</dcterms:modified>
</cp:coreProperties>
</file>